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부서공유함\바이러스분석과\17. 진단검사 실험관련\호흡기감시사업\홈페이지\2026년\"/>
    </mc:Choice>
  </mc:AlternateContent>
  <xr:revisionPtr revIDLastSave="0" documentId="13_ncr:1_{C4DD6D79-2CA7-49B9-93A5-1FF426A426BB}" xr6:coauthVersionLast="47" xr6:coauthVersionMax="47" xr10:uidLastSave="{00000000-0000-0000-0000-000000000000}"/>
  <bookViews>
    <workbookView xWindow="-120" yWindow="-120" windowWidth="29040" windowHeight="15720" xr2:uid="{60274DBC-8C94-43C8-8C71-BAB8BC0E2ECF}"/>
  </bookViews>
  <sheets>
    <sheet name="Sheet1" sheetId="1" r:id="rId1"/>
  </sheets>
  <definedNames>
    <definedName name="_xlnm._FilterDatabase" localSheetId="0" hidden="1">Sheet1!$A$2:$O$5</definedName>
  </definedNames>
  <calcPr calcId="191029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5" i="1" l="1"/>
  <c r="F75" i="1" s="1"/>
  <c r="D75" i="1"/>
  <c r="K74" i="1"/>
  <c r="E74" i="1" s="1"/>
  <c r="D74" i="1"/>
  <c r="L73" i="1"/>
  <c r="E73" i="1" s="1"/>
  <c r="D73" i="1"/>
  <c r="E72" i="1"/>
  <c r="F73" i="1" l="1"/>
  <c r="F74" i="1"/>
  <c r="F72" i="1"/>
</calcChain>
</file>

<file path=xl/sharedStrings.xml><?xml version="1.0" encoding="utf-8"?>
<sst xmlns="http://schemas.openxmlformats.org/spreadsheetml/2006/main" count="249" uniqueCount="86">
  <si>
    <t>월</t>
    <phoneticPr fontId="1" type="noConversion"/>
  </si>
  <si>
    <t>HAdV 아데노바이러스</t>
    <phoneticPr fontId="1" type="noConversion"/>
  </si>
  <si>
    <t>HBoV 사람 보카바이러스</t>
    <phoneticPr fontId="1" type="noConversion"/>
  </si>
  <si>
    <t>HPIV 파라인플루엔자바이러스</t>
    <phoneticPr fontId="1" type="noConversion"/>
  </si>
  <si>
    <t>HRSV 호흡기세포융합바이러스</t>
    <phoneticPr fontId="1" type="noConversion"/>
  </si>
  <si>
    <t>HCoV 사람 코로나바이러스</t>
    <phoneticPr fontId="1" type="noConversion"/>
  </si>
  <si>
    <t>HMPV 사람 메타뉴모바이러스</t>
    <phoneticPr fontId="1" type="noConversion"/>
  </si>
  <si>
    <t>HRV 리노바이러스</t>
    <phoneticPr fontId="1" type="noConversion"/>
  </si>
  <si>
    <t>IFV 인플루엔자바이러스</t>
    <phoneticPr fontId="1" type="noConversion"/>
  </si>
  <si>
    <t>COVID-19 코로나19 바이러스</t>
    <phoneticPr fontId="1" type="noConversion"/>
  </si>
  <si>
    <t>3월</t>
    <phoneticPr fontId="1" type="noConversion"/>
  </si>
  <si>
    <t>년</t>
    <phoneticPr fontId="1" type="noConversion"/>
  </si>
  <si>
    <t>2026년</t>
    <phoneticPr fontId="1" type="noConversion"/>
  </si>
  <si>
    <t>1주</t>
    <phoneticPr fontId="1" type="noConversion"/>
  </si>
  <si>
    <t>2025년</t>
    <phoneticPr fontId="1" type="noConversion"/>
  </si>
  <si>
    <t>주</t>
    <phoneticPr fontId="1" type="noConversion"/>
  </si>
  <si>
    <t>14주</t>
    <phoneticPr fontId="1" type="noConversion"/>
  </si>
  <si>
    <t>검사건수</t>
    <phoneticPr fontId="1" type="noConversion"/>
  </si>
  <si>
    <t>검출건수</t>
    <phoneticPr fontId="1" type="noConversion"/>
  </si>
  <si>
    <t>검출율(%)</t>
    <phoneticPr fontId="1" type="noConversion"/>
  </si>
  <si>
    <t>2월</t>
    <phoneticPr fontId="1" type="noConversion"/>
  </si>
  <si>
    <t>1월</t>
    <phoneticPr fontId="1" type="noConversion"/>
  </si>
  <si>
    <t>2주</t>
  </si>
  <si>
    <t>3주</t>
  </si>
  <si>
    <t>4주</t>
  </si>
  <si>
    <t>5주</t>
  </si>
  <si>
    <t>6주</t>
  </si>
  <si>
    <t>7주</t>
  </si>
  <si>
    <t>8주</t>
  </si>
  <si>
    <t>9주</t>
  </si>
  <si>
    <t>10주</t>
  </si>
  <si>
    <t>11주</t>
  </si>
  <si>
    <t>12주</t>
  </si>
  <si>
    <t>13주</t>
  </si>
  <si>
    <t>14주</t>
  </si>
  <si>
    <t>15주</t>
  </si>
  <si>
    <t>16주</t>
  </si>
  <si>
    <t>17주</t>
  </si>
  <si>
    <t>18주</t>
  </si>
  <si>
    <t>19주</t>
  </si>
  <si>
    <t>20주</t>
  </si>
  <si>
    <t>21주</t>
  </si>
  <si>
    <t>22주</t>
  </si>
  <si>
    <t>23주</t>
  </si>
  <si>
    <t>24주</t>
  </si>
  <si>
    <t>25주</t>
  </si>
  <si>
    <t>26주</t>
  </si>
  <si>
    <t>27주</t>
  </si>
  <si>
    <t>28주</t>
  </si>
  <si>
    <t>29주</t>
  </si>
  <si>
    <t>30주</t>
  </si>
  <si>
    <t>31주</t>
  </si>
  <si>
    <t>32주</t>
  </si>
  <si>
    <t>33주</t>
  </si>
  <si>
    <t>34주</t>
  </si>
  <si>
    <t>35주</t>
  </si>
  <si>
    <t>36주</t>
  </si>
  <si>
    <t>37주</t>
  </si>
  <si>
    <t>38주</t>
  </si>
  <si>
    <t>39주</t>
  </si>
  <si>
    <t>40주</t>
  </si>
  <si>
    <t>41주</t>
  </si>
  <si>
    <t>42주</t>
  </si>
  <si>
    <t>43주</t>
  </si>
  <si>
    <t>44주</t>
  </si>
  <si>
    <t>45주</t>
  </si>
  <si>
    <t>46주</t>
  </si>
  <si>
    <t>47주</t>
  </si>
  <si>
    <t>48주</t>
  </si>
  <si>
    <t>49주</t>
  </si>
  <si>
    <t>50주</t>
  </si>
  <si>
    <t>51주</t>
  </si>
  <si>
    <t>52주</t>
  </si>
  <si>
    <t>3월</t>
  </si>
  <si>
    <t>4월</t>
  </si>
  <si>
    <t>4월</t>
    <phoneticPr fontId="1" type="noConversion"/>
  </si>
  <si>
    <t>5월</t>
  </si>
  <si>
    <t>6월</t>
  </si>
  <si>
    <t>7월</t>
    <phoneticPr fontId="1" type="noConversion"/>
  </si>
  <si>
    <t>8월</t>
  </si>
  <si>
    <t>9월</t>
  </si>
  <si>
    <t>10월</t>
  </si>
  <si>
    <t>11월</t>
  </si>
  <si>
    <t>12월</t>
  </si>
  <si>
    <t>5월</t>
    <phoneticPr fontId="1" type="noConversion"/>
  </si>
  <si>
    <t>6월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</si>
</sst>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A775F-36D2-402E-940D-D61A25B19CA5}">
  <dimension ref="A1:O79"/>
  <sheetViews>
    <sheetView tabSelected="1" topLeftCell="A52" zoomScale="85" zoomScaleNormal="85" workbookViewId="0">
      <selection activeCell="F83" sqref="F83"/>
    </sheetView>
  </sheetViews>
  <sheetFormatPr defaultRowHeight="16.5" x14ac:dyDescent="0.3"/>
  <cols>
    <col min="1" max="1" width="6.625" bestFit="1" customWidth="1"/>
    <col min="2" max="2" width="4.125" customWidth="1"/>
    <col min="3" max="3" width="4.875" bestFit="1" customWidth="1"/>
    <col min="6" max="6" width="10.875" bestFit="1" customWidth="1"/>
    <col min="7" max="15" width="23.75" customWidth="1"/>
  </cols>
  <sheetData>
    <row r="1" spans="1:15" x14ac:dyDescent="0.3">
      <c r="A1" s="1" t="s">
        <v>11</v>
      </c>
      <c r="B1" s="1" t="s">
        <v>0</v>
      </c>
      <c r="C1" s="1" t="s">
        <v>15</v>
      </c>
      <c r="D1" s="1" t="s">
        <v>17</v>
      </c>
      <c r="E1" s="1" t="s">
        <v>18</v>
      </c>
      <c r="F1" s="1" t="s">
        <v>19</v>
      </c>
      <c r="G1" s="1" t="s">
        <v>1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9</v>
      </c>
    </row>
    <row r="2" spans="1:15" x14ac:dyDescent="0.3">
      <c r="A2" s="1" t="s">
        <v>14</v>
      </c>
      <c r="B2" s="1" t="s">
        <v>21</v>
      </c>
      <c r="C2" s="1" t="s">
        <v>13</v>
      </c>
      <c r="D2" s="2">
        <v>7</v>
      </c>
      <c r="E2" s="2">
        <v>6</v>
      </c>
      <c r="F2" s="3">
        <v>85.7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6</v>
      </c>
      <c r="O2" s="2">
        <v>0</v>
      </c>
    </row>
    <row r="3" spans="1:15" x14ac:dyDescent="0.3">
      <c r="A3" s="1" t="s">
        <v>14</v>
      </c>
      <c r="B3" s="1" t="s">
        <v>21</v>
      </c>
      <c r="C3" s="1" t="s">
        <v>22</v>
      </c>
      <c r="D3" s="2">
        <v>8</v>
      </c>
      <c r="E3" s="2">
        <v>5</v>
      </c>
      <c r="F3" s="3">
        <v>62.5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5</v>
      </c>
      <c r="O3" s="2">
        <v>0</v>
      </c>
    </row>
    <row r="4" spans="1:15" x14ac:dyDescent="0.3">
      <c r="A4" s="1" t="s">
        <v>14</v>
      </c>
      <c r="B4" s="1" t="s">
        <v>21</v>
      </c>
      <c r="C4" s="1" t="s">
        <v>23</v>
      </c>
      <c r="D4" s="2">
        <v>7</v>
      </c>
      <c r="E4" s="2">
        <v>4</v>
      </c>
      <c r="F4" s="3">
        <v>57.1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1</v>
      </c>
      <c r="N4" s="2">
        <v>3</v>
      </c>
      <c r="O4" s="2">
        <v>0</v>
      </c>
    </row>
    <row r="5" spans="1:15" x14ac:dyDescent="0.3">
      <c r="A5" s="1" t="s">
        <v>14</v>
      </c>
      <c r="B5" s="1" t="s">
        <v>21</v>
      </c>
      <c r="C5" s="1" t="s">
        <v>24</v>
      </c>
      <c r="D5" s="2">
        <v>9</v>
      </c>
      <c r="E5" s="2">
        <v>4</v>
      </c>
      <c r="F5" s="3">
        <v>44.4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1</v>
      </c>
      <c r="M5" s="2">
        <v>0</v>
      </c>
      <c r="N5" s="2">
        <v>3</v>
      </c>
      <c r="O5" s="2">
        <v>0</v>
      </c>
    </row>
    <row r="6" spans="1:15" x14ac:dyDescent="0.3">
      <c r="A6" s="1" t="s">
        <v>14</v>
      </c>
      <c r="B6" s="1" t="s">
        <v>20</v>
      </c>
      <c r="C6" s="1" t="s">
        <v>25</v>
      </c>
      <c r="D6" s="2">
        <v>7</v>
      </c>
      <c r="E6" s="2">
        <v>4</v>
      </c>
      <c r="F6" s="3">
        <v>57.1</v>
      </c>
      <c r="G6" s="2">
        <v>0</v>
      </c>
      <c r="H6" s="2">
        <v>0</v>
      </c>
      <c r="I6" s="2">
        <v>0</v>
      </c>
      <c r="J6" s="2">
        <v>1</v>
      </c>
      <c r="K6" s="2">
        <v>0</v>
      </c>
      <c r="L6" s="2">
        <v>0</v>
      </c>
      <c r="M6" s="2">
        <v>0</v>
      </c>
      <c r="N6" s="2">
        <v>2</v>
      </c>
      <c r="O6" s="2">
        <v>1</v>
      </c>
    </row>
    <row r="7" spans="1:15" x14ac:dyDescent="0.3">
      <c r="A7" s="1" t="s">
        <v>14</v>
      </c>
      <c r="B7" s="1" t="s">
        <v>20</v>
      </c>
      <c r="C7" s="1" t="s">
        <v>26</v>
      </c>
      <c r="D7" s="2">
        <v>7</v>
      </c>
      <c r="E7" s="2">
        <v>0</v>
      </c>
      <c r="F7" s="3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</row>
    <row r="8" spans="1:15" x14ac:dyDescent="0.3">
      <c r="A8" s="1" t="s">
        <v>14</v>
      </c>
      <c r="B8" s="1" t="s">
        <v>20</v>
      </c>
      <c r="C8" s="1" t="s">
        <v>27</v>
      </c>
      <c r="D8" s="2">
        <v>15</v>
      </c>
      <c r="E8" s="2">
        <v>2</v>
      </c>
      <c r="F8" s="3">
        <v>13.3</v>
      </c>
      <c r="G8" s="2">
        <v>0</v>
      </c>
      <c r="H8" s="2">
        <v>0</v>
      </c>
      <c r="I8" s="2">
        <v>0</v>
      </c>
      <c r="J8" s="2">
        <v>2</v>
      </c>
      <c r="K8" s="2">
        <v>0</v>
      </c>
      <c r="L8" s="2">
        <v>0</v>
      </c>
      <c r="M8" s="2">
        <v>0</v>
      </c>
      <c r="N8" s="2">
        <v>0</v>
      </c>
      <c r="O8" s="2">
        <v>0</v>
      </c>
    </row>
    <row r="9" spans="1:15" x14ac:dyDescent="0.3">
      <c r="A9" s="1" t="s">
        <v>14</v>
      </c>
      <c r="B9" s="1" t="s">
        <v>20</v>
      </c>
      <c r="C9" s="1" t="s">
        <v>28</v>
      </c>
      <c r="D9" s="2">
        <v>16</v>
      </c>
      <c r="E9" s="2">
        <v>7</v>
      </c>
      <c r="F9" s="3">
        <v>43.8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3</v>
      </c>
      <c r="M9" s="2">
        <v>0</v>
      </c>
      <c r="N9" s="2">
        <v>2</v>
      </c>
      <c r="O9" s="2">
        <v>2</v>
      </c>
    </row>
    <row r="10" spans="1:15" x14ac:dyDescent="0.3">
      <c r="A10" s="1" t="s">
        <v>14</v>
      </c>
      <c r="B10" s="1" t="s">
        <v>20</v>
      </c>
      <c r="C10" s="1" t="s">
        <v>29</v>
      </c>
      <c r="D10" s="2">
        <v>18</v>
      </c>
      <c r="E10" s="2">
        <v>7</v>
      </c>
      <c r="F10" s="3">
        <v>38.9</v>
      </c>
      <c r="G10" s="2">
        <v>1</v>
      </c>
      <c r="H10" s="2">
        <v>0</v>
      </c>
      <c r="I10" s="2">
        <v>0</v>
      </c>
      <c r="J10" s="2">
        <v>0</v>
      </c>
      <c r="K10" s="2">
        <v>1</v>
      </c>
      <c r="L10" s="2">
        <v>1</v>
      </c>
      <c r="M10" s="2">
        <v>0</v>
      </c>
      <c r="N10" s="2">
        <v>1</v>
      </c>
      <c r="O10" s="2">
        <v>3</v>
      </c>
    </row>
    <row r="11" spans="1:15" x14ac:dyDescent="0.3">
      <c r="A11" s="1" t="s">
        <v>14</v>
      </c>
      <c r="B11" s="1" t="s">
        <v>73</v>
      </c>
      <c r="C11" s="1" t="s">
        <v>30</v>
      </c>
      <c r="D11" s="2">
        <v>20</v>
      </c>
      <c r="E11" s="2">
        <v>9</v>
      </c>
      <c r="F11" s="3">
        <v>45</v>
      </c>
      <c r="G11" s="2">
        <v>0</v>
      </c>
      <c r="H11" s="2">
        <v>0</v>
      </c>
      <c r="I11" s="2">
        <v>0</v>
      </c>
      <c r="J11" s="2">
        <v>1</v>
      </c>
      <c r="K11" s="2">
        <v>3</v>
      </c>
      <c r="L11" s="2">
        <v>2</v>
      </c>
      <c r="M11" s="2">
        <v>2</v>
      </c>
      <c r="N11" s="2">
        <v>1</v>
      </c>
      <c r="O11" s="2">
        <v>0</v>
      </c>
    </row>
    <row r="12" spans="1:15" x14ac:dyDescent="0.3">
      <c r="A12" s="1" t="s">
        <v>14</v>
      </c>
      <c r="B12" s="1" t="s">
        <v>73</v>
      </c>
      <c r="C12" s="1" t="s">
        <v>31</v>
      </c>
      <c r="D12" s="2">
        <v>14</v>
      </c>
      <c r="E12" s="2">
        <v>10</v>
      </c>
      <c r="F12" s="3">
        <v>71.400000000000006</v>
      </c>
      <c r="G12" s="2">
        <v>0</v>
      </c>
      <c r="H12" s="2">
        <v>0</v>
      </c>
      <c r="I12" s="2">
        <v>0</v>
      </c>
      <c r="J12" s="2">
        <v>1</v>
      </c>
      <c r="K12" s="2">
        <v>1</v>
      </c>
      <c r="L12" s="2">
        <v>2</v>
      </c>
      <c r="M12" s="2">
        <v>0</v>
      </c>
      <c r="N12" s="2">
        <v>5</v>
      </c>
      <c r="O12" s="2">
        <v>1</v>
      </c>
    </row>
    <row r="13" spans="1:15" x14ac:dyDescent="0.3">
      <c r="A13" s="1" t="s">
        <v>14</v>
      </c>
      <c r="B13" s="1" t="s">
        <v>73</v>
      </c>
      <c r="C13" s="1" t="s">
        <v>32</v>
      </c>
      <c r="D13" s="2">
        <v>14</v>
      </c>
      <c r="E13" s="2">
        <v>0</v>
      </c>
      <c r="F13" s="3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</row>
    <row r="14" spans="1:15" x14ac:dyDescent="0.3">
      <c r="A14" s="1" t="s">
        <v>14</v>
      </c>
      <c r="B14" s="1" t="s">
        <v>73</v>
      </c>
      <c r="C14" s="1" t="s">
        <v>33</v>
      </c>
      <c r="D14" s="2">
        <v>22</v>
      </c>
      <c r="E14" s="2">
        <v>13</v>
      </c>
      <c r="F14" s="3">
        <v>59.1</v>
      </c>
      <c r="G14" s="2">
        <v>0</v>
      </c>
      <c r="H14" s="2">
        <v>0</v>
      </c>
      <c r="I14" s="2">
        <v>1</v>
      </c>
      <c r="J14" s="2">
        <v>2</v>
      </c>
      <c r="K14" s="2">
        <v>1</v>
      </c>
      <c r="L14" s="2">
        <v>2</v>
      </c>
      <c r="M14" s="2">
        <v>1</v>
      </c>
      <c r="N14" s="2">
        <v>1</v>
      </c>
      <c r="O14" s="2">
        <v>5</v>
      </c>
    </row>
    <row r="15" spans="1:15" x14ac:dyDescent="0.3">
      <c r="A15" s="1" t="s">
        <v>14</v>
      </c>
      <c r="B15" s="1" t="s">
        <v>75</v>
      </c>
      <c r="C15" s="1" t="s">
        <v>16</v>
      </c>
      <c r="D15" s="2">
        <v>21</v>
      </c>
      <c r="E15" s="2">
        <v>11</v>
      </c>
      <c r="F15" s="3">
        <v>52.4</v>
      </c>
      <c r="G15" s="2">
        <v>0</v>
      </c>
      <c r="H15" s="2">
        <v>0</v>
      </c>
      <c r="I15" s="2">
        <v>0</v>
      </c>
      <c r="J15" s="2">
        <v>1</v>
      </c>
      <c r="K15" s="2">
        <v>1</v>
      </c>
      <c r="L15" s="2">
        <v>3</v>
      </c>
      <c r="M15" s="2">
        <v>0</v>
      </c>
      <c r="N15" s="2">
        <v>4</v>
      </c>
      <c r="O15" s="2">
        <v>2</v>
      </c>
    </row>
    <row r="16" spans="1:15" x14ac:dyDescent="0.3">
      <c r="A16" s="1" t="s">
        <v>14</v>
      </c>
      <c r="B16" s="1" t="s">
        <v>74</v>
      </c>
      <c r="C16" s="1" t="s">
        <v>35</v>
      </c>
      <c r="D16" s="2">
        <v>15</v>
      </c>
      <c r="E16" s="2">
        <v>3</v>
      </c>
      <c r="F16" s="3">
        <v>20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1</v>
      </c>
      <c r="M16" s="2">
        <v>0</v>
      </c>
      <c r="N16" s="2">
        <v>2</v>
      </c>
      <c r="O16" s="2">
        <v>0</v>
      </c>
    </row>
    <row r="17" spans="1:15" x14ac:dyDescent="0.3">
      <c r="A17" s="1" t="s">
        <v>14</v>
      </c>
      <c r="B17" s="1" t="s">
        <v>74</v>
      </c>
      <c r="C17" s="1" t="s">
        <v>36</v>
      </c>
      <c r="D17" s="2">
        <v>20</v>
      </c>
      <c r="E17" s="2">
        <v>7</v>
      </c>
      <c r="F17" s="3">
        <v>35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3</v>
      </c>
      <c r="N17" s="2">
        <v>1</v>
      </c>
      <c r="O17" s="2">
        <v>3</v>
      </c>
    </row>
    <row r="18" spans="1:15" x14ac:dyDescent="0.3">
      <c r="A18" s="1" t="s">
        <v>14</v>
      </c>
      <c r="B18" s="1" t="s">
        <v>74</v>
      </c>
      <c r="C18" s="1" t="s">
        <v>37</v>
      </c>
      <c r="D18" s="2">
        <v>16</v>
      </c>
      <c r="E18" s="2">
        <v>10</v>
      </c>
      <c r="F18" s="3">
        <v>62.5</v>
      </c>
      <c r="G18" s="2">
        <v>0</v>
      </c>
      <c r="H18" s="2">
        <v>1</v>
      </c>
      <c r="I18" s="2">
        <v>1</v>
      </c>
      <c r="J18" s="2">
        <v>0</v>
      </c>
      <c r="K18" s="2">
        <v>1</v>
      </c>
      <c r="L18" s="2">
        <v>1</v>
      </c>
      <c r="M18" s="2">
        <v>4</v>
      </c>
      <c r="N18" s="2">
        <v>2</v>
      </c>
      <c r="O18" s="2">
        <v>0</v>
      </c>
    </row>
    <row r="19" spans="1:15" x14ac:dyDescent="0.3">
      <c r="A19" s="1" t="s">
        <v>14</v>
      </c>
      <c r="B19" s="1" t="s">
        <v>74</v>
      </c>
      <c r="C19" s="1" t="s">
        <v>38</v>
      </c>
      <c r="D19" s="2">
        <v>12</v>
      </c>
      <c r="E19" s="2">
        <v>5</v>
      </c>
      <c r="F19" s="3">
        <v>41.7</v>
      </c>
      <c r="G19" s="2">
        <v>0</v>
      </c>
      <c r="H19" s="2">
        <v>1</v>
      </c>
      <c r="I19" s="2">
        <v>0</v>
      </c>
      <c r="J19" s="2">
        <v>0</v>
      </c>
      <c r="K19" s="2">
        <v>1</v>
      </c>
      <c r="L19" s="2">
        <v>1</v>
      </c>
      <c r="M19" s="2">
        <v>0</v>
      </c>
      <c r="N19" s="2">
        <v>0</v>
      </c>
      <c r="O19" s="2">
        <v>2</v>
      </c>
    </row>
    <row r="20" spans="1:15" x14ac:dyDescent="0.3">
      <c r="A20" s="1" t="s">
        <v>14</v>
      </c>
      <c r="B20" s="1" t="s">
        <v>76</v>
      </c>
      <c r="C20" s="1" t="s">
        <v>39</v>
      </c>
      <c r="D20" s="2">
        <v>33</v>
      </c>
      <c r="E20" s="2">
        <v>7</v>
      </c>
      <c r="F20" s="3">
        <v>21.2</v>
      </c>
      <c r="G20" s="2">
        <v>0</v>
      </c>
      <c r="H20" s="2">
        <v>0</v>
      </c>
      <c r="I20" s="2">
        <v>0</v>
      </c>
      <c r="J20" s="2">
        <v>0</v>
      </c>
      <c r="K20" s="2">
        <v>2</v>
      </c>
      <c r="L20" s="2">
        <v>2</v>
      </c>
      <c r="M20" s="2">
        <v>1</v>
      </c>
      <c r="N20" s="2">
        <v>2</v>
      </c>
      <c r="O20" s="2">
        <v>0</v>
      </c>
    </row>
    <row r="21" spans="1:15" x14ac:dyDescent="0.3">
      <c r="A21" s="1" t="s">
        <v>14</v>
      </c>
      <c r="B21" s="1" t="s">
        <v>76</v>
      </c>
      <c r="C21" s="1" t="s">
        <v>40</v>
      </c>
      <c r="D21" s="2">
        <v>15</v>
      </c>
      <c r="E21" s="2">
        <v>4</v>
      </c>
      <c r="F21" s="3">
        <v>26.7</v>
      </c>
      <c r="G21" s="2">
        <v>2</v>
      </c>
      <c r="H21" s="2">
        <v>0</v>
      </c>
      <c r="I21" s="2">
        <v>0</v>
      </c>
      <c r="J21" s="2">
        <v>0</v>
      </c>
      <c r="K21" s="2">
        <v>2</v>
      </c>
      <c r="L21" s="2">
        <v>0</v>
      </c>
      <c r="M21" s="2">
        <v>0</v>
      </c>
      <c r="N21" s="2">
        <v>0</v>
      </c>
      <c r="O21" s="2">
        <v>0</v>
      </c>
    </row>
    <row r="22" spans="1:15" x14ac:dyDescent="0.3">
      <c r="A22" s="1" t="s">
        <v>14</v>
      </c>
      <c r="B22" s="1" t="s">
        <v>76</v>
      </c>
      <c r="C22" s="1" t="s">
        <v>41</v>
      </c>
      <c r="D22" s="2">
        <v>15</v>
      </c>
      <c r="E22" s="2">
        <v>5</v>
      </c>
      <c r="F22" s="3">
        <v>33.299999999999997</v>
      </c>
      <c r="G22" s="2">
        <v>0</v>
      </c>
      <c r="H22" s="2">
        <v>0</v>
      </c>
      <c r="I22" s="2">
        <v>0</v>
      </c>
      <c r="J22" s="2">
        <v>0</v>
      </c>
      <c r="K22" s="2">
        <v>2</v>
      </c>
      <c r="L22" s="2">
        <v>1</v>
      </c>
      <c r="M22" s="2">
        <v>1</v>
      </c>
      <c r="N22" s="2">
        <v>0</v>
      </c>
      <c r="O22" s="2">
        <v>1</v>
      </c>
    </row>
    <row r="23" spans="1:15" x14ac:dyDescent="0.3">
      <c r="A23" s="1" t="s">
        <v>14</v>
      </c>
      <c r="B23" s="1" t="s">
        <v>76</v>
      </c>
      <c r="C23" s="1" t="s">
        <v>42</v>
      </c>
      <c r="D23" s="2">
        <v>18</v>
      </c>
      <c r="E23" s="2">
        <v>7</v>
      </c>
      <c r="F23" s="3">
        <v>38.9</v>
      </c>
      <c r="G23" s="2">
        <v>0</v>
      </c>
      <c r="H23" s="2">
        <v>1</v>
      </c>
      <c r="I23" s="2">
        <v>2</v>
      </c>
      <c r="J23" s="2">
        <v>0</v>
      </c>
      <c r="K23" s="2">
        <v>0</v>
      </c>
      <c r="L23" s="2">
        <v>0</v>
      </c>
      <c r="M23" s="2">
        <v>3</v>
      </c>
      <c r="N23" s="2">
        <v>1</v>
      </c>
      <c r="O23" s="2">
        <v>0</v>
      </c>
    </row>
    <row r="24" spans="1:15" x14ac:dyDescent="0.3">
      <c r="A24" s="1" t="s">
        <v>14</v>
      </c>
      <c r="B24" s="1" t="s">
        <v>77</v>
      </c>
      <c r="C24" s="1" t="s">
        <v>43</v>
      </c>
      <c r="D24" s="2">
        <v>15</v>
      </c>
      <c r="E24" s="2">
        <v>8</v>
      </c>
      <c r="F24" s="3">
        <v>53.3</v>
      </c>
      <c r="G24" s="2">
        <v>1</v>
      </c>
      <c r="H24" s="2">
        <v>1</v>
      </c>
      <c r="I24" s="2">
        <v>2</v>
      </c>
      <c r="J24" s="2">
        <v>0</v>
      </c>
      <c r="K24" s="2">
        <v>3</v>
      </c>
      <c r="L24" s="2">
        <v>0</v>
      </c>
      <c r="M24" s="2">
        <v>0</v>
      </c>
      <c r="N24" s="2">
        <v>0</v>
      </c>
      <c r="O24" s="2">
        <v>1</v>
      </c>
    </row>
    <row r="25" spans="1:15" x14ac:dyDescent="0.3">
      <c r="A25" s="1" t="s">
        <v>14</v>
      </c>
      <c r="B25" s="1" t="s">
        <v>77</v>
      </c>
      <c r="C25" s="1" t="s">
        <v>44</v>
      </c>
      <c r="D25" s="2">
        <v>11</v>
      </c>
      <c r="E25" s="2">
        <v>8</v>
      </c>
      <c r="F25" s="3">
        <v>72.7</v>
      </c>
      <c r="G25" s="2">
        <v>1</v>
      </c>
      <c r="H25" s="2">
        <v>0</v>
      </c>
      <c r="I25" s="2">
        <v>1</v>
      </c>
      <c r="J25" s="2">
        <v>0</v>
      </c>
      <c r="K25" s="2">
        <v>1</v>
      </c>
      <c r="L25" s="2">
        <v>0</v>
      </c>
      <c r="M25" s="2">
        <v>4</v>
      </c>
      <c r="N25" s="2">
        <v>0</v>
      </c>
      <c r="O25" s="2">
        <v>1</v>
      </c>
    </row>
    <row r="26" spans="1:15" x14ac:dyDescent="0.3">
      <c r="A26" s="1" t="s">
        <v>14</v>
      </c>
      <c r="B26" s="1" t="s">
        <v>77</v>
      </c>
      <c r="C26" s="1" t="s">
        <v>45</v>
      </c>
      <c r="D26" s="2">
        <v>13</v>
      </c>
      <c r="E26" s="2">
        <v>6</v>
      </c>
      <c r="F26" s="3">
        <v>46.2</v>
      </c>
      <c r="G26" s="2">
        <v>0</v>
      </c>
      <c r="H26" s="2">
        <v>1</v>
      </c>
      <c r="I26" s="2">
        <v>2</v>
      </c>
      <c r="J26" s="2">
        <v>0</v>
      </c>
      <c r="K26" s="2">
        <v>0</v>
      </c>
      <c r="L26" s="2">
        <v>0</v>
      </c>
      <c r="M26" s="2">
        <v>2</v>
      </c>
      <c r="N26" s="2">
        <v>0</v>
      </c>
      <c r="O26" s="2">
        <v>1</v>
      </c>
    </row>
    <row r="27" spans="1:15" x14ac:dyDescent="0.3">
      <c r="A27" s="1" t="s">
        <v>14</v>
      </c>
      <c r="B27" s="1" t="s">
        <v>77</v>
      </c>
      <c r="C27" s="1" t="s">
        <v>46</v>
      </c>
      <c r="D27" s="2">
        <v>12</v>
      </c>
      <c r="E27" s="2">
        <v>7</v>
      </c>
      <c r="F27" s="3">
        <v>58.3</v>
      </c>
      <c r="G27" s="2">
        <v>1</v>
      </c>
      <c r="H27" s="2">
        <v>0</v>
      </c>
      <c r="I27" s="2">
        <v>1</v>
      </c>
      <c r="J27" s="2">
        <v>0</v>
      </c>
      <c r="K27" s="2">
        <v>0</v>
      </c>
      <c r="L27" s="2">
        <v>0</v>
      </c>
      <c r="M27" s="2">
        <v>3</v>
      </c>
      <c r="N27" s="2">
        <v>1</v>
      </c>
      <c r="O27" s="2">
        <v>1</v>
      </c>
    </row>
    <row r="28" spans="1:15" x14ac:dyDescent="0.3">
      <c r="A28" s="1" t="s">
        <v>14</v>
      </c>
      <c r="B28" s="1" t="s">
        <v>78</v>
      </c>
      <c r="C28" s="1" t="s">
        <v>47</v>
      </c>
      <c r="D28" s="2">
        <v>13</v>
      </c>
      <c r="E28" s="2">
        <v>8</v>
      </c>
      <c r="F28" s="3">
        <v>61.5</v>
      </c>
      <c r="G28" s="2">
        <v>0</v>
      </c>
      <c r="H28" s="2">
        <v>0</v>
      </c>
      <c r="I28" s="2">
        <v>4</v>
      </c>
      <c r="J28" s="2">
        <v>0</v>
      </c>
      <c r="K28" s="2">
        <v>0</v>
      </c>
      <c r="L28" s="2">
        <v>0</v>
      </c>
      <c r="M28" s="2">
        <v>3</v>
      </c>
      <c r="N28" s="2">
        <v>0</v>
      </c>
      <c r="O28" s="2">
        <v>1</v>
      </c>
    </row>
    <row r="29" spans="1:15" x14ac:dyDescent="0.3">
      <c r="A29" s="1" t="s">
        <v>14</v>
      </c>
      <c r="B29" s="1" t="s">
        <v>78</v>
      </c>
      <c r="C29" s="1" t="s">
        <v>48</v>
      </c>
      <c r="D29" s="2">
        <v>12</v>
      </c>
      <c r="E29" s="2">
        <v>9</v>
      </c>
      <c r="F29" s="3">
        <v>75</v>
      </c>
      <c r="G29" s="2">
        <v>0</v>
      </c>
      <c r="H29" s="2">
        <v>0</v>
      </c>
      <c r="I29" s="2">
        <v>3</v>
      </c>
      <c r="J29" s="2">
        <v>0</v>
      </c>
      <c r="K29" s="2">
        <v>1</v>
      </c>
      <c r="L29" s="2">
        <v>0</v>
      </c>
      <c r="M29" s="2">
        <v>4</v>
      </c>
      <c r="N29" s="2">
        <v>0</v>
      </c>
      <c r="O29" s="2">
        <v>1</v>
      </c>
    </row>
    <row r="30" spans="1:15" x14ac:dyDescent="0.3">
      <c r="A30" s="1" t="s">
        <v>14</v>
      </c>
      <c r="B30" s="1" t="s">
        <v>78</v>
      </c>
      <c r="C30" s="1" t="s">
        <v>49</v>
      </c>
      <c r="D30" s="2">
        <v>9</v>
      </c>
      <c r="E30" s="2">
        <v>7</v>
      </c>
      <c r="F30" s="3">
        <v>77.8</v>
      </c>
      <c r="G30" s="2">
        <v>0</v>
      </c>
      <c r="H30" s="2">
        <v>0</v>
      </c>
      <c r="I30" s="2">
        <v>4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3</v>
      </c>
    </row>
    <row r="31" spans="1:15" x14ac:dyDescent="0.3">
      <c r="A31" s="1" t="s">
        <v>14</v>
      </c>
      <c r="B31" s="1" t="s">
        <v>78</v>
      </c>
      <c r="C31" s="1" t="s">
        <v>50</v>
      </c>
      <c r="D31" s="2">
        <v>14</v>
      </c>
      <c r="E31" s="2">
        <v>6</v>
      </c>
      <c r="F31" s="3">
        <v>42.9</v>
      </c>
      <c r="G31" s="2">
        <v>0</v>
      </c>
      <c r="H31" s="2">
        <v>0</v>
      </c>
      <c r="I31" s="2">
        <v>1</v>
      </c>
      <c r="J31" s="2">
        <v>0</v>
      </c>
      <c r="K31" s="2">
        <v>0</v>
      </c>
      <c r="L31" s="2">
        <v>0</v>
      </c>
      <c r="M31" s="2">
        <v>2</v>
      </c>
      <c r="N31" s="2">
        <v>0</v>
      </c>
      <c r="O31" s="2">
        <v>3</v>
      </c>
    </row>
    <row r="32" spans="1:15" x14ac:dyDescent="0.3">
      <c r="A32" s="1" t="s">
        <v>14</v>
      </c>
      <c r="B32" s="1" t="s">
        <v>78</v>
      </c>
      <c r="C32" s="1" t="s">
        <v>51</v>
      </c>
      <c r="D32" s="2">
        <v>11</v>
      </c>
      <c r="E32" s="2">
        <v>6</v>
      </c>
      <c r="F32" s="3">
        <v>54.5</v>
      </c>
      <c r="G32" s="2">
        <v>0</v>
      </c>
      <c r="H32" s="2">
        <v>0</v>
      </c>
      <c r="I32" s="2">
        <v>2</v>
      </c>
      <c r="J32" s="2">
        <v>0</v>
      </c>
      <c r="K32" s="2">
        <v>0</v>
      </c>
      <c r="L32" s="2">
        <v>0</v>
      </c>
      <c r="M32" s="2">
        <v>3</v>
      </c>
      <c r="N32" s="2">
        <v>0</v>
      </c>
      <c r="O32" s="2">
        <v>1</v>
      </c>
    </row>
    <row r="33" spans="1:15" x14ac:dyDescent="0.3">
      <c r="A33" s="1" t="s">
        <v>14</v>
      </c>
      <c r="B33" s="1" t="s">
        <v>79</v>
      </c>
      <c r="C33" s="1" t="s">
        <v>52</v>
      </c>
      <c r="D33" s="2">
        <v>17</v>
      </c>
      <c r="E33" s="2">
        <v>8</v>
      </c>
      <c r="F33" s="3">
        <v>47.1</v>
      </c>
      <c r="G33" s="2">
        <v>0</v>
      </c>
      <c r="H33" s="2">
        <v>0</v>
      </c>
      <c r="I33" s="2">
        <v>3</v>
      </c>
      <c r="J33" s="2">
        <v>0</v>
      </c>
      <c r="K33" s="2">
        <v>0</v>
      </c>
      <c r="L33" s="2">
        <v>0</v>
      </c>
      <c r="M33" s="2">
        <v>1</v>
      </c>
      <c r="N33" s="2">
        <v>0</v>
      </c>
      <c r="O33" s="2">
        <v>4</v>
      </c>
    </row>
    <row r="34" spans="1:15" x14ac:dyDescent="0.3">
      <c r="A34" s="1" t="s">
        <v>14</v>
      </c>
      <c r="B34" s="1" t="s">
        <v>79</v>
      </c>
      <c r="C34" s="1" t="s">
        <v>53</v>
      </c>
      <c r="D34" s="2">
        <v>14</v>
      </c>
      <c r="E34" s="2">
        <v>9</v>
      </c>
      <c r="F34" s="3">
        <v>64.3</v>
      </c>
      <c r="G34" s="2">
        <v>0</v>
      </c>
      <c r="H34" s="2">
        <v>0</v>
      </c>
      <c r="I34" s="2">
        <v>2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7</v>
      </c>
    </row>
    <row r="35" spans="1:15" x14ac:dyDescent="0.3">
      <c r="A35" s="1" t="s">
        <v>14</v>
      </c>
      <c r="B35" s="1" t="s">
        <v>79</v>
      </c>
      <c r="C35" s="1" t="s">
        <v>54</v>
      </c>
      <c r="D35" s="2">
        <v>19</v>
      </c>
      <c r="E35" s="2">
        <v>8</v>
      </c>
      <c r="F35" s="3">
        <v>42.1</v>
      </c>
      <c r="G35" s="2">
        <v>0</v>
      </c>
      <c r="H35" s="2">
        <v>0</v>
      </c>
      <c r="I35" s="2">
        <v>1</v>
      </c>
      <c r="J35" s="2">
        <v>0</v>
      </c>
      <c r="K35" s="2">
        <v>0</v>
      </c>
      <c r="L35" s="2">
        <v>0</v>
      </c>
      <c r="M35" s="2">
        <v>2</v>
      </c>
      <c r="N35" s="2">
        <v>0</v>
      </c>
      <c r="O35" s="2">
        <v>5</v>
      </c>
    </row>
    <row r="36" spans="1:15" x14ac:dyDescent="0.3">
      <c r="A36" s="1" t="s">
        <v>14</v>
      </c>
      <c r="B36" s="1" t="s">
        <v>79</v>
      </c>
      <c r="C36" s="1" t="s">
        <v>55</v>
      </c>
      <c r="D36" s="2">
        <v>17</v>
      </c>
      <c r="E36" s="2">
        <v>7</v>
      </c>
      <c r="F36" s="3">
        <v>41.2</v>
      </c>
      <c r="G36" s="2">
        <v>0</v>
      </c>
      <c r="H36" s="2">
        <v>0</v>
      </c>
      <c r="I36" s="2">
        <v>1</v>
      </c>
      <c r="J36" s="2">
        <v>0</v>
      </c>
      <c r="K36" s="2">
        <v>0</v>
      </c>
      <c r="L36" s="2">
        <v>0</v>
      </c>
      <c r="M36" s="2">
        <v>1</v>
      </c>
      <c r="N36" s="2">
        <v>0</v>
      </c>
      <c r="O36" s="2">
        <v>5</v>
      </c>
    </row>
    <row r="37" spans="1:15" x14ac:dyDescent="0.3">
      <c r="A37" s="1" t="s">
        <v>14</v>
      </c>
      <c r="B37" s="1" t="s">
        <v>80</v>
      </c>
      <c r="C37" s="1" t="s">
        <v>56</v>
      </c>
      <c r="D37" s="2">
        <v>15</v>
      </c>
      <c r="E37" s="2">
        <v>6</v>
      </c>
      <c r="F37" s="3">
        <v>40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6</v>
      </c>
    </row>
    <row r="38" spans="1:15" x14ac:dyDescent="0.3">
      <c r="A38" s="1" t="s">
        <v>14</v>
      </c>
      <c r="B38" s="1" t="s">
        <v>80</v>
      </c>
      <c r="C38" s="1" t="s">
        <v>57</v>
      </c>
      <c r="D38" s="2">
        <v>17</v>
      </c>
      <c r="E38" s="2">
        <v>10</v>
      </c>
      <c r="F38" s="3">
        <v>58.8</v>
      </c>
      <c r="G38" s="2">
        <v>1</v>
      </c>
      <c r="H38" s="2">
        <v>0</v>
      </c>
      <c r="I38" s="2">
        <v>1</v>
      </c>
      <c r="J38" s="2">
        <v>0</v>
      </c>
      <c r="K38" s="2">
        <v>0</v>
      </c>
      <c r="L38" s="2">
        <v>1</v>
      </c>
      <c r="M38" s="2">
        <v>3</v>
      </c>
      <c r="N38" s="2">
        <v>0</v>
      </c>
      <c r="O38" s="2">
        <v>4</v>
      </c>
    </row>
    <row r="39" spans="1:15" x14ac:dyDescent="0.3">
      <c r="A39" s="1" t="s">
        <v>14</v>
      </c>
      <c r="B39" s="1" t="s">
        <v>80</v>
      </c>
      <c r="C39" s="1" t="s">
        <v>58</v>
      </c>
      <c r="D39" s="2">
        <v>12</v>
      </c>
      <c r="E39" s="2">
        <v>7</v>
      </c>
      <c r="F39" s="3">
        <v>58.3</v>
      </c>
      <c r="G39" s="2">
        <v>0</v>
      </c>
      <c r="H39" s="2">
        <v>0</v>
      </c>
      <c r="I39" s="2">
        <v>0</v>
      </c>
      <c r="J39" s="2">
        <v>1</v>
      </c>
      <c r="K39" s="2">
        <v>1</v>
      </c>
      <c r="L39" s="2">
        <v>1</v>
      </c>
      <c r="M39" s="2">
        <v>1</v>
      </c>
      <c r="N39" s="2">
        <v>0</v>
      </c>
      <c r="O39" s="2">
        <v>3</v>
      </c>
    </row>
    <row r="40" spans="1:15" x14ac:dyDescent="0.3">
      <c r="A40" s="1" t="s">
        <v>14</v>
      </c>
      <c r="B40" s="1" t="s">
        <v>80</v>
      </c>
      <c r="C40" s="1" t="s">
        <v>59</v>
      </c>
      <c r="D40" s="2">
        <v>19</v>
      </c>
      <c r="E40" s="2">
        <v>13</v>
      </c>
      <c r="F40" s="3">
        <v>68.400000000000006</v>
      </c>
      <c r="G40" s="2">
        <v>0</v>
      </c>
      <c r="H40" s="2">
        <v>0</v>
      </c>
      <c r="I40" s="2">
        <v>1</v>
      </c>
      <c r="J40" s="2">
        <v>0</v>
      </c>
      <c r="K40" s="2">
        <v>0</v>
      </c>
      <c r="L40" s="2">
        <v>0</v>
      </c>
      <c r="M40" s="2">
        <v>5</v>
      </c>
      <c r="N40" s="2">
        <v>0</v>
      </c>
      <c r="O40" s="2">
        <v>7</v>
      </c>
    </row>
    <row r="41" spans="1:15" x14ac:dyDescent="0.3">
      <c r="A41" s="1" t="s">
        <v>14</v>
      </c>
      <c r="B41" s="1" t="s">
        <v>81</v>
      </c>
      <c r="C41" s="1" t="s">
        <v>60</v>
      </c>
      <c r="D41" s="2">
        <v>16</v>
      </c>
      <c r="E41" s="2">
        <v>9</v>
      </c>
      <c r="F41" s="3">
        <v>56.3</v>
      </c>
      <c r="G41" s="2">
        <v>0</v>
      </c>
      <c r="H41" s="2">
        <v>0</v>
      </c>
      <c r="I41" s="2">
        <v>1</v>
      </c>
      <c r="J41" s="2">
        <v>0</v>
      </c>
      <c r="K41" s="2">
        <v>0</v>
      </c>
      <c r="L41" s="2">
        <v>0</v>
      </c>
      <c r="M41" s="2">
        <v>2</v>
      </c>
      <c r="N41" s="2">
        <v>0</v>
      </c>
      <c r="O41" s="2">
        <v>6</v>
      </c>
    </row>
    <row r="42" spans="1:15" x14ac:dyDescent="0.3">
      <c r="A42" s="1" t="s">
        <v>14</v>
      </c>
      <c r="B42" s="1" t="s">
        <v>81</v>
      </c>
      <c r="C42" s="1" t="s">
        <v>61</v>
      </c>
      <c r="D42" s="2">
        <v>7</v>
      </c>
      <c r="E42" s="2">
        <v>2</v>
      </c>
      <c r="F42" s="3">
        <v>28.6</v>
      </c>
      <c r="G42" s="2">
        <v>0</v>
      </c>
      <c r="H42" s="2">
        <v>0</v>
      </c>
      <c r="I42" s="2">
        <v>1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1</v>
      </c>
    </row>
    <row r="43" spans="1:15" x14ac:dyDescent="0.3">
      <c r="A43" s="1" t="s">
        <v>14</v>
      </c>
      <c r="B43" s="1" t="s">
        <v>81</v>
      </c>
      <c r="C43" s="1" t="s">
        <v>62</v>
      </c>
      <c r="D43" s="2">
        <v>16</v>
      </c>
      <c r="E43" s="2">
        <v>8</v>
      </c>
      <c r="F43" s="3">
        <v>50</v>
      </c>
      <c r="G43" s="2">
        <v>0</v>
      </c>
      <c r="H43" s="2">
        <v>0</v>
      </c>
      <c r="I43" s="2">
        <v>2</v>
      </c>
      <c r="J43" s="2">
        <v>0</v>
      </c>
      <c r="K43" s="2">
        <v>0</v>
      </c>
      <c r="L43" s="2">
        <v>0</v>
      </c>
      <c r="M43" s="2">
        <v>2</v>
      </c>
      <c r="N43" s="2">
        <v>0</v>
      </c>
      <c r="O43" s="2">
        <v>4</v>
      </c>
    </row>
    <row r="44" spans="1:15" x14ac:dyDescent="0.3">
      <c r="A44" s="1" t="s">
        <v>14</v>
      </c>
      <c r="B44" s="1" t="s">
        <v>81</v>
      </c>
      <c r="C44" s="1" t="s">
        <v>63</v>
      </c>
      <c r="D44" s="2">
        <v>15</v>
      </c>
      <c r="E44" s="2">
        <v>6</v>
      </c>
      <c r="F44" s="3">
        <v>40</v>
      </c>
      <c r="G44" s="2">
        <v>0</v>
      </c>
      <c r="H44" s="2">
        <v>0</v>
      </c>
      <c r="I44" s="2">
        <v>1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5</v>
      </c>
    </row>
    <row r="45" spans="1:15" x14ac:dyDescent="0.3">
      <c r="A45" s="1" t="s">
        <v>14</v>
      </c>
      <c r="B45" s="1" t="s">
        <v>81</v>
      </c>
      <c r="C45" s="1" t="s">
        <v>64</v>
      </c>
      <c r="D45" s="2">
        <v>18</v>
      </c>
      <c r="E45" s="2">
        <v>10</v>
      </c>
      <c r="F45" s="3">
        <v>55.6</v>
      </c>
      <c r="G45" s="2">
        <v>0</v>
      </c>
      <c r="H45" s="2">
        <v>0</v>
      </c>
      <c r="I45" s="2">
        <v>0</v>
      </c>
      <c r="J45" s="2">
        <v>2</v>
      </c>
      <c r="K45" s="2">
        <v>0</v>
      </c>
      <c r="L45" s="2">
        <v>0</v>
      </c>
      <c r="M45" s="2">
        <v>4</v>
      </c>
      <c r="N45" s="2">
        <v>2</v>
      </c>
      <c r="O45" s="2">
        <v>2</v>
      </c>
    </row>
    <row r="46" spans="1:15" x14ac:dyDescent="0.3">
      <c r="A46" s="1" t="s">
        <v>14</v>
      </c>
      <c r="B46" s="1" t="s">
        <v>82</v>
      </c>
      <c r="C46" s="1" t="s">
        <v>65</v>
      </c>
      <c r="D46" s="2">
        <v>16</v>
      </c>
      <c r="E46" s="2">
        <v>11</v>
      </c>
      <c r="F46" s="3">
        <v>68.8</v>
      </c>
      <c r="G46" s="2">
        <v>0</v>
      </c>
      <c r="H46" s="2">
        <v>0</v>
      </c>
      <c r="I46" s="2">
        <v>0</v>
      </c>
      <c r="J46" s="2">
        <v>1</v>
      </c>
      <c r="K46" s="2">
        <v>0</v>
      </c>
      <c r="L46" s="2">
        <v>0</v>
      </c>
      <c r="M46" s="2">
        <v>2</v>
      </c>
      <c r="N46" s="2">
        <v>8</v>
      </c>
      <c r="O46" s="2">
        <v>0</v>
      </c>
    </row>
    <row r="47" spans="1:15" x14ac:dyDescent="0.3">
      <c r="A47" s="1" t="s">
        <v>14</v>
      </c>
      <c r="B47" s="1" t="s">
        <v>82</v>
      </c>
      <c r="C47" s="1" t="s">
        <v>66</v>
      </c>
      <c r="D47" s="2">
        <v>20</v>
      </c>
      <c r="E47" s="2">
        <v>11</v>
      </c>
      <c r="F47" s="3">
        <v>55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4</v>
      </c>
      <c r="N47" s="2">
        <v>6</v>
      </c>
      <c r="O47" s="2">
        <v>1</v>
      </c>
    </row>
    <row r="48" spans="1:15" x14ac:dyDescent="0.3">
      <c r="A48" s="1" t="s">
        <v>14</v>
      </c>
      <c r="B48" s="1" t="s">
        <v>82</v>
      </c>
      <c r="C48" s="1" t="s">
        <v>67</v>
      </c>
      <c r="D48" s="2">
        <v>24</v>
      </c>
      <c r="E48" s="2">
        <v>14</v>
      </c>
      <c r="F48" s="3">
        <v>58.3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1</v>
      </c>
      <c r="N48" s="2">
        <v>13</v>
      </c>
      <c r="O48" s="2">
        <v>0</v>
      </c>
    </row>
    <row r="49" spans="1:15" x14ac:dyDescent="0.3">
      <c r="A49" s="1" t="s">
        <v>14</v>
      </c>
      <c r="B49" s="1" t="s">
        <v>82</v>
      </c>
      <c r="C49" s="1" t="s">
        <v>68</v>
      </c>
      <c r="D49" s="2">
        <v>24</v>
      </c>
      <c r="E49" s="2">
        <v>15</v>
      </c>
      <c r="F49" s="3">
        <v>62.5</v>
      </c>
      <c r="G49" s="2">
        <v>0</v>
      </c>
      <c r="H49" s="2">
        <v>0</v>
      </c>
      <c r="I49" s="2">
        <v>0</v>
      </c>
      <c r="J49" s="2">
        <v>1</v>
      </c>
      <c r="K49" s="2">
        <v>0</v>
      </c>
      <c r="L49" s="2">
        <v>1</v>
      </c>
      <c r="M49" s="2">
        <v>4</v>
      </c>
      <c r="N49" s="2">
        <v>9</v>
      </c>
      <c r="O49" s="2">
        <v>0</v>
      </c>
    </row>
    <row r="50" spans="1:15" x14ac:dyDescent="0.3">
      <c r="A50" s="1" t="s">
        <v>14</v>
      </c>
      <c r="B50" s="1" t="s">
        <v>83</v>
      </c>
      <c r="C50" s="1" t="s">
        <v>69</v>
      </c>
      <c r="D50" s="2">
        <v>14</v>
      </c>
      <c r="E50" s="2">
        <v>8</v>
      </c>
      <c r="F50" s="3">
        <v>57.1</v>
      </c>
      <c r="G50" s="2">
        <v>0</v>
      </c>
      <c r="H50" s="2">
        <v>0</v>
      </c>
      <c r="I50" s="2">
        <v>0</v>
      </c>
      <c r="J50" s="2">
        <v>1</v>
      </c>
      <c r="K50" s="2">
        <v>0</v>
      </c>
      <c r="L50" s="2">
        <v>0</v>
      </c>
      <c r="M50" s="2">
        <v>1</v>
      </c>
      <c r="N50" s="2">
        <v>6</v>
      </c>
      <c r="O50" s="2">
        <v>0</v>
      </c>
    </row>
    <row r="51" spans="1:15" x14ac:dyDescent="0.3">
      <c r="A51" s="1" t="s">
        <v>14</v>
      </c>
      <c r="B51" s="1" t="s">
        <v>83</v>
      </c>
      <c r="C51" s="1" t="s">
        <v>70</v>
      </c>
      <c r="D51" s="2">
        <v>19</v>
      </c>
      <c r="E51" s="2">
        <v>12</v>
      </c>
      <c r="F51" s="3">
        <v>63.2</v>
      </c>
      <c r="G51" s="2">
        <v>0</v>
      </c>
      <c r="H51" s="2">
        <v>0</v>
      </c>
      <c r="I51" s="2">
        <v>0</v>
      </c>
      <c r="J51" s="2">
        <v>0</v>
      </c>
      <c r="K51" s="2">
        <v>1</v>
      </c>
      <c r="L51" s="2">
        <v>0</v>
      </c>
      <c r="M51" s="2">
        <v>1</v>
      </c>
      <c r="N51" s="2">
        <v>9</v>
      </c>
      <c r="O51" s="2">
        <v>1</v>
      </c>
    </row>
    <row r="52" spans="1:15" x14ac:dyDescent="0.3">
      <c r="A52" s="1" t="s">
        <v>14</v>
      </c>
      <c r="B52" s="1" t="s">
        <v>83</v>
      </c>
      <c r="C52" s="1" t="s">
        <v>71</v>
      </c>
      <c r="D52" s="2">
        <v>17</v>
      </c>
      <c r="E52" s="2">
        <v>12</v>
      </c>
      <c r="F52" s="3">
        <v>70.599999999999994</v>
      </c>
      <c r="G52" s="2">
        <v>0</v>
      </c>
      <c r="H52" s="2">
        <v>0</v>
      </c>
      <c r="I52" s="2">
        <v>0</v>
      </c>
      <c r="J52" s="2">
        <v>0</v>
      </c>
      <c r="K52" s="2">
        <v>1</v>
      </c>
      <c r="L52" s="2">
        <v>0</v>
      </c>
      <c r="M52" s="2">
        <v>3</v>
      </c>
      <c r="N52" s="2">
        <v>8</v>
      </c>
      <c r="O52" s="2">
        <v>0</v>
      </c>
    </row>
    <row r="53" spans="1:15" x14ac:dyDescent="0.3">
      <c r="A53" s="1" t="s">
        <v>14</v>
      </c>
      <c r="B53" s="1" t="s">
        <v>83</v>
      </c>
      <c r="C53" s="1" t="s">
        <v>72</v>
      </c>
      <c r="D53" s="2">
        <v>13</v>
      </c>
      <c r="E53" s="2">
        <v>3</v>
      </c>
      <c r="F53" s="3">
        <v>23.1</v>
      </c>
      <c r="G53" s="2">
        <v>0</v>
      </c>
      <c r="H53" s="2">
        <v>0</v>
      </c>
      <c r="I53" s="2">
        <v>1</v>
      </c>
      <c r="J53" s="2">
        <v>0</v>
      </c>
      <c r="K53" s="2">
        <v>0</v>
      </c>
      <c r="L53" s="2">
        <v>0</v>
      </c>
      <c r="M53" s="2">
        <v>0</v>
      </c>
      <c r="N53" s="2">
        <v>2</v>
      </c>
      <c r="O53" s="2">
        <v>0</v>
      </c>
    </row>
    <row r="54" spans="1:15" x14ac:dyDescent="0.3">
      <c r="A54" s="1" t="s">
        <v>12</v>
      </c>
      <c r="B54" s="1" t="s">
        <v>21</v>
      </c>
      <c r="C54" s="1" t="s">
        <v>13</v>
      </c>
      <c r="D54" s="2">
        <v>18</v>
      </c>
      <c r="E54" s="2">
        <v>4</v>
      </c>
      <c r="F54" s="3">
        <v>22.2</v>
      </c>
      <c r="G54" s="2">
        <v>0</v>
      </c>
      <c r="H54" s="2">
        <v>0</v>
      </c>
      <c r="I54" s="2">
        <v>1</v>
      </c>
      <c r="J54" s="2">
        <v>1</v>
      </c>
      <c r="K54" s="2">
        <v>0</v>
      </c>
      <c r="L54" s="2">
        <v>0</v>
      </c>
      <c r="M54" s="2">
        <v>0</v>
      </c>
      <c r="N54" s="2">
        <v>2</v>
      </c>
      <c r="O54" s="2">
        <v>0</v>
      </c>
    </row>
    <row r="55" spans="1:15" x14ac:dyDescent="0.3">
      <c r="A55" s="1" t="s">
        <v>12</v>
      </c>
      <c r="B55" s="1" t="s">
        <v>21</v>
      </c>
      <c r="C55" s="1" t="s">
        <v>22</v>
      </c>
      <c r="D55" s="2">
        <v>17</v>
      </c>
      <c r="E55" s="2">
        <v>9</v>
      </c>
      <c r="F55" s="3">
        <v>52.9</v>
      </c>
      <c r="G55" s="2">
        <v>0</v>
      </c>
      <c r="H55" s="2">
        <v>0</v>
      </c>
      <c r="I55" s="2">
        <v>0</v>
      </c>
      <c r="J55" s="2">
        <v>3</v>
      </c>
      <c r="K55" s="2">
        <v>1</v>
      </c>
      <c r="L55" s="2">
        <v>0</v>
      </c>
      <c r="M55" s="2">
        <v>2</v>
      </c>
      <c r="N55" s="2">
        <v>3</v>
      </c>
      <c r="O55" s="2">
        <v>0</v>
      </c>
    </row>
    <row r="56" spans="1:15" x14ac:dyDescent="0.3">
      <c r="A56" s="1" t="s">
        <v>12</v>
      </c>
      <c r="B56" s="1" t="s">
        <v>21</v>
      </c>
      <c r="C56" s="1" t="s">
        <v>23</v>
      </c>
      <c r="D56" s="2">
        <v>20</v>
      </c>
      <c r="E56" s="2">
        <v>9</v>
      </c>
      <c r="F56" s="3">
        <v>45</v>
      </c>
      <c r="G56" s="2">
        <v>0</v>
      </c>
      <c r="H56" s="2">
        <v>0</v>
      </c>
      <c r="I56" s="2">
        <v>2</v>
      </c>
      <c r="J56" s="2">
        <v>1</v>
      </c>
      <c r="K56" s="2">
        <v>1</v>
      </c>
      <c r="L56" s="2">
        <v>1</v>
      </c>
      <c r="M56" s="2">
        <v>2</v>
      </c>
      <c r="N56" s="2">
        <v>1</v>
      </c>
      <c r="O56" s="2">
        <v>1</v>
      </c>
    </row>
    <row r="57" spans="1:15" x14ac:dyDescent="0.3">
      <c r="A57" s="1" t="s">
        <v>12</v>
      </c>
      <c r="B57" s="1" t="s">
        <v>21</v>
      </c>
      <c r="C57" s="1" t="s">
        <v>24</v>
      </c>
      <c r="D57" s="2">
        <v>22</v>
      </c>
      <c r="E57" s="2">
        <v>9</v>
      </c>
      <c r="F57" s="3">
        <v>40.9</v>
      </c>
      <c r="G57" s="2">
        <v>0</v>
      </c>
      <c r="H57" s="2">
        <v>0</v>
      </c>
      <c r="I57" s="2">
        <v>0</v>
      </c>
      <c r="J57" s="2">
        <v>2</v>
      </c>
      <c r="K57" s="2">
        <v>0</v>
      </c>
      <c r="L57" s="2">
        <v>0</v>
      </c>
      <c r="M57" s="2">
        <v>1</v>
      </c>
      <c r="N57" s="2">
        <v>6</v>
      </c>
      <c r="O57" s="2">
        <v>0</v>
      </c>
    </row>
    <row r="58" spans="1:15" x14ac:dyDescent="0.3">
      <c r="A58" s="1" t="s">
        <v>12</v>
      </c>
      <c r="B58" s="1" t="s">
        <v>21</v>
      </c>
      <c r="C58" s="1" t="s">
        <v>25</v>
      </c>
      <c r="D58" s="2">
        <v>20</v>
      </c>
      <c r="E58" s="2">
        <v>14</v>
      </c>
      <c r="F58" s="3">
        <v>70</v>
      </c>
      <c r="G58" s="2">
        <v>1</v>
      </c>
      <c r="H58" s="2">
        <v>0</v>
      </c>
      <c r="I58" s="2">
        <v>1</v>
      </c>
      <c r="J58" s="2">
        <v>2</v>
      </c>
      <c r="K58" s="2">
        <v>2</v>
      </c>
      <c r="L58" s="2">
        <v>0</v>
      </c>
      <c r="M58" s="2">
        <v>2</v>
      </c>
      <c r="N58" s="2">
        <v>6</v>
      </c>
      <c r="O58" s="2">
        <v>0</v>
      </c>
    </row>
    <row r="59" spans="1:15" x14ac:dyDescent="0.3">
      <c r="A59" s="1" t="s">
        <v>12</v>
      </c>
      <c r="B59" s="1" t="s">
        <v>20</v>
      </c>
      <c r="C59" s="1" t="s">
        <v>26</v>
      </c>
      <c r="D59" s="2">
        <v>15</v>
      </c>
      <c r="E59" s="2">
        <v>11</v>
      </c>
      <c r="F59" s="3">
        <v>73.3</v>
      </c>
      <c r="G59" s="2">
        <v>0</v>
      </c>
      <c r="H59" s="2">
        <v>0</v>
      </c>
      <c r="I59" s="2">
        <v>0</v>
      </c>
      <c r="J59" s="2">
        <v>2</v>
      </c>
      <c r="K59" s="2">
        <v>1</v>
      </c>
      <c r="L59" s="2">
        <v>0</v>
      </c>
      <c r="M59" s="2">
        <v>1</v>
      </c>
      <c r="N59" s="2">
        <v>7</v>
      </c>
      <c r="O59" s="2">
        <v>0</v>
      </c>
    </row>
    <row r="60" spans="1:15" x14ac:dyDescent="0.3">
      <c r="A60" s="1" t="s">
        <v>12</v>
      </c>
      <c r="B60" s="1" t="s">
        <v>20</v>
      </c>
      <c r="C60" s="1" t="s">
        <v>27</v>
      </c>
      <c r="D60" s="2">
        <v>17</v>
      </c>
      <c r="E60" s="2">
        <v>8</v>
      </c>
      <c r="F60" s="3">
        <v>47.1</v>
      </c>
      <c r="G60" s="2">
        <v>0</v>
      </c>
      <c r="H60" s="2">
        <v>0</v>
      </c>
      <c r="I60" s="2">
        <v>0</v>
      </c>
      <c r="J60" s="2">
        <v>0</v>
      </c>
      <c r="K60" s="2">
        <v>2</v>
      </c>
      <c r="L60" s="2">
        <v>1</v>
      </c>
      <c r="M60" s="2">
        <v>1</v>
      </c>
      <c r="N60" s="2">
        <v>3</v>
      </c>
      <c r="O60" s="2">
        <v>1</v>
      </c>
    </row>
    <row r="61" spans="1:15" x14ac:dyDescent="0.3">
      <c r="A61" s="1" t="s">
        <v>12</v>
      </c>
      <c r="B61" s="1" t="s">
        <v>20</v>
      </c>
      <c r="C61" s="1" t="s">
        <v>28</v>
      </c>
      <c r="D61" s="2">
        <v>7</v>
      </c>
      <c r="E61" s="2">
        <v>6</v>
      </c>
      <c r="F61" s="3">
        <v>85.7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1</v>
      </c>
      <c r="N61" s="2">
        <v>5</v>
      </c>
      <c r="O61" s="2">
        <v>0</v>
      </c>
    </row>
    <row r="62" spans="1:15" x14ac:dyDescent="0.3">
      <c r="A62" s="1" t="s">
        <v>12</v>
      </c>
      <c r="B62" s="1" t="s">
        <v>20</v>
      </c>
      <c r="C62" s="1" t="s">
        <v>29</v>
      </c>
      <c r="D62" s="2">
        <v>11</v>
      </c>
      <c r="E62" s="2">
        <v>7</v>
      </c>
      <c r="F62" s="3">
        <v>63.6</v>
      </c>
      <c r="G62" s="2">
        <v>0</v>
      </c>
      <c r="H62" s="2">
        <v>0</v>
      </c>
      <c r="I62" s="2">
        <v>0</v>
      </c>
      <c r="J62" s="2">
        <v>0</v>
      </c>
      <c r="K62" s="2">
        <v>3</v>
      </c>
      <c r="L62" s="2">
        <v>0</v>
      </c>
      <c r="M62" s="2">
        <v>0</v>
      </c>
      <c r="N62" s="2">
        <v>4</v>
      </c>
      <c r="O62" s="2">
        <v>0</v>
      </c>
    </row>
    <row r="63" spans="1:15" x14ac:dyDescent="0.3">
      <c r="A63" s="1" t="s">
        <v>12</v>
      </c>
      <c r="B63" s="1" t="s">
        <v>10</v>
      </c>
      <c r="C63" s="1" t="s">
        <v>30</v>
      </c>
      <c r="D63" s="2">
        <v>24</v>
      </c>
      <c r="E63" s="2">
        <v>11</v>
      </c>
      <c r="F63" s="3">
        <v>45.8</v>
      </c>
      <c r="G63" s="2">
        <v>0</v>
      </c>
      <c r="H63" s="2">
        <v>0</v>
      </c>
      <c r="I63" s="2">
        <v>0</v>
      </c>
      <c r="J63" s="2">
        <v>0</v>
      </c>
      <c r="K63" s="2">
        <v>4</v>
      </c>
      <c r="L63" s="2">
        <v>1</v>
      </c>
      <c r="M63" s="2">
        <v>1</v>
      </c>
      <c r="N63" s="2">
        <v>5</v>
      </c>
      <c r="O63" s="2">
        <v>0</v>
      </c>
    </row>
    <row r="64" spans="1:15" x14ac:dyDescent="0.3">
      <c r="A64" s="1" t="s">
        <v>12</v>
      </c>
      <c r="B64" s="1" t="s">
        <v>10</v>
      </c>
      <c r="C64" s="1" t="s">
        <v>31</v>
      </c>
      <c r="D64" s="2">
        <v>18</v>
      </c>
      <c r="E64" s="2">
        <v>11</v>
      </c>
      <c r="F64" s="3">
        <v>61.1</v>
      </c>
      <c r="G64" s="2">
        <v>0</v>
      </c>
      <c r="H64" s="2">
        <v>0</v>
      </c>
      <c r="I64" s="2">
        <v>0</v>
      </c>
      <c r="J64" s="2">
        <v>3</v>
      </c>
      <c r="K64" s="2">
        <v>0</v>
      </c>
      <c r="L64" s="2">
        <v>1</v>
      </c>
      <c r="M64" s="2">
        <v>2</v>
      </c>
      <c r="N64" s="2">
        <v>5</v>
      </c>
      <c r="O64" s="2">
        <v>0</v>
      </c>
    </row>
    <row r="65" spans="1:15" x14ac:dyDescent="0.3">
      <c r="A65" s="1" t="s">
        <v>12</v>
      </c>
      <c r="B65" s="1" t="s">
        <v>10</v>
      </c>
      <c r="C65" s="1" t="s">
        <v>32</v>
      </c>
      <c r="D65" s="2">
        <v>18</v>
      </c>
      <c r="E65" s="2">
        <v>12</v>
      </c>
      <c r="F65" s="3">
        <v>66.7</v>
      </c>
      <c r="G65" s="2">
        <v>0</v>
      </c>
      <c r="H65" s="2">
        <v>0</v>
      </c>
      <c r="I65" s="2">
        <v>0</v>
      </c>
      <c r="J65" s="2">
        <v>1</v>
      </c>
      <c r="K65" s="2">
        <v>8</v>
      </c>
      <c r="L65" s="2">
        <v>0</v>
      </c>
      <c r="M65" s="2">
        <v>1</v>
      </c>
      <c r="N65" s="2">
        <v>2</v>
      </c>
      <c r="O65" s="2">
        <v>0</v>
      </c>
    </row>
    <row r="66" spans="1:15" x14ac:dyDescent="0.3">
      <c r="A66" s="1" t="s">
        <v>12</v>
      </c>
      <c r="B66" s="1" t="s">
        <v>10</v>
      </c>
      <c r="C66" s="1" t="s">
        <v>33</v>
      </c>
      <c r="D66" s="2">
        <v>24</v>
      </c>
      <c r="E66" s="2">
        <v>6</v>
      </c>
      <c r="F66" s="3">
        <v>25</v>
      </c>
      <c r="G66" s="2">
        <v>0</v>
      </c>
      <c r="H66" s="2">
        <v>0</v>
      </c>
      <c r="I66" s="2">
        <v>1</v>
      </c>
      <c r="J66" s="2">
        <v>0</v>
      </c>
      <c r="K66" s="2">
        <v>2</v>
      </c>
      <c r="L66" s="2">
        <v>0</v>
      </c>
      <c r="M66" s="2">
        <v>1</v>
      </c>
      <c r="N66" s="2">
        <v>2</v>
      </c>
      <c r="O66" s="2">
        <v>0</v>
      </c>
    </row>
    <row r="67" spans="1:15" x14ac:dyDescent="0.3">
      <c r="A67" s="1" t="s">
        <v>12</v>
      </c>
      <c r="B67" s="1" t="s">
        <v>75</v>
      </c>
      <c r="C67" s="1" t="s">
        <v>34</v>
      </c>
      <c r="D67" s="2">
        <v>27</v>
      </c>
      <c r="E67" s="2">
        <v>16</v>
      </c>
      <c r="F67" s="3">
        <v>59.259259259259252</v>
      </c>
      <c r="G67" s="2">
        <v>0</v>
      </c>
      <c r="H67" s="2">
        <v>0</v>
      </c>
      <c r="I67" s="2">
        <v>0</v>
      </c>
      <c r="J67" s="2">
        <v>1</v>
      </c>
      <c r="K67" s="2">
        <v>4</v>
      </c>
      <c r="L67" s="2">
        <v>2</v>
      </c>
      <c r="M67" s="2">
        <v>7</v>
      </c>
      <c r="N67" s="2">
        <v>1</v>
      </c>
      <c r="O67" s="2">
        <v>1</v>
      </c>
    </row>
    <row r="68" spans="1:15" x14ac:dyDescent="0.3">
      <c r="A68" s="1" t="s">
        <v>12</v>
      </c>
      <c r="B68" s="1" t="s">
        <v>75</v>
      </c>
      <c r="C68" s="1" t="s">
        <v>35</v>
      </c>
      <c r="D68" s="2">
        <v>23</v>
      </c>
      <c r="E68" s="2">
        <v>13</v>
      </c>
      <c r="F68" s="3">
        <v>56.521739130434781</v>
      </c>
      <c r="G68" s="2">
        <v>0</v>
      </c>
      <c r="H68" s="2">
        <v>0</v>
      </c>
      <c r="I68" s="2">
        <v>0</v>
      </c>
      <c r="J68" s="2">
        <v>0</v>
      </c>
      <c r="K68" s="2">
        <v>3</v>
      </c>
      <c r="L68" s="2">
        <v>4</v>
      </c>
      <c r="M68" s="2">
        <v>5</v>
      </c>
      <c r="N68" s="2">
        <v>0</v>
      </c>
      <c r="O68" s="2">
        <v>1</v>
      </c>
    </row>
    <row r="69" spans="1:15" x14ac:dyDescent="0.3">
      <c r="A69" s="1" t="s">
        <v>12</v>
      </c>
      <c r="B69" s="1" t="s">
        <v>75</v>
      </c>
      <c r="C69" s="1" t="s">
        <v>36</v>
      </c>
      <c r="D69" s="2">
        <v>23</v>
      </c>
      <c r="E69" s="2">
        <v>12</v>
      </c>
      <c r="F69" s="3">
        <v>52.173913043478258</v>
      </c>
      <c r="G69" s="2">
        <v>0</v>
      </c>
      <c r="H69" s="2">
        <v>0</v>
      </c>
      <c r="I69" s="2">
        <v>2</v>
      </c>
      <c r="J69" s="2">
        <v>0</v>
      </c>
      <c r="K69" s="2">
        <v>4</v>
      </c>
      <c r="L69" s="2">
        <v>1</v>
      </c>
      <c r="M69" s="2">
        <v>3</v>
      </c>
      <c r="N69" s="2">
        <v>2</v>
      </c>
      <c r="O69" s="2">
        <v>0</v>
      </c>
    </row>
    <row r="70" spans="1:15" x14ac:dyDescent="0.3">
      <c r="A70" s="1" t="s">
        <v>12</v>
      </c>
      <c r="B70" s="1" t="s">
        <v>75</v>
      </c>
      <c r="C70" s="1" t="s">
        <v>37</v>
      </c>
      <c r="D70" s="2">
        <v>20</v>
      </c>
      <c r="E70" s="2">
        <v>7</v>
      </c>
      <c r="F70" s="3">
        <v>35</v>
      </c>
      <c r="G70" s="2">
        <v>1</v>
      </c>
      <c r="H70" s="2">
        <v>0</v>
      </c>
      <c r="I70" s="2">
        <v>1</v>
      </c>
      <c r="J70" s="2">
        <v>0</v>
      </c>
      <c r="K70" s="2">
        <v>1</v>
      </c>
      <c r="L70" s="2">
        <v>2</v>
      </c>
      <c r="M70" s="2">
        <v>2</v>
      </c>
      <c r="N70" s="2">
        <v>0</v>
      </c>
      <c r="O70" s="2">
        <v>0</v>
      </c>
    </row>
    <row r="71" spans="1:15" x14ac:dyDescent="0.3">
      <c r="A71" s="1" t="s">
        <v>12</v>
      </c>
      <c r="B71" s="1" t="s">
        <v>75</v>
      </c>
      <c r="C71" s="1" t="s">
        <v>38</v>
      </c>
      <c r="D71" s="2">
        <v>20</v>
      </c>
      <c r="E71" s="2">
        <v>11</v>
      </c>
      <c r="F71" s="3">
        <v>55.000000000000007</v>
      </c>
      <c r="G71" s="2">
        <v>0</v>
      </c>
      <c r="H71" s="2">
        <v>0</v>
      </c>
      <c r="I71" s="2">
        <v>0</v>
      </c>
      <c r="J71" s="2">
        <v>0</v>
      </c>
      <c r="K71" s="2">
        <v>1</v>
      </c>
      <c r="L71" s="2">
        <v>3</v>
      </c>
      <c r="M71" s="2">
        <v>5</v>
      </c>
      <c r="N71" s="2">
        <v>1</v>
      </c>
      <c r="O71" s="2">
        <v>1</v>
      </c>
    </row>
    <row r="72" spans="1:15" x14ac:dyDescent="0.3">
      <c r="A72" s="1" t="s">
        <v>12</v>
      </c>
      <c r="B72" s="1" t="s">
        <v>84</v>
      </c>
      <c r="C72" s="1" t="s">
        <v>39</v>
      </c>
      <c r="D72" s="2">
        <v>21</v>
      </c>
      <c r="E72" s="2">
        <f>SUM(G72:O72)</f>
        <v>9</v>
      </c>
      <c r="F72" s="3">
        <f t="shared" ref="F72:F75" si="0">E72/D72*100</f>
        <v>42.857142857142854</v>
      </c>
      <c r="G72" s="2">
        <v>0</v>
      </c>
      <c r="H72" s="2">
        <v>0</v>
      </c>
      <c r="I72" s="2">
        <v>1</v>
      </c>
      <c r="J72" s="2">
        <v>0</v>
      </c>
      <c r="K72" s="2">
        <v>2</v>
      </c>
      <c r="L72" s="2">
        <v>1</v>
      </c>
      <c r="M72" s="2">
        <v>4</v>
      </c>
      <c r="N72" s="2">
        <v>1</v>
      </c>
      <c r="O72" s="2">
        <v>0</v>
      </c>
    </row>
    <row r="73" spans="1:15" x14ac:dyDescent="0.3">
      <c r="A73" s="1" t="s">
        <v>12</v>
      </c>
      <c r="B73" s="1" t="s">
        <v>84</v>
      </c>
      <c r="C73" s="1" t="s">
        <v>40</v>
      </c>
      <c r="D73" s="2">
        <f>19+3</f>
        <v>22</v>
      </c>
      <c r="E73" s="2">
        <f t="shared" ref="E73:E75" si="1">SUM(G73:O73)</f>
        <v>10</v>
      </c>
      <c r="F73" s="3">
        <f t="shared" si="0"/>
        <v>45.454545454545453</v>
      </c>
      <c r="G73" s="2">
        <v>0</v>
      </c>
      <c r="H73" s="2">
        <v>0</v>
      </c>
      <c r="I73" s="2">
        <v>1</v>
      </c>
      <c r="J73" s="2">
        <v>0</v>
      </c>
      <c r="K73" s="2">
        <v>1</v>
      </c>
      <c r="L73" s="2">
        <f>3+1</f>
        <v>4</v>
      </c>
      <c r="M73" s="2">
        <v>4</v>
      </c>
      <c r="N73" s="2">
        <v>0</v>
      </c>
      <c r="O73" s="2">
        <v>0</v>
      </c>
    </row>
    <row r="74" spans="1:15" x14ac:dyDescent="0.3">
      <c r="A74" s="1" t="s">
        <v>12</v>
      </c>
      <c r="B74" s="1" t="s">
        <v>84</v>
      </c>
      <c r="C74" s="1" t="s">
        <v>41</v>
      </c>
      <c r="D74" s="2">
        <f>15+4</f>
        <v>19</v>
      </c>
      <c r="E74" s="2">
        <f t="shared" si="1"/>
        <v>7</v>
      </c>
      <c r="F74" s="3">
        <f t="shared" si="0"/>
        <v>36.84210526315789</v>
      </c>
      <c r="G74" s="2">
        <v>0</v>
      </c>
      <c r="H74" s="2">
        <v>0</v>
      </c>
      <c r="I74" s="2">
        <v>2</v>
      </c>
      <c r="J74" s="2">
        <v>0</v>
      </c>
      <c r="K74" s="2">
        <f>0+1</f>
        <v>1</v>
      </c>
      <c r="L74" s="2">
        <v>1</v>
      </c>
      <c r="M74" s="2">
        <v>3</v>
      </c>
      <c r="N74" s="2">
        <v>0</v>
      </c>
      <c r="O74" s="2">
        <v>0</v>
      </c>
    </row>
    <row r="75" spans="1:15" x14ac:dyDescent="0.3">
      <c r="A75" s="1" t="s">
        <v>12</v>
      </c>
      <c r="B75" s="1" t="s">
        <v>84</v>
      </c>
      <c r="C75" s="1" t="s">
        <v>42</v>
      </c>
      <c r="D75" s="2">
        <f>10+3</f>
        <v>13</v>
      </c>
      <c r="E75" s="2">
        <f t="shared" si="1"/>
        <v>2</v>
      </c>
      <c r="F75" s="3">
        <f t="shared" si="0"/>
        <v>15.384615384615385</v>
      </c>
      <c r="G75" s="2">
        <v>0</v>
      </c>
      <c r="H75" s="2">
        <v>0</v>
      </c>
      <c r="I75" s="2">
        <v>2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</row>
    <row r="76" spans="1:15" x14ac:dyDescent="0.3">
      <c r="A76" s="4" t="s">
        <v>12</v>
      </c>
      <c r="B76" s="4" t="s">
        <v>85</v>
      </c>
      <c r="C76" s="4" t="s">
        <v>43</v>
      </c>
      <c r="D76" s="5">
        <v>15</v>
      </c>
      <c r="E76" s="5">
        <v>9</v>
      </c>
      <c r="F76" s="6">
        <v>60</v>
      </c>
      <c r="G76" s="5">
        <v>1</v>
      </c>
      <c r="H76" s="5">
        <v>0</v>
      </c>
      <c r="I76" s="5">
        <v>3</v>
      </c>
      <c r="J76" s="5">
        <v>0</v>
      </c>
      <c r="K76" s="5">
        <v>1</v>
      </c>
      <c r="L76" s="5">
        <v>3</v>
      </c>
      <c r="M76" s="5">
        <v>1</v>
      </c>
      <c r="N76" s="5">
        <v>0</v>
      </c>
      <c r="O76" s="5">
        <v>0</v>
      </c>
    </row>
    <row r="77" spans="1:15" x14ac:dyDescent="0.3">
      <c r="A77" s="4" t="s">
        <v>12</v>
      </c>
      <c r="B77" s="4" t="s">
        <v>85</v>
      </c>
      <c r="C77" s="4" t="s">
        <v>44</v>
      </c>
      <c r="D77" s="5">
        <v>17</v>
      </c>
      <c r="E77" s="5">
        <v>8</v>
      </c>
      <c r="F77" s="6">
        <v>47.058823529411761</v>
      </c>
      <c r="G77" s="5">
        <v>0</v>
      </c>
      <c r="H77" s="5">
        <v>0</v>
      </c>
      <c r="I77" s="5">
        <v>3</v>
      </c>
      <c r="J77" s="5">
        <v>0</v>
      </c>
      <c r="K77" s="5">
        <v>1</v>
      </c>
      <c r="L77" s="5">
        <v>2</v>
      </c>
      <c r="M77" s="5">
        <v>2</v>
      </c>
      <c r="N77" s="5">
        <v>0</v>
      </c>
      <c r="O77" s="5">
        <v>0</v>
      </c>
    </row>
    <row r="78" spans="1:15" x14ac:dyDescent="0.3">
      <c r="A78" s="4" t="s">
        <v>12</v>
      </c>
      <c r="B78" s="4" t="s">
        <v>85</v>
      </c>
      <c r="C78" s="4" t="s">
        <v>45</v>
      </c>
      <c r="D78" s="5">
        <v>15</v>
      </c>
      <c r="E78" s="5">
        <v>8</v>
      </c>
      <c r="F78" s="6">
        <v>53.333333333333336</v>
      </c>
      <c r="G78" s="5">
        <v>0</v>
      </c>
      <c r="H78" s="5">
        <v>0</v>
      </c>
      <c r="I78" s="5">
        <v>6</v>
      </c>
      <c r="J78" s="5">
        <v>0</v>
      </c>
      <c r="K78" s="5">
        <v>1</v>
      </c>
      <c r="L78" s="5">
        <v>0</v>
      </c>
      <c r="M78" s="5">
        <v>1</v>
      </c>
      <c r="N78" s="5">
        <v>0</v>
      </c>
      <c r="O78" s="5">
        <v>0</v>
      </c>
    </row>
    <row r="79" spans="1:15" x14ac:dyDescent="0.3">
      <c r="A79" s="4" t="s">
        <v>12</v>
      </c>
      <c r="B79" s="4" t="s">
        <v>85</v>
      </c>
      <c r="C79" s="4" t="s">
        <v>46</v>
      </c>
      <c r="D79" s="5">
        <v>18</v>
      </c>
      <c r="E79" s="5">
        <v>5</v>
      </c>
      <c r="F79" s="6">
        <v>27.777777777777779</v>
      </c>
      <c r="G79" s="5">
        <v>0</v>
      </c>
      <c r="H79" s="5">
        <v>0</v>
      </c>
      <c r="I79" s="5">
        <v>4</v>
      </c>
      <c r="J79" s="5">
        <v>0</v>
      </c>
      <c r="K79" s="5">
        <v>0</v>
      </c>
      <c r="L79" s="5">
        <v>1</v>
      </c>
      <c r="M79" s="5">
        <v>0</v>
      </c>
      <c r="N79" s="5">
        <v>0</v>
      </c>
      <c r="O79" s="5">
        <v>0</v>
      </c>
    </row>
  </sheetData>
  <sortState xmlns:xlrd2="http://schemas.microsoft.com/office/spreadsheetml/2017/richdata2" ref="A2:O5">
    <sortCondition descending="1" ref="C2:C5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기본</dc:creator>
  <cp:lastModifiedBy>기본</cp:lastModifiedBy>
  <dcterms:created xsi:type="dcterms:W3CDTF">2026-04-29T08:14:01Z</dcterms:created>
  <dcterms:modified xsi:type="dcterms:W3CDTF">2026-06-29T06:23:21Z</dcterms:modified>
</cp:coreProperties>
</file>