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2\01_조수빈\08_주민등록인구통계\2022년 3분기\"/>
    </mc:Choice>
  </mc:AlternateContent>
  <bookViews>
    <workbookView xWindow="0" yWindow="0" windowWidth="28800" windowHeight="12285" activeTab="3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  <externalReference r:id="rId9"/>
  </externalReferences>
  <definedNames>
    <definedName name="_xlnm._FilterDatabase" localSheetId="1" hidden="1">'1-2. 읍면동별 인구 및 세대현황'!$A$5:$IC$361</definedName>
    <definedName name="_xlnm._FilterDatabase" localSheetId="5" hidden="1">'2-2.시군 연령별 한국인(각세)'!$A$5:$BU$127</definedName>
    <definedName name="_xlnm._FilterDatabase" localSheetId="6" hidden="1">'3-1. 국적별 외국인 현황'!$A$6:$BU$6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현황'!$A$6:$BU$62</definedName>
    <definedName name="DATA_국적별외국인">#REF!</definedName>
    <definedName name="DATA_세대인구총괄" localSheetId="1">'1-2. 읍면동별 인구 및 세대현황'!$A$6:$L$191</definedName>
    <definedName name="DATA_세대인구총괄" localSheetId="4">'1-2. 읍면동별 인구 및 세대현황'!$A$6:$L$191</definedName>
    <definedName name="DATA_세대인구총괄" localSheetId="5">'1-2. 읍면동별 인구 및 세대현황'!$A$6:$L$191</definedName>
    <definedName name="DATA_세대인구총괄" localSheetId="6">'1-2. 읍면동별 인구 및 세대현황'!$A$6:$L$191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1">'1-2. 읍면동별 인구 및 세대현황'!$A$5:$L$191</definedName>
    <definedName name="세대인구" localSheetId="4">'1-2. 읍면동별 인구 및 세대현황'!$A$5:$L$191</definedName>
    <definedName name="세대인구" localSheetId="5">'1-2. 읍면동별 인구 및 세대현황'!$A$5:$L$191</definedName>
    <definedName name="세대인구" localSheetId="6">'1-2. 읍면동별 인구 및 세대현황'!$A$5:$L$191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AD33" i="132" l="1"/>
  <c r="C29" i="124" l="1"/>
  <c r="C360" i="124" l="1"/>
  <c r="C178" i="124"/>
  <c r="F23" i="124" l="1"/>
  <c r="C23" i="124"/>
  <c r="E29" i="124"/>
  <c r="F29" i="124"/>
  <c r="F286" i="124"/>
  <c r="F287" i="124"/>
  <c r="F288" i="124"/>
  <c r="F289" i="124"/>
  <c r="F290" i="124"/>
  <c r="F291" i="124"/>
  <c r="F292" i="124"/>
  <c r="F293" i="124"/>
  <c r="F284" i="124"/>
  <c r="G284" i="124"/>
  <c r="D285" i="124"/>
  <c r="F285" i="124"/>
  <c r="H284" i="124"/>
  <c r="B32" i="131" l="1"/>
  <c r="D29" i="130" l="1"/>
  <c r="C47" i="130"/>
  <c r="E8" i="128" l="1"/>
  <c r="C8" i="128"/>
  <c r="C9" i="128"/>
  <c r="C10" i="128"/>
  <c r="C11" i="128"/>
  <c r="C12" i="128"/>
  <c r="C14" i="128"/>
  <c r="C15" i="128"/>
  <c r="C16" i="128"/>
  <c r="C17" i="128"/>
  <c r="C18" i="128"/>
  <c r="C20" i="128"/>
  <c r="C21" i="128"/>
  <c r="C22" i="128"/>
  <c r="C23" i="128"/>
  <c r="C24" i="128"/>
  <c r="C26" i="128"/>
  <c r="C25" i="128" s="1"/>
  <c r="C27" i="128"/>
  <c r="C28" i="128"/>
  <c r="C29" i="128"/>
  <c r="C30" i="128"/>
  <c r="D11" i="128"/>
  <c r="C13" i="128"/>
  <c r="D14" i="128"/>
  <c r="AY6" i="128"/>
  <c r="BS127" i="128"/>
  <c r="BP127" i="128"/>
  <c r="BM127" i="128"/>
  <c r="BJ127" i="128"/>
  <c r="BG127" i="128"/>
  <c r="BD127" i="128"/>
  <c r="BA127" i="128"/>
  <c r="AX127" i="128"/>
  <c r="AU127" i="128"/>
  <c r="AR127" i="128"/>
  <c r="AO127" i="128"/>
  <c r="AL127" i="128"/>
  <c r="AI127" i="128"/>
  <c r="AF127" i="128"/>
  <c r="AC127" i="128"/>
  <c r="Z127" i="128"/>
  <c r="W127" i="128"/>
  <c r="T127" i="128"/>
  <c r="Q127" i="128"/>
  <c r="N127" i="128"/>
  <c r="K127" i="128"/>
  <c r="H127" i="128"/>
  <c r="E127" i="128"/>
  <c r="D127" i="128"/>
  <c r="C127" i="128"/>
  <c r="BS126" i="128"/>
  <c r="BP126" i="128"/>
  <c r="BM126" i="128"/>
  <c r="BJ126" i="128"/>
  <c r="BG126" i="128"/>
  <c r="BD126" i="128"/>
  <c r="BA126" i="128"/>
  <c r="AX126" i="128"/>
  <c r="AU126" i="128"/>
  <c r="AR126" i="128"/>
  <c r="AO126" i="128"/>
  <c r="AL126" i="128"/>
  <c r="AI126" i="128"/>
  <c r="AF126" i="128"/>
  <c r="AC126" i="128"/>
  <c r="Z126" i="128"/>
  <c r="W126" i="128"/>
  <c r="T126" i="128"/>
  <c r="Q126" i="128"/>
  <c r="N126" i="128"/>
  <c r="K126" i="128"/>
  <c r="H126" i="128"/>
  <c r="E126" i="128"/>
  <c r="D126" i="128"/>
  <c r="C126" i="128"/>
  <c r="BS125" i="128"/>
  <c r="BP125" i="128"/>
  <c r="BM125" i="128"/>
  <c r="BJ125" i="128"/>
  <c r="BG125" i="128"/>
  <c r="BD125" i="128"/>
  <c r="BA125" i="128"/>
  <c r="AX125" i="128"/>
  <c r="AU125" i="128"/>
  <c r="AR125" i="128"/>
  <c r="AO125" i="128"/>
  <c r="AL125" i="128"/>
  <c r="AI125" i="128"/>
  <c r="AF125" i="128"/>
  <c r="AC125" i="128"/>
  <c r="Z125" i="128"/>
  <c r="W125" i="128"/>
  <c r="T125" i="128"/>
  <c r="Q125" i="128"/>
  <c r="N125" i="128"/>
  <c r="K125" i="128"/>
  <c r="H125" i="128"/>
  <c r="E125" i="128"/>
  <c r="D125" i="128"/>
  <c r="C125" i="128"/>
  <c r="BS124" i="128"/>
  <c r="BP124" i="128"/>
  <c r="BM124" i="128"/>
  <c r="BJ124" i="128"/>
  <c r="BG124" i="128"/>
  <c r="BD124" i="128"/>
  <c r="BA124" i="128"/>
  <c r="AX124" i="128"/>
  <c r="AU124" i="128"/>
  <c r="AR124" i="128"/>
  <c r="AO124" i="128"/>
  <c r="AL124" i="128"/>
  <c r="AI124" i="128"/>
  <c r="AF124" i="128"/>
  <c r="AC124" i="128"/>
  <c r="Z124" i="128"/>
  <c r="W124" i="128"/>
  <c r="T124" i="128"/>
  <c r="Q124" i="128"/>
  <c r="N124" i="128"/>
  <c r="K124" i="128"/>
  <c r="H124" i="128"/>
  <c r="E124" i="128"/>
  <c r="D124" i="128"/>
  <c r="C124" i="128"/>
  <c r="BS123" i="128"/>
  <c r="BP123" i="128"/>
  <c r="BM123" i="128"/>
  <c r="BJ123" i="128"/>
  <c r="BG123" i="128"/>
  <c r="BD123" i="128"/>
  <c r="BA123" i="128"/>
  <c r="AX123" i="128"/>
  <c r="AU123" i="128"/>
  <c r="AR123" i="128"/>
  <c r="AO123" i="128"/>
  <c r="AL123" i="128"/>
  <c r="AI123" i="128"/>
  <c r="AF123" i="128"/>
  <c r="AC123" i="128"/>
  <c r="Z123" i="128"/>
  <c r="W123" i="128"/>
  <c r="T123" i="128"/>
  <c r="Q123" i="128"/>
  <c r="N123" i="128"/>
  <c r="K123" i="128"/>
  <c r="H123" i="128"/>
  <c r="E123" i="128"/>
  <c r="D123" i="128"/>
  <c r="C123" i="128"/>
  <c r="BS122" i="128"/>
  <c r="BP122" i="128"/>
  <c r="BM122" i="128"/>
  <c r="BJ122" i="128"/>
  <c r="BG122" i="128"/>
  <c r="BD122" i="128"/>
  <c r="BA122" i="128"/>
  <c r="AX122" i="128"/>
  <c r="AU122" i="128"/>
  <c r="AR122" i="128"/>
  <c r="AO122" i="128"/>
  <c r="AL122" i="128"/>
  <c r="AI122" i="128"/>
  <c r="AF122" i="128"/>
  <c r="AC122" i="128"/>
  <c r="Z122" i="128"/>
  <c r="W122" i="128"/>
  <c r="T122" i="128"/>
  <c r="Q122" i="128"/>
  <c r="N122" i="128"/>
  <c r="K122" i="128"/>
  <c r="H122" i="128"/>
  <c r="E122" i="128"/>
  <c r="D122" i="128"/>
  <c r="C122" i="128"/>
  <c r="BS120" i="128"/>
  <c r="BP120" i="128"/>
  <c r="BM120" i="128"/>
  <c r="BJ120" i="128"/>
  <c r="BG120" i="128"/>
  <c r="BD120" i="128"/>
  <c r="BA120" i="128"/>
  <c r="AX120" i="128"/>
  <c r="AU120" i="128"/>
  <c r="AR120" i="128"/>
  <c r="AO120" i="128"/>
  <c r="AL120" i="128"/>
  <c r="AI120" i="128"/>
  <c r="AF120" i="128"/>
  <c r="AC120" i="128"/>
  <c r="Z120" i="128"/>
  <c r="W120" i="128"/>
  <c r="T120" i="128"/>
  <c r="Q120" i="128"/>
  <c r="N120" i="128"/>
  <c r="K120" i="128"/>
  <c r="H120" i="128"/>
  <c r="E120" i="128"/>
  <c r="D120" i="128"/>
  <c r="C120" i="128"/>
  <c r="BS119" i="128"/>
  <c r="BP119" i="128"/>
  <c r="BM119" i="128"/>
  <c r="BJ119" i="128"/>
  <c r="BG119" i="128"/>
  <c r="BD119" i="128"/>
  <c r="BA119" i="128"/>
  <c r="AX119" i="128"/>
  <c r="AU119" i="128"/>
  <c r="AR119" i="128"/>
  <c r="AO119" i="128"/>
  <c r="AL119" i="128"/>
  <c r="AI119" i="128"/>
  <c r="AF119" i="128"/>
  <c r="AC119" i="128"/>
  <c r="Z119" i="128"/>
  <c r="W119" i="128"/>
  <c r="T119" i="128"/>
  <c r="Q119" i="128"/>
  <c r="N119" i="128"/>
  <c r="K119" i="128"/>
  <c r="H119" i="128"/>
  <c r="E119" i="128"/>
  <c r="D119" i="128"/>
  <c r="C119" i="128"/>
  <c r="BS118" i="128"/>
  <c r="BP118" i="128"/>
  <c r="BM118" i="128"/>
  <c r="BJ118" i="128"/>
  <c r="BG118" i="128"/>
  <c r="BD118" i="128"/>
  <c r="BA118" i="128"/>
  <c r="AX118" i="128"/>
  <c r="AU118" i="128"/>
  <c r="AR118" i="128"/>
  <c r="AO118" i="128"/>
  <c r="AL118" i="128"/>
  <c r="AI118" i="128"/>
  <c r="AF118" i="128"/>
  <c r="AC118" i="128"/>
  <c r="Z118" i="128"/>
  <c r="W118" i="128"/>
  <c r="T118" i="128"/>
  <c r="Q118" i="128"/>
  <c r="N118" i="128"/>
  <c r="K118" i="128"/>
  <c r="H118" i="128"/>
  <c r="E118" i="128"/>
  <c r="D118" i="128"/>
  <c r="C118" i="128"/>
  <c r="BS117" i="128"/>
  <c r="BP117" i="128"/>
  <c r="BM117" i="128"/>
  <c r="BJ117" i="128"/>
  <c r="BG117" i="128"/>
  <c r="BD117" i="128"/>
  <c r="BA117" i="128"/>
  <c r="AX117" i="128"/>
  <c r="AU117" i="128"/>
  <c r="AR117" i="128"/>
  <c r="AO117" i="128"/>
  <c r="AL117" i="128"/>
  <c r="AI117" i="128"/>
  <c r="AF117" i="128"/>
  <c r="AC117" i="128"/>
  <c r="Z117" i="128"/>
  <c r="W117" i="128"/>
  <c r="T117" i="128"/>
  <c r="Q117" i="128"/>
  <c r="N117" i="128"/>
  <c r="K117" i="128"/>
  <c r="H117" i="128"/>
  <c r="E117" i="128"/>
  <c r="D117" i="128"/>
  <c r="C117" i="128"/>
  <c r="BS116" i="128"/>
  <c r="BP116" i="128"/>
  <c r="BM116" i="128"/>
  <c r="BJ116" i="128"/>
  <c r="BG116" i="128"/>
  <c r="BD116" i="128"/>
  <c r="BA116" i="128"/>
  <c r="AX116" i="128"/>
  <c r="AU116" i="128"/>
  <c r="AR116" i="128"/>
  <c r="AO116" i="128"/>
  <c r="AL116" i="128"/>
  <c r="AI116" i="128"/>
  <c r="AF116" i="128"/>
  <c r="AC116" i="128"/>
  <c r="Z116" i="128"/>
  <c r="W116" i="128"/>
  <c r="T116" i="128"/>
  <c r="Q116" i="128"/>
  <c r="N116" i="128"/>
  <c r="K116" i="128"/>
  <c r="H116" i="128"/>
  <c r="E116" i="128"/>
  <c r="D116" i="128"/>
  <c r="C116" i="128"/>
  <c r="BS114" i="128"/>
  <c r="BP114" i="128"/>
  <c r="BM114" i="128"/>
  <c r="BJ114" i="128"/>
  <c r="BG114" i="128"/>
  <c r="BD114" i="128"/>
  <c r="BA114" i="128"/>
  <c r="AX114" i="128"/>
  <c r="AU114" i="128"/>
  <c r="AR114" i="128"/>
  <c r="AO114" i="128"/>
  <c r="AL114" i="128"/>
  <c r="AI114" i="128"/>
  <c r="AF114" i="128"/>
  <c r="AC114" i="128"/>
  <c r="Z114" i="128"/>
  <c r="W114" i="128"/>
  <c r="T114" i="128"/>
  <c r="Q114" i="128"/>
  <c r="N114" i="128"/>
  <c r="K114" i="128"/>
  <c r="H114" i="128"/>
  <c r="E114" i="128"/>
  <c r="D114" i="128"/>
  <c r="C114" i="128"/>
  <c r="BS113" i="128"/>
  <c r="BP113" i="128"/>
  <c r="BM113" i="128"/>
  <c r="BJ113" i="128"/>
  <c r="BG113" i="128"/>
  <c r="BD113" i="128"/>
  <c r="BA113" i="128"/>
  <c r="AX113" i="128"/>
  <c r="AU113" i="128"/>
  <c r="AR113" i="128"/>
  <c r="AO113" i="128"/>
  <c r="AL113" i="128"/>
  <c r="AI113" i="128"/>
  <c r="AF113" i="128"/>
  <c r="AC113" i="128"/>
  <c r="Z113" i="128"/>
  <c r="W113" i="128"/>
  <c r="T113" i="128"/>
  <c r="Q113" i="128"/>
  <c r="N113" i="128"/>
  <c r="K113" i="128"/>
  <c r="H113" i="128"/>
  <c r="E113" i="128"/>
  <c r="D113" i="128"/>
  <c r="C113" i="128"/>
  <c r="BS112" i="128"/>
  <c r="BP112" i="128"/>
  <c r="BM112" i="128"/>
  <c r="BJ112" i="128"/>
  <c r="BG112" i="128"/>
  <c r="BD112" i="128"/>
  <c r="BA112" i="128"/>
  <c r="AX112" i="128"/>
  <c r="AU112" i="128"/>
  <c r="AR112" i="128"/>
  <c r="AO112" i="128"/>
  <c r="AL112" i="128"/>
  <c r="AI112" i="128"/>
  <c r="AF112" i="128"/>
  <c r="AC112" i="128"/>
  <c r="Z112" i="128"/>
  <c r="W112" i="128"/>
  <c r="T112" i="128"/>
  <c r="Q112" i="128"/>
  <c r="N112" i="128"/>
  <c r="K112" i="128"/>
  <c r="H112" i="128"/>
  <c r="E112" i="128"/>
  <c r="D112" i="128"/>
  <c r="C112" i="128"/>
  <c r="BS111" i="128"/>
  <c r="BP111" i="128"/>
  <c r="BM111" i="128"/>
  <c r="BJ111" i="128"/>
  <c r="BG111" i="128"/>
  <c r="BD111" i="128"/>
  <c r="BA111" i="128"/>
  <c r="AX111" i="128"/>
  <c r="AU111" i="128"/>
  <c r="AR111" i="128"/>
  <c r="AO111" i="128"/>
  <c r="AL111" i="128"/>
  <c r="AI111" i="128"/>
  <c r="AF111" i="128"/>
  <c r="AC111" i="128"/>
  <c r="Z111" i="128"/>
  <c r="W111" i="128"/>
  <c r="T111" i="128"/>
  <c r="Q111" i="128"/>
  <c r="N111" i="128"/>
  <c r="K111" i="128"/>
  <c r="H111" i="128"/>
  <c r="E111" i="128"/>
  <c r="D111" i="128"/>
  <c r="C111" i="128"/>
  <c r="BS110" i="128"/>
  <c r="BP110" i="128"/>
  <c r="BM110" i="128"/>
  <c r="BJ110" i="128"/>
  <c r="BG110" i="128"/>
  <c r="BD110" i="128"/>
  <c r="BA110" i="128"/>
  <c r="AX110" i="128"/>
  <c r="AU110" i="128"/>
  <c r="AR110" i="128"/>
  <c r="AO110" i="128"/>
  <c r="AL110" i="128"/>
  <c r="AI110" i="128"/>
  <c r="AF110" i="128"/>
  <c r="AC110" i="128"/>
  <c r="Z110" i="128"/>
  <c r="W110" i="128"/>
  <c r="T110" i="128"/>
  <c r="Q110" i="128"/>
  <c r="N110" i="128"/>
  <c r="K110" i="128"/>
  <c r="H110" i="128"/>
  <c r="E110" i="128"/>
  <c r="D110" i="128"/>
  <c r="C110" i="128"/>
  <c r="BS108" i="128"/>
  <c r="BP108" i="128"/>
  <c r="BM108" i="128"/>
  <c r="BJ108" i="128"/>
  <c r="BG108" i="128"/>
  <c r="BD108" i="128"/>
  <c r="BA108" i="128"/>
  <c r="AX108" i="128"/>
  <c r="AU108" i="128"/>
  <c r="AR108" i="128"/>
  <c r="AO108" i="128"/>
  <c r="AL108" i="128"/>
  <c r="AI108" i="128"/>
  <c r="AF108" i="128"/>
  <c r="AC108" i="128"/>
  <c r="Z108" i="128"/>
  <c r="W108" i="128"/>
  <c r="T108" i="128"/>
  <c r="Q108" i="128"/>
  <c r="N108" i="128"/>
  <c r="K108" i="128"/>
  <c r="H108" i="128"/>
  <c r="E108" i="128"/>
  <c r="D108" i="128"/>
  <c r="C108" i="128"/>
  <c r="BS107" i="128"/>
  <c r="BP107" i="128"/>
  <c r="BM107" i="128"/>
  <c r="BJ107" i="128"/>
  <c r="BG107" i="128"/>
  <c r="BD107" i="128"/>
  <c r="BA107" i="128"/>
  <c r="AX107" i="128"/>
  <c r="AU107" i="128"/>
  <c r="AR107" i="128"/>
  <c r="AO107" i="128"/>
  <c r="AL107" i="128"/>
  <c r="AI107" i="128"/>
  <c r="AF107" i="128"/>
  <c r="AC107" i="128"/>
  <c r="Z107" i="128"/>
  <c r="W107" i="128"/>
  <c r="T107" i="128"/>
  <c r="Q107" i="128"/>
  <c r="N107" i="128"/>
  <c r="K107" i="128"/>
  <c r="H107" i="128"/>
  <c r="E107" i="128"/>
  <c r="D107" i="128"/>
  <c r="C107" i="128"/>
  <c r="BS106" i="128"/>
  <c r="BP106" i="128"/>
  <c r="BM106" i="128"/>
  <c r="BJ106" i="128"/>
  <c r="BG106" i="128"/>
  <c r="BD106" i="128"/>
  <c r="BA106" i="128"/>
  <c r="AX106" i="128"/>
  <c r="AU106" i="128"/>
  <c r="AR106" i="128"/>
  <c r="AO106" i="128"/>
  <c r="AL106" i="128"/>
  <c r="AI106" i="128"/>
  <c r="AF106" i="128"/>
  <c r="AC106" i="128"/>
  <c r="Z106" i="128"/>
  <c r="W106" i="128"/>
  <c r="T106" i="128"/>
  <c r="Q106" i="128"/>
  <c r="N106" i="128"/>
  <c r="K106" i="128"/>
  <c r="H106" i="128"/>
  <c r="E106" i="128"/>
  <c r="D106" i="128"/>
  <c r="C106" i="128"/>
  <c r="BS105" i="128"/>
  <c r="BP105" i="128"/>
  <c r="BM105" i="128"/>
  <c r="BJ105" i="128"/>
  <c r="BG105" i="128"/>
  <c r="BD105" i="128"/>
  <c r="BA105" i="128"/>
  <c r="AX105" i="128"/>
  <c r="AU105" i="128"/>
  <c r="AR105" i="128"/>
  <c r="AO105" i="128"/>
  <c r="AL105" i="128"/>
  <c r="AI105" i="128"/>
  <c r="AF105" i="128"/>
  <c r="AC105" i="128"/>
  <c r="Z105" i="128"/>
  <c r="W105" i="128"/>
  <c r="T105" i="128"/>
  <c r="Q105" i="128"/>
  <c r="N105" i="128"/>
  <c r="K105" i="128"/>
  <c r="H105" i="128"/>
  <c r="E105" i="128"/>
  <c r="D105" i="128"/>
  <c r="C105" i="128"/>
  <c r="BS104" i="128"/>
  <c r="BP104" i="128"/>
  <c r="BM104" i="128"/>
  <c r="BJ104" i="128"/>
  <c r="BG104" i="128"/>
  <c r="BD104" i="128"/>
  <c r="BA104" i="128"/>
  <c r="AX104" i="128"/>
  <c r="AU104" i="128"/>
  <c r="AR104" i="128"/>
  <c r="AO104" i="128"/>
  <c r="AL104" i="128"/>
  <c r="AI104" i="128"/>
  <c r="AF104" i="128"/>
  <c r="AC104" i="128"/>
  <c r="Z104" i="128"/>
  <c r="W104" i="128"/>
  <c r="T104" i="128"/>
  <c r="Q104" i="128"/>
  <c r="N104" i="128"/>
  <c r="K104" i="128"/>
  <c r="H104" i="128"/>
  <c r="E104" i="128"/>
  <c r="D104" i="128"/>
  <c r="C104" i="128"/>
  <c r="BS102" i="128"/>
  <c r="BP102" i="128"/>
  <c r="BM102" i="128"/>
  <c r="BJ102" i="128"/>
  <c r="BG102" i="128"/>
  <c r="BD102" i="128"/>
  <c r="BA102" i="128"/>
  <c r="AX102" i="128"/>
  <c r="AU102" i="128"/>
  <c r="AR102" i="128"/>
  <c r="AO102" i="128"/>
  <c r="AL102" i="128"/>
  <c r="AI102" i="128"/>
  <c r="AF102" i="128"/>
  <c r="AC102" i="128"/>
  <c r="Z102" i="128"/>
  <c r="W102" i="128"/>
  <c r="T102" i="128"/>
  <c r="Q102" i="128"/>
  <c r="N102" i="128"/>
  <c r="K102" i="128"/>
  <c r="H102" i="128"/>
  <c r="E102" i="128"/>
  <c r="D102" i="128"/>
  <c r="C102" i="128"/>
  <c r="BS101" i="128"/>
  <c r="BP101" i="128"/>
  <c r="BM101" i="128"/>
  <c r="BJ101" i="128"/>
  <c r="BG101" i="128"/>
  <c r="BD101" i="128"/>
  <c r="BA101" i="128"/>
  <c r="AX101" i="128"/>
  <c r="AU101" i="128"/>
  <c r="AR101" i="128"/>
  <c r="AO101" i="128"/>
  <c r="AL101" i="128"/>
  <c r="AI101" i="128"/>
  <c r="AF101" i="128"/>
  <c r="AC101" i="128"/>
  <c r="Z101" i="128"/>
  <c r="W101" i="128"/>
  <c r="T101" i="128"/>
  <c r="Q101" i="128"/>
  <c r="N101" i="128"/>
  <c r="K101" i="128"/>
  <c r="H101" i="128"/>
  <c r="E101" i="128"/>
  <c r="D101" i="128"/>
  <c r="C101" i="128"/>
  <c r="BS100" i="128"/>
  <c r="BP100" i="128"/>
  <c r="BM100" i="128"/>
  <c r="BJ100" i="128"/>
  <c r="BG100" i="128"/>
  <c r="BD100" i="128"/>
  <c r="BA100" i="128"/>
  <c r="AX100" i="128"/>
  <c r="AU100" i="128"/>
  <c r="AR100" i="128"/>
  <c r="AO100" i="128"/>
  <c r="AL100" i="128"/>
  <c r="AI100" i="128"/>
  <c r="AF100" i="128"/>
  <c r="AC100" i="128"/>
  <c r="Z100" i="128"/>
  <c r="W100" i="128"/>
  <c r="T100" i="128"/>
  <c r="Q100" i="128"/>
  <c r="N100" i="128"/>
  <c r="K100" i="128"/>
  <c r="H100" i="128"/>
  <c r="E100" i="128"/>
  <c r="D100" i="128"/>
  <c r="C100" i="128"/>
  <c r="BS99" i="128"/>
  <c r="BP99" i="128"/>
  <c r="BM99" i="128"/>
  <c r="BJ99" i="128"/>
  <c r="BG99" i="128"/>
  <c r="BD99" i="128"/>
  <c r="BA99" i="128"/>
  <c r="AX99" i="128"/>
  <c r="AU99" i="128"/>
  <c r="AR99" i="128"/>
  <c r="AO99" i="128"/>
  <c r="AL99" i="128"/>
  <c r="AI99" i="128"/>
  <c r="AF99" i="128"/>
  <c r="AC99" i="128"/>
  <c r="Z99" i="128"/>
  <c r="W99" i="128"/>
  <c r="T99" i="128"/>
  <c r="Q99" i="128"/>
  <c r="N99" i="128"/>
  <c r="K99" i="128"/>
  <c r="H99" i="128"/>
  <c r="E99" i="128"/>
  <c r="D99" i="128"/>
  <c r="C99" i="128"/>
  <c r="BS98" i="128"/>
  <c r="BP98" i="128"/>
  <c r="BM98" i="128"/>
  <c r="BJ98" i="128"/>
  <c r="BG98" i="128"/>
  <c r="BD98" i="128"/>
  <c r="BA98" i="128"/>
  <c r="AX98" i="128"/>
  <c r="AU98" i="128"/>
  <c r="AR98" i="128"/>
  <c r="AO98" i="128"/>
  <c r="AL98" i="128"/>
  <c r="AI98" i="128"/>
  <c r="AF98" i="128"/>
  <c r="AC98" i="128"/>
  <c r="Z98" i="128"/>
  <c r="W98" i="128"/>
  <c r="T98" i="128"/>
  <c r="Q98" i="128"/>
  <c r="N98" i="128"/>
  <c r="K98" i="128"/>
  <c r="H98" i="128"/>
  <c r="E98" i="128"/>
  <c r="D98" i="128"/>
  <c r="C98" i="128"/>
  <c r="BS96" i="128"/>
  <c r="BP96" i="128"/>
  <c r="BM96" i="128"/>
  <c r="BJ96" i="128"/>
  <c r="BG96" i="128"/>
  <c r="BD96" i="128"/>
  <c r="BA96" i="128"/>
  <c r="AX96" i="128"/>
  <c r="AU96" i="128"/>
  <c r="AR96" i="128"/>
  <c r="AO96" i="128"/>
  <c r="AL96" i="128"/>
  <c r="AI96" i="128"/>
  <c r="AF96" i="128"/>
  <c r="AC96" i="128"/>
  <c r="Z96" i="128"/>
  <c r="W96" i="128"/>
  <c r="T96" i="128"/>
  <c r="Q96" i="128"/>
  <c r="N96" i="128"/>
  <c r="K96" i="128"/>
  <c r="H96" i="128"/>
  <c r="E96" i="128"/>
  <c r="D96" i="128"/>
  <c r="C96" i="128"/>
  <c r="BS95" i="128"/>
  <c r="BP95" i="128"/>
  <c r="BM95" i="128"/>
  <c r="BJ95" i="128"/>
  <c r="BG95" i="128"/>
  <c r="BD95" i="128"/>
  <c r="BA95" i="128"/>
  <c r="AX95" i="128"/>
  <c r="AU95" i="128"/>
  <c r="AR95" i="128"/>
  <c r="AO95" i="128"/>
  <c r="AL95" i="128"/>
  <c r="AI95" i="128"/>
  <c r="AF95" i="128"/>
  <c r="AC95" i="128"/>
  <c r="Z95" i="128"/>
  <c r="W95" i="128"/>
  <c r="T95" i="128"/>
  <c r="Q95" i="128"/>
  <c r="N95" i="128"/>
  <c r="K95" i="128"/>
  <c r="H95" i="128"/>
  <c r="E95" i="128"/>
  <c r="D95" i="128"/>
  <c r="C95" i="128"/>
  <c r="BS94" i="128"/>
  <c r="BP94" i="128"/>
  <c r="BM94" i="128"/>
  <c r="BJ94" i="128"/>
  <c r="BG94" i="128"/>
  <c r="BD94" i="128"/>
  <c r="BA94" i="128"/>
  <c r="AX94" i="128"/>
  <c r="AU94" i="128"/>
  <c r="AR94" i="128"/>
  <c r="AO94" i="128"/>
  <c r="AL94" i="128"/>
  <c r="AI94" i="128"/>
  <c r="AF94" i="128"/>
  <c r="AC94" i="128"/>
  <c r="Z94" i="128"/>
  <c r="W94" i="128"/>
  <c r="T94" i="128"/>
  <c r="Q94" i="128"/>
  <c r="N94" i="128"/>
  <c r="K94" i="128"/>
  <c r="H94" i="128"/>
  <c r="E94" i="128"/>
  <c r="D94" i="128"/>
  <c r="C94" i="128"/>
  <c r="BS93" i="128"/>
  <c r="BP93" i="128"/>
  <c r="BM93" i="128"/>
  <c r="BJ93" i="128"/>
  <c r="BG93" i="128"/>
  <c r="BD93" i="128"/>
  <c r="BA93" i="128"/>
  <c r="AX93" i="128"/>
  <c r="AU93" i="128"/>
  <c r="AR93" i="128"/>
  <c r="AO93" i="128"/>
  <c r="AL93" i="128"/>
  <c r="AI93" i="128"/>
  <c r="AF93" i="128"/>
  <c r="AC93" i="128"/>
  <c r="Z93" i="128"/>
  <c r="W93" i="128"/>
  <c r="T93" i="128"/>
  <c r="Q93" i="128"/>
  <c r="N93" i="128"/>
  <c r="K93" i="128"/>
  <c r="H93" i="128"/>
  <c r="E93" i="128"/>
  <c r="D93" i="128"/>
  <c r="C93" i="128"/>
  <c r="BS92" i="128"/>
  <c r="BP92" i="128"/>
  <c r="BM92" i="128"/>
  <c r="BJ92" i="128"/>
  <c r="BG92" i="128"/>
  <c r="BD92" i="128"/>
  <c r="BA92" i="128"/>
  <c r="AX92" i="128"/>
  <c r="AU92" i="128"/>
  <c r="AR92" i="128"/>
  <c r="AO92" i="128"/>
  <c r="AL92" i="128"/>
  <c r="AI92" i="128"/>
  <c r="AF92" i="128"/>
  <c r="AC92" i="128"/>
  <c r="Z92" i="128"/>
  <c r="W92" i="128"/>
  <c r="T92" i="128"/>
  <c r="Q92" i="128"/>
  <c r="N92" i="128"/>
  <c r="K92" i="128"/>
  <c r="H92" i="128"/>
  <c r="E92" i="128"/>
  <c r="D92" i="128"/>
  <c r="C92" i="128"/>
  <c r="BS90" i="128"/>
  <c r="BP90" i="128"/>
  <c r="BM90" i="128"/>
  <c r="BJ90" i="128"/>
  <c r="BG90" i="128"/>
  <c r="BD90" i="128"/>
  <c r="BA90" i="128"/>
  <c r="AX90" i="128"/>
  <c r="AU90" i="128"/>
  <c r="AR90" i="128"/>
  <c r="AO90" i="128"/>
  <c r="AL90" i="128"/>
  <c r="AI90" i="128"/>
  <c r="AF90" i="128"/>
  <c r="AC90" i="128"/>
  <c r="Z90" i="128"/>
  <c r="W90" i="128"/>
  <c r="T90" i="128"/>
  <c r="Q90" i="128"/>
  <c r="N90" i="128"/>
  <c r="K90" i="128"/>
  <c r="H90" i="128"/>
  <c r="E90" i="128"/>
  <c r="D90" i="128"/>
  <c r="C90" i="128"/>
  <c r="BS89" i="128"/>
  <c r="BP89" i="128"/>
  <c r="BM89" i="128"/>
  <c r="BJ89" i="128"/>
  <c r="BG89" i="128"/>
  <c r="BD89" i="128"/>
  <c r="BA89" i="128"/>
  <c r="AX89" i="128"/>
  <c r="AU89" i="128"/>
  <c r="AR89" i="128"/>
  <c r="AO89" i="128"/>
  <c r="AL89" i="128"/>
  <c r="AI89" i="128"/>
  <c r="AF89" i="128"/>
  <c r="AC89" i="128"/>
  <c r="Z89" i="128"/>
  <c r="W89" i="128"/>
  <c r="T89" i="128"/>
  <c r="Q89" i="128"/>
  <c r="N89" i="128"/>
  <c r="K89" i="128"/>
  <c r="H89" i="128"/>
  <c r="E89" i="128"/>
  <c r="D89" i="128"/>
  <c r="C89" i="128"/>
  <c r="BS88" i="128"/>
  <c r="BP88" i="128"/>
  <c r="BM88" i="128"/>
  <c r="BJ88" i="128"/>
  <c r="BG88" i="128"/>
  <c r="BD88" i="128"/>
  <c r="BA88" i="128"/>
  <c r="AX88" i="128"/>
  <c r="AU88" i="128"/>
  <c r="AR88" i="128"/>
  <c r="AO88" i="128"/>
  <c r="AL88" i="128"/>
  <c r="AI88" i="128"/>
  <c r="AF88" i="128"/>
  <c r="AC88" i="128"/>
  <c r="Z88" i="128"/>
  <c r="W88" i="128"/>
  <c r="T88" i="128"/>
  <c r="Q88" i="128"/>
  <c r="N88" i="128"/>
  <c r="K88" i="128"/>
  <c r="H88" i="128"/>
  <c r="E88" i="128"/>
  <c r="D88" i="128"/>
  <c r="C88" i="128"/>
  <c r="BS87" i="128"/>
  <c r="BP87" i="128"/>
  <c r="BM87" i="128"/>
  <c r="BJ87" i="128"/>
  <c r="BG87" i="128"/>
  <c r="BD87" i="128"/>
  <c r="BA87" i="128"/>
  <c r="AX87" i="128"/>
  <c r="AU87" i="128"/>
  <c r="AR87" i="128"/>
  <c r="AO87" i="128"/>
  <c r="AL87" i="128"/>
  <c r="AI87" i="128"/>
  <c r="AF87" i="128"/>
  <c r="AC87" i="128"/>
  <c r="Z87" i="128"/>
  <c r="W87" i="128"/>
  <c r="T87" i="128"/>
  <c r="Q87" i="128"/>
  <c r="N87" i="128"/>
  <c r="K87" i="128"/>
  <c r="H87" i="128"/>
  <c r="E87" i="128"/>
  <c r="D87" i="128"/>
  <c r="C87" i="128"/>
  <c r="BS86" i="128"/>
  <c r="BP86" i="128"/>
  <c r="BM86" i="128"/>
  <c r="BJ86" i="128"/>
  <c r="BG86" i="128"/>
  <c r="BD86" i="128"/>
  <c r="BA86" i="128"/>
  <c r="AX86" i="128"/>
  <c r="AU86" i="128"/>
  <c r="AR86" i="128"/>
  <c r="AO86" i="128"/>
  <c r="AL86" i="128"/>
  <c r="AI86" i="128"/>
  <c r="AF86" i="128"/>
  <c r="AC86" i="128"/>
  <c r="Z86" i="128"/>
  <c r="W86" i="128"/>
  <c r="T86" i="128"/>
  <c r="Q86" i="128"/>
  <c r="N86" i="128"/>
  <c r="K86" i="128"/>
  <c r="H86" i="128"/>
  <c r="E86" i="128"/>
  <c r="D86" i="128"/>
  <c r="C86" i="128"/>
  <c r="BS84" i="128"/>
  <c r="BP84" i="128"/>
  <c r="BM84" i="128"/>
  <c r="BJ84" i="128"/>
  <c r="BG84" i="128"/>
  <c r="BD84" i="128"/>
  <c r="BA84" i="128"/>
  <c r="AX84" i="128"/>
  <c r="AU84" i="128"/>
  <c r="AR84" i="128"/>
  <c r="AO84" i="128"/>
  <c r="AL84" i="128"/>
  <c r="AI84" i="128"/>
  <c r="AF84" i="128"/>
  <c r="AC84" i="128"/>
  <c r="Z84" i="128"/>
  <c r="W84" i="128"/>
  <c r="T84" i="128"/>
  <c r="Q84" i="128"/>
  <c r="N84" i="128"/>
  <c r="K84" i="128"/>
  <c r="H84" i="128"/>
  <c r="E84" i="128"/>
  <c r="D84" i="128"/>
  <c r="C84" i="128"/>
  <c r="BS83" i="128"/>
  <c r="BP83" i="128"/>
  <c r="BM83" i="128"/>
  <c r="BJ83" i="128"/>
  <c r="BG83" i="128"/>
  <c r="BD83" i="128"/>
  <c r="BA83" i="128"/>
  <c r="AX83" i="128"/>
  <c r="AU83" i="128"/>
  <c r="AR83" i="128"/>
  <c r="AO83" i="128"/>
  <c r="AL83" i="128"/>
  <c r="AI83" i="128"/>
  <c r="AF83" i="128"/>
  <c r="AC83" i="128"/>
  <c r="Z83" i="128"/>
  <c r="W83" i="128"/>
  <c r="T83" i="128"/>
  <c r="Q83" i="128"/>
  <c r="N83" i="128"/>
  <c r="K83" i="128"/>
  <c r="H83" i="128"/>
  <c r="E83" i="128"/>
  <c r="D83" i="128"/>
  <c r="C83" i="128"/>
  <c r="BS82" i="128"/>
  <c r="BP82" i="128"/>
  <c r="BM82" i="128"/>
  <c r="BJ82" i="128"/>
  <c r="BG82" i="128"/>
  <c r="BD82" i="128"/>
  <c r="BA82" i="128"/>
  <c r="AX82" i="128"/>
  <c r="AU82" i="128"/>
  <c r="AR82" i="128"/>
  <c r="AO82" i="128"/>
  <c r="AL82" i="128"/>
  <c r="AI82" i="128"/>
  <c r="AF82" i="128"/>
  <c r="AC82" i="128"/>
  <c r="Z82" i="128"/>
  <c r="W82" i="128"/>
  <c r="T82" i="128"/>
  <c r="Q82" i="128"/>
  <c r="N82" i="128"/>
  <c r="K82" i="128"/>
  <c r="H82" i="128"/>
  <c r="E82" i="128"/>
  <c r="D82" i="128"/>
  <c r="C82" i="128"/>
  <c r="BS81" i="128"/>
  <c r="BP81" i="128"/>
  <c r="BM81" i="128"/>
  <c r="BJ81" i="128"/>
  <c r="BG81" i="128"/>
  <c r="BD81" i="128"/>
  <c r="BA81" i="128"/>
  <c r="AX81" i="128"/>
  <c r="AU81" i="128"/>
  <c r="AR81" i="128"/>
  <c r="AO81" i="128"/>
  <c r="AL81" i="128"/>
  <c r="AI81" i="128"/>
  <c r="AF81" i="128"/>
  <c r="AC81" i="128"/>
  <c r="Z81" i="128"/>
  <c r="W81" i="128"/>
  <c r="T81" i="128"/>
  <c r="Q81" i="128"/>
  <c r="N81" i="128"/>
  <c r="K81" i="128"/>
  <c r="H81" i="128"/>
  <c r="E81" i="128"/>
  <c r="D81" i="128"/>
  <c r="C81" i="128"/>
  <c r="BS80" i="128"/>
  <c r="BP80" i="128"/>
  <c r="BM80" i="128"/>
  <c r="BJ80" i="128"/>
  <c r="BG80" i="128"/>
  <c r="BD80" i="128"/>
  <c r="BA80" i="128"/>
  <c r="AX80" i="128"/>
  <c r="AU80" i="128"/>
  <c r="AR80" i="128"/>
  <c r="AO80" i="128"/>
  <c r="AL80" i="128"/>
  <c r="AI80" i="128"/>
  <c r="AF80" i="128"/>
  <c r="AC80" i="128"/>
  <c r="Z80" i="128"/>
  <c r="W80" i="128"/>
  <c r="T80" i="128"/>
  <c r="Q80" i="128"/>
  <c r="N80" i="128"/>
  <c r="K80" i="128"/>
  <c r="H80" i="128"/>
  <c r="E80" i="128"/>
  <c r="D80" i="128"/>
  <c r="C80" i="128"/>
  <c r="BS78" i="128"/>
  <c r="BP78" i="128"/>
  <c r="BM78" i="128"/>
  <c r="BJ78" i="128"/>
  <c r="BG78" i="128"/>
  <c r="BD78" i="128"/>
  <c r="BA78" i="128"/>
  <c r="AX78" i="128"/>
  <c r="AU78" i="128"/>
  <c r="AR78" i="128"/>
  <c r="AO78" i="128"/>
  <c r="AL78" i="128"/>
  <c r="AI78" i="128"/>
  <c r="AF78" i="128"/>
  <c r="AC78" i="128"/>
  <c r="Z78" i="128"/>
  <c r="W78" i="128"/>
  <c r="T78" i="128"/>
  <c r="Q78" i="128"/>
  <c r="N78" i="128"/>
  <c r="K78" i="128"/>
  <c r="H78" i="128"/>
  <c r="E78" i="128"/>
  <c r="D78" i="128"/>
  <c r="C78" i="128"/>
  <c r="BS77" i="128"/>
  <c r="BP77" i="128"/>
  <c r="BM77" i="128"/>
  <c r="BJ77" i="128"/>
  <c r="BG77" i="128"/>
  <c r="BD77" i="128"/>
  <c r="BA77" i="128"/>
  <c r="AX77" i="128"/>
  <c r="AU77" i="128"/>
  <c r="AR77" i="128"/>
  <c r="AO77" i="128"/>
  <c r="AL77" i="128"/>
  <c r="AI77" i="128"/>
  <c r="AF77" i="128"/>
  <c r="AC77" i="128"/>
  <c r="Z77" i="128"/>
  <c r="W77" i="128"/>
  <c r="T77" i="128"/>
  <c r="Q77" i="128"/>
  <c r="N77" i="128"/>
  <c r="K77" i="128"/>
  <c r="H77" i="128"/>
  <c r="E77" i="128"/>
  <c r="D77" i="128"/>
  <c r="C77" i="128"/>
  <c r="BS76" i="128"/>
  <c r="BP76" i="128"/>
  <c r="BM76" i="128"/>
  <c r="BJ76" i="128"/>
  <c r="BG76" i="128"/>
  <c r="BD76" i="128"/>
  <c r="BA76" i="128"/>
  <c r="AX76" i="128"/>
  <c r="AU76" i="128"/>
  <c r="AR76" i="128"/>
  <c r="AO76" i="128"/>
  <c r="AL76" i="128"/>
  <c r="AI76" i="128"/>
  <c r="AF76" i="128"/>
  <c r="AC76" i="128"/>
  <c r="Z76" i="128"/>
  <c r="W76" i="128"/>
  <c r="T76" i="128"/>
  <c r="Q76" i="128"/>
  <c r="N76" i="128"/>
  <c r="K76" i="128"/>
  <c r="H76" i="128"/>
  <c r="E76" i="128"/>
  <c r="D76" i="128"/>
  <c r="C76" i="128"/>
  <c r="BS75" i="128"/>
  <c r="BP75" i="128"/>
  <c r="BM75" i="128"/>
  <c r="BJ75" i="128"/>
  <c r="BG75" i="128"/>
  <c r="BD75" i="128"/>
  <c r="BA75" i="128"/>
  <c r="AX75" i="128"/>
  <c r="AU75" i="128"/>
  <c r="AR75" i="128"/>
  <c r="AO75" i="128"/>
  <c r="AL75" i="128"/>
  <c r="AI75" i="128"/>
  <c r="AF75" i="128"/>
  <c r="AC75" i="128"/>
  <c r="Z75" i="128"/>
  <c r="W75" i="128"/>
  <c r="T75" i="128"/>
  <c r="Q75" i="128"/>
  <c r="N75" i="128"/>
  <c r="K75" i="128"/>
  <c r="H75" i="128"/>
  <c r="E75" i="128"/>
  <c r="D75" i="128"/>
  <c r="C75" i="128"/>
  <c r="BS74" i="128"/>
  <c r="BP74" i="128"/>
  <c r="BM74" i="128"/>
  <c r="BJ74" i="128"/>
  <c r="BG74" i="128"/>
  <c r="BD74" i="128"/>
  <c r="BA74" i="128"/>
  <c r="AX74" i="128"/>
  <c r="AU74" i="128"/>
  <c r="AR74" i="128"/>
  <c r="AO74" i="128"/>
  <c r="AL74" i="128"/>
  <c r="AI74" i="128"/>
  <c r="AF74" i="128"/>
  <c r="AC74" i="128"/>
  <c r="Z74" i="128"/>
  <c r="W74" i="128"/>
  <c r="T74" i="128"/>
  <c r="Q74" i="128"/>
  <c r="N74" i="128"/>
  <c r="K74" i="128"/>
  <c r="H74" i="128"/>
  <c r="E74" i="128"/>
  <c r="D74" i="128"/>
  <c r="C74" i="128"/>
  <c r="BS72" i="128"/>
  <c r="BP72" i="128"/>
  <c r="BM72" i="128"/>
  <c r="BJ72" i="128"/>
  <c r="BG72" i="128"/>
  <c r="BD72" i="128"/>
  <c r="BA72" i="128"/>
  <c r="AX72" i="128"/>
  <c r="AU72" i="128"/>
  <c r="AR72" i="128"/>
  <c r="AO72" i="128"/>
  <c r="AL72" i="128"/>
  <c r="AI72" i="128"/>
  <c r="AF72" i="128"/>
  <c r="AC72" i="128"/>
  <c r="Z72" i="128"/>
  <c r="W72" i="128"/>
  <c r="T72" i="128"/>
  <c r="Q72" i="128"/>
  <c r="N72" i="128"/>
  <c r="K72" i="128"/>
  <c r="H72" i="128"/>
  <c r="E72" i="128"/>
  <c r="D72" i="128"/>
  <c r="C72" i="128"/>
  <c r="BS71" i="128"/>
  <c r="BP71" i="128"/>
  <c r="BM71" i="128"/>
  <c r="BJ71" i="128"/>
  <c r="BG71" i="128"/>
  <c r="BD71" i="128"/>
  <c r="BA71" i="128"/>
  <c r="AX71" i="128"/>
  <c r="AU71" i="128"/>
  <c r="AR71" i="128"/>
  <c r="AO71" i="128"/>
  <c r="AL71" i="128"/>
  <c r="AI71" i="128"/>
  <c r="AF71" i="128"/>
  <c r="AC71" i="128"/>
  <c r="Z71" i="128"/>
  <c r="W71" i="128"/>
  <c r="T71" i="128"/>
  <c r="Q71" i="128"/>
  <c r="N71" i="128"/>
  <c r="K71" i="128"/>
  <c r="H71" i="128"/>
  <c r="E71" i="128"/>
  <c r="D71" i="128"/>
  <c r="C71" i="128"/>
  <c r="BS70" i="128"/>
  <c r="BP70" i="128"/>
  <c r="BM70" i="128"/>
  <c r="BJ70" i="128"/>
  <c r="BG70" i="128"/>
  <c r="BD70" i="128"/>
  <c r="BA70" i="128"/>
  <c r="AX70" i="128"/>
  <c r="AU70" i="128"/>
  <c r="AR70" i="128"/>
  <c r="AO70" i="128"/>
  <c r="AL70" i="128"/>
  <c r="AI70" i="128"/>
  <c r="AF70" i="128"/>
  <c r="AC70" i="128"/>
  <c r="Z70" i="128"/>
  <c r="W70" i="128"/>
  <c r="T70" i="128"/>
  <c r="Q70" i="128"/>
  <c r="N70" i="128"/>
  <c r="K70" i="128"/>
  <c r="H70" i="128"/>
  <c r="E70" i="128"/>
  <c r="D70" i="128"/>
  <c r="C70" i="128"/>
  <c r="BS69" i="128"/>
  <c r="BP69" i="128"/>
  <c r="BM69" i="128"/>
  <c r="BJ69" i="128"/>
  <c r="BG69" i="128"/>
  <c r="BD69" i="128"/>
  <c r="BA69" i="128"/>
  <c r="AX69" i="128"/>
  <c r="AU69" i="128"/>
  <c r="AR69" i="128"/>
  <c r="AO69" i="128"/>
  <c r="AL69" i="128"/>
  <c r="AI69" i="128"/>
  <c r="AF69" i="128"/>
  <c r="AC69" i="128"/>
  <c r="Z69" i="128"/>
  <c r="W69" i="128"/>
  <c r="T69" i="128"/>
  <c r="Q69" i="128"/>
  <c r="N69" i="128"/>
  <c r="K69" i="128"/>
  <c r="H69" i="128"/>
  <c r="E69" i="128"/>
  <c r="D69" i="128"/>
  <c r="C69" i="128"/>
  <c r="BS68" i="128"/>
  <c r="BP68" i="128"/>
  <c r="BM68" i="128"/>
  <c r="BJ68" i="128"/>
  <c r="BG68" i="128"/>
  <c r="BD68" i="128"/>
  <c r="BA68" i="128"/>
  <c r="AX68" i="128"/>
  <c r="AU68" i="128"/>
  <c r="AR68" i="128"/>
  <c r="AO68" i="128"/>
  <c r="AL68" i="128"/>
  <c r="AI68" i="128"/>
  <c r="AF68" i="128"/>
  <c r="AC68" i="128"/>
  <c r="Z68" i="128"/>
  <c r="W68" i="128"/>
  <c r="T68" i="128"/>
  <c r="Q68" i="128"/>
  <c r="N68" i="128"/>
  <c r="K68" i="128"/>
  <c r="H68" i="128"/>
  <c r="E68" i="128"/>
  <c r="D68" i="128"/>
  <c r="C68" i="128"/>
  <c r="BS66" i="128"/>
  <c r="BP66" i="128"/>
  <c r="BM66" i="128"/>
  <c r="BJ66" i="128"/>
  <c r="BG66" i="128"/>
  <c r="BD66" i="128"/>
  <c r="BA66" i="128"/>
  <c r="AX66" i="128"/>
  <c r="AU66" i="128"/>
  <c r="AR66" i="128"/>
  <c r="AO66" i="128"/>
  <c r="AL66" i="128"/>
  <c r="AI66" i="128"/>
  <c r="AF66" i="128"/>
  <c r="AC66" i="128"/>
  <c r="Z66" i="128"/>
  <c r="W66" i="128"/>
  <c r="T66" i="128"/>
  <c r="Q66" i="128"/>
  <c r="N66" i="128"/>
  <c r="K66" i="128"/>
  <c r="H66" i="128"/>
  <c r="E66" i="128"/>
  <c r="D66" i="128"/>
  <c r="C66" i="128"/>
  <c r="BS65" i="128"/>
  <c r="BP65" i="128"/>
  <c r="BM65" i="128"/>
  <c r="BJ65" i="128"/>
  <c r="BG65" i="128"/>
  <c r="BD65" i="128"/>
  <c r="BA65" i="128"/>
  <c r="AX65" i="128"/>
  <c r="AU65" i="128"/>
  <c r="AR65" i="128"/>
  <c r="AO65" i="128"/>
  <c r="AL65" i="128"/>
  <c r="AI65" i="128"/>
  <c r="AF65" i="128"/>
  <c r="AC65" i="128"/>
  <c r="Z65" i="128"/>
  <c r="W65" i="128"/>
  <c r="T65" i="128"/>
  <c r="Q65" i="128"/>
  <c r="N65" i="128"/>
  <c r="K65" i="128"/>
  <c r="H65" i="128"/>
  <c r="E65" i="128"/>
  <c r="D65" i="128"/>
  <c r="C65" i="128"/>
  <c r="BS64" i="128"/>
  <c r="BP64" i="128"/>
  <c r="BM64" i="128"/>
  <c r="BJ64" i="128"/>
  <c r="BG64" i="128"/>
  <c r="BD64" i="128"/>
  <c r="BA64" i="128"/>
  <c r="AX64" i="128"/>
  <c r="AU64" i="128"/>
  <c r="AR64" i="128"/>
  <c r="AO64" i="128"/>
  <c r="AL64" i="128"/>
  <c r="AI64" i="128"/>
  <c r="AF64" i="128"/>
  <c r="AC64" i="128"/>
  <c r="Z64" i="128"/>
  <c r="W64" i="128"/>
  <c r="T64" i="128"/>
  <c r="Q64" i="128"/>
  <c r="N64" i="128"/>
  <c r="K64" i="128"/>
  <c r="H64" i="128"/>
  <c r="E64" i="128"/>
  <c r="D64" i="128"/>
  <c r="C64" i="128"/>
  <c r="BS63" i="128"/>
  <c r="BP63" i="128"/>
  <c r="BM63" i="128"/>
  <c r="BJ63" i="128"/>
  <c r="BG63" i="128"/>
  <c r="BD63" i="128"/>
  <c r="BA63" i="128"/>
  <c r="AX63" i="128"/>
  <c r="AU63" i="128"/>
  <c r="AR63" i="128"/>
  <c r="AO63" i="128"/>
  <c r="AL63" i="128"/>
  <c r="AI63" i="128"/>
  <c r="AF63" i="128"/>
  <c r="AC63" i="128"/>
  <c r="Z63" i="128"/>
  <c r="W63" i="128"/>
  <c r="T63" i="128"/>
  <c r="Q63" i="128"/>
  <c r="N63" i="128"/>
  <c r="K63" i="128"/>
  <c r="H63" i="128"/>
  <c r="E63" i="128"/>
  <c r="D63" i="128"/>
  <c r="C63" i="128"/>
  <c r="BS62" i="128"/>
  <c r="BP62" i="128"/>
  <c r="BM62" i="128"/>
  <c r="BJ62" i="128"/>
  <c r="BG62" i="128"/>
  <c r="BD62" i="128"/>
  <c r="BA62" i="128"/>
  <c r="AX62" i="128"/>
  <c r="AU62" i="128"/>
  <c r="AR62" i="128"/>
  <c r="AO62" i="128"/>
  <c r="AL62" i="128"/>
  <c r="AI62" i="128"/>
  <c r="AF62" i="128"/>
  <c r="AC62" i="128"/>
  <c r="Z62" i="128"/>
  <c r="W62" i="128"/>
  <c r="T62" i="128"/>
  <c r="Q62" i="128"/>
  <c r="N62" i="128"/>
  <c r="K62" i="128"/>
  <c r="H62" i="128"/>
  <c r="E62" i="128"/>
  <c r="D62" i="128"/>
  <c r="C62" i="128"/>
  <c r="BS60" i="128"/>
  <c r="BP60" i="128"/>
  <c r="BM60" i="128"/>
  <c r="BJ60" i="128"/>
  <c r="BG60" i="128"/>
  <c r="BD60" i="128"/>
  <c r="BA60" i="128"/>
  <c r="AX60" i="128"/>
  <c r="AU60" i="128"/>
  <c r="AR60" i="128"/>
  <c r="AO60" i="128"/>
  <c r="AL60" i="128"/>
  <c r="AI60" i="128"/>
  <c r="AF60" i="128"/>
  <c r="AC60" i="128"/>
  <c r="Z60" i="128"/>
  <c r="W60" i="128"/>
  <c r="T60" i="128"/>
  <c r="Q60" i="128"/>
  <c r="N60" i="128"/>
  <c r="K60" i="128"/>
  <c r="H60" i="128"/>
  <c r="E60" i="128"/>
  <c r="D60" i="128"/>
  <c r="C60" i="128"/>
  <c r="BS59" i="128"/>
  <c r="BP59" i="128"/>
  <c r="BM59" i="128"/>
  <c r="BJ59" i="128"/>
  <c r="BG59" i="128"/>
  <c r="BD59" i="128"/>
  <c r="BA59" i="128"/>
  <c r="AX59" i="128"/>
  <c r="AU59" i="128"/>
  <c r="AR59" i="128"/>
  <c r="AO59" i="128"/>
  <c r="AL59" i="128"/>
  <c r="AI59" i="128"/>
  <c r="AF59" i="128"/>
  <c r="AC59" i="128"/>
  <c r="Z59" i="128"/>
  <c r="W59" i="128"/>
  <c r="T59" i="128"/>
  <c r="Q59" i="128"/>
  <c r="N59" i="128"/>
  <c r="K59" i="128"/>
  <c r="H59" i="128"/>
  <c r="E59" i="128"/>
  <c r="D59" i="128"/>
  <c r="C59" i="128"/>
  <c r="BS58" i="128"/>
  <c r="BP58" i="128"/>
  <c r="BM58" i="128"/>
  <c r="BJ58" i="128"/>
  <c r="BG58" i="128"/>
  <c r="BD58" i="128"/>
  <c r="BA58" i="128"/>
  <c r="AX58" i="128"/>
  <c r="AU58" i="128"/>
  <c r="AR58" i="128"/>
  <c r="AO58" i="128"/>
  <c r="AL58" i="128"/>
  <c r="AI58" i="128"/>
  <c r="AF58" i="128"/>
  <c r="AC58" i="128"/>
  <c r="Z58" i="128"/>
  <c r="W58" i="128"/>
  <c r="T58" i="128"/>
  <c r="Q58" i="128"/>
  <c r="N58" i="128"/>
  <c r="K58" i="128"/>
  <c r="H58" i="128"/>
  <c r="E58" i="128"/>
  <c r="D58" i="128"/>
  <c r="C58" i="128"/>
  <c r="BS57" i="128"/>
  <c r="BP57" i="128"/>
  <c r="BM57" i="128"/>
  <c r="BJ57" i="128"/>
  <c r="BG57" i="128"/>
  <c r="BD57" i="128"/>
  <c r="BA57" i="128"/>
  <c r="AX57" i="128"/>
  <c r="AU57" i="128"/>
  <c r="AR57" i="128"/>
  <c r="AO57" i="128"/>
  <c r="AL57" i="128"/>
  <c r="AI57" i="128"/>
  <c r="AF57" i="128"/>
  <c r="AC57" i="128"/>
  <c r="Z57" i="128"/>
  <c r="W57" i="128"/>
  <c r="T57" i="128"/>
  <c r="Q57" i="128"/>
  <c r="N57" i="128"/>
  <c r="K57" i="128"/>
  <c r="H57" i="128"/>
  <c r="E57" i="128"/>
  <c r="D57" i="128"/>
  <c r="C57" i="128"/>
  <c r="BS56" i="128"/>
  <c r="BP56" i="128"/>
  <c r="BM56" i="128"/>
  <c r="BJ56" i="128"/>
  <c r="BG56" i="128"/>
  <c r="BD56" i="128"/>
  <c r="BA56" i="128"/>
  <c r="AX56" i="128"/>
  <c r="AU56" i="128"/>
  <c r="AR56" i="128"/>
  <c r="AO56" i="128"/>
  <c r="AL56" i="128"/>
  <c r="AI56" i="128"/>
  <c r="AF56" i="128"/>
  <c r="AC56" i="128"/>
  <c r="Z56" i="128"/>
  <c r="W56" i="128"/>
  <c r="T56" i="128"/>
  <c r="Q56" i="128"/>
  <c r="N56" i="128"/>
  <c r="K56" i="128"/>
  <c r="H56" i="128"/>
  <c r="E56" i="128"/>
  <c r="D56" i="128"/>
  <c r="C56" i="128"/>
  <c r="BS54" i="128"/>
  <c r="BP54" i="128"/>
  <c r="BM54" i="128"/>
  <c r="BJ54" i="128"/>
  <c r="BG54" i="128"/>
  <c r="BD54" i="128"/>
  <c r="BA54" i="128"/>
  <c r="AX54" i="128"/>
  <c r="AU54" i="128"/>
  <c r="AR54" i="128"/>
  <c r="AO54" i="128"/>
  <c r="AL54" i="128"/>
  <c r="AI54" i="128"/>
  <c r="AF54" i="128"/>
  <c r="AC54" i="128"/>
  <c r="Z54" i="128"/>
  <c r="W54" i="128"/>
  <c r="T54" i="128"/>
  <c r="Q54" i="128"/>
  <c r="N54" i="128"/>
  <c r="K54" i="128"/>
  <c r="H54" i="128"/>
  <c r="E54" i="128"/>
  <c r="D54" i="128"/>
  <c r="C54" i="128"/>
  <c r="BS53" i="128"/>
  <c r="BP53" i="128"/>
  <c r="BM53" i="128"/>
  <c r="BJ53" i="128"/>
  <c r="BG53" i="128"/>
  <c r="BD53" i="128"/>
  <c r="BA53" i="128"/>
  <c r="AX53" i="128"/>
  <c r="AU53" i="128"/>
  <c r="AR53" i="128"/>
  <c r="AO53" i="128"/>
  <c r="AL53" i="128"/>
  <c r="AI53" i="128"/>
  <c r="AF53" i="128"/>
  <c r="AC53" i="128"/>
  <c r="Z53" i="128"/>
  <c r="W53" i="128"/>
  <c r="T53" i="128"/>
  <c r="Q53" i="128"/>
  <c r="N53" i="128"/>
  <c r="K53" i="128"/>
  <c r="H53" i="128"/>
  <c r="E53" i="128"/>
  <c r="D53" i="128"/>
  <c r="C53" i="128"/>
  <c r="BS52" i="128"/>
  <c r="BP52" i="128"/>
  <c r="BM52" i="128"/>
  <c r="BJ52" i="128"/>
  <c r="BG52" i="128"/>
  <c r="BD52" i="128"/>
  <c r="BA52" i="128"/>
  <c r="AX52" i="128"/>
  <c r="AU52" i="128"/>
  <c r="AR52" i="128"/>
  <c r="AO52" i="128"/>
  <c r="AL52" i="128"/>
  <c r="AI52" i="128"/>
  <c r="AF52" i="128"/>
  <c r="AC52" i="128"/>
  <c r="Z52" i="128"/>
  <c r="W52" i="128"/>
  <c r="T52" i="128"/>
  <c r="Q52" i="128"/>
  <c r="N52" i="128"/>
  <c r="K52" i="128"/>
  <c r="H52" i="128"/>
  <c r="E52" i="128"/>
  <c r="D52" i="128"/>
  <c r="C52" i="128"/>
  <c r="BS51" i="128"/>
  <c r="BP51" i="128"/>
  <c r="BM51" i="128"/>
  <c r="BJ51" i="128"/>
  <c r="BG51" i="128"/>
  <c r="BD51" i="128"/>
  <c r="BA51" i="128"/>
  <c r="AX51" i="128"/>
  <c r="AU51" i="128"/>
  <c r="AR51" i="128"/>
  <c r="AO51" i="128"/>
  <c r="AL51" i="128"/>
  <c r="AI51" i="128"/>
  <c r="AF51" i="128"/>
  <c r="AC51" i="128"/>
  <c r="Z51" i="128"/>
  <c r="W51" i="128"/>
  <c r="T51" i="128"/>
  <c r="Q51" i="128"/>
  <c r="N51" i="128"/>
  <c r="K51" i="128"/>
  <c r="H51" i="128"/>
  <c r="E51" i="128"/>
  <c r="D51" i="128"/>
  <c r="C51" i="128"/>
  <c r="BS50" i="128"/>
  <c r="BP50" i="128"/>
  <c r="BM50" i="128"/>
  <c r="BJ50" i="128"/>
  <c r="BG50" i="128"/>
  <c r="BD50" i="128"/>
  <c r="BA50" i="128"/>
  <c r="AX50" i="128"/>
  <c r="AU50" i="128"/>
  <c r="AR50" i="128"/>
  <c r="AO50" i="128"/>
  <c r="AL50" i="128"/>
  <c r="AI50" i="128"/>
  <c r="AF50" i="128"/>
  <c r="AC50" i="128"/>
  <c r="Z50" i="128"/>
  <c r="W50" i="128"/>
  <c r="T50" i="128"/>
  <c r="Q50" i="128"/>
  <c r="N50" i="128"/>
  <c r="K50" i="128"/>
  <c r="H50" i="128"/>
  <c r="E50" i="128"/>
  <c r="D50" i="128"/>
  <c r="C50" i="128"/>
  <c r="BS48" i="128"/>
  <c r="BP48" i="128"/>
  <c r="BM48" i="128"/>
  <c r="BJ48" i="128"/>
  <c r="BG48" i="128"/>
  <c r="BD48" i="128"/>
  <c r="BA48" i="128"/>
  <c r="AX48" i="128"/>
  <c r="AU48" i="128"/>
  <c r="AR48" i="128"/>
  <c r="AO48" i="128"/>
  <c r="AL48" i="128"/>
  <c r="AI48" i="128"/>
  <c r="AF48" i="128"/>
  <c r="AC48" i="128"/>
  <c r="Z48" i="128"/>
  <c r="W48" i="128"/>
  <c r="T48" i="128"/>
  <c r="Q48" i="128"/>
  <c r="N48" i="128"/>
  <c r="K48" i="128"/>
  <c r="H48" i="128"/>
  <c r="E48" i="128"/>
  <c r="D48" i="128"/>
  <c r="C48" i="128"/>
  <c r="BS47" i="128"/>
  <c r="BP47" i="128"/>
  <c r="BM47" i="128"/>
  <c r="BJ47" i="128"/>
  <c r="BG47" i="128"/>
  <c r="BD47" i="128"/>
  <c r="BA47" i="128"/>
  <c r="AX47" i="128"/>
  <c r="AU47" i="128"/>
  <c r="AR47" i="128"/>
  <c r="AO47" i="128"/>
  <c r="AL47" i="128"/>
  <c r="AI47" i="128"/>
  <c r="AF47" i="128"/>
  <c r="AC47" i="128"/>
  <c r="Z47" i="128"/>
  <c r="W47" i="128"/>
  <c r="T47" i="128"/>
  <c r="Q47" i="128"/>
  <c r="N47" i="128"/>
  <c r="K47" i="128"/>
  <c r="H47" i="128"/>
  <c r="E47" i="128"/>
  <c r="D47" i="128"/>
  <c r="C47" i="128"/>
  <c r="BS46" i="128"/>
  <c r="BP46" i="128"/>
  <c r="BM46" i="128"/>
  <c r="BJ46" i="128"/>
  <c r="BG46" i="128"/>
  <c r="BD46" i="128"/>
  <c r="BA46" i="128"/>
  <c r="AX46" i="128"/>
  <c r="AU46" i="128"/>
  <c r="AR46" i="128"/>
  <c r="AO46" i="128"/>
  <c r="AL46" i="128"/>
  <c r="AI46" i="128"/>
  <c r="AF46" i="128"/>
  <c r="AC46" i="128"/>
  <c r="Z46" i="128"/>
  <c r="W46" i="128"/>
  <c r="T46" i="128"/>
  <c r="Q46" i="128"/>
  <c r="N46" i="128"/>
  <c r="K46" i="128"/>
  <c r="H46" i="128"/>
  <c r="E46" i="128"/>
  <c r="D46" i="128"/>
  <c r="C46" i="128"/>
  <c r="BS45" i="128"/>
  <c r="BP45" i="128"/>
  <c r="BM45" i="128"/>
  <c r="BJ45" i="128"/>
  <c r="BG45" i="128"/>
  <c r="BD45" i="128"/>
  <c r="BA45" i="128"/>
  <c r="AX45" i="128"/>
  <c r="AU45" i="128"/>
  <c r="AR45" i="128"/>
  <c r="AO45" i="128"/>
  <c r="AL45" i="128"/>
  <c r="AI45" i="128"/>
  <c r="AF45" i="128"/>
  <c r="AC45" i="128"/>
  <c r="Z45" i="128"/>
  <c r="W45" i="128"/>
  <c r="T45" i="128"/>
  <c r="Q45" i="128"/>
  <c r="N45" i="128"/>
  <c r="K45" i="128"/>
  <c r="H45" i="128"/>
  <c r="E45" i="128"/>
  <c r="D45" i="128"/>
  <c r="C45" i="128"/>
  <c r="BS44" i="128"/>
  <c r="BP44" i="128"/>
  <c r="BM44" i="128"/>
  <c r="BJ44" i="128"/>
  <c r="BG44" i="128"/>
  <c r="BD44" i="128"/>
  <c r="BA44" i="128"/>
  <c r="AX44" i="128"/>
  <c r="AU44" i="128"/>
  <c r="AR44" i="128"/>
  <c r="AO44" i="128"/>
  <c r="AL44" i="128"/>
  <c r="AI44" i="128"/>
  <c r="AF44" i="128"/>
  <c r="AC44" i="128"/>
  <c r="Z44" i="128"/>
  <c r="W44" i="128"/>
  <c r="T44" i="128"/>
  <c r="Q44" i="128"/>
  <c r="N44" i="128"/>
  <c r="K44" i="128"/>
  <c r="H44" i="128"/>
  <c r="E44" i="128"/>
  <c r="D44" i="128"/>
  <c r="C44" i="128"/>
  <c r="BS42" i="128"/>
  <c r="BP42" i="128"/>
  <c r="BM42" i="128"/>
  <c r="BJ42" i="128"/>
  <c r="BG42" i="128"/>
  <c r="BD42" i="128"/>
  <c r="BA42" i="128"/>
  <c r="AX42" i="128"/>
  <c r="AU42" i="128"/>
  <c r="AR42" i="128"/>
  <c r="AO42" i="128"/>
  <c r="AL42" i="128"/>
  <c r="AI42" i="128"/>
  <c r="AF42" i="128"/>
  <c r="AC42" i="128"/>
  <c r="Z42" i="128"/>
  <c r="W42" i="128"/>
  <c r="T42" i="128"/>
  <c r="Q42" i="128"/>
  <c r="N42" i="128"/>
  <c r="K42" i="128"/>
  <c r="H42" i="128"/>
  <c r="E42" i="128"/>
  <c r="D42" i="128"/>
  <c r="C42" i="128"/>
  <c r="BS41" i="128"/>
  <c r="BP41" i="128"/>
  <c r="BM41" i="128"/>
  <c r="BJ41" i="128"/>
  <c r="BG41" i="128"/>
  <c r="BD41" i="128"/>
  <c r="BA41" i="128"/>
  <c r="AX41" i="128"/>
  <c r="AU41" i="128"/>
  <c r="AR41" i="128"/>
  <c r="AO41" i="128"/>
  <c r="AL41" i="128"/>
  <c r="AI41" i="128"/>
  <c r="AF41" i="128"/>
  <c r="AC41" i="128"/>
  <c r="Z41" i="128"/>
  <c r="W41" i="128"/>
  <c r="T41" i="128"/>
  <c r="Q41" i="128"/>
  <c r="N41" i="128"/>
  <c r="K41" i="128"/>
  <c r="H41" i="128"/>
  <c r="E41" i="128"/>
  <c r="D41" i="128"/>
  <c r="C41" i="128"/>
  <c r="BS40" i="128"/>
  <c r="BP40" i="128"/>
  <c r="BM40" i="128"/>
  <c r="BJ40" i="128"/>
  <c r="BG40" i="128"/>
  <c r="BD40" i="128"/>
  <c r="BA40" i="128"/>
  <c r="AX40" i="128"/>
  <c r="AU40" i="128"/>
  <c r="AR40" i="128"/>
  <c r="AO40" i="128"/>
  <c r="AL40" i="128"/>
  <c r="AI40" i="128"/>
  <c r="AF40" i="128"/>
  <c r="AC40" i="128"/>
  <c r="Z40" i="128"/>
  <c r="W40" i="128"/>
  <c r="T40" i="128"/>
  <c r="Q40" i="128"/>
  <c r="N40" i="128"/>
  <c r="K40" i="128"/>
  <c r="H40" i="128"/>
  <c r="E40" i="128"/>
  <c r="D40" i="128"/>
  <c r="C40" i="128"/>
  <c r="BS39" i="128"/>
  <c r="BP39" i="128"/>
  <c r="BM39" i="128"/>
  <c r="BJ39" i="128"/>
  <c r="BG39" i="128"/>
  <c r="BD39" i="128"/>
  <c r="BA39" i="128"/>
  <c r="AX39" i="128"/>
  <c r="AU39" i="128"/>
  <c r="AR39" i="128"/>
  <c r="AO39" i="128"/>
  <c r="AL39" i="128"/>
  <c r="AI39" i="128"/>
  <c r="AF39" i="128"/>
  <c r="AC39" i="128"/>
  <c r="Z39" i="128"/>
  <c r="W39" i="128"/>
  <c r="T39" i="128"/>
  <c r="Q39" i="128"/>
  <c r="N39" i="128"/>
  <c r="K39" i="128"/>
  <c r="H39" i="128"/>
  <c r="E39" i="128"/>
  <c r="D39" i="128"/>
  <c r="C39" i="128"/>
  <c r="BS38" i="128"/>
  <c r="BP38" i="128"/>
  <c r="BM38" i="128"/>
  <c r="BJ38" i="128"/>
  <c r="BG38" i="128"/>
  <c r="BD38" i="128"/>
  <c r="BA38" i="128"/>
  <c r="AX38" i="128"/>
  <c r="AU38" i="128"/>
  <c r="AR38" i="128"/>
  <c r="AO38" i="128"/>
  <c r="AL38" i="128"/>
  <c r="AI38" i="128"/>
  <c r="AF38" i="128"/>
  <c r="AC38" i="128"/>
  <c r="Z38" i="128"/>
  <c r="W38" i="128"/>
  <c r="T38" i="128"/>
  <c r="Q38" i="128"/>
  <c r="N38" i="128"/>
  <c r="K38" i="128"/>
  <c r="H38" i="128"/>
  <c r="E38" i="128"/>
  <c r="D38" i="128"/>
  <c r="C38" i="128"/>
  <c r="BS36" i="128"/>
  <c r="BP36" i="128"/>
  <c r="BM36" i="128"/>
  <c r="BJ36" i="128"/>
  <c r="BG36" i="128"/>
  <c r="BD36" i="128"/>
  <c r="BA36" i="128"/>
  <c r="AX36" i="128"/>
  <c r="AU36" i="128"/>
  <c r="AR36" i="128"/>
  <c r="AO36" i="128"/>
  <c r="AL36" i="128"/>
  <c r="AI36" i="128"/>
  <c r="AF36" i="128"/>
  <c r="AC36" i="128"/>
  <c r="Z36" i="128"/>
  <c r="W36" i="128"/>
  <c r="T36" i="128"/>
  <c r="Q36" i="128"/>
  <c r="N36" i="128"/>
  <c r="K36" i="128"/>
  <c r="H36" i="128"/>
  <c r="E36" i="128"/>
  <c r="D36" i="128"/>
  <c r="C36" i="128"/>
  <c r="BS35" i="128"/>
  <c r="BP35" i="128"/>
  <c r="BM35" i="128"/>
  <c r="BJ35" i="128"/>
  <c r="BG35" i="128"/>
  <c r="BD35" i="128"/>
  <c r="BA35" i="128"/>
  <c r="AX35" i="128"/>
  <c r="AU35" i="128"/>
  <c r="AR35" i="128"/>
  <c r="AO35" i="128"/>
  <c r="AL35" i="128"/>
  <c r="AI35" i="128"/>
  <c r="AF35" i="128"/>
  <c r="AC35" i="128"/>
  <c r="Z35" i="128"/>
  <c r="W35" i="128"/>
  <c r="T35" i="128"/>
  <c r="Q35" i="128"/>
  <c r="N35" i="128"/>
  <c r="K35" i="128"/>
  <c r="H35" i="128"/>
  <c r="E35" i="128"/>
  <c r="D35" i="128"/>
  <c r="C35" i="128"/>
  <c r="BS34" i="128"/>
  <c r="BP34" i="128"/>
  <c r="BM34" i="128"/>
  <c r="BJ34" i="128"/>
  <c r="BG34" i="128"/>
  <c r="BD34" i="128"/>
  <c r="BA34" i="128"/>
  <c r="AX34" i="128"/>
  <c r="AU34" i="128"/>
  <c r="AR34" i="128"/>
  <c r="AO34" i="128"/>
  <c r="AL34" i="128"/>
  <c r="AI34" i="128"/>
  <c r="AF34" i="128"/>
  <c r="AC34" i="128"/>
  <c r="Z34" i="128"/>
  <c r="W34" i="128"/>
  <c r="T34" i="128"/>
  <c r="Q34" i="128"/>
  <c r="N34" i="128"/>
  <c r="K34" i="128"/>
  <c r="H34" i="128"/>
  <c r="E34" i="128"/>
  <c r="D34" i="128"/>
  <c r="C34" i="128"/>
  <c r="BS33" i="128"/>
  <c r="BP33" i="128"/>
  <c r="BM33" i="128"/>
  <c r="BJ33" i="128"/>
  <c r="BG33" i="128"/>
  <c r="BD33" i="128"/>
  <c r="BA33" i="128"/>
  <c r="AX33" i="128"/>
  <c r="AU33" i="128"/>
  <c r="AR33" i="128"/>
  <c r="AO33" i="128"/>
  <c r="AL33" i="128"/>
  <c r="AI33" i="128"/>
  <c r="AF33" i="128"/>
  <c r="AC33" i="128"/>
  <c r="Z33" i="128"/>
  <c r="W33" i="128"/>
  <c r="T33" i="128"/>
  <c r="Q33" i="128"/>
  <c r="N33" i="128"/>
  <c r="K33" i="128"/>
  <c r="H33" i="128"/>
  <c r="E33" i="128"/>
  <c r="D33" i="128"/>
  <c r="C33" i="128"/>
  <c r="BS32" i="128"/>
  <c r="BP32" i="128"/>
  <c r="BM32" i="128"/>
  <c r="BJ32" i="128"/>
  <c r="BG32" i="128"/>
  <c r="BG31" i="128" s="1"/>
  <c r="BD32" i="128"/>
  <c r="BA32" i="128"/>
  <c r="AX32" i="128"/>
  <c r="AU32" i="128"/>
  <c r="AR32" i="128"/>
  <c r="AO32" i="128"/>
  <c r="AL32" i="128"/>
  <c r="AI32" i="128"/>
  <c r="AF32" i="128"/>
  <c r="AC32" i="128"/>
  <c r="Z32" i="128"/>
  <c r="W32" i="128"/>
  <c r="T32" i="128"/>
  <c r="Q32" i="128"/>
  <c r="N32" i="128"/>
  <c r="K32" i="128"/>
  <c r="H32" i="128"/>
  <c r="E32" i="128"/>
  <c r="D32" i="128"/>
  <c r="C32" i="128"/>
  <c r="BS30" i="128"/>
  <c r="BP30" i="128"/>
  <c r="BM30" i="128"/>
  <c r="BJ30" i="128"/>
  <c r="BG30" i="128"/>
  <c r="BD30" i="128"/>
  <c r="BA30" i="128"/>
  <c r="AX30" i="128"/>
  <c r="AU30" i="128"/>
  <c r="AR30" i="128"/>
  <c r="AO30" i="128"/>
  <c r="AL30" i="128"/>
  <c r="AI30" i="128"/>
  <c r="AF30" i="128"/>
  <c r="AC30" i="128"/>
  <c r="Z30" i="128"/>
  <c r="W30" i="128"/>
  <c r="T30" i="128"/>
  <c r="Q30" i="128"/>
  <c r="N30" i="128"/>
  <c r="K30" i="128"/>
  <c r="H30" i="128"/>
  <c r="E30" i="128"/>
  <c r="D30" i="128"/>
  <c r="BS29" i="128"/>
  <c r="BP29" i="128"/>
  <c r="BM29" i="128"/>
  <c r="BJ29" i="128"/>
  <c r="BG29" i="128"/>
  <c r="BD29" i="128"/>
  <c r="BA29" i="128"/>
  <c r="AX29" i="128"/>
  <c r="AU29" i="128"/>
  <c r="AR29" i="128"/>
  <c r="AO29" i="128"/>
  <c r="AL29" i="128"/>
  <c r="AI29" i="128"/>
  <c r="AF29" i="128"/>
  <c r="AC29" i="128"/>
  <c r="Z29" i="128"/>
  <c r="W29" i="128"/>
  <c r="T29" i="128"/>
  <c r="Q29" i="128"/>
  <c r="N29" i="128"/>
  <c r="K29" i="128"/>
  <c r="H29" i="128"/>
  <c r="E29" i="128"/>
  <c r="D29" i="128"/>
  <c r="BS28" i="128"/>
  <c r="BP28" i="128"/>
  <c r="BM28" i="128"/>
  <c r="BJ28" i="128"/>
  <c r="BG28" i="128"/>
  <c r="BD28" i="128"/>
  <c r="BA28" i="128"/>
  <c r="AX28" i="128"/>
  <c r="AU28" i="128"/>
  <c r="AR28" i="128"/>
  <c r="AO28" i="128"/>
  <c r="AL28" i="128"/>
  <c r="AI28" i="128"/>
  <c r="AF28" i="128"/>
  <c r="AC28" i="128"/>
  <c r="Z28" i="128"/>
  <c r="W28" i="128"/>
  <c r="T28" i="128"/>
  <c r="Q28" i="128"/>
  <c r="N28" i="128"/>
  <c r="K28" i="128"/>
  <c r="H28" i="128"/>
  <c r="E28" i="128"/>
  <c r="D28" i="128"/>
  <c r="BS27" i="128"/>
  <c r="BP27" i="128"/>
  <c r="BM27" i="128"/>
  <c r="BJ27" i="128"/>
  <c r="BG27" i="128"/>
  <c r="BD27" i="128"/>
  <c r="BA27" i="128"/>
  <c r="AX27" i="128"/>
  <c r="AU27" i="128"/>
  <c r="AR27" i="128"/>
  <c r="AO27" i="128"/>
  <c r="AL27" i="128"/>
  <c r="AI27" i="128"/>
  <c r="AF27" i="128"/>
  <c r="AC27" i="128"/>
  <c r="Z27" i="128"/>
  <c r="W27" i="128"/>
  <c r="T27" i="128"/>
  <c r="Q27" i="128"/>
  <c r="N27" i="128"/>
  <c r="K27" i="128"/>
  <c r="H27" i="128"/>
  <c r="E27" i="128"/>
  <c r="D27" i="128"/>
  <c r="BS26" i="128"/>
  <c r="BP26" i="128"/>
  <c r="BM26" i="128"/>
  <c r="BJ26" i="128"/>
  <c r="BG26" i="128"/>
  <c r="BD26" i="128"/>
  <c r="BA26" i="128"/>
  <c r="AX26" i="128"/>
  <c r="AU26" i="128"/>
  <c r="AR26" i="128"/>
  <c r="AO26" i="128"/>
  <c r="AL26" i="128"/>
  <c r="AI26" i="128"/>
  <c r="AF26" i="128"/>
  <c r="AC26" i="128"/>
  <c r="Z26" i="128"/>
  <c r="W26" i="128"/>
  <c r="T26" i="128"/>
  <c r="Q26" i="128"/>
  <c r="N26" i="128"/>
  <c r="K26" i="128"/>
  <c r="H26" i="128"/>
  <c r="E26" i="128"/>
  <c r="D26" i="128"/>
  <c r="BS24" i="128"/>
  <c r="BP24" i="128"/>
  <c r="BM24" i="128"/>
  <c r="BJ24" i="128"/>
  <c r="BG24" i="128"/>
  <c r="BD24" i="128"/>
  <c r="BA24" i="128"/>
  <c r="AX24" i="128"/>
  <c r="AU24" i="128"/>
  <c r="AR24" i="128"/>
  <c r="AO24" i="128"/>
  <c r="AL24" i="128"/>
  <c r="AI24" i="128"/>
  <c r="AF24" i="128"/>
  <c r="AC24" i="128"/>
  <c r="Z24" i="128"/>
  <c r="W24" i="128"/>
  <c r="T24" i="128"/>
  <c r="Q24" i="128"/>
  <c r="N24" i="128"/>
  <c r="K24" i="128"/>
  <c r="H24" i="128"/>
  <c r="E24" i="128"/>
  <c r="D24" i="128"/>
  <c r="BS23" i="128"/>
  <c r="BP23" i="128"/>
  <c r="BM23" i="128"/>
  <c r="BJ23" i="128"/>
  <c r="BG23" i="128"/>
  <c r="BD23" i="128"/>
  <c r="BA23" i="128"/>
  <c r="AX23" i="128"/>
  <c r="AU23" i="128"/>
  <c r="AR23" i="128"/>
  <c r="AO23" i="128"/>
  <c r="AL23" i="128"/>
  <c r="AI23" i="128"/>
  <c r="AF23" i="128"/>
  <c r="AC23" i="128"/>
  <c r="Z23" i="128"/>
  <c r="W23" i="128"/>
  <c r="T23" i="128"/>
  <c r="Q23" i="128"/>
  <c r="N23" i="128"/>
  <c r="K23" i="128"/>
  <c r="H23" i="128"/>
  <c r="E23" i="128"/>
  <c r="D23" i="128"/>
  <c r="BS22" i="128"/>
  <c r="BP22" i="128"/>
  <c r="BM22" i="128"/>
  <c r="BJ22" i="128"/>
  <c r="BG22" i="128"/>
  <c r="BD22" i="128"/>
  <c r="BA22" i="128"/>
  <c r="AX22" i="128"/>
  <c r="AU22" i="128"/>
  <c r="AR22" i="128"/>
  <c r="AO22" i="128"/>
  <c r="AL22" i="128"/>
  <c r="AI22" i="128"/>
  <c r="AF22" i="128"/>
  <c r="AC22" i="128"/>
  <c r="Z22" i="128"/>
  <c r="W22" i="128"/>
  <c r="T22" i="128"/>
  <c r="Q22" i="128"/>
  <c r="N22" i="128"/>
  <c r="K22" i="128"/>
  <c r="H22" i="128"/>
  <c r="E22" i="128"/>
  <c r="D22" i="128"/>
  <c r="BS21" i="128"/>
  <c r="BP21" i="128"/>
  <c r="BM21" i="128"/>
  <c r="BJ21" i="128"/>
  <c r="BG21" i="128"/>
  <c r="BD21" i="128"/>
  <c r="BA21" i="128"/>
  <c r="AX21" i="128"/>
  <c r="AU21" i="128"/>
  <c r="AR21" i="128"/>
  <c r="AO21" i="128"/>
  <c r="AL21" i="128"/>
  <c r="AI21" i="128"/>
  <c r="AF21" i="128"/>
  <c r="AC21" i="128"/>
  <c r="Z21" i="128"/>
  <c r="W21" i="128"/>
  <c r="T21" i="128"/>
  <c r="Q21" i="128"/>
  <c r="N21" i="128"/>
  <c r="K21" i="128"/>
  <c r="H21" i="128"/>
  <c r="E21" i="128"/>
  <c r="D21" i="128"/>
  <c r="BS20" i="128"/>
  <c r="BP20" i="128"/>
  <c r="BM20" i="128"/>
  <c r="BJ20" i="128"/>
  <c r="BG20" i="128"/>
  <c r="BD20" i="128"/>
  <c r="BA20" i="128"/>
  <c r="AX20" i="128"/>
  <c r="AU20" i="128"/>
  <c r="AR20" i="128"/>
  <c r="AO20" i="128"/>
  <c r="AL20" i="128"/>
  <c r="AI20" i="128"/>
  <c r="AF20" i="128"/>
  <c r="AC20" i="128"/>
  <c r="Z20" i="128"/>
  <c r="W20" i="128"/>
  <c r="T20" i="128"/>
  <c r="Q20" i="128"/>
  <c r="N20" i="128"/>
  <c r="K20" i="128"/>
  <c r="H20" i="128"/>
  <c r="E20" i="128"/>
  <c r="D20" i="128"/>
  <c r="BS18" i="128"/>
  <c r="BP18" i="128"/>
  <c r="BM18" i="128"/>
  <c r="BJ18" i="128"/>
  <c r="BG18" i="128"/>
  <c r="BD18" i="128"/>
  <c r="BA18" i="128"/>
  <c r="AX18" i="128"/>
  <c r="AU18" i="128"/>
  <c r="AR18" i="128"/>
  <c r="AO18" i="128"/>
  <c r="AL18" i="128"/>
  <c r="AI18" i="128"/>
  <c r="AF18" i="128"/>
  <c r="AC18" i="128"/>
  <c r="Z18" i="128"/>
  <c r="W18" i="128"/>
  <c r="T18" i="128"/>
  <c r="Q18" i="128"/>
  <c r="N18" i="128"/>
  <c r="K18" i="128"/>
  <c r="H18" i="128"/>
  <c r="E18" i="128"/>
  <c r="D18" i="128"/>
  <c r="BS17" i="128"/>
  <c r="BP17" i="128"/>
  <c r="BM17" i="128"/>
  <c r="BJ17" i="128"/>
  <c r="BG17" i="128"/>
  <c r="BD17" i="128"/>
  <c r="BA17" i="128"/>
  <c r="AX17" i="128"/>
  <c r="AU17" i="128"/>
  <c r="AR17" i="128"/>
  <c r="AO17" i="128"/>
  <c r="AL17" i="128"/>
  <c r="AI17" i="128"/>
  <c r="AF17" i="128"/>
  <c r="AC17" i="128"/>
  <c r="Z17" i="128"/>
  <c r="W17" i="128"/>
  <c r="T17" i="128"/>
  <c r="Q17" i="128"/>
  <c r="N17" i="128"/>
  <c r="K17" i="128"/>
  <c r="H17" i="128"/>
  <c r="E17" i="128"/>
  <c r="D17" i="128"/>
  <c r="BS16" i="128"/>
  <c r="BP16" i="128"/>
  <c r="BM16" i="128"/>
  <c r="BJ16" i="128"/>
  <c r="BG16" i="128"/>
  <c r="BD16" i="128"/>
  <c r="BA16" i="128"/>
  <c r="AX16" i="128"/>
  <c r="AU16" i="128"/>
  <c r="AR16" i="128"/>
  <c r="AO16" i="128"/>
  <c r="AL16" i="128"/>
  <c r="AI16" i="128"/>
  <c r="AF16" i="128"/>
  <c r="AC16" i="128"/>
  <c r="Z16" i="128"/>
  <c r="W16" i="128"/>
  <c r="T16" i="128"/>
  <c r="Q16" i="128"/>
  <c r="N16" i="128"/>
  <c r="K16" i="128"/>
  <c r="H16" i="128"/>
  <c r="E16" i="128"/>
  <c r="D16" i="128"/>
  <c r="BS15" i="128"/>
  <c r="BP15" i="128"/>
  <c r="BM15" i="128"/>
  <c r="BJ15" i="128"/>
  <c r="BG15" i="128"/>
  <c r="BD15" i="128"/>
  <c r="BA15" i="128"/>
  <c r="AX15" i="128"/>
  <c r="AU15" i="128"/>
  <c r="AR15" i="128"/>
  <c r="AO15" i="128"/>
  <c r="AL15" i="128"/>
  <c r="AI15" i="128"/>
  <c r="AF15" i="128"/>
  <c r="AC15" i="128"/>
  <c r="Z15" i="128"/>
  <c r="W15" i="128"/>
  <c r="T15" i="128"/>
  <c r="Q15" i="128"/>
  <c r="N15" i="128"/>
  <c r="K15" i="128"/>
  <c r="H15" i="128"/>
  <c r="E15" i="128"/>
  <c r="D15" i="128"/>
  <c r="BS14" i="128"/>
  <c r="BP14" i="128"/>
  <c r="BM14" i="128"/>
  <c r="BJ14" i="128"/>
  <c r="BG14" i="128"/>
  <c r="BD14" i="128"/>
  <c r="BA14" i="128"/>
  <c r="AX14" i="128"/>
  <c r="AU14" i="128"/>
  <c r="AR14" i="128"/>
  <c r="AO14" i="128"/>
  <c r="AL14" i="128"/>
  <c r="AI14" i="128"/>
  <c r="AF14" i="128"/>
  <c r="AC14" i="128"/>
  <c r="Z14" i="128"/>
  <c r="W14" i="128"/>
  <c r="T14" i="128"/>
  <c r="Q14" i="128"/>
  <c r="N14" i="128"/>
  <c r="K14" i="128"/>
  <c r="H14" i="128"/>
  <c r="E14" i="128"/>
  <c r="BS12" i="128"/>
  <c r="BP12" i="128"/>
  <c r="BM12" i="128"/>
  <c r="BJ12" i="128"/>
  <c r="BG12" i="128"/>
  <c r="BD12" i="128"/>
  <c r="BA12" i="128"/>
  <c r="AX12" i="128"/>
  <c r="AU12" i="128"/>
  <c r="AR12" i="128"/>
  <c r="AO12" i="128"/>
  <c r="AL12" i="128"/>
  <c r="AI12" i="128"/>
  <c r="AF12" i="128"/>
  <c r="AC12" i="128"/>
  <c r="Z12" i="128"/>
  <c r="W12" i="128"/>
  <c r="T12" i="128"/>
  <c r="Q12" i="128"/>
  <c r="N12" i="128"/>
  <c r="K12" i="128"/>
  <c r="H12" i="128"/>
  <c r="E12" i="128"/>
  <c r="D12" i="128"/>
  <c r="BS11" i="128"/>
  <c r="BP11" i="128"/>
  <c r="BM11" i="128"/>
  <c r="BJ11" i="128"/>
  <c r="BG11" i="128"/>
  <c r="BD11" i="128"/>
  <c r="BA11" i="128"/>
  <c r="AX11" i="128"/>
  <c r="AU11" i="128"/>
  <c r="AR11" i="128"/>
  <c r="AO11" i="128"/>
  <c r="AL11" i="128"/>
  <c r="AI11" i="128"/>
  <c r="AF11" i="128"/>
  <c r="AC11" i="128"/>
  <c r="Z11" i="128"/>
  <c r="W11" i="128"/>
  <c r="T11" i="128"/>
  <c r="Q11" i="128"/>
  <c r="N11" i="128"/>
  <c r="K11" i="128"/>
  <c r="H11" i="128"/>
  <c r="E11" i="128"/>
  <c r="BS10" i="128"/>
  <c r="BP10" i="128"/>
  <c r="BM10" i="128"/>
  <c r="BJ10" i="128"/>
  <c r="BG10" i="128"/>
  <c r="BD10" i="128"/>
  <c r="BA10" i="128"/>
  <c r="AX10" i="128"/>
  <c r="AU10" i="128"/>
  <c r="AR10" i="128"/>
  <c r="AO10" i="128"/>
  <c r="AL10" i="128"/>
  <c r="AI10" i="128"/>
  <c r="AF10" i="128"/>
  <c r="AC10" i="128"/>
  <c r="Z10" i="128"/>
  <c r="W10" i="128"/>
  <c r="T10" i="128"/>
  <c r="Q10" i="128"/>
  <c r="N10" i="128"/>
  <c r="K10" i="128"/>
  <c r="H10" i="128"/>
  <c r="E10" i="128"/>
  <c r="D10" i="128"/>
  <c r="BS9" i="128"/>
  <c r="BP9" i="128"/>
  <c r="BM9" i="128"/>
  <c r="BJ9" i="128"/>
  <c r="BG9" i="128"/>
  <c r="BD9" i="128"/>
  <c r="BA9" i="128"/>
  <c r="AX9" i="128"/>
  <c r="AU9" i="128"/>
  <c r="AR9" i="128"/>
  <c r="AO9" i="128"/>
  <c r="AL9" i="128"/>
  <c r="AI9" i="128"/>
  <c r="AF9" i="128"/>
  <c r="AC9" i="128"/>
  <c r="Z9" i="128"/>
  <c r="W9" i="128"/>
  <c r="T9" i="128"/>
  <c r="Q9" i="128"/>
  <c r="N9" i="128"/>
  <c r="K9" i="128"/>
  <c r="H9" i="128"/>
  <c r="E9" i="128"/>
  <c r="D9" i="128"/>
  <c r="BS8" i="128"/>
  <c r="BP8" i="128"/>
  <c r="BM8" i="128"/>
  <c r="BJ8" i="128"/>
  <c r="BG8" i="128"/>
  <c r="BD8" i="128"/>
  <c r="BA8" i="128"/>
  <c r="AX8" i="128"/>
  <c r="AU8" i="128"/>
  <c r="AR8" i="128"/>
  <c r="AO8" i="128"/>
  <c r="AL8" i="128"/>
  <c r="AI8" i="128"/>
  <c r="AF8" i="128"/>
  <c r="AC8" i="128"/>
  <c r="Z8" i="128"/>
  <c r="W8" i="128"/>
  <c r="T8" i="128"/>
  <c r="Q8" i="128"/>
  <c r="N8" i="128"/>
  <c r="K8" i="128"/>
  <c r="H8" i="128"/>
  <c r="D8" i="128"/>
  <c r="BU6" i="128"/>
  <c r="BT6" i="128"/>
  <c r="BR6" i="128"/>
  <c r="BQ6" i="128"/>
  <c r="BO6" i="128"/>
  <c r="BN6" i="128"/>
  <c r="BL6" i="128"/>
  <c r="BK6" i="128"/>
  <c r="BI6" i="128"/>
  <c r="BH6" i="128"/>
  <c r="BF6" i="128"/>
  <c r="BE6" i="128"/>
  <c r="BC6" i="128"/>
  <c r="BB6" i="128"/>
  <c r="AZ6" i="128"/>
  <c r="AW6" i="128"/>
  <c r="AV6" i="128"/>
  <c r="AT6" i="128"/>
  <c r="AS6" i="128"/>
  <c r="AQ6" i="128"/>
  <c r="AP6" i="128"/>
  <c r="AN6" i="128"/>
  <c r="AM6" i="128"/>
  <c r="AK6" i="128"/>
  <c r="AJ6" i="128"/>
  <c r="AH6" i="128"/>
  <c r="AG6" i="128"/>
  <c r="AE6" i="128"/>
  <c r="AD6" i="128"/>
  <c r="AB6" i="128"/>
  <c r="AA6" i="128"/>
  <c r="Y6" i="128"/>
  <c r="X6" i="128"/>
  <c r="V6" i="128"/>
  <c r="U6" i="128"/>
  <c r="S6" i="128"/>
  <c r="R6" i="128"/>
  <c r="P6" i="128"/>
  <c r="O6" i="128"/>
  <c r="M6" i="128"/>
  <c r="L6" i="128"/>
  <c r="J6" i="128"/>
  <c r="I6" i="128"/>
  <c r="G6" i="128"/>
  <c r="F6" i="128"/>
  <c r="B8" i="128" l="1"/>
  <c r="C19" i="128"/>
  <c r="B60" i="128"/>
  <c r="D49" i="128"/>
  <c r="W19" i="128"/>
  <c r="B74" i="128"/>
  <c r="B18" i="128"/>
  <c r="B32" i="128"/>
  <c r="B108" i="128"/>
  <c r="B111" i="128"/>
  <c r="B72" i="128"/>
  <c r="B63" i="128"/>
  <c r="B102" i="128"/>
  <c r="B90" i="128"/>
  <c r="N97" i="128"/>
  <c r="W7" i="128"/>
  <c r="AL85" i="128"/>
  <c r="W79" i="128"/>
  <c r="AX97" i="128"/>
  <c r="AL61" i="128"/>
  <c r="BG67" i="128"/>
  <c r="BG91" i="128"/>
  <c r="B24" i="128"/>
  <c r="AL49" i="128"/>
  <c r="W55" i="128"/>
  <c r="B125" i="128"/>
  <c r="B12" i="128"/>
  <c r="D109" i="128"/>
  <c r="B126" i="128"/>
  <c r="B56" i="128"/>
  <c r="B114" i="128"/>
  <c r="W13" i="128"/>
  <c r="B36" i="128"/>
  <c r="W91" i="128"/>
  <c r="C103" i="128"/>
  <c r="AI103" i="128"/>
  <c r="BS103" i="128"/>
  <c r="C115" i="128"/>
  <c r="AI115" i="128"/>
  <c r="BS115" i="128"/>
  <c r="W115" i="128"/>
  <c r="BG115" i="128"/>
  <c r="B14" i="128"/>
  <c r="B26" i="128"/>
  <c r="B92" i="128"/>
  <c r="T109" i="128"/>
  <c r="BD109" i="128"/>
  <c r="D115" i="128"/>
  <c r="AL115" i="128"/>
  <c r="B118" i="128"/>
  <c r="B15" i="128"/>
  <c r="D37" i="128"/>
  <c r="AL37" i="128"/>
  <c r="W43" i="128"/>
  <c r="B54" i="128"/>
  <c r="B93" i="128"/>
  <c r="E103" i="128"/>
  <c r="AO103" i="128"/>
  <c r="D103" i="128"/>
  <c r="AL103" i="128"/>
  <c r="W109" i="128"/>
  <c r="AL25" i="128"/>
  <c r="BG19" i="128"/>
  <c r="BG7" i="128" s="1"/>
  <c r="B30" i="128"/>
  <c r="B96" i="128"/>
  <c r="Q103" i="128"/>
  <c r="BA103" i="128"/>
  <c r="Q115" i="128"/>
  <c r="BA115" i="128"/>
  <c r="N115" i="128"/>
  <c r="AX115" i="128"/>
  <c r="B98" i="128"/>
  <c r="B110" i="128"/>
  <c r="W73" i="128"/>
  <c r="B20" i="128"/>
  <c r="B62" i="128"/>
  <c r="Q67" i="128"/>
  <c r="BA67" i="128"/>
  <c r="AL109" i="128"/>
  <c r="B48" i="128"/>
  <c r="Z103" i="128"/>
  <c r="BJ103" i="128"/>
  <c r="W103" i="128"/>
  <c r="BG103" i="128"/>
  <c r="B113" i="128"/>
  <c r="D25" i="128"/>
  <c r="B38" i="128"/>
  <c r="Q79" i="128"/>
  <c r="Q13" i="128" s="1"/>
  <c r="Q73" i="128" s="1"/>
  <c r="BA79" i="128"/>
  <c r="BA13" i="128" s="1"/>
  <c r="BA73" i="128" s="1"/>
  <c r="N79" i="128"/>
  <c r="N13" i="128" s="1"/>
  <c r="N73" i="128" s="1"/>
  <c r="AX79" i="128"/>
  <c r="AX13" i="128" s="1"/>
  <c r="AX73" i="128" s="1"/>
  <c r="B86" i="128"/>
  <c r="AF97" i="128"/>
  <c r="BP97" i="128"/>
  <c r="K103" i="128"/>
  <c r="AU103" i="128"/>
  <c r="AI25" i="128"/>
  <c r="BS25" i="128"/>
  <c r="AC25" i="128"/>
  <c r="BM25" i="128"/>
  <c r="B40" i="128"/>
  <c r="BG43" i="128"/>
  <c r="BG55" i="128"/>
  <c r="B9" i="128"/>
  <c r="W31" i="128"/>
  <c r="C61" i="128"/>
  <c r="AI61" i="128"/>
  <c r="BS61" i="128"/>
  <c r="B75" i="128"/>
  <c r="B76" i="128"/>
  <c r="B88" i="128"/>
  <c r="B99" i="128"/>
  <c r="B119" i="128"/>
  <c r="N25" i="128"/>
  <c r="AX25" i="128"/>
  <c r="Z31" i="128"/>
  <c r="BJ31" i="128"/>
  <c r="B42" i="128"/>
  <c r="B66" i="128"/>
  <c r="Z67" i="128"/>
  <c r="BJ67" i="128"/>
  <c r="W67" i="128"/>
  <c r="AC97" i="128"/>
  <c r="BM97" i="128"/>
  <c r="AF109" i="128"/>
  <c r="BP109" i="128"/>
  <c r="AC109" i="128"/>
  <c r="BM109" i="128"/>
  <c r="BG109" i="128"/>
  <c r="B120" i="128"/>
  <c r="N37" i="128"/>
  <c r="AX37" i="128"/>
  <c r="H37" i="128"/>
  <c r="AR37" i="128"/>
  <c r="B44" i="128"/>
  <c r="H61" i="128"/>
  <c r="AR61" i="128"/>
  <c r="B78" i="128"/>
  <c r="D97" i="128"/>
  <c r="AL97" i="128"/>
  <c r="C97" i="128"/>
  <c r="AI97" i="128"/>
  <c r="BS97" i="128"/>
  <c r="B122" i="128"/>
  <c r="T49" i="128"/>
  <c r="BD49" i="128"/>
  <c r="B123" i="128"/>
  <c r="W121" i="128"/>
  <c r="D19" i="128"/>
  <c r="AL19" i="128"/>
  <c r="B22" i="128"/>
  <c r="B33" i="128"/>
  <c r="B45" i="128"/>
  <c r="AL43" i="128"/>
  <c r="B46" i="128"/>
  <c r="B57" i="128"/>
  <c r="AL55" i="128"/>
  <c r="B58" i="128"/>
  <c r="B68" i="128"/>
  <c r="B80" i="128"/>
  <c r="BG79" i="128"/>
  <c r="BG13" i="128" s="1"/>
  <c r="BG73" i="128" s="1"/>
  <c r="B112" i="128"/>
  <c r="W25" i="128"/>
  <c r="BG25" i="128"/>
  <c r="D31" i="128"/>
  <c r="AL31" i="128"/>
  <c r="AL67" i="128"/>
  <c r="K55" i="128"/>
  <c r="AU55" i="128"/>
  <c r="E55" i="128"/>
  <c r="AO55" i="128"/>
  <c r="W61" i="128"/>
  <c r="BG61" i="128"/>
  <c r="AL79" i="128"/>
  <c r="AL13" i="128" s="1"/>
  <c r="B105" i="128"/>
  <c r="B16" i="128"/>
  <c r="K19" i="128"/>
  <c r="K7" i="128" s="1"/>
  <c r="AU19" i="128"/>
  <c r="AU7" i="128" s="1"/>
  <c r="AF25" i="128"/>
  <c r="BP25" i="128"/>
  <c r="K31" i="128"/>
  <c r="AU31" i="128"/>
  <c r="AR31" i="128"/>
  <c r="E31" i="128"/>
  <c r="AO31" i="128"/>
  <c r="W37" i="128"/>
  <c r="Z61" i="128"/>
  <c r="BJ61" i="128"/>
  <c r="K67" i="128"/>
  <c r="AU67" i="128"/>
  <c r="E67" i="128"/>
  <c r="AO67" i="128"/>
  <c r="W85" i="128"/>
  <c r="BG85" i="128"/>
  <c r="AL91" i="128"/>
  <c r="B94" i="128"/>
  <c r="AC91" i="128"/>
  <c r="K109" i="128"/>
  <c r="AU109" i="128"/>
  <c r="H109" i="128"/>
  <c r="AR109" i="128"/>
  <c r="AF37" i="128"/>
  <c r="BP37" i="128"/>
  <c r="BG37" i="128"/>
  <c r="Q43" i="128"/>
  <c r="BA43" i="128"/>
  <c r="B50" i="128"/>
  <c r="W49" i="128"/>
  <c r="BG49" i="128"/>
  <c r="B84" i="128"/>
  <c r="W97" i="128"/>
  <c r="BG97" i="128"/>
  <c r="N109" i="128"/>
  <c r="AX109" i="128"/>
  <c r="AL7" i="128"/>
  <c r="AL73" i="128"/>
  <c r="BG121" i="128"/>
  <c r="C7" i="128"/>
  <c r="AI19" i="128"/>
  <c r="AI7" i="128" s="1"/>
  <c r="BS19" i="128"/>
  <c r="BS7" i="128" s="1"/>
  <c r="AC19" i="128"/>
  <c r="AC7" i="128" s="1"/>
  <c r="BM19" i="128"/>
  <c r="BM7" i="128" s="1"/>
  <c r="K25" i="128"/>
  <c r="AU25" i="128"/>
  <c r="E25" i="128"/>
  <c r="AO25" i="128"/>
  <c r="N31" i="128"/>
  <c r="AX31" i="128"/>
  <c r="H31" i="128"/>
  <c r="Q37" i="128"/>
  <c r="BA37" i="128"/>
  <c r="D43" i="128"/>
  <c r="T43" i="128"/>
  <c r="BD43" i="128"/>
  <c r="AF67" i="128"/>
  <c r="BP67" i="128"/>
  <c r="B87" i="128"/>
  <c r="C91" i="128"/>
  <c r="AI91" i="128"/>
  <c r="BS91" i="128"/>
  <c r="BM91" i="128"/>
  <c r="K97" i="128"/>
  <c r="AU97" i="128"/>
  <c r="E97" i="128"/>
  <c r="AO97" i="128"/>
  <c r="H103" i="128"/>
  <c r="AR103" i="128"/>
  <c r="Q109" i="128"/>
  <c r="BA109" i="128"/>
  <c r="T115" i="128"/>
  <c r="BD115" i="128"/>
  <c r="E19" i="128"/>
  <c r="E7" i="128" s="1"/>
  <c r="AO19" i="128"/>
  <c r="AO7" i="128" s="1"/>
  <c r="H25" i="128"/>
  <c r="AR25" i="128"/>
  <c r="Q31" i="128"/>
  <c r="BA31" i="128"/>
  <c r="T37" i="128"/>
  <c r="BD37" i="128"/>
  <c r="Z55" i="128"/>
  <c r="BJ55" i="128"/>
  <c r="AF61" i="128"/>
  <c r="BP61" i="128"/>
  <c r="B81" i="128"/>
  <c r="B82" i="128"/>
  <c r="C85" i="128"/>
  <c r="AI85" i="128"/>
  <c r="BS85" i="128"/>
  <c r="AC85" i="128"/>
  <c r="BM85" i="128"/>
  <c r="K91" i="128"/>
  <c r="AU91" i="128"/>
  <c r="E91" i="128"/>
  <c r="AO91" i="128"/>
  <c r="H97" i="128"/>
  <c r="AR97" i="128"/>
  <c r="N103" i="128"/>
  <c r="AX103" i="128"/>
  <c r="B10" i="128"/>
  <c r="N19" i="128"/>
  <c r="H19" i="128"/>
  <c r="H7" i="128" s="1"/>
  <c r="AR19" i="128"/>
  <c r="Q25" i="128"/>
  <c r="BA25" i="128"/>
  <c r="T31" i="128"/>
  <c r="BD31" i="128"/>
  <c r="Z49" i="128"/>
  <c r="BJ49" i="128"/>
  <c r="AF55" i="128"/>
  <c r="BP55" i="128"/>
  <c r="C79" i="128"/>
  <c r="C73" i="128" s="1"/>
  <c r="AI79" i="128"/>
  <c r="AI13" i="128" s="1"/>
  <c r="AI73" i="128" s="1"/>
  <c r="BS79" i="128"/>
  <c r="BS13" i="128" s="1"/>
  <c r="BS73" i="128" s="1"/>
  <c r="AC79" i="128"/>
  <c r="AC13" i="128" s="1"/>
  <c r="AC73" i="128" s="1"/>
  <c r="BM79" i="128"/>
  <c r="BM13" i="128" s="1"/>
  <c r="BM73" i="128" s="1"/>
  <c r="K85" i="128"/>
  <c r="AU85" i="128"/>
  <c r="E85" i="128"/>
  <c r="AO85" i="128"/>
  <c r="H91" i="128"/>
  <c r="AR91" i="128"/>
  <c r="Q97" i="128"/>
  <c r="BA97" i="128"/>
  <c r="T103" i="128"/>
  <c r="BD103" i="128"/>
  <c r="Q19" i="128"/>
  <c r="Q7" i="128" s="1"/>
  <c r="BA19" i="128"/>
  <c r="BA7" i="128" s="1"/>
  <c r="AX19" i="128"/>
  <c r="AX7" i="128" s="1"/>
  <c r="T25" i="128"/>
  <c r="BD25" i="128"/>
  <c r="Z43" i="128"/>
  <c r="BJ43" i="128"/>
  <c r="AF49" i="128"/>
  <c r="BP49" i="128"/>
  <c r="B69" i="128"/>
  <c r="B70" i="128"/>
  <c r="K79" i="128"/>
  <c r="K13" i="128" s="1"/>
  <c r="K73" i="128" s="1"/>
  <c r="AU79" i="128"/>
  <c r="AU13" i="128" s="1"/>
  <c r="AU73" i="128" s="1"/>
  <c r="E79" i="128"/>
  <c r="E13" i="128" s="1"/>
  <c r="E73" i="128" s="1"/>
  <c r="AO79" i="128"/>
  <c r="AO13" i="128" s="1"/>
  <c r="AO73" i="128" s="1"/>
  <c r="N85" i="128"/>
  <c r="AX85" i="128"/>
  <c r="H85" i="128"/>
  <c r="AR85" i="128"/>
  <c r="Q91" i="128"/>
  <c r="BA91" i="128"/>
  <c r="N91" i="128"/>
  <c r="AX91" i="128"/>
  <c r="T97" i="128"/>
  <c r="BD97" i="128"/>
  <c r="Z115" i="128"/>
  <c r="BJ115" i="128"/>
  <c r="T19" i="128"/>
  <c r="BD19" i="128"/>
  <c r="BD7" i="128" s="1"/>
  <c r="Z37" i="128"/>
  <c r="BJ37" i="128"/>
  <c r="AF43" i="128"/>
  <c r="BP43" i="128"/>
  <c r="B64" i="128"/>
  <c r="C67" i="128"/>
  <c r="AI67" i="128"/>
  <c r="BS67" i="128"/>
  <c r="AC67" i="128"/>
  <c r="BM67" i="128"/>
  <c r="H79" i="128"/>
  <c r="H13" i="128" s="1"/>
  <c r="H73" i="128" s="1"/>
  <c r="AR79" i="128"/>
  <c r="AR13" i="128" s="1"/>
  <c r="AR73" i="128" s="1"/>
  <c r="Q85" i="128"/>
  <c r="BA85" i="128"/>
  <c r="D91" i="128"/>
  <c r="T91" i="128"/>
  <c r="BD91" i="128"/>
  <c r="Z109" i="128"/>
  <c r="BJ109" i="128"/>
  <c r="B116" i="128"/>
  <c r="AF115" i="128"/>
  <c r="BP115" i="128"/>
  <c r="AC115" i="128"/>
  <c r="BM115" i="128"/>
  <c r="AR7" i="128"/>
  <c r="AC61" i="128"/>
  <c r="BM61" i="128"/>
  <c r="D85" i="128"/>
  <c r="T85" i="128"/>
  <c r="BD85" i="128"/>
  <c r="N7" i="128"/>
  <c r="Z25" i="128"/>
  <c r="BJ25" i="128"/>
  <c r="AF31" i="128"/>
  <c r="BP31" i="128"/>
  <c r="B51" i="128"/>
  <c r="B52" i="128"/>
  <c r="C55" i="128"/>
  <c r="AI55" i="128"/>
  <c r="BS55" i="128"/>
  <c r="AC55" i="128"/>
  <c r="BM55" i="128"/>
  <c r="K61" i="128"/>
  <c r="AU61" i="128"/>
  <c r="E61" i="128"/>
  <c r="AO61" i="128"/>
  <c r="H67" i="128"/>
  <c r="AR67" i="128"/>
  <c r="D79" i="128"/>
  <c r="D13" i="128" s="1"/>
  <c r="D73" i="128" s="1"/>
  <c r="T79" i="128"/>
  <c r="T13" i="128" s="1"/>
  <c r="BD79" i="128"/>
  <c r="BD13" i="128" s="1"/>
  <c r="BD73" i="128" s="1"/>
  <c r="Z97" i="128"/>
  <c r="BJ97" i="128"/>
  <c r="B104" i="128"/>
  <c r="AF103" i="128"/>
  <c r="BP103" i="128"/>
  <c r="C109" i="128"/>
  <c r="AI109" i="128"/>
  <c r="BS109" i="128"/>
  <c r="B117" i="128"/>
  <c r="B124" i="128"/>
  <c r="T7" i="128"/>
  <c r="Z19" i="128"/>
  <c r="Z7" i="128" s="1"/>
  <c r="BJ19" i="128"/>
  <c r="C49" i="128"/>
  <c r="AI49" i="128"/>
  <c r="BS49" i="128"/>
  <c r="AC49" i="128"/>
  <c r="BM49" i="128"/>
  <c r="N67" i="128"/>
  <c r="AX67" i="128"/>
  <c r="Z91" i="128"/>
  <c r="BJ91" i="128"/>
  <c r="AF19" i="128"/>
  <c r="AF7" i="128" s="1"/>
  <c r="BP19" i="128"/>
  <c r="BP7" i="128" s="1"/>
  <c r="B39" i="128"/>
  <c r="C43" i="128"/>
  <c r="AI43" i="128"/>
  <c r="BS43" i="128"/>
  <c r="AC43" i="128"/>
  <c r="BM43" i="128"/>
  <c r="K49" i="128"/>
  <c r="AU49" i="128"/>
  <c r="E49" i="128"/>
  <c r="AO49" i="128"/>
  <c r="H55" i="128"/>
  <c r="AR55" i="128"/>
  <c r="Q61" i="128"/>
  <c r="BA61" i="128"/>
  <c r="N61" i="128"/>
  <c r="AX61" i="128"/>
  <c r="D67" i="128"/>
  <c r="T67" i="128"/>
  <c r="BD67" i="128"/>
  <c r="Z85" i="128"/>
  <c r="BJ85" i="128"/>
  <c r="AF91" i="128"/>
  <c r="BP91" i="128"/>
  <c r="B27" i="128"/>
  <c r="B34" i="128"/>
  <c r="C37" i="128"/>
  <c r="AI37" i="128"/>
  <c r="BS37" i="128"/>
  <c r="AC37" i="128"/>
  <c r="BM37" i="128"/>
  <c r="K43" i="128"/>
  <c r="AU43" i="128"/>
  <c r="E43" i="128"/>
  <c r="AO43" i="128"/>
  <c r="H49" i="128"/>
  <c r="AR49" i="128"/>
  <c r="Q55" i="128"/>
  <c r="BA55" i="128"/>
  <c r="N55" i="128"/>
  <c r="AX55" i="128"/>
  <c r="D61" i="128"/>
  <c r="T61" i="128"/>
  <c r="BD61" i="128"/>
  <c r="Z79" i="128"/>
  <c r="Z13" i="128" s="1"/>
  <c r="Z73" i="128" s="1"/>
  <c r="BJ79" i="128"/>
  <c r="BJ13" i="128" s="1"/>
  <c r="BJ73" i="128" s="1"/>
  <c r="AF85" i="128"/>
  <c r="BP85" i="128"/>
  <c r="B106" i="128"/>
  <c r="E115" i="128"/>
  <c r="AO115" i="128"/>
  <c r="AU121" i="128"/>
  <c r="BJ7" i="128"/>
  <c r="B21" i="128"/>
  <c r="B28" i="128"/>
  <c r="C31" i="128"/>
  <c r="AI31" i="128"/>
  <c r="BS31" i="128"/>
  <c r="AC31" i="128"/>
  <c r="BM31" i="128"/>
  <c r="K37" i="128"/>
  <c r="AU37" i="128"/>
  <c r="E37" i="128"/>
  <c r="AO37" i="128"/>
  <c r="N43" i="128"/>
  <c r="AX43" i="128"/>
  <c r="H43" i="128"/>
  <c r="AR43" i="128"/>
  <c r="Q49" i="128"/>
  <c r="BA49" i="128"/>
  <c r="N49" i="128"/>
  <c r="AX49" i="128"/>
  <c r="D55" i="128"/>
  <c r="T55" i="128"/>
  <c r="BD55" i="128"/>
  <c r="AF79" i="128"/>
  <c r="AF13" i="128" s="1"/>
  <c r="AF73" i="128" s="1"/>
  <c r="BP79" i="128"/>
  <c r="BP13" i="128" s="1"/>
  <c r="BP73" i="128" s="1"/>
  <c r="B100" i="128"/>
  <c r="B107" i="128"/>
  <c r="AC103" i="128"/>
  <c r="BM103" i="128"/>
  <c r="E109" i="128"/>
  <c r="AO109" i="128"/>
  <c r="K115" i="128"/>
  <c r="AU115" i="128"/>
  <c r="H115" i="128"/>
  <c r="AR115" i="128"/>
  <c r="B127" i="128"/>
  <c r="B17" i="128"/>
  <c r="B23" i="128"/>
  <c r="B29" i="128"/>
  <c r="B35" i="128"/>
  <c r="B41" i="128"/>
  <c r="B47" i="128"/>
  <c r="B53" i="128"/>
  <c r="B59" i="128"/>
  <c r="B65" i="128"/>
  <c r="B71" i="128"/>
  <c r="B77" i="128"/>
  <c r="B83" i="128"/>
  <c r="B89" i="128"/>
  <c r="B95" i="128"/>
  <c r="B101" i="128"/>
  <c r="AU6" i="128" l="1"/>
  <c r="W6" i="128"/>
  <c r="BG6" i="128"/>
  <c r="B55" i="128"/>
  <c r="B103" i="128"/>
  <c r="B97" i="128"/>
  <c r="B25" i="128"/>
  <c r="B85" i="128"/>
  <c r="B115" i="128"/>
  <c r="B109" i="128"/>
  <c r="T73" i="128"/>
  <c r="B79" i="128"/>
  <c r="B13" i="128" s="1"/>
  <c r="B67" i="128"/>
  <c r="B61" i="128"/>
  <c r="B49" i="128"/>
  <c r="B43" i="128"/>
  <c r="B37" i="128"/>
  <c r="B31" i="128"/>
  <c r="B91" i="128"/>
  <c r="B19" i="128"/>
  <c r="B73" i="128" l="1"/>
  <c r="B6" i="127" l="1"/>
  <c r="B15" i="127"/>
  <c r="C15" i="127"/>
  <c r="E30" i="127"/>
  <c r="BS73" i="127"/>
  <c r="BP73" i="127"/>
  <c r="BM73" i="127"/>
  <c r="BJ73" i="127"/>
  <c r="BD73" i="127"/>
  <c r="AX73" i="127"/>
  <c r="AU73" i="127"/>
  <c r="AR73" i="127"/>
  <c r="AO73" i="127"/>
  <c r="AL73" i="127"/>
  <c r="AI73" i="127"/>
  <c r="AF73" i="127"/>
  <c r="AC73" i="127"/>
  <c r="Z73" i="127"/>
  <c r="W73" i="127"/>
  <c r="T73" i="127"/>
  <c r="Q73" i="127"/>
  <c r="N73" i="127"/>
  <c r="K73" i="127"/>
  <c r="H73" i="127"/>
  <c r="E73" i="127"/>
  <c r="D73" i="127"/>
  <c r="C73" i="127"/>
  <c r="B73" i="127"/>
  <c r="BS72" i="127"/>
  <c r="BP72" i="127"/>
  <c r="BM72" i="127"/>
  <c r="BJ72" i="127"/>
  <c r="BD72" i="127"/>
  <c r="AX72" i="127"/>
  <c r="AU72" i="127"/>
  <c r="AR72" i="127"/>
  <c r="AO72" i="127"/>
  <c r="AL72" i="127"/>
  <c r="AI72" i="127"/>
  <c r="AF72" i="127"/>
  <c r="AC72" i="127"/>
  <c r="Z72" i="127"/>
  <c r="W72" i="127"/>
  <c r="T72" i="127"/>
  <c r="Q72" i="127"/>
  <c r="N72" i="127"/>
  <c r="K72" i="127"/>
  <c r="H72" i="127"/>
  <c r="E72" i="127"/>
  <c r="D72" i="127"/>
  <c r="C72" i="127"/>
  <c r="B72" i="127"/>
  <c r="BS71" i="127"/>
  <c r="BP71" i="127"/>
  <c r="BM71" i="127"/>
  <c r="BJ71" i="127"/>
  <c r="BD71" i="127"/>
  <c r="AX71" i="127"/>
  <c r="AU71" i="127"/>
  <c r="AR71" i="127"/>
  <c r="AO71" i="127"/>
  <c r="AL71" i="127"/>
  <c r="AI71" i="127"/>
  <c r="AF71" i="127"/>
  <c r="B71" i="127" s="1"/>
  <c r="AC71" i="127"/>
  <c r="Z71" i="127"/>
  <c r="W71" i="127"/>
  <c r="T71" i="127"/>
  <c r="Q71" i="127"/>
  <c r="N71" i="127"/>
  <c r="K71" i="127"/>
  <c r="H71" i="127"/>
  <c r="E71" i="127"/>
  <c r="D71" i="127"/>
  <c r="C71" i="127"/>
  <c r="BS70" i="127"/>
  <c r="BP70" i="127"/>
  <c r="BM70" i="127"/>
  <c r="BJ70" i="127"/>
  <c r="BD70" i="127"/>
  <c r="AX70" i="127"/>
  <c r="AU70" i="127"/>
  <c r="AR70" i="127"/>
  <c r="AO70" i="127"/>
  <c r="AL70" i="127"/>
  <c r="AI70" i="127"/>
  <c r="AF70" i="127"/>
  <c r="B70" i="127" s="1"/>
  <c r="AC70" i="127"/>
  <c r="Z70" i="127"/>
  <c r="W70" i="127"/>
  <c r="T70" i="127"/>
  <c r="Q70" i="127"/>
  <c r="N70" i="127"/>
  <c r="K70" i="127"/>
  <c r="H70" i="127"/>
  <c r="E70" i="127"/>
  <c r="D70" i="127"/>
  <c r="C70" i="127"/>
  <c r="BS69" i="127"/>
  <c r="BP69" i="127"/>
  <c r="BM69" i="127"/>
  <c r="BJ69" i="127"/>
  <c r="BD69" i="127"/>
  <c r="AX69" i="127"/>
  <c r="AU69" i="127"/>
  <c r="AR69" i="127"/>
  <c r="AO69" i="127"/>
  <c r="AL69" i="127"/>
  <c r="AI69" i="127"/>
  <c r="AF69" i="127"/>
  <c r="AC69" i="127"/>
  <c r="Z69" i="127"/>
  <c r="W69" i="127"/>
  <c r="T69" i="127"/>
  <c r="Q69" i="127"/>
  <c r="N69" i="127"/>
  <c r="K69" i="127"/>
  <c r="H69" i="127"/>
  <c r="E69" i="127"/>
  <c r="D69" i="127"/>
  <c r="C69" i="127"/>
  <c r="B69" i="127"/>
  <c r="BS68" i="127"/>
  <c r="BP68" i="127"/>
  <c r="BM68" i="127"/>
  <c r="BJ68" i="127"/>
  <c r="BD68" i="127"/>
  <c r="AX68" i="127"/>
  <c r="AU68" i="127"/>
  <c r="AR68" i="127"/>
  <c r="AO68" i="127"/>
  <c r="AL68" i="127"/>
  <c r="AI68" i="127"/>
  <c r="AF68" i="127"/>
  <c r="AC68" i="127"/>
  <c r="Z68" i="127"/>
  <c r="W68" i="127"/>
  <c r="T68" i="127"/>
  <c r="Q68" i="127"/>
  <c r="N68" i="127"/>
  <c r="K68" i="127"/>
  <c r="H68" i="127"/>
  <c r="E68" i="127"/>
  <c r="D68" i="127"/>
  <c r="C68" i="127"/>
  <c r="B68" i="127"/>
  <c r="BS67" i="127"/>
  <c r="BP67" i="127"/>
  <c r="BM67" i="127"/>
  <c r="BJ67" i="127"/>
  <c r="BD67" i="127"/>
  <c r="AX67" i="127"/>
  <c r="AU67" i="127"/>
  <c r="AR67" i="127"/>
  <c r="AO67" i="127"/>
  <c r="AL67" i="127"/>
  <c r="AI67" i="127"/>
  <c r="AF67" i="127"/>
  <c r="AC67" i="127"/>
  <c r="Z67" i="127"/>
  <c r="W67" i="127"/>
  <c r="T67" i="127"/>
  <c r="Q67" i="127"/>
  <c r="N67" i="127"/>
  <c r="K67" i="127"/>
  <c r="H67" i="127"/>
  <c r="E67" i="127"/>
  <c r="D67" i="127"/>
  <c r="C67" i="127"/>
  <c r="B67" i="127"/>
  <c r="BS66" i="127"/>
  <c r="BP66" i="127"/>
  <c r="BM66" i="127"/>
  <c r="BJ66" i="127"/>
  <c r="BD66" i="127"/>
  <c r="AX66" i="127"/>
  <c r="AU66" i="127"/>
  <c r="AR66" i="127"/>
  <c r="AO66" i="127"/>
  <c r="AL66" i="127"/>
  <c r="AI66" i="127"/>
  <c r="AF66" i="127"/>
  <c r="AC66" i="127"/>
  <c r="Z66" i="127"/>
  <c r="W66" i="127"/>
  <c r="T66" i="127"/>
  <c r="Q66" i="127"/>
  <c r="N66" i="127"/>
  <c r="K66" i="127"/>
  <c r="H66" i="127"/>
  <c r="E66" i="127"/>
  <c r="D66" i="127"/>
  <c r="C66" i="127"/>
  <c r="B66" i="127"/>
  <c r="BS65" i="127"/>
  <c r="BP65" i="127"/>
  <c r="BM65" i="127"/>
  <c r="BJ65" i="127"/>
  <c r="BD65" i="127"/>
  <c r="AX65" i="127"/>
  <c r="AU65" i="127"/>
  <c r="AR65" i="127"/>
  <c r="AO65" i="127"/>
  <c r="AL65" i="127"/>
  <c r="AI65" i="127"/>
  <c r="AF65" i="127"/>
  <c r="AC65" i="127"/>
  <c r="Z65" i="127"/>
  <c r="W65" i="127"/>
  <c r="T65" i="127"/>
  <c r="Q65" i="127"/>
  <c r="N65" i="127"/>
  <c r="K65" i="127"/>
  <c r="H65" i="127"/>
  <c r="E65" i="127"/>
  <c r="D65" i="127"/>
  <c r="C65" i="127"/>
  <c r="B65" i="127"/>
  <c r="BS64" i="127"/>
  <c r="BP64" i="127"/>
  <c r="BM64" i="127"/>
  <c r="BJ64" i="127"/>
  <c r="BD64" i="127"/>
  <c r="AX64" i="127"/>
  <c r="AU64" i="127"/>
  <c r="AR64" i="127"/>
  <c r="AO64" i="127"/>
  <c r="AL64" i="127"/>
  <c r="AI64" i="127"/>
  <c r="AF64" i="127"/>
  <c r="AC64" i="127"/>
  <c r="Z64" i="127"/>
  <c r="W64" i="127"/>
  <c r="T64" i="127"/>
  <c r="Q64" i="127"/>
  <c r="N64" i="127"/>
  <c r="K64" i="127"/>
  <c r="H64" i="127"/>
  <c r="E64" i="127"/>
  <c r="D64" i="127"/>
  <c r="C64" i="127"/>
  <c r="B64" i="127"/>
  <c r="BS63" i="127"/>
  <c r="BP63" i="127"/>
  <c r="BM63" i="127"/>
  <c r="BJ63" i="127"/>
  <c r="BD63" i="127"/>
  <c r="AX63" i="127"/>
  <c r="AU63" i="127"/>
  <c r="AR63" i="127"/>
  <c r="AO63" i="127"/>
  <c r="AL63" i="127"/>
  <c r="AI63" i="127"/>
  <c r="AF63" i="127"/>
  <c r="AC63" i="127"/>
  <c r="Z63" i="127"/>
  <c r="W63" i="127"/>
  <c r="T63" i="127"/>
  <c r="Q63" i="127"/>
  <c r="N63" i="127"/>
  <c r="K63" i="127"/>
  <c r="H63" i="127"/>
  <c r="E63" i="127"/>
  <c r="D63" i="127"/>
  <c r="C63" i="127"/>
  <c r="B63" i="127"/>
  <c r="BS62" i="127"/>
  <c r="BP62" i="127"/>
  <c r="BM62" i="127"/>
  <c r="BJ62" i="127"/>
  <c r="BD62" i="127"/>
  <c r="AX62" i="127"/>
  <c r="AU62" i="127"/>
  <c r="AR62" i="127"/>
  <c r="AO62" i="127"/>
  <c r="AL62" i="127"/>
  <c r="AI62" i="127"/>
  <c r="AF62" i="127"/>
  <c r="AC62" i="127"/>
  <c r="Z62" i="127"/>
  <c r="W62" i="127"/>
  <c r="T62" i="127"/>
  <c r="Q62" i="127"/>
  <c r="N62" i="127"/>
  <c r="K62" i="127"/>
  <c r="H62" i="127"/>
  <c r="E62" i="127"/>
  <c r="D62" i="127"/>
  <c r="C62" i="127"/>
  <c r="B62" i="127"/>
  <c r="BS61" i="127"/>
  <c r="BP61" i="127"/>
  <c r="BM61" i="127"/>
  <c r="BJ61" i="127"/>
  <c r="BD61" i="127"/>
  <c r="AX61" i="127"/>
  <c r="AU61" i="127"/>
  <c r="AR61" i="127"/>
  <c r="AO61" i="127"/>
  <c r="AL61" i="127"/>
  <c r="AI61" i="127"/>
  <c r="AF61" i="127"/>
  <c r="AC61" i="127"/>
  <c r="Z61" i="127"/>
  <c r="W61" i="127"/>
  <c r="T61" i="127"/>
  <c r="Q61" i="127"/>
  <c r="N61" i="127"/>
  <c r="K61" i="127"/>
  <c r="H61" i="127"/>
  <c r="E61" i="127"/>
  <c r="D61" i="127"/>
  <c r="C61" i="127"/>
  <c r="B61" i="127"/>
  <c r="BS60" i="127"/>
  <c r="BP60" i="127"/>
  <c r="BM60" i="127"/>
  <c r="BJ60" i="127"/>
  <c r="BD60" i="127"/>
  <c r="AX60" i="127"/>
  <c r="AU60" i="127"/>
  <c r="AR60" i="127"/>
  <c r="AO60" i="127"/>
  <c r="AL60" i="127"/>
  <c r="AI60" i="127"/>
  <c r="AF60" i="127"/>
  <c r="AC60" i="127"/>
  <c r="Z60" i="127"/>
  <c r="W60" i="127"/>
  <c r="T60" i="127"/>
  <c r="Q60" i="127"/>
  <c r="N60" i="127"/>
  <c r="K60" i="127"/>
  <c r="H60" i="127"/>
  <c r="E60" i="127"/>
  <c r="D60" i="127"/>
  <c r="C60" i="127"/>
  <c r="B60" i="127"/>
  <c r="BS59" i="127"/>
  <c r="BP59" i="127"/>
  <c r="BM59" i="127"/>
  <c r="BJ59" i="127"/>
  <c r="BD59" i="127"/>
  <c r="AX59" i="127"/>
  <c r="AU59" i="127"/>
  <c r="AR59" i="127"/>
  <c r="AO59" i="127"/>
  <c r="AL59" i="127"/>
  <c r="AI59" i="127"/>
  <c r="AF59" i="127"/>
  <c r="AC59" i="127"/>
  <c r="Z59" i="127"/>
  <c r="W59" i="127"/>
  <c r="T59" i="127"/>
  <c r="Q59" i="127"/>
  <c r="N59" i="127"/>
  <c r="K59" i="127"/>
  <c r="H59" i="127"/>
  <c r="E59" i="127"/>
  <c r="D59" i="127"/>
  <c r="C59" i="127"/>
  <c r="B59" i="127"/>
  <c r="BS58" i="127"/>
  <c r="BP58" i="127"/>
  <c r="BM58" i="127"/>
  <c r="BJ58" i="127"/>
  <c r="BD58" i="127"/>
  <c r="AX58" i="127"/>
  <c r="AU58" i="127"/>
  <c r="AR58" i="127"/>
  <c r="AO58" i="127"/>
  <c r="AL58" i="127"/>
  <c r="AI58" i="127"/>
  <c r="AF58" i="127"/>
  <c r="AC58" i="127"/>
  <c r="Z58" i="127"/>
  <c r="W58" i="127"/>
  <c r="T58" i="127"/>
  <c r="Q58" i="127"/>
  <c r="N58" i="127"/>
  <c r="K58" i="127"/>
  <c r="H58" i="127"/>
  <c r="E58" i="127"/>
  <c r="D58" i="127"/>
  <c r="C58" i="127"/>
  <c r="B58" i="127"/>
  <c r="BS57" i="127"/>
  <c r="BP57" i="127"/>
  <c r="BM57" i="127"/>
  <c r="BJ57" i="127"/>
  <c r="BD57" i="127"/>
  <c r="AX57" i="127"/>
  <c r="AU57" i="127"/>
  <c r="AR57" i="127"/>
  <c r="AO57" i="127"/>
  <c r="AL57" i="127"/>
  <c r="AI57" i="127"/>
  <c r="AF57" i="127"/>
  <c r="B57" i="127" s="1"/>
  <c r="AC57" i="127"/>
  <c r="Z57" i="127"/>
  <c r="W57" i="127"/>
  <c r="T57" i="127"/>
  <c r="Q57" i="127"/>
  <c r="N57" i="127"/>
  <c r="K57" i="127"/>
  <c r="H57" i="127"/>
  <c r="E57" i="127"/>
  <c r="D57" i="127"/>
  <c r="C57" i="127"/>
  <c r="BS56" i="127"/>
  <c r="BP56" i="127"/>
  <c r="BM56" i="127"/>
  <c r="BJ56" i="127"/>
  <c r="BD56" i="127"/>
  <c r="AX56" i="127"/>
  <c r="AU56" i="127"/>
  <c r="AR56" i="127"/>
  <c r="AO56" i="127"/>
  <c r="AL56" i="127"/>
  <c r="AI56" i="127"/>
  <c r="AF56" i="127"/>
  <c r="AC56" i="127"/>
  <c r="Z56" i="127"/>
  <c r="W56" i="127"/>
  <c r="T56" i="127"/>
  <c r="Q56" i="127"/>
  <c r="N56" i="127"/>
  <c r="K56" i="127"/>
  <c r="H56" i="127"/>
  <c r="E56" i="127"/>
  <c r="D56" i="127"/>
  <c r="C56" i="127"/>
  <c r="B56" i="127"/>
  <c r="BS55" i="127"/>
  <c r="BP55" i="127"/>
  <c r="BM55" i="127"/>
  <c r="BJ55" i="127"/>
  <c r="BD55" i="127"/>
  <c r="AX55" i="127"/>
  <c r="AU55" i="127"/>
  <c r="AR55" i="127"/>
  <c r="AO55" i="127"/>
  <c r="AL55" i="127"/>
  <c r="AI55" i="127"/>
  <c r="AF55" i="127"/>
  <c r="AC55" i="127"/>
  <c r="Z55" i="127"/>
  <c r="W55" i="127"/>
  <c r="T55" i="127"/>
  <c r="Q55" i="127"/>
  <c r="N55" i="127"/>
  <c r="K55" i="127"/>
  <c r="H55" i="127"/>
  <c r="E55" i="127"/>
  <c r="D55" i="127"/>
  <c r="C55" i="127"/>
  <c r="B55" i="127"/>
  <c r="BS54" i="127"/>
  <c r="BP54" i="127"/>
  <c r="BM54" i="127"/>
  <c r="BJ54" i="127"/>
  <c r="BD54" i="127"/>
  <c r="AX54" i="127"/>
  <c r="AU54" i="127"/>
  <c r="AR54" i="127"/>
  <c r="AO54" i="127"/>
  <c r="AL54" i="127"/>
  <c r="AI54" i="127"/>
  <c r="AF54" i="127"/>
  <c r="AC54" i="127"/>
  <c r="Z54" i="127"/>
  <c r="W54" i="127"/>
  <c r="T54" i="127"/>
  <c r="Q54" i="127"/>
  <c r="N54" i="127"/>
  <c r="K54" i="127"/>
  <c r="H54" i="127"/>
  <c r="E54" i="127"/>
  <c r="D54" i="127"/>
  <c r="C54" i="127"/>
  <c r="B54" i="127"/>
  <c r="BS53" i="127"/>
  <c r="BS52" i="127" s="1"/>
  <c r="BP53" i="127"/>
  <c r="BM53" i="127"/>
  <c r="BJ53" i="127"/>
  <c r="BD53" i="127"/>
  <c r="BD52" i="127" s="1"/>
  <c r="AX53" i="127"/>
  <c r="AU53" i="127"/>
  <c r="AR53" i="127"/>
  <c r="AO53" i="127"/>
  <c r="AL53" i="127"/>
  <c r="AL52" i="127" s="1"/>
  <c r="AI53" i="127"/>
  <c r="AI52" i="127" s="1"/>
  <c r="AF53" i="127"/>
  <c r="AF52" i="127" s="1"/>
  <c r="AC53" i="127"/>
  <c r="AC52" i="127" s="1"/>
  <c r="Z53" i="127"/>
  <c r="W53" i="127"/>
  <c r="T53" i="127"/>
  <c r="Q53" i="127"/>
  <c r="Q52" i="127" s="1"/>
  <c r="N53" i="127"/>
  <c r="K53" i="127"/>
  <c r="H53" i="127"/>
  <c r="E53" i="127"/>
  <c r="D53" i="127"/>
  <c r="D52" i="127" s="1"/>
  <c r="C53" i="127"/>
  <c r="C52" i="127" s="1"/>
  <c r="BU52" i="127"/>
  <c r="BT52" i="127"/>
  <c r="BR52" i="127"/>
  <c r="BQ52" i="127"/>
  <c r="BP52" i="127"/>
  <c r="BO52" i="127"/>
  <c r="BN52" i="127"/>
  <c r="BM52" i="127"/>
  <c r="BL52" i="127"/>
  <c r="BK52" i="127"/>
  <c r="BJ52" i="127"/>
  <c r="BF52" i="127"/>
  <c r="BE52" i="127"/>
  <c r="AZ52" i="127"/>
  <c r="AY52" i="127"/>
  <c r="AX52" i="127"/>
  <c r="AW52" i="127"/>
  <c r="AV52" i="127"/>
  <c r="AU52" i="127"/>
  <c r="AT52" i="127"/>
  <c r="AS52" i="127"/>
  <c r="AR52" i="127"/>
  <c r="AQ52" i="127"/>
  <c r="AP52" i="127"/>
  <c r="AO52" i="127"/>
  <c r="AN52" i="127"/>
  <c r="AM52" i="127"/>
  <c r="AK52" i="127"/>
  <c r="AJ52" i="127"/>
  <c r="AH52" i="127"/>
  <c r="AG52" i="127"/>
  <c r="AE52" i="127"/>
  <c r="AD52" i="127"/>
  <c r="AB52" i="127"/>
  <c r="AA52" i="127"/>
  <c r="Z52" i="127"/>
  <c r="Y52" i="127"/>
  <c r="X52" i="127"/>
  <c r="W52" i="127"/>
  <c r="V52" i="127"/>
  <c r="U52" i="127"/>
  <c r="T52" i="127"/>
  <c r="S52" i="127"/>
  <c r="R52" i="127"/>
  <c r="P52" i="127"/>
  <c r="O52" i="127"/>
  <c r="N52" i="127"/>
  <c r="M52" i="127"/>
  <c r="L52" i="127"/>
  <c r="K52" i="127"/>
  <c r="J52" i="127"/>
  <c r="I52" i="127"/>
  <c r="H52" i="127"/>
  <c r="G52" i="127"/>
  <c r="F52" i="127"/>
  <c r="E52" i="127"/>
  <c r="BS50" i="127"/>
  <c r="BP50" i="127"/>
  <c r="BM50" i="127"/>
  <c r="BJ50" i="127"/>
  <c r="BG50" i="127"/>
  <c r="BD50" i="127"/>
  <c r="BA50" i="127"/>
  <c r="AX50" i="127"/>
  <c r="AU50" i="127"/>
  <c r="AR50" i="127"/>
  <c r="AO50" i="127"/>
  <c r="AL50" i="127"/>
  <c r="AI50" i="127"/>
  <c r="AF50" i="127"/>
  <c r="AC50" i="127"/>
  <c r="Z50" i="127"/>
  <c r="W50" i="127"/>
  <c r="T50" i="127"/>
  <c r="Q50" i="127"/>
  <c r="N50" i="127"/>
  <c r="K50" i="127"/>
  <c r="H50" i="127"/>
  <c r="E50" i="127"/>
  <c r="D50" i="127"/>
  <c r="C50" i="127"/>
  <c r="B50" i="127" s="1"/>
  <c r="BS49" i="127"/>
  <c r="BP49" i="127"/>
  <c r="BM49" i="127"/>
  <c r="BJ49" i="127"/>
  <c r="BG49" i="127"/>
  <c r="BD49" i="127"/>
  <c r="BA49" i="127"/>
  <c r="AX49" i="127"/>
  <c r="AU49" i="127"/>
  <c r="AR49" i="127"/>
  <c r="AO49" i="127"/>
  <c r="AL49" i="127"/>
  <c r="AI49" i="127"/>
  <c r="AF49" i="127"/>
  <c r="AC49" i="127"/>
  <c r="Z49" i="127"/>
  <c r="W49" i="127"/>
  <c r="T49" i="127"/>
  <c r="Q49" i="127"/>
  <c r="N49" i="127"/>
  <c r="K49" i="127"/>
  <c r="H49" i="127"/>
  <c r="E49" i="127"/>
  <c r="D49" i="127"/>
  <c r="C49" i="127"/>
  <c r="B49" i="127"/>
  <c r="BS48" i="127"/>
  <c r="BP48" i="127"/>
  <c r="BM48" i="127"/>
  <c r="BJ48" i="127"/>
  <c r="BG48" i="127"/>
  <c r="BD48" i="127"/>
  <c r="BA48" i="127"/>
  <c r="AX48" i="127"/>
  <c r="AU48" i="127"/>
  <c r="AR48" i="127"/>
  <c r="AO48" i="127"/>
  <c r="AL48" i="127"/>
  <c r="AI48" i="127"/>
  <c r="AF48" i="127"/>
  <c r="AC48" i="127"/>
  <c r="Z48" i="127"/>
  <c r="W48" i="127"/>
  <c r="T48" i="127"/>
  <c r="Q48" i="127"/>
  <c r="N48" i="127"/>
  <c r="K48" i="127"/>
  <c r="H48" i="127"/>
  <c r="E48" i="127"/>
  <c r="D48" i="127"/>
  <c r="B48" i="127" s="1"/>
  <c r="C48" i="127"/>
  <c r="BS47" i="127"/>
  <c r="BP47" i="127"/>
  <c r="BM47" i="127"/>
  <c r="BJ47" i="127"/>
  <c r="BG47" i="127"/>
  <c r="BD47" i="127"/>
  <c r="BA47" i="127"/>
  <c r="AX47" i="127"/>
  <c r="AU47" i="127"/>
  <c r="AR47" i="127"/>
  <c r="AO47" i="127"/>
  <c r="AL47" i="127"/>
  <c r="AI47" i="127"/>
  <c r="AF47" i="127"/>
  <c r="AC47" i="127"/>
  <c r="Z47" i="127"/>
  <c r="W47" i="127"/>
  <c r="T47" i="127"/>
  <c r="Q47" i="127"/>
  <c r="N47" i="127"/>
  <c r="K47" i="127"/>
  <c r="H47" i="127"/>
  <c r="E47" i="127"/>
  <c r="D47" i="127"/>
  <c r="C47" i="127"/>
  <c r="BS46" i="127"/>
  <c r="BP46" i="127"/>
  <c r="BM46" i="127"/>
  <c r="BJ46" i="127"/>
  <c r="BG46" i="127"/>
  <c r="BD46" i="127"/>
  <c r="BA46" i="127"/>
  <c r="AX46" i="127"/>
  <c r="AU46" i="127"/>
  <c r="AR46" i="127"/>
  <c r="AO46" i="127"/>
  <c r="AL46" i="127"/>
  <c r="AI46" i="127"/>
  <c r="AF46" i="127"/>
  <c r="AC46" i="127"/>
  <c r="Z46" i="127"/>
  <c r="W46" i="127"/>
  <c r="T46" i="127"/>
  <c r="Q46" i="127"/>
  <c r="N46" i="127"/>
  <c r="K46" i="127"/>
  <c r="H46" i="127"/>
  <c r="E46" i="127"/>
  <c r="D46" i="127"/>
  <c r="C46" i="127"/>
  <c r="B46" i="127" s="1"/>
  <c r="BS45" i="127"/>
  <c r="BP45" i="127"/>
  <c r="BM45" i="127"/>
  <c r="BJ45" i="127"/>
  <c r="BG45" i="127"/>
  <c r="BD45" i="127"/>
  <c r="BA45" i="127"/>
  <c r="AX45" i="127"/>
  <c r="AX29" i="127" s="1"/>
  <c r="AU45" i="127"/>
  <c r="AR45" i="127"/>
  <c r="AO45" i="127"/>
  <c r="AL45" i="127"/>
  <c r="AI45" i="127"/>
  <c r="AF45" i="127"/>
  <c r="AC45" i="127"/>
  <c r="Z45" i="127"/>
  <c r="W45" i="127"/>
  <c r="T45" i="127"/>
  <c r="Q45" i="127"/>
  <c r="N45" i="127"/>
  <c r="N29" i="127" s="1"/>
  <c r="K45" i="127"/>
  <c r="H45" i="127"/>
  <c r="E45" i="127"/>
  <c r="D45" i="127"/>
  <c r="C45" i="127"/>
  <c r="B45" i="127" s="1"/>
  <c r="BS44" i="127"/>
  <c r="BP44" i="127"/>
  <c r="BM44" i="127"/>
  <c r="BJ44" i="127"/>
  <c r="BG44" i="127"/>
  <c r="BD44" i="127"/>
  <c r="BA44" i="127"/>
  <c r="AX44" i="127"/>
  <c r="AU44" i="127"/>
  <c r="AR44" i="127"/>
  <c r="AO44" i="127"/>
  <c r="AL44" i="127"/>
  <c r="AI44" i="127"/>
  <c r="AF44" i="127"/>
  <c r="AC44" i="127"/>
  <c r="Z44" i="127"/>
  <c r="W44" i="127"/>
  <c r="T44" i="127"/>
  <c r="Q44" i="127"/>
  <c r="N44" i="127"/>
  <c r="K44" i="127"/>
  <c r="H44" i="127"/>
  <c r="E44" i="127"/>
  <c r="D44" i="127"/>
  <c r="C44" i="127"/>
  <c r="B44" i="127" s="1"/>
  <c r="BS43" i="127"/>
  <c r="BP43" i="127"/>
  <c r="BM43" i="127"/>
  <c r="BJ43" i="127"/>
  <c r="BG43" i="127"/>
  <c r="BD43" i="127"/>
  <c r="BA43" i="127"/>
  <c r="AX43" i="127"/>
  <c r="AU43" i="127"/>
  <c r="AR43" i="127"/>
  <c r="AO43" i="127"/>
  <c r="AL43" i="127"/>
  <c r="AI43" i="127"/>
  <c r="AF43" i="127"/>
  <c r="AC43" i="127"/>
  <c r="Z43" i="127"/>
  <c r="Z29" i="127" s="1"/>
  <c r="W43" i="127"/>
  <c r="T43" i="127"/>
  <c r="Q43" i="127"/>
  <c r="N43" i="127"/>
  <c r="K43" i="127"/>
  <c r="H43" i="127"/>
  <c r="E43" i="127"/>
  <c r="D43" i="127"/>
  <c r="C43" i="127"/>
  <c r="B43" i="127"/>
  <c r="BS42" i="127"/>
  <c r="BP42" i="127"/>
  <c r="BM42" i="127"/>
  <c r="BJ42" i="127"/>
  <c r="BG42" i="127"/>
  <c r="BD42" i="127"/>
  <c r="BA42" i="127"/>
  <c r="AX42" i="127"/>
  <c r="AU42" i="127"/>
  <c r="AR42" i="127"/>
  <c r="AO42" i="127"/>
  <c r="AL42" i="127"/>
  <c r="AI42" i="127"/>
  <c r="AF42" i="127"/>
  <c r="AC42" i="127"/>
  <c r="Z42" i="127"/>
  <c r="W42" i="127"/>
  <c r="T42" i="127"/>
  <c r="Q42" i="127"/>
  <c r="N42" i="127"/>
  <c r="K42" i="127"/>
  <c r="H42" i="127"/>
  <c r="E42" i="127"/>
  <c r="D42" i="127"/>
  <c r="C42" i="127"/>
  <c r="B42" i="127"/>
  <c r="BS41" i="127"/>
  <c r="BP41" i="127"/>
  <c r="BM41" i="127"/>
  <c r="BJ41" i="127"/>
  <c r="BG41" i="127"/>
  <c r="BD41" i="127"/>
  <c r="BA41" i="127"/>
  <c r="AX41" i="127"/>
  <c r="AU41" i="127"/>
  <c r="AR41" i="127"/>
  <c r="AO41" i="127"/>
  <c r="AL41" i="127"/>
  <c r="AI41" i="127"/>
  <c r="AF41" i="127"/>
  <c r="AC41" i="127"/>
  <c r="Z41" i="127"/>
  <c r="W41" i="127"/>
  <c r="T41" i="127"/>
  <c r="Q41" i="127"/>
  <c r="N41" i="127"/>
  <c r="K41" i="127"/>
  <c r="H41" i="127"/>
  <c r="E41" i="127"/>
  <c r="D41" i="127"/>
  <c r="C41" i="127"/>
  <c r="B41" i="127" s="1"/>
  <c r="BS40" i="127"/>
  <c r="BP40" i="127"/>
  <c r="BM40" i="127"/>
  <c r="BJ40" i="127"/>
  <c r="BG40" i="127"/>
  <c r="BD40" i="127"/>
  <c r="BA40" i="127"/>
  <c r="AX40" i="127"/>
  <c r="AU40" i="127"/>
  <c r="AR40" i="127"/>
  <c r="AO40" i="127"/>
  <c r="AL40" i="127"/>
  <c r="AI40" i="127"/>
  <c r="AF40" i="127"/>
  <c r="AC40" i="127"/>
  <c r="Z40" i="127"/>
  <c r="W40" i="127"/>
  <c r="T40" i="127"/>
  <c r="Q40" i="127"/>
  <c r="N40" i="127"/>
  <c r="K40" i="127"/>
  <c r="H40" i="127"/>
  <c r="E40" i="127"/>
  <c r="D40" i="127"/>
  <c r="C40" i="127"/>
  <c r="B40" i="127" s="1"/>
  <c r="BS39" i="127"/>
  <c r="BP39" i="127"/>
  <c r="BM39" i="127"/>
  <c r="BJ39" i="127"/>
  <c r="BG39" i="127"/>
  <c r="BD39" i="127"/>
  <c r="BA39" i="127"/>
  <c r="AX39" i="127"/>
  <c r="AU39" i="127"/>
  <c r="AR39" i="127"/>
  <c r="AO39" i="127"/>
  <c r="AL39" i="127"/>
  <c r="AI39" i="127"/>
  <c r="AF39" i="127"/>
  <c r="AC39" i="127"/>
  <c r="Z39" i="127"/>
  <c r="W39" i="127"/>
  <c r="T39" i="127"/>
  <c r="Q39" i="127"/>
  <c r="N39" i="127"/>
  <c r="K39" i="127"/>
  <c r="H39" i="127"/>
  <c r="E39" i="127"/>
  <c r="D39" i="127"/>
  <c r="C39" i="127"/>
  <c r="B39" i="127" s="1"/>
  <c r="BS38" i="127"/>
  <c r="BP38" i="127"/>
  <c r="BM38" i="127"/>
  <c r="BJ38" i="127"/>
  <c r="BG38" i="127"/>
  <c r="BD38" i="127"/>
  <c r="BA38" i="127"/>
  <c r="AX38" i="127"/>
  <c r="AU38" i="127"/>
  <c r="AR38" i="127"/>
  <c r="AO38" i="127"/>
  <c r="AL38" i="127"/>
  <c r="AI38" i="127"/>
  <c r="AF38" i="127"/>
  <c r="AC38" i="127"/>
  <c r="Z38" i="127"/>
  <c r="W38" i="127"/>
  <c r="T38" i="127"/>
  <c r="Q38" i="127"/>
  <c r="N38" i="127"/>
  <c r="K38" i="127"/>
  <c r="H38" i="127"/>
  <c r="E38" i="127"/>
  <c r="D38" i="127"/>
  <c r="C38" i="127"/>
  <c r="B38" i="127" s="1"/>
  <c r="BS37" i="127"/>
  <c r="BP37" i="127"/>
  <c r="BM37" i="127"/>
  <c r="BJ37" i="127"/>
  <c r="BG37" i="127"/>
  <c r="BD37" i="127"/>
  <c r="BA37" i="127"/>
  <c r="AX37" i="127"/>
  <c r="AU37" i="127"/>
  <c r="AR37" i="127"/>
  <c r="AO37" i="127"/>
  <c r="AL37" i="127"/>
  <c r="AI37" i="127"/>
  <c r="AF37" i="127"/>
  <c r="AC37" i="127"/>
  <c r="Z37" i="127"/>
  <c r="W37" i="127"/>
  <c r="T37" i="127"/>
  <c r="Q37" i="127"/>
  <c r="N37" i="127"/>
  <c r="K37" i="127"/>
  <c r="H37" i="127"/>
  <c r="E37" i="127"/>
  <c r="D37" i="127"/>
  <c r="C37" i="127"/>
  <c r="B37" i="127"/>
  <c r="BS36" i="127"/>
  <c r="BP36" i="127"/>
  <c r="BM36" i="127"/>
  <c r="BJ36" i="127"/>
  <c r="BG36" i="127"/>
  <c r="BD36" i="127"/>
  <c r="BA36" i="127"/>
  <c r="AX36" i="127"/>
  <c r="AU36" i="127"/>
  <c r="AR36" i="127"/>
  <c r="AO36" i="127"/>
  <c r="AL36" i="127"/>
  <c r="AI36" i="127"/>
  <c r="AF36" i="127"/>
  <c r="AC36" i="127"/>
  <c r="Z36" i="127"/>
  <c r="W36" i="127"/>
  <c r="T36" i="127"/>
  <c r="Q36" i="127"/>
  <c r="N36" i="127"/>
  <c r="K36" i="127"/>
  <c r="H36" i="127"/>
  <c r="E36" i="127"/>
  <c r="D36" i="127"/>
  <c r="C36" i="127"/>
  <c r="B36" i="127"/>
  <c r="BS35" i="127"/>
  <c r="BP35" i="127"/>
  <c r="BM35" i="127"/>
  <c r="BJ35" i="127"/>
  <c r="BG35" i="127"/>
  <c r="BD35" i="127"/>
  <c r="BA35" i="127"/>
  <c r="AX35" i="127"/>
  <c r="AU35" i="127"/>
  <c r="AR35" i="127"/>
  <c r="AO35" i="127"/>
  <c r="AL35" i="127"/>
  <c r="AI35" i="127"/>
  <c r="AF35" i="127"/>
  <c r="AC35" i="127"/>
  <c r="Z35" i="127"/>
  <c r="W35" i="127"/>
  <c r="T35" i="127"/>
  <c r="Q35" i="127"/>
  <c r="N35" i="127"/>
  <c r="K35" i="127"/>
  <c r="H35" i="127"/>
  <c r="E35" i="127"/>
  <c r="D35" i="127"/>
  <c r="C35" i="127"/>
  <c r="BS34" i="127"/>
  <c r="BP34" i="127"/>
  <c r="BM34" i="127"/>
  <c r="BJ34" i="127"/>
  <c r="BG34" i="127"/>
  <c r="BD34" i="127"/>
  <c r="BA34" i="127"/>
  <c r="AX34" i="127"/>
  <c r="AU34" i="127"/>
  <c r="AR34" i="127"/>
  <c r="AO34" i="127"/>
  <c r="AL34" i="127"/>
  <c r="AI34" i="127"/>
  <c r="AF34" i="127"/>
  <c r="AC34" i="127"/>
  <c r="Z34" i="127"/>
  <c r="W34" i="127"/>
  <c r="T34" i="127"/>
  <c r="Q34" i="127"/>
  <c r="N34" i="127"/>
  <c r="K34" i="127"/>
  <c r="H34" i="127"/>
  <c r="E34" i="127"/>
  <c r="D34" i="127"/>
  <c r="C34" i="127"/>
  <c r="B34" i="127" s="1"/>
  <c r="BS33" i="127"/>
  <c r="BP33" i="127"/>
  <c r="BM33" i="127"/>
  <c r="BJ33" i="127"/>
  <c r="BG33" i="127"/>
  <c r="BD33" i="127"/>
  <c r="BA33" i="127"/>
  <c r="AX33" i="127"/>
  <c r="AU33" i="127"/>
  <c r="AR33" i="127"/>
  <c r="AO33" i="127"/>
  <c r="AL33" i="127"/>
  <c r="AI33" i="127"/>
  <c r="AF33" i="127"/>
  <c r="AC33" i="127"/>
  <c r="Z33" i="127"/>
  <c r="W33" i="127"/>
  <c r="T33" i="127"/>
  <c r="Q33" i="127"/>
  <c r="N33" i="127"/>
  <c r="K33" i="127"/>
  <c r="H33" i="127"/>
  <c r="E33" i="127"/>
  <c r="D33" i="127"/>
  <c r="C33" i="127"/>
  <c r="B33" i="127" s="1"/>
  <c r="BS32" i="127"/>
  <c r="BP32" i="127"/>
  <c r="BM32" i="127"/>
  <c r="BJ32" i="127"/>
  <c r="BG32" i="127"/>
  <c r="BD32" i="127"/>
  <c r="BA32" i="127"/>
  <c r="AX32" i="127"/>
  <c r="AU32" i="127"/>
  <c r="AR32" i="127"/>
  <c r="AO32" i="127"/>
  <c r="AL32" i="127"/>
  <c r="AI32" i="127"/>
  <c r="AF32" i="127"/>
  <c r="AC32" i="127"/>
  <c r="Z32" i="127"/>
  <c r="W32" i="127"/>
  <c r="T32" i="127"/>
  <c r="Q32" i="127"/>
  <c r="N32" i="127"/>
  <c r="K32" i="127"/>
  <c r="H32" i="127"/>
  <c r="E32" i="127"/>
  <c r="E29" i="127" s="1"/>
  <c r="D32" i="127"/>
  <c r="C32" i="127"/>
  <c r="B32" i="127" s="1"/>
  <c r="BS31" i="127"/>
  <c r="BP31" i="127"/>
  <c r="BM31" i="127"/>
  <c r="BJ31" i="127"/>
  <c r="BG31" i="127"/>
  <c r="BG29" i="127" s="1"/>
  <c r="BD31" i="127"/>
  <c r="BA31" i="127"/>
  <c r="AX31" i="127"/>
  <c r="AU31" i="127"/>
  <c r="AR31" i="127"/>
  <c r="AO31" i="127"/>
  <c r="AO29" i="127" s="1"/>
  <c r="AL31" i="127"/>
  <c r="AI31" i="127"/>
  <c r="AF31" i="127"/>
  <c r="AC31" i="127"/>
  <c r="Z31" i="127"/>
  <c r="W31" i="127"/>
  <c r="W29" i="127" s="1"/>
  <c r="T31" i="127"/>
  <c r="Q31" i="127"/>
  <c r="N31" i="127"/>
  <c r="K31" i="127"/>
  <c r="H31" i="127"/>
  <c r="E31" i="127"/>
  <c r="D31" i="127"/>
  <c r="C31" i="127"/>
  <c r="B31" i="127"/>
  <c r="BS30" i="127"/>
  <c r="BS29" i="127" s="1"/>
  <c r="BP30" i="127"/>
  <c r="BM30" i="127"/>
  <c r="BM29" i="127" s="1"/>
  <c r="BJ30" i="127"/>
  <c r="BG30" i="127"/>
  <c r="BD30" i="127"/>
  <c r="BA30" i="127"/>
  <c r="BA29" i="127" s="1"/>
  <c r="AX30" i="127"/>
  <c r="AU30" i="127"/>
  <c r="AU29" i="127" s="1"/>
  <c r="AR30" i="127"/>
  <c r="AO30" i="127"/>
  <c r="AL30" i="127"/>
  <c r="AL29" i="127" s="1"/>
  <c r="AI30" i="127"/>
  <c r="AI29" i="127" s="1"/>
  <c r="AF30" i="127"/>
  <c r="AC30" i="127"/>
  <c r="AC29" i="127" s="1"/>
  <c r="Z30" i="127"/>
  <c r="W30" i="127"/>
  <c r="T30" i="127"/>
  <c r="Q30" i="127"/>
  <c r="Q29" i="127" s="1"/>
  <c r="N30" i="127"/>
  <c r="K30" i="127"/>
  <c r="K29" i="127" s="1"/>
  <c r="H30" i="127"/>
  <c r="D30" i="127"/>
  <c r="B30" i="127" s="1"/>
  <c r="C30" i="127"/>
  <c r="BU29" i="127"/>
  <c r="BT29" i="127"/>
  <c r="BR29" i="127"/>
  <c r="BQ29" i="127"/>
  <c r="BO29" i="127"/>
  <c r="BN29" i="127"/>
  <c r="BL29" i="127"/>
  <c r="BK29" i="127"/>
  <c r="BJ29" i="127"/>
  <c r="BI29" i="127"/>
  <c r="BH29" i="127"/>
  <c r="BF29" i="127"/>
  <c r="BE29" i="127"/>
  <c r="BC29" i="127"/>
  <c r="BB29" i="127"/>
  <c r="AZ29" i="127"/>
  <c r="AY29" i="127"/>
  <c r="AW29" i="127"/>
  <c r="AV29" i="127"/>
  <c r="AT29" i="127"/>
  <c r="AS29" i="127"/>
  <c r="AQ29" i="127"/>
  <c r="AP29" i="127"/>
  <c r="AN29" i="127"/>
  <c r="AM29" i="127"/>
  <c r="AK29" i="127"/>
  <c r="AJ29" i="127"/>
  <c r="AH29" i="127"/>
  <c r="AG29" i="127"/>
  <c r="AE29" i="127"/>
  <c r="AD29" i="127"/>
  <c r="AB29" i="127"/>
  <c r="AA29" i="127"/>
  <c r="Y29" i="127"/>
  <c r="X29" i="127"/>
  <c r="V29" i="127"/>
  <c r="U29" i="127"/>
  <c r="S29" i="127"/>
  <c r="R29" i="127"/>
  <c r="P29" i="127"/>
  <c r="O29" i="127"/>
  <c r="M29" i="127"/>
  <c r="L29" i="127"/>
  <c r="J29" i="127"/>
  <c r="I29" i="127"/>
  <c r="G29" i="127"/>
  <c r="F29" i="127"/>
  <c r="C29" i="127"/>
  <c r="BU27" i="127"/>
  <c r="BT27" i="127"/>
  <c r="BS27" i="127" s="1"/>
  <c r="BR27" i="127"/>
  <c r="BQ27" i="127"/>
  <c r="BP27" i="127" s="1"/>
  <c r="BO27" i="127"/>
  <c r="BN27" i="127"/>
  <c r="BM27" i="127" s="1"/>
  <c r="BL27" i="127"/>
  <c r="BJ27" i="127" s="1"/>
  <c r="BK27" i="127"/>
  <c r="BI27" i="127"/>
  <c r="BH27" i="127"/>
  <c r="BG27" i="127" s="1"/>
  <c r="BF27" i="127"/>
  <c r="BE27" i="127"/>
  <c r="BD27" i="127" s="1"/>
  <c r="BC27" i="127"/>
  <c r="BB27" i="127"/>
  <c r="BA27" i="127" s="1"/>
  <c r="AZ27" i="127"/>
  <c r="AX27" i="127" s="1"/>
  <c r="AY27" i="127"/>
  <c r="AW27" i="127"/>
  <c r="AV27" i="127"/>
  <c r="AU27" i="127" s="1"/>
  <c r="AT27" i="127"/>
  <c r="AS27" i="127"/>
  <c r="AR27" i="127" s="1"/>
  <c r="AQ27" i="127"/>
  <c r="AP27" i="127"/>
  <c r="AO27" i="127" s="1"/>
  <c r="AN27" i="127"/>
  <c r="AM27" i="127"/>
  <c r="AL27" i="127"/>
  <c r="AK27" i="127"/>
  <c r="AJ27" i="127"/>
  <c r="AI27" i="127" s="1"/>
  <c r="AH27" i="127"/>
  <c r="AG27" i="127"/>
  <c r="AF27" i="127" s="1"/>
  <c r="AE27" i="127"/>
  <c r="AD27" i="127"/>
  <c r="AC27" i="127" s="1"/>
  <c r="AB27" i="127"/>
  <c r="Z27" i="127" s="1"/>
  <c r="AA27" i="127"/>
  <c r="Y27" i="127"/>
  <c r="X27" i="127"/>
  <c r="W27" i="127" s="1"/>
  <c r="V27" i="127"/>
  <c r="U27" i="127"/>
  <c r="T27" i="127" s="1"/>
  <c r="S27" i="127"/>
  <c r="R27" i="127"/>
  <c r="Q27" i="127" s="1"/>
  <c r="P27" i="127"/>
  <c r="N27" i="127" s="1"/>
  <c r="O27" i="127"/>
  <c r="M27" i="127"/>
  <c r="L27" i="127"/>
  <c r="K27" i="127" s="1"/>
  <c r="J27" i="127"/>
  <c r="I27" i="127"/>
  <c r="H27" i="127" s="1"/>
  <c r="G27" i="127"/>
  <c r="F27" i="127"/>
  <c r="E27" i="127" s="1"/>
  <c r="D27" i="127"/>
  <c r="B27" i="127" s="1"/>
  <c r="C27" i="127"/>
  <c r="BU26" i="127"/>
  <c r="BT26" i="127"/>
  <c r="BS26" i="127" s="1"/>
  <c r="BR26" i="127"/>
  <c r="BQ26" i="127"/>
  <c r="BP26" i="127" s="1"/>
  <c r="BO26" i="127"/>
  <c r="BN26" i="127"/>
  <c r="BM26" i="127" s="1"/>
  <c r="BL26" i="127"/>
  <c r="BK26" i="127"/>
  <c r="BJ26" i="127"/>
  <c r="BI26" i="127"/>
  <c r="BH26" i="127"/>
  <c r="BG26" i="127" s="1"/>
  <c r="BF26" i="127"/>
  <c r="BE26" i="127"/>
  <c r="BD26" i="127" s="1"/>
  <c r="BC26" i="127"/>
  <c r="BB26" i="127"/>
  <c r="BA26" i="127" s="1"/>
  <c r="AZ26" i="127"/>
  <c r="AX26" i="127" s="1"/>
  <c r="AY26" i="127"/>
  <c r="AW26" i="127"/>
  <c r="AV26" i="127"/>
  <c r="AU26" i="127" s="1"/>
  <c r="AT26" i="127"/>
  <c r="AS26" i="127"/>
  <c r="AR26" i="127" s="1"/>
  <c r="AQ26" i="127"/>
  <c r="AP26" i="127"/>
  <c r="AO26" i="127" s="1"/>
  <c r="AN26" i="127"/>
  <c r="AM26" i="127"/>
  <c r="AL26" i="127" s="1"/>
  <c r="AK26" i="127"/>
  <c r="AJ26" i="127"/>
  <c r="AI26" i="127" s="1"/>
  <c r="AH26" i="127"/>
  <c r="AG26" i="127"/>
  <c r="AF26" i="127" s="1"/>
  <c r="AE26" i="127"/>
  <c r="AD26" i="127"/>
  <c r="AC26" i="127" s="1"/>
  <c r="AB26" i="127"/>
  <c r="Z26" i="127" s="1"/>
  <c r="AA26" i="127"/>
  <c r="Y26" i="127"/>
  <c r="X26" i="127"/>
  <c r="W26" i="127" s="1"/>
  <c r="V26" i="127"/>
  <c r="U26" i="127"/>
  <c r="T26" i="127" s="1"/>
  <c r="S26" i="127"/>
  <c r="R26" i="127"/>
  <c r="Q26" i="127" s="1"/>
  <c r="P26" i="127"/>
  <c r="O26" i="127"/>
  <c r="C26" i="127" s="1"/>
  <c r="N26" i="127"/>
  <c r="M26" i="127"/>
  <c r="L26" i="127"/>
  <c r="K26" i="127" s="1"/>
  <c r="J26" i="127"/>
  <c r="I26" i="127"/>
  <c r="H26" i="127" s="1"/>
  <c r="G26" i="127"/>
  <c r="F26" i="127"/>
  <c r="E26" i="127" s="1"/>
  <c r="BU25" i="127"/>
  <c r="BT25" i="127"/>
  <c r="BS25" i="127" s="1"/>
  <c r="BR25" i="127"/>
  <c r="BQ25" i="127"/>
  <c r="BP25" i="127" s="1"/>
  <c r="BO25" i="127"/>
  <c r="BN25" i="127"/>
  <c r="BM25" i="127" s="1"/>
  <c r="BL25" i="127"/>
  <c r="BK25" i="127"/>
  <c r="BJ25" i="127" s="1"/>
  <c r="BI25" i="127"/>
  <c r="BH25" i="127"/>
  <c r="BG25" i="127" s="1"/>
  <c r="BF25" i="127"/>
  <c r="BE25" i="127"/>
  <c r="BD25" i="127" s="1"/>
  <c r="BC25" i="127"/>
  <c r="BB25" i="127"/>
  <c r="BA25" i="127" s="1"/>
  <c r="AZ25" i="127"/>
  <c r="AX25" i="127" s="1"/>
  <c r="AY25" i="127"/>
  <c r="AW25" i="127"/>
  <c r="AV25" i="127"/>
  <c r="AU25" i="127" s="1"/>
  <c r="AT25" i="127"/>
  <c r="AS25" i="127"/>
  <c r="AR25" i="127" s="1"/>
  <c r="AQ25" i="127"/>
  <c r="AP25" i="127"/>
  <c r="AO25" i="127" s="1"/>
  <c r="AN25" i="127"/>
  <c r="AM25" i="127"/>
  <c r="AL25" i="127"/>
  <c r="AK25" i="127"/>
  <c r="AJ25" i="127"/>
  <c r="AI25" i="127" s="1"/>
  <c r="AH25" i="127"/>
  <c r="AG25" i="127"/>
  <c r="AF25" i="127" s="1"/>
  <c r="AE25" i="127"/>
  <c r="AD25" i="127"/>
  <c r="AC25" i="127" s="1"/>
  <c r="AB25" i="127"/>
  <c r="Z25" i="127" s="1"/>
  <c r="AA25" i="127"/>
  <c r="Y25" i="127"/>
  <c r="X25" i="127"/>
  <c r="W25" i="127" s="1"/>
  <c r="V25" i="127"/>
  <c r="U25" i="127"/>
  <c r="T25" i="127" s="1"/>
  <c r="S25" i="127"/>
  <c r="R25" i="127"/>
  <c r="Q25" i="127" s="1"/>
  <c r="P25" i="127"/>
  <c r="O25" i="127"/>
  <c r="C25" i="127" s="1"/>
  <c r="B25" i="127" s="1"/>
  <c r="M25" i="127"/>
  <c r="L25" i="127"/>
  <c r="K25" i="127" s="1"/>
  <c r="J25" i="127"/>
  <c r="I25" i="127"/>
  <c r="H25" i="127" s="1"/>
  <c r="G25" i="127"/>
  <c r="F25" i="127"/>
  <c r="E25" i="127" s="1"/>
  <c r="D25" i="127"/>
  <c r="BU24" i="127"/>
  <c r="BT24" i="127"/>
  <c r="BS24" i="127" s="1"/>
  <c r="BR24" i="127"/>
  <c r="BQ24" i="127"/>
  <c r="BP24" i="127" s="1"/>
  <c r="BO24" i="127"/>
  <c r="BN24" i="127"/>
  <c r="BM24" i="127" s="1"/>
  <c r="BL24" i="127"/>
  <c r="BK24" i="127"/>
  <c r="BJ24" i="127"/>
  <c r="BI24" i="127"/>
  <c r="BH24" i="127"/>
  <c r="BG24" i="127" s="1"/>
  <c r="BF24" i="127"/>
  <c r="BE24" i="127"/>
  <c r="BD24" i="127" s="1"/>
  <c r="BC24" i="127"/>
  <c r="BB24" i="127"/>
  <c r="BA24" i="127" s="1"/>
  <c r="AZ24" i="127"/>
  <c r="AX24" i="127" s="1"/>
  <c r="AY24" i="127"/>
  <c r="AW24" i="127"/>
  <c r="AV24" i="127"/>
  <c r="AU24" i="127" s="1"/>
  <c r="AT24" i="127"/>
  <c r="AS24" i="127"/>
  <c r="AR24" i="127" s="1"/>
  <c r="AQ24" i="127"/>
  <c r="AP24" i="127"/>
  <c r="AO24" i="127" s="1"/>
  <c r="AN24" i="127"/>
  <c r="AM24" i="127"/>
  <c r="AL24" i="127" s="1"/>
  <c r="AK24" i="127"/>
  <c r="AJ24" i="127"/>
  <c r="AI24" i="127" s="1"/>
  <c r="AH24" i="127"/>
  <c r="AG24" i="127"/>
  <c r="AF24" i="127" s="1"/>
  <c r="AE24" i="127"/>
  <c r="AD24" i="127"/>
  <c r="AC24" i="127" s="1"/>
  <c r="AB24" i="127"/>
  <c r="Z24" i="127" s="1"/>
  <c r="AA24" i="127"/>
  <c r="Y24" i="127"/>
  <c r="X24" i="127"/>
  <c r="W24" i="127" s="1"/>
  <c r="V24" i="127"/>
  <c r="U24" i="127"/>
  <c r="T24" i="127" s="1"/>
  <c r="S24" i="127"/>
  <c r="R24" i="127"/>
  <c r="Q24" i="127" s="1"/>
  <c r="P24" i="127"/>
  <c r="O24" i="127"/>
  <c r="C24" i="127" s="1"/>
  <c r="N24" i="127"/>
  <c r="M24" i="127"/>
  <c r="L24" i="127"/>
  <c r="K24" i="127" s="1"/>
  <c r="J24" i="127"/>
  <c r="I24" i="127"/>
  <c r="H24" i="127" s="1"/>
  <c r="G24" i="127"/>
  <c r="F24" i="127"/>
  <c r="E24" i="127" s="1"/>
  <c r="BU23" i="127"/>
  <c r="BT23" i="127"/>
  <c r="BS23" i="127" s="1"/>
  <c r="BR23" i="127"/>
  <c r="BQ23" i="127"/>
  <c r="BP23" i="127" s="1"/>
  <c r="BO23" i="127"/>
  <c r="BN23" i="127"/>
  <c r="BM23" i="127" s="1"/>
  <c r="BL23" i="127"/>
  <c r="BK23" i="127"/>
  <c r="BJ23" i="127" s="1"/>
  <c r="BI23" i="127"/>
  <c r="BH23" i="127"/>
  <c r="BG23" i="127" s="1"/>
  <c r="BF23" i="127"/>
  <c r="BE23" i="127"/>
  <c r="BD23" i="127" s="1"/>
  <c r="BC23" i="127"/>
  <c r="BB23" i="127"/>
  <c r="BA23" i="127" s="1"/>
  <c r="AZ23" i="127"/>
  <c r="AX23" i="127" s="1"/>
  <c r="AY23" i="127"/>
  <c r="AW23" i="127"/>
  <c r="AV23" i="127"/>
  <c r="AU23" i="127" s="1"/>
  <c r="AT23" i="127"/>
  <c r="AS23" i="127"/>
  <c r="AR23" i="127" s="1"/>
  <c r="AQ23" i="127"/>
  <c r="AP23" i="127"/>
  <c r="AO23" i="127" s="1"/>
  <c r="AN23" i="127"/>
  <c r="AM23" i="127"/>
  <c r="AL23" i="127"/>
  <c r="AK23" i="127"/>
  <c r="AJ23" i="127"/>
  <c r="AI23" i="127" s="1"/>
  <c r="AH23" i="127"/>
  <c r="AG23" i="127"/>
  <c r="AF23" i="127" s="1"/>
  <c r="AE23" i="127"/>
  <c r="AD23" i="127"/>
  <c r="AC23" i="127" s="1"/>
  <c r="AB23" i="127"/>
  <c r="Z23" i="127" s="1"/>
  <c r="AA23" i="127"/>
  <c r="Y23" i="127"/>
  <c r="X23" i="127"/>
  <c r="W23" i="127" s="1"/>
  <c r="V23" i="127"/>
  <c r="U23" i="127"/>
  <c r="T23" i="127" s="1"/>
  <c r="S23" i="127"/>
  <c r="R23" i="127"/>
  <c r="Q23" i="127" s="1"/>
  <c r="P23" i="127"/>
  <c r="O23" i="127"/>
  <c r="C23" i="127" s="1"/>
  <c r="B23" i="127" s="1"/>
  <c r="M23" i="127"/>
  <c r="L23" i="127"/>
  <c r="K23" i="127" s="1"/>
  <c r="J23" i="127"/>
  <c r="I23" i="127"/>
  <c r="H23" i="127" s="1"/>
  <c r="G23" i="127"/>
  <c r="F23" i="127"/>
  <c r="E23" i="127" s="1"/>
  <c r="D23" i="127"/>
  <c r="BU22" i="127"/>
  <c r="BT22" i="127"/>
  <c r="BS22" i="127" s="1"/>
  <c r="BR22" i="127"/>
  <c r="BQ22" i="127"/>
  <c r="BP22" i="127" s="1"/>
  <c r="BO22" i="127"/>
  <c r="BN22" i="127"/>
  <c r="BM22" i="127" s="1"/>
  <c r="BL22" i="127"/>
  <c r="BK22" i="127"/>
  <c r="BJ22" i="127"/>
  <c r="BI22" i="127"/>
  <c r="BH22" i="127"/>
  <c r="BG22" i="127" s="1"/>
  <c r="BF22" i="127"/>
  <c r="BE22" i="127"/>
  <c r="BD22" i="127" s="1"/>
  <c r="BC22" i="127"/>
  <c r="BB22" i="127"/>
  <c r="BA22" i="127" s="1"/>
  <c r="AZ22" i="127"/>
  <c r="AX22" i="127" s="1"/>
  <c r="AY22" i="127"/>
  <c r="AW22" i="127"/>
  <c r="AV22" i="127"/>
  <c r="AU22" i="127" s="1"/>
  <c r="AT22" i="127"/>
  <c r="AS22" i="127"/>
  <c r="AR22" i="127" s="1"/>
  <c r="AQ22" i="127"/>
  <c r="AP22" i="127"/>
  <c r="AO22" i="127" s="1"/>
  <c r="AN22" i="127"/>
  <c r="AM22" i="127"/>
  <c r="AL22" i="127" s="1"/>
  <c r="AK22" i="127"/>
  <c r="AJ22" i="127"/>
  <c r="AI22" i="127" s="1"/>
  <c r="AH22" i="127"/>
  <c r="AG22" i="127"/>
  <c r="AF22" i="127" s="1"/>
  <c r="AE22" i="127"/>
  <c r="AD22" i="127"/>
  <c r="AC22" i="127" s="1"/>
  <c r="AB22" i="127"/>
  <c r="Z22" i="127" s="1"/>
  <c r="AA22" i="127"/>
  <c r="Y22" i="127"/>
  <c r="X22" i="127"/>
  <c r="W22" i="127" s="1"/>
  <c r="V22" i="127"/>
  <c r="U22" i="127"/>
  <c r="T22" i="127" s="1"/>
  <c r="S22" i="127"/>
  <c r="R22" i="127"/>
  <c r="Q22" i="127" s="1"/>
  <c r="P22" i="127"/>
  <c r="O22" i="127"/>
  <c r="C22" i="127" s="1"/>
  <c r="N22" i="127"/>
  <c r="M22" i="127"/>
  <c r="L22" i="127"/>
  <c r="K22" i="127" s="1"/>
  <c r="J22" i="127"/>
  <c r="I22" i="127"/>
  <c r="H22" i="127" s="1"/>
  <c r="G22" i="127"/>
  <c r="F22" i="127"/>
  <c r="E22" i="127" s="1"/>
  <c r="BU21" i="127"/>
  <c r="BT21" i="127"/>
  <c r="BS21" i="127" s="1"/>
  <c r="BR21" i="127"/>
  <c r="BQ21" i="127"/>
  <c r="BP21" i="127" s="1"/>
  <c r="BO21" i="127"/>
  <c r="BN21" i="127"/>
  <c r="BM21" i="127" s="1"/>
  <c r="BL21" i="127"/>
  <c r="BK21" i="127"/>
  <c r="BJ21" i="127" s="1"/>
  <c r="BI21" i="127"/>
  <c r="BH21" i="127"/>
  <c r="BF21" i="127"/>
  <c r="BE21" i="127"/>
  <c r="BD21" i="127" s="1"/>
  <c r="BC21" i="127"/>
  <c r="BB21" i="127"/>
  <c r="BA21" i="127" s="1"/>
  <c r="AZ21" i="127"/>
  <c r="AX21" i="127" s="1"/>
  <c r="AY21" i="127"/>
  <c r="AW21" i="127"/>
  <c r="AV21" i="127"/>
  <c r="AU21" i="127" s="1"/>
  <c r="AT21" i="127"/>
  <c r="AS21" i="127"/>
  <c r="AR21" i="127" s="1"/>
  <c r="AQ21" i="127"/>
  <c r="AP21" i="127"/>
  <c r="AO21" i="127" s="1"/>
  <c r="AN21" i="127"/>
  <c r="AM21" i="127"/>
  <c r="AL21" i="127"/>
  <c r="AK21" i="127"/>
  <c r="AJ21" i="127"/>
  <c r="AH21" i="127"/>
  <c r="AG21" i="127"/>
  <c r="AF21" i="127" s="1"/>
  <c r="AE21" i="127"/>
  <c r="AD21" i="127"/>
  <c r="AB21" i="127"/>
  <c r="Z21" i="127" s="1"/>
  <c r="AA21" i="127"/>
  <c r="Y21" i="127"/>
  <c r="X21" i="127"/>
  <c r="W21" i="127" s="1"/>
  <c r="V21" i="127"/>
  <c r="U21" i="127"/>
  <c r="T21" i="127" s="1"/>
  <c r="S21" i="127"/>
  <c r="R21" i="127"/>
  <c r="Q21" i="127" s="1"/>
  <c r="P21" i="127"/>
  <c r="O21" i="127"/>
  <c r="N21" i="127" s="1"/>
  <c r="M21" i="127"/>
  <c r="L21" i="127"/>
  <c r="J21" i="127"/>
  <c r="I21" i="127"/>
  <c r="H21" i="127" s="1"/>
  <c r="G21" i="127"/>
  <c r="F21" i="127"/>
  <c r="E21" i="127" s="1"/>
  <c r="D21" i="127"/>
  <c r="BU20" i="127"/>
  <c r="BT20" i="127"/>
  <c r="BS20" i="127" s="1"/>
  <c r="BR20" i="127"/>
  <c r="BQ20" i="127"/>
  <c r="BP20" i="127" s="1"/>
  <c r="BO20" i="127"/>
  <c r="BN20" i="127"/>
  <c r="BM20" i="127" s="1"/>
  <c r="BL20" i="127"/>
  <c r="BK20" i="127"/>
  <c r="BK6" i="127" s="1"/>
  <c r="BJ20" i="127"/>
  <c r="BI20" i="127"/>
  <c r="BI6" i="127" s="1"/>
  <c r="BG6" i="127" s="1"/>
  <c r="BH20" i="127"/>
  <c r="BF20" i="127"/>
  <c r="BE20" i="127"/>
  <c r="BC20" i="127"/>
  <c r="BB20" i="127"/>
  <c r="AZ20" i="127"/>
  <c r="AX20" i="127" s="1"/>
  <c r="AY20" i="127"/>
  <c r="AW20" i="127"/>
  <c r="AV20" i="127"/>
  <c r="AU20" i="127" s="1"/>
  <c r="AT20" i="127"/>
  <c r="AS20" i="127"/>
  <c r="AR20" i="127" s="1"/>
  <c r="AQ20" i="127"/>
  <c r="AP20" i="127"/>
  <c r="AO20" i="127" s="1"/>
  <c r="AN20" i="127"/>
  <c r="AM20" i="127"/>
  <c r="AL20" i="127" s="1"/>
  <c r="AK20" i="127"/>
  <c r="AJ20" i="127"/>
  <c r="AH20" i="127"/>
  <c r="AG20" i="127"/>
  <c r="AF20" i="127" s="1"/>
  <c r="AE20" i="127"/>
  <c r="AE6" i="127" s="1"/>
  <c r="AD20" i="127"/>
  <c r="AC20" i="127" s="1"/>
  <c r="AB20" i="127"/>
  <c r="Z20" i="127" s="1"/>
  <c r="AA20" i="127"/>
  <c r="Y20" i="127"/>
  <c r="X20" i="127"/>
  <c r="W20" i="127" s="1"/>
  <c r="V20" i="127"/>
  <c r="U20" i="127"/>
  <c r="T20" i="127" s="1"/>
  <c r="S20" i="127"/>
  <c r="R20" i="127"/>
  <c r="Q20" i="127" s="1"/>
  <c r="P20" i="127"/>
  <c r="O20" i="127"/>
  <c r="O6" i="127" s="1"/>
  <c r="N6" i="127" s="1"/>
  <c r="N20" i="127"/>
  <c r="M20" i="127"/>
  <c r="D20" i="127" s="1"/>
  <c r="L20" i="127"/>
  <c r="J20" i="127"/>
  <c r="I20" i="127"/>
  <c r="G20" i="127"/>
  <c r="F20" i="127"/>
  <c r="BU19" i="127"/>
  <c r="BT19" i="127"/>
  <c r="BS19" i="127" s="1"/>
  <c r="BR19" i="127"/>
  <c r="BQ19" i="127"/>
  <c r="BP19" i="127" s="1"/>
  <c r="BO19" i="127"/>
  <c r="BN19" i="127"/>
  <c r="BM19" i="127" s="1"/>
  <c r="BL19" i="127"/>
  <c r="BK19" i="127"/>
  <c r="BJ19" i="127" s="1"/>
  <c r="BI19" i="127"/>
  <c r="BH19" i="127"/>
  <c r="BF19" i="127"/>
  <c r="BE19" i="127"/>
  <c r="BD19" i="127" s="1"/>
  <c r="BC19" i="127"/>
  <c r="BC6" i="127" s="1"/>
  <c r="BB19" i="127"/>
  <c r="BA19" i="127" s="1"/>
  <c r="AZ19" i="127"/>
  <c r="AX19" i="127" s="1"/>
  <c r="AY19" i="127"/>
  <c r="AW19" i="127"/>
  <c r="AV19" i="127"/>
  <c r="AU19" i="127" s="1"/>
  <c r="AT19" i="127"/>
  <c r="AS19" i="127"/>
  <c r="AR19" i="127" s="1"/>
  <c r="AQ19" i="127"/>
  <c r="AP19" i="127"/>
  <c r="AN19" i="127"/>
  <c r="AM19" i="127"/>
  <c r="AM6" i="127" s="1"/>
  <c r="AL6" i="127" s="1"/>
  <c r="AL19" i="127"/>
  <c r="AK19" i="127"/>
  <c r="AJ19" i="127"/>
  <c r="AH19" i="127"/>
  <c r="AG19" i="127"/>
  <c r="AE19" i="127"/>
  <c r="AD19" i="127"/>
  <c r="AB19" i="127"/>
  <c r="AA19" i="127"/>
  <c r="Z19" i="127" s="1"/>
  <c r="Y19" i="127"/>
  <c r="X19" i="127"/>
  <c r="W19" i="127" s="1"/>
  <c r="V19" i="127"/>
  <c r="U19" i="127"/>
  <c r="T19" i="127" s="1"/>
  <c r="S19" i="127"/>
  <c r="R19" i="127"/>
  <c r="P19" i="127"/>
  <c r="O19" i="127"/>
  <c r="N19" i="127"/>
  <c r="M19" i="127"/>
  <c r="L19" i="127"/>
  <c r="J19" i="127"/>
  <c r="I19" i="127"/>
  <c r="C19" i="127" s="1"/>
  <c r="B19" i="127" s="1"/>
  <c r="H19" i="127"/>
  <c r="G19" i="127"/>
  <c r="D19" i="127" s="1"/>
  <c r="F19" i="127"/>
  <c r="BU18" i="127"/>
  <c r="BT18" i="127"/>
  <c r="BS18" i="127" s="1"/>
  <c r="BR18" i="127"/>
  <c r="BP18" i="127" s="1"/>
  <c r="BQ18" i="127"/>
  <c r="BO18" i="127"/>
  <c r="BN18" i="127"/>
  <c r="BM18" i="127" s="1"/>
  <c r="BL18" i="127"/>
  <c r="BJ18" i="127" s="1"/>
  <c r="BK18" i="127"/>
  <c r="BI18" i="127"/>
  <c r="BH18" i="127"/>
  <c r="BG18" i="127" s="1"/>
  <c r="BF18" i="127"/>
  <c r="BE18" i="127"/>
  <c r="BD18" i="127" s="1"/>
  <c r="BC18" i="127"/>
  <c r="BB18" i="127"/>
  <c r="BA18" i="127" s="1"/>
  <c r="AZ18" i="127"/>
  <c r="AY18" i="127"/>
  <c r="AX18" i="127"/>
  <c r="AW18" i="127"/>
  <c r="AV18" i="127"/>
  <c r="AU18" i="127" s="1"/>
  <c r="AT18" i="127"/>
  <c r="AS18" i="127"/>
  <c r="AR18" i="127" s="1"/>
  <c r="AQ18" i="127"/>
  <c r="AP18" i="127"/>
  <c r="AN18" i="127"/>
  <c r="AM18" i="127"/>
  <c r="AL18" i="127"/>
  <c r="AK18" i="127"/>
  <c r="AJ18" i="127"/>
  <c r="AI18" i="127" s="1"/>
  <c r="AH18" i="127"/>
  <c r="AG18" i="127"/>
  <c r="AF18" i="127" s="1"/>
  <c r="AE18" i="127"/>
  <c r="AD18" i="127"/>
  <c r="AB18" i="127"/>
  <c r="AA18" i="127"/>
  <c r="Z18" i="127" s="1"/>
  <c r="Y18" i="127"/>
  <c r="X18" i="127"/>
  <c r="W18" i="127" s="1"/>
  <c r="V18" i="127"/>
  <c r="U18" i="127"/>
  <c r="T18" i="127" s="1"/>
  <c r="S18" i="127"/>
  <c r="R18" i="127"/>
  <c r="P18" i="127"/>
  <c r="O18" i="127"/>
  <c r="N18" i="127"/>
  <c r="M18" i="127"/>
  <c r="L18" i="127"/>
  <c r="J18" i="127"/>
  <c r="I18" i="127"/>
  <c r="C18" i="127" s="1"/>
  <c r="H18" i="127"/>
  <c r="G18" i="127"/>
  <c r="D18" i="127" s="1"/>
  <c r="F18" i="127"/>
  <c r="BU17" i="127"/>
  <c r="BT17" i="127"/>
  <c r="BS17" i="127" s="1"/>
  <c r="BR17" i="127"/>
  <c r="BP17" i="127" s="1"/>
  <c r="BQ17" i="127"/>
  <c r="BO17" i="127"/>
  <c r="BN17" i="127"/>
  <c r="BM17" i="127" s="1"/>
  <c r="BL17" i="127"/>
  <c r="BJ17" i="127" s="1"/>
  <c r="BK17" i="127"/>
  <c r="BI17" i="127"/>
  <c r="BH17" i="127"/>
  <c r="BF17" i="127"/>
  <c r="BE17" i="127"/>
  <c r="BD17" i="127" s="1"/>
  <c r="BC17" i="127"/>
  <c r="BB17" i="127"/>
  <c r="BA17" i="127" s="1"/>
  <c r="AZ17" i="127"/>
  <c r="AY17" i="127"/>
  <c r="AX17" i="127"/>
  <c r="AW17" i="127"/>
  <c r="AV17" i="127"/>
  <c r="AU17" i="127" s="1"/>
  <c r="AT17" i="127"/>
  <c r="AS17" i="127"/>
  <c r="AR17" i="127" s="1"/>
  <c r="AQ17" i="127"/>
  <c r="AP17" i="127"/>
  <c r="AN17" i="127"/>
  <c r="AM17" i="127"/>
  <c r="AL17" i="127"/>
  <c r="AK17" i="127"/>
  <c r="AJ17" i="127"/>
  <c r="AI17" i="127" s="1"/>
  <c r="AH17" i="127"/>
  <c r="AG17" i="127"/>
  <c r="AF17" i="127" s="1"/>
  <c r="AE17" i="127"/>
  <c r="AD17" i="127"/>
  <c r="AB17" i="127"/>
  <c r="AA17" i="127"/>
  <c r="Z17" i="127" s="1"/>
  <c r="Y17" i="127"/>
  <c r="X17" i="127"/>
  <c r="W17" i="127" s="1"/>
  <c r="V17" i="127"/>
  <c r="U17" i="127"/>
  <c r="T17" i="127" s="1"/>
  <c r="S17" i="127"/>
  <c r="R17" i="127"/>
  <c r="P17" i="127"/>
  <c r="O17" i="127"/>
  <c r="N17" i="127"/>
  <c r="M17" i="127"/>
  <c r="L17" i="127"/>
  <c r="J17" i="127"/>
  <c r="I17" i="127"/>
  <c r="C17" i="127" s="1"/>
  <c r="H17" i="127"/>
  <c r="G17" i="127"/>
  <c r="D17" i="127" s="1"/>
  <c r="F17" i="127"/>
  <c r="BU16" i="127"/>
  <c r="BT16" i="127"/>
  <c r="BS16" i="127" s="1"/>
  <c r="BR16" i="127"/>
  <c r="BP16" i="127" s="1"/>
  <c r="BQ16" i="127"/>
  <c r="BO16" i="127"/>
  <c r="BN16" i="127"/>
  <c r="BM16" i="127" s="1"/>
  <c r="BL16" i="127"/>
  <c r="BJ16" i="127" s="1"/>
  <c r="BK16" i="127"/>
  <c r="BI16" i="127"/>
  <c r="BH16" i="127"/>
  <c r="BF16" i="127"/>
  <c r="BE16" i="127"/>
  <c r="BD16" i="127" s="1"/>
  <c r="BC16" i="127"/>
  <c r="BB16" i="127"/>
  <c r="BA16" i="127" s="1"/>
  <c r="AZ16" i="127"/>
  <c r="AY16" i="127"/>
  <c r="AX16" i="127"/>
  <c r="AW16" i="127"/>
  <c r="AV16" i="127"/>
  <c r="AU16" i="127" s="1"/>
  <c r="AT16" i="127"/>
  <c r="AS16" i="127"/>
  <c r="AR16" i="127" s="1"/>
  <c r="AQ16" i="127"/>
  <c r="AP16" i="127"/>
  <c r="AN16" i="127"/>
  <c r="AM16" i="127"/>
  <c r="AL16" i="127"/>
  <c r="AK16" i="127"/>
  <c r="AJ16" i="127"/>
  <c r="AI16" i="127" s="1"/>
  <c r="AH16" i="127"/>
  <c r="AG16" i="127"/>
  <c r="AF16" i="127" s="1"/>
  <c r="AE16" i="127"/>
  <c r="AD16" i="127"/>
  <c r="AB16" i="127"/>
  <c r="AA16" i="127"/>
  <c r="Z16" i="127" s="1"/>
  <c r="Y16" i="127"/>
  <c r="X16" i="127"/>
  <c r="W16" i="127" s="1"/>
  <c r="V16" i="127"/>
  <c r="U16" i="127"/>
  <c r="T16" i="127" s="1"/>
  <c r="S16" i="127"/>
  <c r="R16" i="127"/>
  <c r="P16" i="127"/>
  <c r="O16" i="127"/>
  <c r="N16" i="127"/>
  <c r="M16" i="127"/>
  <c r="L16" i="127"/>
  <c r="J16" i="127"/>
  <c r="I16" i="127"/>
  <c r="C16" i="127" s="1"/>
  <c r="B16" i="127" s="1"/>
  <c r="H16" i="127"/>
  <c r="G16" i="127"/>
  <c r="D16" i="127" s="1"/>
  <c r="F16" i="127"/>
  <c r="BU15" i="127"/>
  <c r="BT15" i="127"/>
  <c r="BS15" i="127" s="1"/>
  <c r="BR15" i="127"/>
  <c r="BP15" i="127" s="1"/>
  <c r="BQ15" i="127"/>
  <c r="BO15" i="127"/>
  <c r="BO6" i="127" s="1"/>
  <c r="BN15" i="127"/>
  <c r="BM15" i="127" s="1"/>
  <c r="BL15" i="127"/>
  <c r="BJ15" i="127" s="1"/>
  <c r="BK15" i="127"/>
  <c r="BI15" i="127"/>
  <c r="BH15" i="127"/>
  <c r="BF15" i="127"/>
  <c r="BE15" i="127"/>
  <c r="BD15" i="127" s="1"/>
  <c r="BC15" i="127"/>
  <c r="BB15" i="127"/>
  <c r="BA15" i="127" s="1"/>
  <c r="AZ15" i="127"/>
  <c r="AZ6" i="127" s="1"/>
  <c r="AY15" i="127"/>
  <c r="AY6" i="127" s="1"/>
  <c r="AX15" i="127"/>
  <c r="AW15" i="127"/>
  <c r="AV15" i="127"/>
  <c r="AU15" i="127" s="1"/>
  <c r="AT15" i="127"/>
  <c r="AS15" i="127"/>
  <c r="AR15" i="127" s="1"/>
  <c r="AQ15" i="127"/>
  <c r="AP15" i="127"/>
  <c r="AN15" i="127"/>
  <c r="AM15" i="127"/>
  <c r="AL15" i="127"/>
  <c r="AK15" i="127"/>
  <c r="AK6" i="127" s="1"/>
  <c r="AJ15" i="127"/>
  <c r="AI15" i="127" s="1"/>
  <c r="AH15" i="127"/>
  <c r="AG15" i="127"/>
  <c r="AF15" i="127" s="1"/>
  <c r="AE15" i="127"/>
  <c r="AD15" i="127"/>
  <c r="AC15" i="127" s="1"/>
  <c r="AB15" i="127"/>
  <c r="Z15" i="127" s="1"/>
  <c r="AA15" i="127"/>
  <c r="Y15" i="127"/>
  <c r="Y6" i="127" s="1"/>
  <c r="X15" i="127"/>
  <c r="X6" i="127" s="1"/>
  <c r="W15" i="127"/>
  <c r="V15" i="127"/>
  <c r="U15" i="127"/>
  <c r="T15" i="127" s="1"/>
  <c r="S15" i="127"/>
  <c r="R15" i="127"/>
  <c r="P15" i="127"/>
  <c r="O15" i="127"/>
  <c r="N15" i="127" s="1"/>
  <c r="M15" i="127"/>
  <c r="L15" i="127"/>
  <c r="K15" i="127"/>
  <c r="J15" i="127"/>
  <c r="H15" i="127" s="1"/>
  <c r="I15" i="127"/>
  <c r="G15" i="127"/>
  <c r="D15" i="127" s="1"/>
  <c r="F15" i="127"/>
  <c r="BU14" i="127"/>
  <c r="BT14" i="127"/>
  <c r="BS14" i="127"/>
  <c r="BR14" i="127"/>
  <c r="BQ14" i="127"/>
  <c r="BP14" i="127" s="1"/>
  <c r="BO14" i="127"/>
  <c r="BN14" i="127"/>
  <c r="BM14" i="127" s="1"/>
  <c r="BL14" i="127"/>
  <c r="BK14" i="127"/>
  <c r="BJ14" i="127" s="1"/>
  <c r="BI14" i="127"/>
  <c r="BH14" i="127"/>
  <c r="BG14" i="127"/>
  <c r="BF14" i="127"/>
  <c r="BE14" i="127"/>
  <c r="BD14" i="127" s="1"/>
  <c r="BC14" i="127"/>
  <c r="BB14" i="127"/>
  <c r="BA14" i="127" s="1"/>
  <c r="AZ14" i="127"/>
  <c r="AY14" i="127"/>
  <c r="AX14" i="127" s="1"/>
  <c r="AW14" i="127"/>
  <c r="AV14" i="127"/>
  <c r="AU14" i="127"/>
  <c r="AT14" i="127"/>
  <c r="AS14" i="127"/>
  <c r="AR14" i="127" s="1"/>
  <c r="AQ14" i="127"/>
  <c r="AP14" i="127"/>
  <c r="AO14" i="127" s="1"/>
  <c r="AN14" i="127"/>
  <c r="AM14" i="127"/>
  <c r="AL14" i="127" s="1"/>
  <c r="AK14" i="127"/>
  <c r="AJ14" i="127"/>
  <c r="AI14" i="127"/>
  <c r="AH14" i="127"/>
  <c r="AG14" i="127"/>
  <c r="AF14" i="127" s="1"/>
  <c r="AE14" i="127"/>
  <c r="AD14" i="127"/>
  <c r="AC14" i="127" s="1"/>
  <c r="AB14" i="127"/>
  <c r="AA14" i="127"/>
  <c r="Z14" i="127" s="1"/>
  <c r="Y14" i="127"/>
  <c r="X14" i="127"/>
  <c r="W14" i="127"/>
  <c r="V14" i="127"/>
  <c r="U14" i="127"/>
  <c r="T14" i="127" s="1"/>
  <c r="S14" i="127"/>
  <c r="R14" i="127"/>
  <c r="Q14" i="127" s="1"/>
  <c r="P14" i="127"/>
  <c r="O14" i="127"/>
  <c r="N14" i="127" s="1"/>
  <c r="M14" i="127"/>
  <c r="L14" i="127"/>
  <c r="K14" i="127"/>
  <c r="J14" i="127"/>
  <c r="I14" i="127"/>
  <c r="H14" i="127" s="1"/>
  <c r="G14" i="127"/>
  <c r="D14" i="127" s="1"/>
  <c r="F14" i="127"/>
  <c r="E14" i="127" s="1"/>
  <c r="BU13" i="127"/>
  <c r="BT13" i="127"/>
  <c r="BS13" i="127"/>
  <c r="BR13" i="127"/>
  <c r="BQ13" i="127"/>
  <c r="BP13" i="127" s="1"/>
  <c r="BO13" i="127"/>
  <c r="BN13" i="127"/>
  <c r="BM13" i="127" s="1"/>
  <c r="BL13" i="127"/>
  <c r="BK13" i="127"/>
  <c r="BJ13" i="127" s="1"/>
  <c r="BI13" i="127"/>
  <c r="BH13" i="127"/>
  <c r="BG13" i="127"/>
  <c r="BF13" i="127"/>
  <c r="BE13" i="127"/>
  <c r="BD13" i="127" s="1"/>
  <c r="BC13" i="127"/>
  <c r="BB13" i="127"/>
  <c r="BA13" i="127" s="1"/>
  <c r="AZ13" i="127"/>
  <c r="AY13" i="127"/>
  <c r="AX13" i="127" s="1"/>
  <c r="AW13" i="127"/>
  <c r="AV13" i="127"/>
  <c r="AU13" i="127"/>
  <c r="AT13" i="127"/>
  <c r="AS13" i="127"/>
  <c r="AR13" i="127" s="1"/>
  <c r="AQ13" i="127"/>
  <c r="AP13" i="127"/>
  <c r="AO13" i="127" s="1"/>
  <c r="AN13" i="127"/>
  <c r="AM13" i="127"/>
  <c r="AL13" i="127" s="1"/>
  <c r="AK13" i="127"/>
  <c r="AJ13" i="127"/>
  <c r="AI13" i="127"/>
  <c r="AH13" i="127"/>
  <c r="AG13" i="127"/>
  <c r="AF13" i="127" s="1"/>
  <c r="AE13" i="127"/>
  <c r="AD13" i="127"/>
  <c r="AC13" i="127" s="1"/>
  <c r="AB13" i="127"/>
  <c r="AA13" i="127"/>
  <c r="Z13" i="127" s="1"/>
  <c r="Y13" i="127"/>
  <c r="X13" i="127"/>
  <c r="W13" i="127"/>
  <c r="V13" i="127"/>
  <c r="U13" i="127"/>
  <c r="T13" i="127" s="1"/>
  <c r="S13" i="127"/>
  <c r="R13" i="127"/>
  <c r="Q13" i="127" s="1"/>
  <c r="P13" i="127"/>
  <c r="O13" i="127"/>
  <c r="N13" i="127" s="1"/>
  <c r="M13" i="127"/>
  <c r="L13" i="127"/>
  <c r="K13" i="127"/>
  <c r="J13" i="127"/>
  <c r="I13" i="127"/>
  <c r="H13" i="127" s="1"/>
  <c r="G13" i="127"/>
  <c r="D13" i="127" s="1"/>
  <c r="F13" i="127"/>
  <c r="E13" i="127" s="1"/>
  <c r="BU12" i="127"/>
  <c r="BT12" i="127"/>
  <c r="BS12" i="127"/>
  <c r="BR12" i="127"/>
  <c r="BQ12" i="127"/>
  <c r="BP12" i="127" s="1"/>
  <c r="BO12" i="127"/>
  <c r="BN12" i="127"/>
  <c r="BM12" i="127" s="1"/>
  <c r="BL12" i="127"/>
  <c r="BK12" i="127"/>
  <c r="BJ12" i="127" s="1"/>
  <c r="BI12" i="127"/>
  <c r="BH12" i="127"/>
  <c r="BG12" i="127"/>
  <c r="BF12" i="127"/>
  <c r="BE12" i="127"/>
  <c r="BD12" i="127" s="1"/>
  <c r="BC12" i="127"/>
  <c r="BB12" i="127"/>
  <c r="BA12" i="127" s="1"/>
  <c r="AZ12" i="127"/>
  <c r="AY12" i="127"/>
  <c r="AX12" i="127" s="1"/>
  <c r="AW12" i="127"/>
  <c r="AV12" i="127"/>
  <c r="AU12" i="127"/>
  <c r="AT12" i="127"/>
  <c r="AS12" i="127"/>
  <c r="AR12" i="127" s="1"/>
  <c r="AQ12" i="127"/>
  <c r="AP12" i="127"/>
  <c r="AO12" i="127" s="1"/>
  <c r="AN12" i="127"/>
  <c r="AM12" i="127"/>
  <c r="AL12" i="127" s="1"/>
  <c r="AK12" i="127"/>
  <c r="AJ12" i="127"/>
  <c r="AI12" i="127"/>
  <c r="AH12" i="127"/>
  <c r="AG12" i="127"/>
  <c r="AF12" i="127" s="1"/>
  <c r="AE12" i="127"/>
  <c r="AD12" i="127"/>
  <c r="AC12" i="127" s="1"/>
  <c r="AB12" i="127"/>
  <c r="AA12" i="127"/>
  <c r="Z12" i="127" s="1"/>
  <c r="Y12" i="127"/>
  <c r="X12" i="127"/>
  <c r="W12" i="127"/>
  <c r="V12" i="127"/>
  <c r="U12" i="127"/>
  <c r="T12" i="127" s="1"/>
  <c r="S12" i="127"/>
  <c r="R12" i="127"/>
  <c r="Q12" i="127" s="1"/>
  <c r="P12" i="127"/>
  <c r="O12" i="127"/>
  <c r="N12" i="127" s="1"/>
  <c r="M12" i="127"/>
  <c r="L12" i="127"/>
  <c r="K12" i="127"/>
  <c r="J12" i="127"/>
  <c r="I12" i="127"/>
  <c r="H12" i="127" s="1"/>
  <c r="G12" i="127"/>
  <c r="D12" i="127" s="1"/>
  <c r="F12" i="127"/>
  <c r="E12" i="127" s="1"/>
  <c r="BU11" i="127"/>
  <c r="BT11" i="127"/>
  <c r="BS11" i="127"/>
  <c r="BR11" i="127"/>
  <c r="BQ11" i="127"/>
  <c r="BP11" i="127" s="1"/>
  <c r="BO11" i="127"/>
  <c r="BN11" i="127"/>
  <c r="BM11" i="127" s="1"/>
  <c r="BL11" i="127"/>
  <c r="BK11" i="127"/>
  <c r="BJ11" i="127" s="1"/>
  <c r="BI11" i="127"/>
  <c r="BH11" i="127"/>
  <c r="BG11" i="127"/>
  <c r="BF11" i="127"/>
  <c r="BE11" i="127"/>
  <c r="BD11" i="127" s="1"/>
  <c r="BC11" i="127"/>
  <c r="BB11" i="127"/>
  <c r="BA11" i="127" s="1"/>
  <c r="AZ11" i="127"/>
  <c r="AY11" i="127"/>
  <c r="AX11" i="127" s="1"/>
  <c r="AW11" i="127"/>
  <c r="AV11" i="127"/>
  <c r="AU11" i="127"/>
  <c r="AT11" i="127"/>
  <c r="AS11" i="127"/>
  <c r="AR11" i="127" s="1"/>
  <c r="AQ11" i="127"/>
  <c r="AP11" i="127"/>
  <c r="AO11" i="127" s="1"/>
  <c r="AN11" i="127"/>
  <c r="AM11" i="127"/>
  <c r="AL11" i="127" s="1"/>
  <c r="AK11" i="127"/>
  <c r="AJ11" i="127"/>
  <c r="AI11" i="127"/>
  <c r="AH11" i="127"/>
  <c r="AG11" i="127"/>
  <c r="AF11" i="127" s="1"/>
  <c r="AE11" i="127"/>
  <c r="AD11" i="127"/>
  <c r="AC11" i="127" s="1"/>
  <c r="AB11" i="127"/>
  <c r="AA11" i="127"/>
  <c r="Z11" i="127" s="1"/>
  <c r="Y11" i="127"/>
  <c r="X11" i="127"/>
  <c r="W11" i="127"/>
  <c r="V11" i="127"/>
  <c r="U11" i="127"/>
  <c r="T11" i="127" s="1"/>
  <c r="S11" i="127"/>
  <c r="R11" i="127"/>
  <c r="Q11" i="127" s="1"/>
  <c r="P11" i="127"/>
  <c r="O11" i="127"/>
  <c r="N11" i="127" s="1"/>
  <c r="M11" i="127"/>
  <c r="L11" i="127"/>
  <c r="K11" i="127"/>
  <c r="J11" i="127"/>
  <c r="I11" i="127"/>
  <c r="H11" i="127" s="1"/>
  <c r="G11" i="127"/>
  <c r="D11" i="127" s="1"/>
  <c r="F11" i="127"/>
  <c r="E11" i="127" s="1"/>
  <c r="BU10" i="127"/>
  <c r="BT10" i="127"/>
  <c r="BS10" i="127"/>
  <c r="BR10" i="127"/>
  <c r="BQ10" i="127"/>
  <c r="BP10" i="127" s="1"/>
  <c r="BO10" i="127"/>
  <c r="BN10" i="127"/>
  <c r="BM10" i="127" s="1"/>
  <c r="BL10" i="127"/>
  <c r="BK10" i="127"/>
  <c r="BJ10" i="127" s="1"/>
  <c r="BI10" i="127"/>
  <c r="BH10" i="127"/>
  <c r="BG10" i="127"/>
  <c r="BF10" i="127"/>
  <c r="BE10" i="127"/>
  <c r="BD10" i="127" s="1"/>
  <c r="BC10" i="127"/>
  <c r="BB10" i="127"/>
  <c r="BA10" i="127" s="1"/>
  <c r="AZ10" i="127"/>
  <c r="AY10" i="127"/>
  <c r="AX10" i="127" s="1"/>
  <c r="AW10" i="127"/>
  <c r="AV10" i="127"/>
  <c r="AU10" i="127"/>
  <c r="AT10" i="127"/>
  <c r="AS10" i="127"/>
  <c r="AR10" i="127" s="1"/>
  <c r="AQ10" i="127"/>
  <c r="AP10" i="127"/>
  <c r="AO10" i="127" s="1"/>
  <c r="AN10" i="127"/>
  <c r="AM10" i="127"/>
  <c r="AL10" i="127" s="1"/>
  <c r="AK10" i="127"/>
  <c r="AJ10" i="127"/>
  <c r="AI10" i="127"/>
  <c r="AH10" i="127"/>
  <c r="AG10" i="127"/>
  <c r="AF10" i="127" s="1"/>
  <c r="AE10" i="127"/>
  <c r="AD10" i="127"/>
  <c r="AC10" i="127" s="1"/>
  <c r="AB10" i="127"/>
  <c r="AA10" i="127"/>
  <c r="Z10" i="127" s="1"/>
  <c r="Y10" i="127"/>
  <c r="X10" i="127"/>
  <c r="W10" i="127"/>
  <c r="V10" i="127"/>
  <c r="U10" i="127"/>
  <c r="T10" i="127" s="1"/>
  <c r="S10" i="127"/>
  <c r="R10" i="127"/>
  <c r="Q10" i="127" s="1"/>
  <c r="P10" i="127"/>
  <c r="O10" i="127"/>
  <c r="N10" i="127" s="1"/>
  <c r="M10" i="127"/>
  <c r="L10" i="127"/>
  <c r="K10" i="127"/>
  <c r="J10" i="127"/>
  <c r="I10" i="127"/>
  <c r="H10" i="127" s="1"/>
  <c r="G10" i="127"/>
  <c r="D10" i="127" s="1"/>
  <c r="F10" i="127"/>
  <c r="E10" i="127" s="1"/>
  <c r="BU9" i="127"/>
  <c r="BT9" i="127"/>
  <c r="BS9" i="127"/>
  <c r="BR9" i="127"/>
  <c r="BQ9" i="127"/>
  <c r="BP9" i="127" s="1"/>
  <c r="BO9" i="127"/>
  <c r="BN9" i="127"/>
  <c r="BM9" i="127" s="1"/>
  <c r="BL9" i="127"/>
  <c r="BK9" i="127"/>
  <c r="BJ9" i="127" s="1"/>
  <c r="BI9" i="127"/>
  <c r="BH9" i="127"/>
  <c r="BG9" i="127"/>
  <c r="BF9" i="127"/>
  <c r="BE9" i="127"/>
  <c r="BD9" i="127" s="1"/>
  <c r="BC9" i="127"/>
  <c r="BB9" i="127"/>
  <c r="BA9" i="127" s="1"/>
  <c r="AZ9" i="127"/>
  <c r="AY9" i="127"/>
  <c r="AX9" i="127" s="1"/>
  <c r="AW9" i="127"/>
  <c r="AV9" i="127"/>
  <c r="AU9" i="127"/>
  <c r="AT9" i="127"/>
  <c r="AS9" i="127"/>
  <c r="AR9" i="127" s="1"/>
  <c r="AQ9" i="127"/>
  <c r="AP9" i="127"/>
  <c r="AO9" i="127" s="1"/>
  <c r="AN9" i="127"/>
  <c r="AM9" i="127"/>
  <c r="AL9" i="127" s="1"/>
  <c r="AK9" i="127"/>
  <c r="AJ9" i="127"/>
  <c r="AI9" i="127"/>
  <c r="AH9" i="127"/>
  <c r="AG9" i="127"/>
  <c r="AF9" i="127" s="1"/>
  <c r="AE9" i="127"/>
  <c r="AD9" i="127"/>
  <c r="AC9" i="127" s="1"/>
  <c r="AB9" i="127"/>
  <c r="AA9" i="127"/>
  <c r="Z9" i="127" s="1"/>
  <c r="Y9" i="127"/>
  <c r="X9" i="127"/>
  <c r="W9" i="127"/>
  <c r="V9" i="127"/>
  <c r="U9" i="127"/>
  <c r="T9" i="127" s="1"/>
  <c r="S9" i="127"/>
  <c r="R9" i="127"/>
  <c r="Q9" i="127" s="1"/>
  <c r="P9" i="127"/>
  <c r="O9" i="127"/>
  <c r="N9" i="127" s="1"/>
  <c r="M9" i="127"/>
  <c r="L9" i="127"/>
  <c r="K9" i="127"/>
  <c r="J9" i="127"/>
  <c r="I9" i="127"/>
  <c r="H9" i="127" s="1"/>
  <c r="G9" i="127"/>
  <c r="D9" i="127" s="1"/>
  <c r="F9" i="127"/>
  <c r="E9" i="127" s="1"/>
  <c r="BU8" i="127"/>
  <c r="BT8" i="127"/>
  <c r="BS8" i="127"/>
  <c r="BR8" i="127"/>
  <c r="BQ8" i="127"/>
  <c r="BP8" i="127" s="1"/>
  <c r="BO8" i="127"/>
  <c r="BN8" i="127"/>
  <c r="BM8" i="127" s="1"/>
  <c r="BL8" i="127"/>
  <c r="BK8" i="127"/>
  <c r="BJ8" i="127" s="1"/>
  <c r="BI8" i="127"/>
  <c r="BH8" i="127"/>
  <c r="BG8" i="127"/>
  <c r="BF8" i="127"/>
  <c r="BE8" i="127"/>
  <c r="BD8" i="127" s="1"/>
  <c r="BC8" i="127"/>
  <c r="BB8" i="127"/>
  <c r="BA8" i="127" s="1"/>
  <c r="AZ8" i="127"/>
  <c r="AY8" i="127"/>
  <c r="AX8" i="127" s="1"/>
  <c r="AW8" i="127"/>
  <c r="AV8" i="127"/>
  <c r="AU8" i="127"/>
  <c r="AT8" i="127"/>
  <c r="AS8" i="127"/>
  <c r="AR8" i="127" s="1"/>
  <c r="AQ8" i="127"/>
  <c r="AP8" i="127"/>
  <c r="AO8" i="127" s="1"/>
  <c r="AN8" i="127"/>
  <c r="AM8" i="127"/>
  <c r="AL8" i="127" s="1"/>
  <c r="AK8" i="127"/>
  <c r="AJ8" i="127"/>
  <c r="AI8" i="127"/>
  <c r="AH8" i="127"/>
  <c r="AG8" i="127"/>
  <c r="AF8" i="127" s="1"/>
  <c r="AE8" i="127"/>
  <c r="AD8" i="127"/>
  <c r="AC8" i="127" s="1"/>
  <c r="AB8" i="127"/>
  <c r="AA8" i="127"/>
  <c r="Z8" i="127" s="1"/>
  <c r="Y8" i="127"/>
  <c r="X8" i="127"/>
  <c r="W8" i="127"/>
  <c r="V8" i="127"/>
  <c r="U8" i="127"/>
  <c r="T8" i="127" s="1"/>
  <c r="S8" i="127"/>
  <c r="R8" i="127"/>
  <c r="Q8" i="127" s="1"/>
  <c r="P8" i="127"/>
  <c r="O8" i="127"/>
  <c r="N8" i="127" s="1"/>
  <c r="M8" i="127"/>
  <c r="L8" i="127"/>
  <c r="K8" i="127"/>
  <c r="J8" i="127"/>
  <c r="D8" i="127" s="1"/>
  <c r="I8" i="127"/>
  <c r="H8" i="127" s="1"/>
  <c r="G8" i="127"/>
  <c r="F8" i="127"/>
  <c r="E8" i="127" s="1"/>
  <c r="BU7" i="127"/>
  <c r="BT7" i="127"/>
  <c r="BS7" i="127"/>
  <c r="BR7" i="127"/>
  <c r="BR6" i="127" s="1"/>
  <c r="BQ7" i="127"/>
  <c r="BP7" i="127" s="1"/>
  <c r="BO7" i="127"/>
  <c r="BN7" i="127"/>
  <c r="BM7" i="127" s="1"/>
  <c r="BL7" i="127"/>
  <c r="BK7" i="127"/>
  <c r="BJ7" i="127" s="1"/>
  <c r="BI7" i="127"/>
  <c r="BH7" i="127"/>
  <c r="BG7" i="127"/>
  <c r="BF7" i="127"/>
  <c r="BE7" i="127"/>
  <c r="BD7" i="127" s="1"/>
  <c r="BC7" i="127"/>
  <c r="BB7" i="127"/>
  <c r="BA7" i="127" s="1"/>
  <c r="AZ7" i="127"/>
  <c r="AY7" i="127"/>
  <c r="AX7" i="127" s="1"/>
  <c r="AW7" i="127"/>
  <c r="AV7" i="127"/>
  <c r="AU7" i="127"/>
  <c r="AT7" i="127"/>
  <c r="AS7" i="127"/>
  <c r="AR7" i="127" s="1"/>
  <c r="AQ7" i="127"/>
  <c r="AP7" i="127"/>
  <c r="AO7" i="127" s="1"/>
  <c r="AN7" i="127"/>
  <c r="AM7" i="127"/>
  <c r="AL7" i="127" s="1"/>
  <c r="AK7" i="127"/>
  <c r="AJ7" i="127"/>
  <c r="AI7" i="127"/>
  <c r="AH7" i="127"/>
  <c r="AG7" i="127"/>
  <c r="AF7" i="127" s="1"/>
  <c r="AE7" i="127"/>
  <c r="AD7" i="127"/>
  <c r="AC7" i="127" s="1"/>
  <c r="AB7" i="127"/>
  <c r="AA7" i="127"/>
  <c r="Z7" i="127" s="1"/>
  <c r="Y7" i="127"/>
  <c r="X7" i="127"/>
  <c r="W7" i="127"/>
  <c r="V7" i="127"/>
  <c r="U7" i="127"/>
  <c r="T7" i="127" s="1"/>
  <c r="S7" i="127"/>
  <c r="R7" i="127"/>
  <c r="Q7" i="127" s="1"/>
  <c r="P7" i="127"/>
  <c r="O7" i="127"/>
  <c r="N7" i="127" s="1"/>
  <c r="M7" i="127"/>
  <c r="L7" i="127"/>
  <c r="K7" i="127"/>
  <c r="J7" i="127"/>
  <c r="D7" i="127" s="1"/>
  <c r="I7" i="127"/>
  <c r="H7" i="127" s="1"/>
  <c r="G7" i="127"/>
  <c r="F7" i="127"/>
  <c r="E7" i="127" s="1"/>
  <c r="BU6" i="127"/>
  <c r="BT6" i="127"/>
  <c r="BS6" i="127"/>
  <c r="BQ6" i="127"/>
  <c r="BH6" i="127"/>
  <c r="BF6" i="127"/>
  <c r="BE6" i="127"/>
  <c r="BD6" i="127" s="1"/>
  <c r="AW6" i="127"/>
  <c r="AV6" i="127"/>
  <c r="AU6" i="127"/>
  <c r="AT6" i="127"/>
  <c r="AS6" i="127"/>
  <c r="AR6" i="127" s="1"/>
  <c r="AQ6" i="127"/>
  <c r="AP6" i="127"/>
  <c r="AO6" i="127" s="1"/>
  <c r="AN6" i="127"/>
  <c r="AH6" i="127"/>
  <c r="AG6" i="127"/>
  <c r="AF6" i="127" s="1"/>
  <c r="AA6" i="127"/>
  <c r="V6" i="127"/>
  <c r="U6" i="127"/>
  <c r="T6" i="127" s="1"/>
  <c r="S6" i="127"/>
  <c r="R6" i="127"/>
  <c r="Q6" i="127" s="1"/>
  <c r="P6" i="127"/>
  <c r="B17" i="127" l="1"/>
  <c r="B18" i="127"/>
  <c r="AX6" i="127"/>
  <c r="BP6" i="127"/>
  <c r="W6" i="127"/>
  <c r="B24" i="127"/>
  <c r="B26" i="127"/>
  <c r="L6" i="127"/>
  <c r="AJ6" i="127"/>
  <c r="AI6" i="127" s="1"/>
  <c r="B53" i="127"/>
  <c r="B52" i="127" s="1"/>
  <c r="M6" i="127"/>
  <c r="K16" i="127"/>
  <c r="K17" i="127"/>
  <c r="K18" i="127"/>
  <c r="K19" i="127"/>
  <c r="AO19" i="127"/>
  <c r="J6" i="127"/>
  <c r="AO15" i="127"/>
  <c r="AO16" i="127"/>
  <c r="AO17" i="127"/>
  <c r="AO18" i="127"/>
  <c r="BG19" i="127"/>
  <c r="C20" i="127"/>
  <c r="B20" i="127" s="1"/>
  <c r="AI20" i="127"/>
  <c r="K21" i="127"/>
  <c r="BG21" i="127"/>
  <c r="B35" i="127"/>
  <c r="B29" i="127" s="1"/>
  <c r="C7" i="127"/>
  <c r="C8" i="127"/>
  <c r="B8" i="127" s="1"/>
  <c r="C9" i="127"/>
  <c r="B9" i="127" s="1"/>
  <c r="C10" i="127"/>
  <c r="B10" i="127" s="1"/>
  <c r="C11" i="127"/>
  <c r="B11" i="127" s="1"/>
  <c r="C12" i="127"/>
  <c r="B12" i="127" s="1"/>
  <c r="C13" i="127"/>
  <c r="B13" i="127" s="1"/>
  <c r="C14" i="127"/>
  <c r="B14" i="127" s="1"/>
  <c r="D22" i="127"/>
  <c r="D6" i="127" s="1"/>
  <c r="D24" i="127"/>
  <c r="D26" i="127"/>
  <c r="D29" i="127"/>
  <c r="AB6" i="127"/>
  <c r="Z6" i="127" s="1"/>
  <c r="BL6" i="127"/>
  <c r="BJ6" i="127" s="1"/>
  <c r="Q15" i="127"/>
  <c r="AC16" i="127"/>
  <c r="AC17" i="127"/>
  <c r="AC18" i="127"/>
  <c r="AC19" i="127"/>
  <c r="E20" i="127"/>
  <c r="BA20" i="127"/>
  <c r="AC21" i="127"/>
  <c r="N23" i="127"/>
  <c r="N25" i="127"/>
  <c r="H29" i="127"/>
  <c r="AR29" i="127"/>
  <c r="E15" i="127"/>
  <c r="BG15" i="127"/>
  <c r="BG16" i="127"/>
  <c r="BG17" i="127"/>
  <c r="F6" i="127"/>
  <c r="AD6" i="127"/>
  <c r="AC6" i="127" s="1"/>
  <c r="BB6" i="127"/>
  <c r="BA6" i="127" s="1"/>
  <c r="BN6" i="127"/>
  <c r="BM6" i="127" s="1"/>
  <c r="Q16" i="127"/>
  <c r="Q17" i="127"/>
  <c r="Q18" i="127"/>
  <c r="Q19" i="127"/>
  <c r="AF19" i="127"/>
  <c r="H20" i="127"/>
  <c r="BD20" i="127"/>
  <c r="T29" i="127"/>
  <c r="BD29" i="127"/>
  <c r="B47" i="127"/>
  <c r="I6" i="127"/>
  <c r="H6" i="127" s="1"/>
  <c r="G6" i="127"/>
  <c r="AF29" i="127"/>
  <c r="BP29" i="127"/>
  <c r="E16" i="127"/>
  <c r="E17" i="127"/>
  <c r="E18" i="127"/>
  <c r="E19" i="127"/>
  <c r="AI19" i="127"/>
  <c r="K20" i="127"/>
  <c r="BG20" i="127"/>
  <c r="C21" i="127"/>
  <c r="B21" i="127" s="1"/>
  <c r="AI21" i="127"/>
  <c r="B22" i="127" l="1"/>
  <c r="C6" i="127"/>
  <c r="B7" i="127"/>
  <c r="E6" i="127"/>
  <c r="K6" i="127"/>
  <c r="AK389" i="131" l="1"/>
  <c r="B389" i="131"/>
  <c r="AK388" i="131"/>
  <c r="B388" i="131"/>
  <c r="AK387" i="131"/>
  <c r="B387" i="131"/>
  <c r="AK386" i="131"/>
  <c r="B386" i="131"/>
  <c r="AK385" i="131"/>
  <c r="B385" i="131"/>
  <c r="AK384" i="131"/>
  <c r="B384" i="131"/>
  <c r="AK383" i="131"/>
  <c r="B383" i="131"/>
  <c r="AK382" i="131"/>
  <c r="B382" i="131"/>
  <c r="AK381" i="131"/>
  <c r="B381" i="131"/>
  <c r="AN380" i="131"/>
  <c r="AM380" i="131"/>
  <c r="AL380" i="131"/>
  <c r="AK380" i="131"/>
  <c r="B380" i="131"/>
  <c r="AK379" i="131"/>
  <c r="B379" i="131"/>
  <c r="AK378" i="131"/>
  <c r="B378" i="131"/>
  <c r="AK377" i="131"/>
  <c r="B377" i="131"/>
  <c r="AK376" i="131"/>
  <c r="B376" i="131"/>
  <c r="AK375" i="131"/>
  <c r="B375" i="131"/>
  <c r="AK374" i="131"/>
  <c r="B374" i="131"/>
  <c r="AK373" i="131"/>
  <c r="B373" i="131"/>
  <c r="AK372" i="131"/>
  <c r="B372" i="131"/>
  <c r="AK371" i="131"/>
  <c r="E371" i="131"/>
  <c r="D371" i="131"/>
  <c r="C371" i="131"/>
  <c r="B371" i="131"/>
  <c r="AK370" i="131"/>
  <c r="B370" i="131"/>
  <c r="AK369" i="131"/>
  <c r="B369" i="131"/>
  <c r="AK368" i="131"/>
  <c r="B368" i="131"/>
  <c r="AK367" i="131"/>
  <c r="B367" i="131"/>
  <c r="AK366" i="131"/>
  <c r="B366" i="131"/>
  <c r="AK365" i="131"/>
  <c r="B365" i="131"/>
  <c r="AK364" i="131"/>
  <c r="B364" i="131"/>
  <c r="AK363" i="131"/>
  <c r="B363" i="131"/>
  <c r="AK362" i="131"/>
  <c r="B362" i="131"/>
  <c r="AK361" i="131"/>
  <c r="B361" i="131"/>
  <c r="AK360" i="131"/>
  <c r="B360" i="131"/>
  <c r="AK359" i="131"/>
  <c r="B359" i="131"/>
  <c r="AK358" i="131"/>
  <c r="B358" i="131"/>
  <c r="AN357" i="131"/>
  <c r="AM357" i="131"/>
  <c r="AL357" i="131"/>
  <c r="AK357" i="131" s="1"/>
  <c r="B357" i="131"/>
  <c r="AK356" i="131"/>
  <c r="B356" i="131"/>
  <c r="AK355" i="131"/>
  <c r="B355" i="131"/>
  <c r="AK354" i="131"/>
  <c r="B354" i="131"/>
  <c r="AK353" i="131"/>
  <c r="B353" i="131"/>
  <c r="AK352" i="131"/>
  <c r="B352" i="131"/>
  <c r="AK351" i="131"/>
  <c r="B351" i="131"/>
  <c r="AK350" i="131"/>
  <c r="B350" i="131"/>
  <c r="AK349" i="131"/>
  <c r="B349" i="131"/>
  <c r="AK348" i="131"/>
  <c r="B348" i="131"/>
  <c r="AK347" i="131"/>
  <c r="B347" i="131"/>
  <c r="AK346" i="131"/>
  <c r="E346" i="131"/>
  <c r="D346" i="131"/>
  <c r="C346" i="131"/>
  <c r="B346" i="131" s="1"/>
  <c r="AK345" i="131"/>
  <c r="B345" i="131"/>
  <c r="AK344" i="131"/>
  <c r="B344" i="131"/>
  <c r="AK343" i="131"/>
  <c r="B343" i="131"/>
  <c r="AK342" i="131"/>
  <c r="B342" i="131"/>
  <c r="AK341" i="131"/>
  <c r="B341" i="131"/>
  <c r="AK340" i="131"/>
  <c r="B340" i="131"/>
  <c r="AK339" i="131"/>
  <c r="B339" i="131"/>
  <c r="AK338" i="131"/>
  <c r="B338" i="131"/>
  <c r="AK337" i="131"/>
  <c r="B337" i="131"/>
  <c r="AN336" i="131"/>
  <c r="AM336" i="131"/>
  <c r="AL336" i="131"/>
  <c r="AK336" i="131" s="1"/>
  <c r="B336" i="131"/>
  <c r="AK335" i="131"/>
  <c r="G335" i="131"/>
  <c r="B335" i="131"/>
  <c r="AK334" i="131"/>
  <c r="G334" i="131"/>
  <c r="B334" i="131"/>
  <c r="AK333" i="131"/>
  <c r="G333" i="131"/>
  <c r="B333" i="131"/>
  <c r="AK332" i="131"/>
  <c r="G332" i="131"/>
  <c r="B332" i="131"/>
  <c r="AK331" i="131"/>
  <c r="G331" i="131"/>
  <c r="B331" i="131"/>
  <c r="AK330" i="131"/>
  <c r="G330" i="131"/>
  <c r="B330" i="131"/>
  <c r="AK329" i="131"/>
  <c r="G329" i="131"/>
  <c r="B329" i="131"/>
  <c r="AK328" i="131"/>
  <c r="G328" i="131"/>
  <c r="B328" i="131"/>
  <c r="AK327" i="131"/>
  <c r="G327" i="131"/>
  <c r="B327" i="131"/>
  <c r="AK326" i="131"/>
  <c r="G326" i="131"/>
  <c r="B326" i="131"/>
  <c r="AK325" i="131"/>
  <c r="G325" i="131"/>
  <c r="B325" i="131"/>
  <c r="AK324" i="131"/>
  <c r="G324" i="131"/>
  <c r="E324" i="131"/>
  <c r="D324" i="131"/>
  <c r="C324" i="131"/>
  <c r="B324" i="131" s="1"/>
  <c r="AK323" i="131"/>
  <c r="G323" i="131"/>
  <c r="B323" i="131"/>
  <c r="AK322" i="131"/>
  <c r="G322" i="131"/>
  <c r="B322" i="131"/>
  <c r="AK321" i="131"/>
  <c r="G321" i="131"/>
  <c r="B321" i="131"/>
  <c r="AK320" i="131"/>
  <c r="G320" i="131"/>
  <c r="B320" i="131"/>
  <c r="AK319" i="131"/>
  <c r="G319" i="131"/>
  <c r="B319" i="131"/>
  <c r="AK318" i="131"/>
  <c r="G318" i="131"/>
  <c r="B318" i="131"/>
  <c r="AK317" i="131"/>
  <c r="G317" i="131"/>
  <c r="B317" i="131"/>
  <c r="AK316" i="131"/>
  <c r="G316" i="131"/>
  <c r="B316" i="131"/>
  <c r="AN315" i="131"/>
  <c r="AM315" i="131"/>
  <c r="AL315" i="131"/>
  <c r="AK315" i="131"/>
  <c r="G315" i="131"/>
  <c r="B315" i="131"/>
  <c r="AK314" i="131"/>
  <c r="G314" i="131"/>
  <c r="B314" i="131"/>
  <c r="AK313" i="131"/>
  <c r="G313" i="131"/>
  <c r="B313" i="131"/>
  <c r="AK312" i="131"/>
  <c r="G312" i="131"/>
  <c r="B312" i="131"/>
  <c r="AK311" i="131"/>
  <c r="G311" i="131"/>
  <c r="B311" i="131"/>
  <c r="AK310" i="131"/>
  <c r="G310" i="131"/>
  <c r="B310" i="131"/>
  <c r="AK309" i="131"/>
  <c r="G309" i="131"/>
  <c r="B309" i="131"/>
  <c r="AK308" i="131"/>
  <c r="G308" i="131"/>
  <c r="B308" i="131"/>
  <c r="AK307" i="131"/>
  <c r="G307" i="131"/>
  <c r="B307" i="131"/>
  <c r="AK306" i="131"/>
  <c r="G306" i="131"/>
  <c r="B306" i="131"/>
  <c r="AK305" i="131"/>
  <c r="G305" i="131"/>
  <c r="B305" i="131"/>
  <c r="AK304" i="131"/>
  <c r="G304" i="131"/>
  <c r="B304" i="131"/>
  <c r="AK303" i="131"/>
  <c r="G303" i="131"/>
  <c r="B303" i="131"/>
  <c r="AK302" i="131"/>
  <c r="G302" i="131"/>
  <c r="B302" i="131"/>
  <c r="AK301" i="131"/>
  <c r="G301" i="131"/>
  <c r="B301" i="131"/>
  <c r="AK300" i="131"/>
  <c r="G300" i="131"/>
  <c r="B300" i="131"/>
  <c r="AK299" i="131"/>
  <c r="G299" i="131"/>
  <c r="B299" i="131"/>
  <c r="AK298" i="131"/>
  <c r="Q298" i="131"/>
  <c r="G298" i="131"/>
  <c r="B298" i="131"/>
  <c r="AK297" i="131"/>
  <c r="Q297" i="131"/>
  <c r="G297" i="131"/>
  <c r="B297" i="131"/>
  <c r="AK296" i="131"/>
  <c r="Q296" i="131"/>
  <c r="G296" i="131"/>
  <c r="B296" i="131"/>
  <c r="AN295" i="131"/>
  <c r="AM295" i="131"/>
  <c r="AL295" i="131"/>
  <c r="AK295" i="131" s="1"/>
  <c r="Q295" i="131"/>
  <c r="G295" i="131"/>
  <c r="E295" i="131"/>
  <c r="D295" i="131"/>
  <c r="C295" i="131"/>
  <c r="B295" i="131"/>
  <c r="AK294" i="131"/>
  <c r="Q294" i="131"/>
  <c r="G294" i="131"/>
  <c r="B294" i="131"/>
  <c r="AK293" i="131"/>
  <c r="Q293" i="131"/>
  <c r="G293" i="131"/>
  <c r="B293" i="131"/>
  <c r="AK292" i="131"/>
  <c r="AF292" i="131"/>
  <c r="Q292" i="131"/>
  <c r="G292" i="131"/>
  <c r="B292" i="131"/>
  <c r="AK291" i="131"/>
  <c r="AF291" i="131"/>
  <c r="Q291" i="131"/>
  <c r="G291" i="131"/>
  <c r="B291" i="131"/>
  <c r="AK290" i="131"/>
  <c r="AF290" i="131"/>
  <c r="Q290" i="131"/>
  <c r="G290" i="131"/>
  <c r="B290" i="131"/>
  <c r="AK289" i="131"/>
  <c r="AF289" i="131"/>
  <c r="Q289" i="131"/>
  <c r="G289" i="131"/>
  <c r="B289" i="131"/>
  <c r="AK288" i="131"/>
  <c r="AF288" i="131"/>
  <c r="Q288" i="131"/>
  <c r="G288" i="131"/>
  <c r="B288" i="131"/>
  <c r="AK287" i="131"/>
  <c r="AF287" i="131"/>
  <c r="Q287" i="131"/>
  <c r="G287" i="131"/>
  <c r="B287" i="131"/>
  <c r="AK286" i="131"/>
  <c r="AF286" i="131"/>
  <c r="T286" i="131"/>
  <c r="S286" i="131"/>
  <c r="R286" i="131"/>
  <c r="Q286" i="131" s="1"/>
  <c r="G286" i="131"/>
  <c r="B286" i="131"/>
  <c r="AK285" i="131"/>
  <c r="AF285" i="131"/>
  <c r="Q285" i="131"/>
  <c r="G285" i="131"/>
  <c r="B285" i="131"/>
  <c r="AK284" i="131"/>
  <c r="AF284" i="131"/>
  <c r="Q284" i="131"/>
  <c r="G284" i="131"/>
  <c r="B284" i="131"/>
  <c r="AK283" i="131"/>
  <c r="AF283" i="131"/>
  <c r="Q283" i="131"/>
  <c r="G283" i="131"/>
  <c r="B283" i="131"/>
  <c r="AN282" i="131"/>
  <c r="AM282" i="131"/>
  <c r="AL282" i="131"/>
  <c r="AK282" i="131"/>
  <c r="AF282" i="131"/>
  <c r="Q282" i="131"/>
  <c r="G282" i="131"/>
  <c r="B282" i="131"/>
  <c r="AK281" i="131"/>
  <c r="AF281" i="131"/>
  <c r="Q281" i="131"/>
  <c r="G281" i="131"/>
  <c r="B281" i="131"/>
  <c r="AK280" i="131"/>
  <c r="AF280" i="131"/>
  <c r="Q280" i="131"/>
  <c r="G280" i="131"/>
  <c r="B280" i="131"/>
  <c r="AK279" i="131"/>
  <c r="AF279" i="131"/>
  <c r="Q279" i="131"/>
  <c r="G279" i="131"/>
  <c r="B279" i="131"/>
  <c r="AK278" i="131"/>
  <c r="AF278" i="131"/>
  <c r="Q278" i="131"/>
  <c r="G278" i="131"/>
  <c r="B278" i="131"/>
  <c r="AK277" i="131"/>
  <c r="AF277" i="131"/>
  <c r="Q277" i="131"/>
  <c r="G277" i="131"/>
  <c r="B277" i="131"/>
  <c r="AK276" i="131"/>
  <c r="AF276" i="131"/>
  <c r="Q276" i="131"/>
  <c r="G276" i="131"/>
  <c r="B276" i="131"/>
  <c r="AK275" i="131"/>
  <c r="AF275" i="131"/>
  <c r="Q275" i="131"/>
  <c r="G275" i="131"/>
  <c r="B275" i="131"/>
  <c r="AK274" i="131"/>
  <c r="AF274" i="131"/>
  <c r="Q274" i="131"/>
  <c r="G274" i="131"/>
  <c r="B274" i="131"/>
  <c r="AK273" i="131"/>
  <c r="AI273" i="131"/>
  <c r="AH273" i="131"/>
  <c r="AF273" i="131" s="1"/>
  <c r="AG273" i="131"/>
  <c r="Q273" i="131"/>
  <c r="G273" i="131"/>
  <c r="B273" i="131"/>
  <c r="AK272" i="131"/>
  <c r="AF272" i="131"/>
  <c r="Q272" i="131"/>
  <c r="G272" i="131"/>
  <c r="E272" i="131"/>
  <c r="D272" i="131"/>
  <c r="C272" i="131"/>
  <c r="B272" i="131" s="1"/>
  <c r="AK271" i="131"/>
  <c r="AF271" i="131"/>
  <c r="Q271" i="131"/>
  <c r="G271" i="131"/>
  <c r="B271" i="131"/>
  <c r="AK270" i="131"/>
  <c r="AF270" i="131"/>
  <c r="Q270" i="131"/>
  <c r="G270" i="131"/>
  <c r="B270" i="131"/>
  <c r="AK269" i="131"/>
  <c r="AF269" i="131"/>
  <c r="Q269" i="131"/>
  <c r="G269" i="131"/>
  <c r="B269" i="131"/>
  <c r="AK268" i="131"/>
  <c r="AF268" i="131"/>
  <c r="Q268" i="131"/>
  <c r="G268" i="131"/>
  <c r="B268" i="131"/>
  <c r="AK267" i="131"/>
  <c r="AF267" i="131"/>
  <c r="T267" i="131"/>
  <c r="S267" i="131"/>
  <c r="R267" i="131"/>
  <c r="Q267" i="131" s="1"/>
  <c r="G267" i="131"/>
  <c r="B267" i="131"/>
  <c r="AK266" i="131"/>
  <c r="AF266" i="131"/>
  <c r="Q266" i="131"/>
  <c r="G266" i="131"/>
  <c r="B266" i="131"/>
  <c r="AK265" i="131"/>
  <c r="AF265" i="131"/>
  <c r="Q265" i="131"/>
  <c r="G265" i="131"/>
  <c r="B265" i="131"/>
  <c r="AK264" i="131"/>
  <c r="AF264" i="131"/>
  <c r="Q264" i="131"/>
  <c r="G264" i="131"/>
  <c r="B264" i="131"/>
  <c r="AK263" i="131"/>
  <c r="AF263" i="131"/>
  <c r="Q263" i="131"/>
  <c r="G263" i="131"/>
  <c r="B263" i="131"/>
  <c r="AK262" i="131"/>
  <c r="AF262" i="131"/>
  <c r="Q262" i="131"/>
  <c r="G262" i="131"/>
  <c r="B262" i="131"/>
  <c r="AN261" i="131"/>
  <c r="AM261" i="131"/>
  <c r="AK261" i="131" s="1"/>
  <c r="AL261" i="131"/>
  <c r="AF261" i="131"/>
  <c r="Q261" i="131"/>
  <c r="G261" i="131"/>
  <c r="B261" i="131"/>
  <c r="AK260" i="131"/>
  <c r="AF260" i="131"/>
  <c r="Q260" i="131"/>
  <c r="G260" i="131"/>
  <c r="B260" i="131"/>
  <c r="AK259" i="131"/>
  <c r="AF259" i="131"/>
  <c r="Q259" i="131"/>
  <c r="G259" i="131"/>
  <c r="B259" i="131"/>
  <c r="AK258" i="131"/>
  <c r="AF258" i="131"/>
  <c r="Q258" i="131"/>
  <c r="G258" i="131"/>
  <c r="B258" i="131"/>
  <c r="AK257" i="131"/>
  <c r="AF257" i="131"/>
  <c r="Q257" i="131"/>
  <c r="G257" i="131"/>
  <c r="B257" i="131"/>
  <c r="AK256" i="131"/>
  <c r="AF256" i="131"/>
  <c r="Q256" i="131"/>
  <c r="G256" i="131"/>
  <c r="B256" i="131"/>
  <c r="AK255" i="131"/>
  <c r="AF255" i="131"/>
  <c r="Q255" i="131"/>
  <c r="G255" i="131"/>
  <c r="B255" i="131"/>
  <c r="AK254" i="131"/>
  <c r="AF254" i="131"/>
  <c r="Q254" i="131"/>
  <c r="G254" i="131"/>
  <c r="B254" i="131"/>
  <c r="AK253" i="131"/>
  <c r="AF253" i="131"/>
  <c r="Q253" i="131"/>
  <c r="G253" i="131"/>
  <c r="B253" i="131"/>
  <c r="AK252" i="131"/>
  <c r="AF252" i="131"/>
  <c r="Q252" i="131"/>
  <c r="G252" i="131"/>
  <c r="B252" i="131"/>
  <c r="AK251" i="131"/>
  <c r="AF251" i="131"/>
  <c r="Q251" i="131"/>
  <c r="G251" i="131"/>
  <c r="B251" i="131"/>
  <c r="AU250" i="131"/>
  <c r="AK250" i="131"/>
  <c r="AF250" i="131"/>
  <c r="Q250" i="131"/>
  <c r="G250" i="131"/>
  <c r="B250" i="131"/>
  <c r="AU249" i="131"/>
  <c r="AK249" i="131"/>
  <c r="AF249" i="131"/>
  <c r="Q249" i="131"/>
  <c r="G249" i="131"/>
  <c r="B249" i="131"/>
  <c r="AU248" i="131"/>
  <c r="AK248" i="131"/>
  <c r="AF248" i="131"/>
  <c r="Q248" i="131"/>
  <c r="G248" i="131"/>
  <c r="B248" i="131"/>
  <c r="AU247" i="131"/>
  <c r="AK247" i="131"/>
  <c r="AF247" i="131"/>
  <c r="Q247" i="131"/>
  <c r="L247" i="131"/>
  <c r="G247" i="131"/>
  <c r="B247" i="131"/>
  <c r="AU246" i="131"/>
  <c r="AK246" i="131"/>
  <c r="AF246" i="131"/>
  <c r="T246" i="131"/>
  <c r="S246" i="131"/>
  <c r="R246" i="131"/>
  <c r="Q246" i="131" s="1"/>
  <c r="L246" i="131"/>
  <c r="G246" i="131"/>
  <c r="B246" i="131"/>
  <c r="AU245" i="131"/>
  <c r="AK245" i="131"/>
  <c r="AF245" i="131"/>
  <c r="Q245" i="131"/>
  <c r="L245" i="131"/>
  <c r="G245" i="131"/>
  <c r="B245" i="131"/>
  <c r="AU244" i="131"/>
  <c r="AN244" i="131"/>
  <c r="AM244" i="131"/>
  <c r="AL244" i="131"/>
  <c r="AK244" i="131"/>
  <c r="AF244" i="131"/>
  <c r="Q244" i="131"/>
  <c r="L244" i="131"/>
  <c r="G244" i="131"/>
  <c r="B244" i="131"/>
  <c r="AU243" i="131"/>
  <c r="AK243" i="131"/>
  <c r="AF243" i="131"/>
  <c r="Q243" i="131"/>
  <c r="L243" i="131"/>
  <c r="G243" i="131"/>
  <c r="B243" i="131"/>
  <c r="AU242" i="131"/>
  <c r="AK242" i="131"/>
  <c r="AF242" i="131"/>
  <c r="Q242" i="131"/>
  <c r="L242" i="131"/>
  <c r="G242" i="131"/>
  <c r="B242" i="131"/>
  <c r="AU241" i="131"/>
  <c r="AK241" i="131"/>
  <c r="AF241" i="131"/>
  <c r="Q241" i="131"/>
  <c r="L241" i="131"/>
  <c r="G241" i="131"/>
  <c r="B241" i="131"/>
  <c r="AU240" i="131"/>
  <c r="AK240" i="131"/>
  <c r="AI240" i="131"/>
  <c r="AH240" i="131"/>
  <c r="AG240" i="131"/>
  <c r="AF240" i="131" s="1"/>
  <c r="Q240" i="131"/>
  <c r="L240" i="131"/>
  <c r="G240" i="131"/>
  <c r="B240" i="131"/>
  <c r="AU239" i="131"/>
  <c r="AK239" i="131"/>
  <c r="AF239" i="131"/>
  <c r="Q239" i="131"/>
  <c r="L239" i="131"/>
  <c r="G239" i="131"/>
  <c r="B239" i="131"/>
  <c r="AU238" i="131"/>
  <c r="AK238" i="131"/>
  <c r="AF238" i="131"/>
  <c r="Q238" i="131"/>
  <c r="L238" i="131"/>
  <c r="G238" i="131"/>
  <c r="B238" i="131"/>
  <c r="AU237" i="131"/>
  <c r="AK237" i="131"/>
  <c r="AF237" i="131"/>
  <c r="Q237" i="131"/>
  <c r="L237" i="131"/>
  <c r="G237" i="131"/>
  <c r="B237" i="131"/>
  <c r="AU236" i="131"/>
  <c r="AK236" i="131"/>
  <c r="AF236" i="131"/>
  <c r="Q236" i="131"/>
  <c r="L236" i="131"/>
  <c r="G236" i="131"/>
  <c r="B236" i="131"/>
  <c r="AU235" i="131"/>
  <c r="AK235" i="131"/>
  <c r="AF235" i="131"/>
  <c r="Q235" i="131"/>
  <c r="L235" i="131"/>
  <c r="G235" i="131"/>
  <c r="B235" i="131"/>
  <c r="AU234" i="131"/>
  <c r="AK234" i="131"/>
  <c r="AF234" i="131"/>
  <c r="Q234" i="131"/>
  <c r="L234" i="131"/>
  <c r="G234" i="131"/>
  <c r="B234" i="131"/>
  <c r="AX233" i="131"/>
  <c r="AW233" i="131"/>
  <c r="AV233" i="131"/>
  <c r="AU233" i="131" s="1"/>
  <c r="AK233" i="131"/>
  <c r="AF233" i="131"/>
  <c r="Q233" i="131"/>
  <c r="L233" i="131"/>
  <c r="G233" i="131"/>
  <c r="B233" i="131"/>
  <c r="AU232" i="131"/>
  <c r="AP232" i="131"/>
  <c r="AK232" i="131"/>
  <c r="AF232" i="131"/>
  <c r="Q232" i="131"/>
  <c r="L232" i="131"/>
  <c r="G232" i="131"/>
  <c r="B232" i="131"/>
  <c r="AU231" i="131"/>
  <c r="AP231" i="131"/>
  <c r="AK231" i="131"/>
  <c r="AF231" i="131"/>
  <c r="Q231" i="131"/>
  <c r="L231" i="131"/>
  <c r="G231" i="131"/>
  <c r="B231" i="131"/>
  <c r="AU230" i="131"/>
  <c r="AP230" i="131"/>
  <c r="AK230" i="131"/>
  <c r="AF230" i="131"/>
  <c r="Q230" i="131"/>
  <c r="L230" i="131"/>
  <c r="G230" i="131"/>
  <c r="B230" i="131"/>
  <c r="AU229" i="131"/>
  <c r="AP229" i="131"/>
  <c r="AK229" i="131"/>
  <c r="AF229" i="131"/>
  <c r="Q229" i="131"/>
  <c r="L229" i="131"/>
  <c r="G229" i="131"/>
  <c r="B229" i="131"/>
  <c r="AU228" i="131"/>
  <c r="AP228" i="131"/>
  <c r="AK228" i="131"/>
  <c r="AF228" i="131"/>
  <c r="Q228" i="131"/>
  <c r="L228" i="131"/>
  <c r="G228" i="131"/>
  <c r="B228" i="131"/>
  <c r="AU227" i="131"/>
  <c r="AP227" i="131"/>
  <c r="AK227" i="131"/>
  <c r="AF227" i="131"/>
  <c r="Q227" i="131"/>
  <c r="L227" i="131"/>
  <c r="G227" i="131"/>
  <c r="B227" i="131"/>
  <c r="AU226" i="131"/>
  <c r="AP226" i="131"/>
  <c r="AK226" i="131"/>
  <c r="AF226" i="131"/>
  <c r="Q226" i="131"/>
  <c r="L226" i="131"/>
  <c r="G226" i="131"/>
  <c r="B226" i="131"/>
  <c r="AU225" i="131"/>
  <c r="AP225" i="131"/>
  <c r="AK225" i="131"/>
  <c r="AF225" i="131"/>
  <c r="T225" i="131"/>
  <c r="S225" i="131"/>
  <c r="R225" i="131"/>
  <c r="Q225" i="131" s="1"/>
  <c r="L225" i="131"/>
  <c r="G225" i="131"/>
  <c r="B225" i="131"/>
  <c r="AU224" i="131"/>
  <c r="AP224" i="131"/>
  <c r="AK224" i="131"/>
  <c r="AF224" i="131"/>
  <c r="Q224" i="131"/>
  <c r="L224" i="131"/>
  <c r="G224" i="131"/>
  <c r="B224" i="131"/>
  <c r="AU223" i="131"/>
  <c r="AP223" i="131"/>
  <c r="AK223" i="131"/>
  <c r="AF223" i="131"/>
  <c r="Q223" i="131"/>
  <c r="L223" i="131"/>
  <c r="G223" i="131"/>
  <c r="B223" i="131"/>
  <c r="AU222" i="131"/>
  <c r="AP222" i="131"/>
  <c r="AK222" i="131"/>
  <c r="AF222" i="131"/>
  <c r="Q222" i="131"/>
  <c r="G222" i="131"/>
  <c r="B222" i="131"/>
  <c r="AU221" i="131"/>
  <c r="AP221" i="131"/>
  <c r="AK221" i="131"/>
  <c r="AF221" i="131"/>
  <c r="Q221" i="131"/>
  <c r="G221" i="131"/>
  <c r="B221" i="131"/>
  <c r="AU220" i="131"/>
  <c r="AP220" i="131"/>
  <c r="AK220" i="131"/>
  <c r="AF220" i="131"/>
  <c r="Q220" i="131"/>
  <c r="O220" i="131"/>
  <c r="N220" i="131"/>
  <c r="M220" i="131"/>
  <c r="L220" i="131" s="1"/>
  <c r="G220" i="131"/>
  <c r="B220" i="131"/>
  <c r="AU219" i="131"/>
  <c r="AP219" i="131"/>
  <c r="AK219" i="131"/>
  <c r="AF219" i="131"/>
  <c r="Q219" i="131"/>
  <c r="G219" i="131"/>
  <c r="B219" i="131"/>
  <c r="AU218" i="131"/>
  <c r="AP218" i="131"/>
  <c r="AN218" i="131"/>
  <c r="AM218" i="131"/>
  <c r="AL218" i="131"/>
  <c r="AK218" i="131"/>
  <c r="AF218" i="131"/>
  <c r="Q218" i="131"/>
  <c r="G218" i="131"/>
  <c r="B218" i="131"/>
  <c r="AU217" i="131"/>
  <c r="AP217" i="131"/>
  <c r="AK217" i="131"/>
  <c r="AF217" i="131"/>
  <c r="Q217" i="131"/>
  <c r="G217" i="131"/>
  <c r="B217" i="131"/>
  <c r="AU216" i="131"/>
  <c r="AP216" i="131"/>
  <c r="AK216" i="131"/>
  <c r="AF216" i="131"/>
  <c r="Q216" i="131"/>
  <c r="G216" i="131"/>
  <c r="B216" i="131"/>
  <c r="AU215" i="131"/>
  <c r="AP215" i="131"/>
  <c r="AK215" i="131"/>
  <c r="AF215" i="131"/>
  <c r="AA215" i="131"/>
  <c r="V215" i="131"/>
  <c r="Q215" i="131"/>
  <c r="G215" i="131"/>
  <c r="B215" i="131"/>
  <c r="AU214" i="131"/>
  <c r="AP214" i="131"/>
  <c r="AK214" i="131"/>
  <c r="AF214" i="131"/>
  <c r="AA214" i="131"/>
  <c r="V214" i="131"/>
  <c r="Q214" i="131"/>
  <c r="G214" i="131"/>
  <c r="B214" i="131"/>
  <c r="AU213" i="131"/>
  <c r="AP213" i="131"/>
  <c r="AK213" i="131"/>
  <c r="AF213" i="131"/>
  <c r="AA213" i="131"/>
  <c r="V213" i="131"/>
  <c r="Q213" i="131"/>
  <c r="G213" i="131"/>
  <c r="B213" i="131"/>
  <c r="AU212" i="131"/>
  <c r="AP212" i="131"/>
  <c r="AK212" i="131"/>
  <c r="AF212" i="131"/>
  <c r="AA212" i="131"/>
  <c r="V212" i="131"/>
  <c r="Q212" i="131"/>
  <c r="G212" i="131"/>
  <c r="B212" i="131"/>
  <c r="AU211" i="131"/>
  <c r="AP211" i="131"/>
  <c r="AK211" i="131"/>
  <c r="AF211" i="131"/>
  <c r="AA211" i="131"/>
  <c r="V211" i="131"/>
  <c r="Q211" i="131"/>
  <c r="G211" i="131"/>
  <c r="B211" i="131"/>
  <c r="AU210" i="131"/>
  <c r="AP210" i="131"/>
  <c r="AK210" i="131"/>
  <c r="AF210" i="131"/>
  <c r="AA210" i="131"/>
  <c r="V210" i="131"/>
  <c r="Q210" i="131"/>
  <c r="G210" i="131"/>
  <c r="B210" i="131"/>
  <c r="AU209" i="131"/>
  <c r="AS209" i="131"/>
  <c r="AR209" i="131"/>
  <c r="AQ209" i="131"/>
  <c r="AP209" i="131" s="1"/>
  <c r="AK209" i="131"/>
  <c r="AF209" i="131"/>
  <c r="AA209" i="131"/>
  <c r="V209" i="131"/>
  <c r="Q209" i="131"/>
  <c r="G209" i="131"/>
  <c r="B209" i="131"/>
  <c r="AX208" i="131"/>
  <c r="AW208" i="131"/>
  <c r="AV208" i="131"/>
  <c r="AU208" i="131" s="1"/>
  <c r="AP208" i="131"/>
  <c r="AK208" i="131"/>
  <c r="AF208" i="131"/>
  <c r="AA208" i="131"/>
  <c r="V208" i="131"/>
  <c r="Q208" i="131"/>
  <c r="G208" i="131"/>
  <c r="B208" i="131"/>
  <c r="AU207" i="131"/>
  <c r="AP207" i="131"/>
  <c r="AK207" i="131"/>
  <c r="AF207" i="131"/>
  <c r="AA207" i="131"/>
  <c r="V207" i="131"/>
  <c r="Q207" i="131"/>
  <c r="G207" i="131"/>
  <c r="B207" i="131"/>
  <c r="AU206" i="131"/>
  <c r="AP206" i="131"/>
  <c r="AK206" i="131"/>
  <c r="AF206" i="131"/>
  <c r="AA206" i="131"/>
  <c r="V206" i="131"/>
  <c r="Q206" i="131"/>
  <c r="G206" i="131"/>
  <c r="B206" i="131"/>
  <c r="AU205" i="131"/>
  <c r="AP205" i="131"/>
  <c r="AK205" i="131"/>
  <c r="AF205" i="131"/>
  <c r="AA205" i="131"/>
  <c r="V205" i="131"/>
  <c r="Q205" i="131"/>
  <c r="G205" i="131"/>
  <c r="B205" i="131"/>
  <c r="AU204" i="131"/>
  <c r="AP204" i="131"/>
  <c r="AK204" i="131"/>
  <c r="AF204" i="131"/>
  <c r="AA204" i="131"/>
  <c r="V204" i="131"/>
  <c r="Q204" i="131"/>
  <c r="G204" i="131"/>
  <c r="B204" i="131"/>
  <c r="AU203" i="131"/>
  <c r="AP203" i="131"/>
  <c r="AK203" i="131"/>
  <c r="AF203" i="131"/>
  <c r="AA203" i="131"/>
  <c r="V203" i="131"/>
  <c r="Q203" i="131"/>
  <c r="G203" i="131"/>
  <c r="E203" i="131"/>
  <c r="D203" i="131"/>
  <c r="C203" i="131"/>
  <c r="B203" i="131"/>
  <c r="AU202" i="131"/>
  <c r="AP202" i="131"/>
  <c r="AK202" i="131"/>
  <c r="AI202" i="131"/>
  <c r="AH202" i="131"/>
  <c r="AG202" i="131"/>
  <c r="AF202" i="131" s="1"/>
  <c r="AA202" i="131"/>
  <c r="V202" i="131"/>
  <c r="Q202" i="131"/>
  <c r="G202" i="131"/>
  <c r="B202" i="131"/>
  <c r="AU201" i="131"/>
  <c r="AP201" i="131"/>
  <c r="AK201" i="131"/>
  <c r="AF201" i="131"/>
  <c r="AA201" i="131"/>
  <c r="V201" i="131"/>
  <c r="T201" i="131"/>
  <c r="S201" i="131"/>
  <c r="R201" i="131"/>
  <c r="Q201" i="131" s="1"/>
  <c r="G201" i="131"/>
  <c r="B201" i="131"/>
  <c r="AU200" i="131"/>
  <c r="AP200" i="131"/>
  <c r="AK200" i="131"/>
  <c r="AF200" i="131"/>
  <c r="AA200" i="131"/>
  <c r="Y200" i="131"/>
  <c r="X200" i="131"/>
  <c r="W200" i="131"/>
  <c r="V200" i="131"/>
  <c r="Q200" i="131"/>
  <c r="G200" i="131"/>
  <c r="B200" i="131"/>
  <c r="AU199" i="131"/>
  <c r="AP199" i="131"/>
  <c r="AK199" i="131"/>
  <c r="AF199" i="131"/>
  <c r="AA199" i="131"/>
  <c r="V199" i="131"/>
  <c r="Q199" i="131"/>
  <c r="L199" i="131"/>
  <c r="G199" i="131"/>
  <c r="B199" i="131"/>
  <c r="AU198" i="131"/>
  <c r="AP198" i="131"/>
  <c r="AN198" i="131"/>
  <c r="AM198" i="131"/>
  <c r="AL198" i="131"/>
  <c r="AK198" i="131"/>
  <c r="AF198" i="131"/>
  <c r="AA198" i="131"/>
  <c r="V198" i="131"/>
  <c r="Q198" i="131"/>
  <c r="L198" i="131"/>
  <c r="G198" i="131"/>
  <c r="B198" i="131"/>
  <c r="AU197" i="131"/>
  <c r="AP197" i="131"/>
  <c r="AK197" i="131"/>
  <c r="AF197" i="131"/>
  <c r="AA197" i="131"/>
  <c r="V197" i="131"/>
  <c r="Q197" i="131"/>
  <c r="L197" i="131"/>
  <c r="G197" i="131"/>
  <c r="B197" i="131"/>
  <c r="AU196" i="131"/>
  <c r="AP196" i="131"/>
  <c r="AK196" i="131"/>
  <c r="AF196" i="131"/>
  <c r="AA196" i="131"/>
  <c r="V196" i="131"/>
  <c r="Q196" i="131"/>
  <c r="L196" i="131"/>
  <c r="G196" i="131"/>
  <c r="B196" i="131"/>
  <c r="AU195" i="131"/>
  <c r="AP195" i="131"/>
  <c r="AK195" i="131"/>
  <c r="AF195" i="131"/>
  <c r="AA195" i="131"/>
  <c r="V195" i="131"/>
  <c r="Q195" i="131"/>
  <c r="L195" i="131"/>
  <c r="G195" i="131"/>
  <c r="B195" i="131"/>
  <c r="AU194" i="131"/>
  <c r="AP194" i="131"/>
  <c r="AK194" i="131"/>
  <c r="AF194" i="131"/>
  <c r="AA194" i="131"/>
  <c r="V194" i="131"/>
  <c r="Q194" i="131"/>
  <c r="L194" i="131"/>
  <c r="G194" i="131"/>
  <c r="B194" i="131"/>
  <c r="AU193" i="131"/>
  <c r="AP193" i="131"/>
  <c r="AK193" i="131"/>
  <c r="AF193" i="131"/>
  <c r="AD193" i="131"/>
  <c r="AC193" i="131"/>
  <c r="AB193" i="131"/>
  <c r="AA193" i="131"/>
  <c r="V193" i="131"/>
  <c r="Q193" i="131"/>
  <c r="L193" i="131"/>
  <c r="G193" i="131"/>
  <c r="B193" i="131"/>
  <c r="AU192" i="131"/>
  <c r="AP192" i="131"/>
  <c r="AK192" i="131"/>
  <c r="AF192" i="131"/>
  <c r="AA192" i="131"/>
  <c r="V192" i="131"/>
  <c r="Q192" i="131"/>
  <c r="L192" i="131"/>
  <c r="G192" i="131"/>
  <c r="E192" i="131"/>
  <c r="D192" i="131"/>
  <c r="C192" i="131"/>
  <c r="B192" i="131" s="1"/>
  <c r="AU191" i="131"/>
  <c r="AP191" i="131"/>
  <c r="AK191" i="131"/>
  <c r="AF191" i="131"/>
  <c r="AA191" i="131"/>
  <c r="V191" i="131"/>
  <c r="Q191" i="131"/>
  <c r="L191" i="131"/>
  <c r="G191" i="131"/>
  <c r="B191" i="131"/>
  <c r="AU190" i="131"/>
  <c r="AP190" i="131"/>
  <c r="AK190" i="131"/>
  <c r="AF190" i="131"/>
  <c r="AA190" i="131"/>
  <c r="V190" i="131"/>
  <c r="Q190" i="131"/>
  <c r="L190" i="131"/>
  <c r="G190" i="131"/>
  <c r="B190" i="131"/>
  <c r="AU189" i="131"/>
  <c r="AS189" i="131"/>
  <c r="AR189" i="131"/>
  <c r="AP189" i="131" s="1"/>
  <c r="AQ189" i="131"/>
  <c r="AK189" i="131"/>
  <c r="AF189" i="131"/>
  <c r="AA189" i="131"/>
  <c r="V189" i="131"/>
  <c r="Q189" i="131"/>
  <c r="L189" i="131"/>
  <c r="G189" i="131"/>
  <c r="B189" i="131"/>
  <c r="AU188" i="131"/>
  <c r="AP188" i="131"/>
  <c r="AK188" i="131"/>
  <c r="AF188" i="131"/>
  <c r="AA188" i="131"/>
  <c r="V188" i="131"/>
  <c r="Q188" i="131"/>
  <c r="L188" i="131"/>
  <c r="G188" i="131"/>
  <c r="B188" i="131"/>
  <c r="AU187" i="131"/>
  <c r="AP187" i="131"/>
  <c r="AK187" i="131"/>
  <c r="AF187" i="131"/>
  <c r="AA187" i="131"/>
  <c r="V187" i="131"/>
  <c r="T187" i="131"/>
  <c r="S187" i="131"/>
  <c r="R187" i="131"/>
  <c r="Q187" i="131" s="1"/>
  <c r="L187" i="131"/>
  <c r="G187" i="131"/>
  <c r="B187" i="131"/>
  <c r="AU186" i="131"/>
  <c r="AP186" i="131"/>
  <c r="AK186" i="131"/>
  <c r="AF186" i="131"/>
  <c r="AA186" i="131"/>
  <c r="V186" i="131"/>
  <c r="Q186" i="131"/>
  <c r="L186" i="131"/>
  <c r="G186" i="131"/>
  <c r="B186" i="131"/>
  <c r="AU185" i="131"/>
  <c r="AP185" i="131"/>
  <c r="AK185" i="131"/>
  <c r="AF185" i="131"/>
  <c r="AA185" i="131"/>
  <c r="V185" i="131"/>
  <c r="Q185" i="131"/>
  <c r="O185" i="131"/>
  <c r="N185" i="131"/>
  <c r="M185" i="131"/>
  <c r="L185" i="131" s="1"/>
  <c r="G185" i="131"/>
  <c r="B185" i="131"/>
  <c r="AU184" i="131"/>
  <c r="AP184" i="131"/>
  <c r="AK184" i="131"/>
  <c r="AF184" i="131"/>
  <c r="AA184" i="131"/>
  <c r="V184" i="131"/>
  <c r="Q184" i="131"/>
  <c r="L184" i="131"/>
  <c r="G184" i="131"/>
  <c r="B184" i="131"/>
  <c r="AU183" i="131"/>
  <c r="AP183" i="131"/>
  <c r="AK183" i="131"/>
  <c r="AF183" i="131"/>
  <c r="AA183" i="131"/>
  <c r="V183" i="131"/>
  <c r="Q183" i="131"/>
  <c r="L183" i="131"/>
  <c r="G183" i="131"/>
  <c r="B183" i="131"/>
  <c r="AU182" i="131"/>
  <c r="AP182" i="131"/>
  <c r="AK182" i="131"/>
  <c r="AF182" i="131"/>
  <c r="AA182" i="131"/>
  <c r="V182" i="131"/>
  <c r="Q182" i="131"/>
  <c r="L182" i="131"/>
  <c r="G182" i="131"/>
  <c r="B182" i="131"/>
  <c r="AU181" i="131"/>
  <c r="AP181" i="131"/>
  <c r="AN181" i="131"/>
  <c r="AM181" i="131"/>
  <c r="AL181" i="131"/>
  <c r="AK181" i="131"/>
  <c r="AF181" i="131"/>
  <c r="AA181" i="131"/>
  <c r="V181" i="131"/>
  <c r="Q181" i="131"/>
  <c r="L181" i="131"/>
  <c r="G181" i="131"/>
  <c r="B181" i="131"/>
  <c r="AU180" i="131"/>
  <c r="AP180" i="131"/>
  <c r="AK180" i="131"/>
  <c r="AF180" i="131"/>
  <c r="AA180" i="131"/>
  <c r="V180" i="131"/>
  <c r="Q180" i="131"/>
  <c r="L180" i="131"/>
  <c r="G180" i="131"/>
  <c r="B180" i="131"/>
  <c r="AU179" i="131"/>
  <c r="AP179" i="131"/>
  <c r="AK179" i="131"/>
  <c r="AF179" i="131"/>
  <c r="AA179" i="131"/>
  <c r="V179" i="131"/>
  <c r="Q179" i="131"/>
  <c r="L179" i="131"/>
  <c r="G179" i="131"/>
  <c r="B179" i="131"/>
  <c r="AX178" i="131"/>
  <c r="AW178" i="131"/>
  <c r="AV178" i="131"/>
  <c r="AU178" i="131"/>
  <c r="AP178" i="131"/>
  <c r="AK178" i="131"/>
  <c r="AF178" i="131"/>
  <c r="AA178" i="131"/>
  <c r="V178" i="131"/>
  <c r="Q178" i="131"/>
  <c r="L178" i="131"/>
  <c r="G178" i="131"/>
  <c r="B178" i="131"/>
  <c r="AU177" i="131"/>
  <c r="AP177" i="131"/>
  <c r="AK177" i="131"/>
  <c r="AF177" i="131"/>
  <c r="AA177" i="131"/>
  <c r="V177" i="131"/>
  <c r="Q177" i="131"/>
  <c r="L177" i="131"/>
  <c r="G177" i="131"/>
  <c r="B177" i="131"/>
  <c r="AU176" i="131"/>
  <c r="AP176" i="131"/>
  <c r="AK176" i="131"/>
  <c r="AI176" i="131"/>
  <c r="AH176" i="131"/>
  <c r="AG176" i="131"/>
  <c r="AF176" i="131" s="1"/>
  <c r="AA176" i="131"/>
  <c r="V176" i="131"/>
  <c r="Q176" i="131"/>
  <c r="L176" i="131"/>
  <c r="G176" i="131"/>
  <c r="B176" i="131"/>
  <c r="AU175" i="131"/>
  <c r="AP175" i="131"/>
  <c r="AK175" i="131"/>
  <c r="AF175" i="131"/>
  <c r="AA175" i="131"/>
  <c r="Y175" i="131"/>
  <c r="X175" i="131"/>
  <c r="W175" i="131"/>
  <c r="V175" i="131"/>
  <c r="Q175" i="131"/>
  <c r="L175" i="131"/>
  <c r="G175" i="131"/>
  <c r="B175" i="131"/>
  <c r="AU174" i="131"/>
  <c r="AP174" i="131"/>
  <c r="AK174" i="131"/>
  <c r="AF174" i="131"/>
  <c r="AA174" i="131"/>
  <c r="V174" i="131"/>
  <c r="Q174" i="131"/>
  <c r="L174" i="131"/>
  <c r="G174" i="131"/>
  <c r="B174" i="131"/>
  <c r="AU173" i="131"/>
  <c r="AP173" i="131"/>
  <c r="AK173" i="131"/>
  <c r="AF173" i="131"/>
  <c r="AD173" i="131"/>
  <c r="AC173" i="131"/>
  <c r="AB173" i="131"/>
  <c r="AA173" i="131"/>
  <c r="V173" i="131"/>
  <c r="T173" i="131"/>
  <c r="S173" i="131"/>
  <c r="R173" i="131"/>
  <c r="Q173" i="131" s="1"/>
  <c r="L173" i="131"/>
  <c r="G173" i="131"/>
  <c r="B173" i="131"/>
  <c r="AU172" i="131"/>
  <c r="AP172" i="131"/>
  <c r="AK172" i="131"/>
  <c r="AF172" i="131"/>
  <c r="AA172" i="131"/>
  <c r="V172" i="131"/>
  <c r="Q172" i="131"/>
  <c r="L172" i="131"/>
  <c r="G172" i="131"/>
  <c r="B172" i="131"/>
  <c r="AU171" i="131"/>
  <c r="AP171" i="131"/>
  <c r="AK171" i="131"/>
  <c r="AF171" i="131"/>
  <c r="AA171" i="131"/>
  <c r="V171" i="131"/>
  <c r="Q171" i="131"/>
  <c r="L171" i="131"/>
  <c r="G171" i="131"/>
  <c r="B171" i="131"/>
  <c r="AU170" i="131"/>
  <c r="AP170" i="131"/>
  <c r="AK170" i="131"/>
  <c r="AF170" i="131"/>
  <c r="AA170" i="131"/>
  <c r="V170" i="131"/>
  <c r="Q170" i="131"/>
  <c r="L170" i="131"/>
  <c r="G170" i="131"/>
  <c r="B170" i="131"/>
  <c r="AU169" i="131"/>
  <c r="AP169" i="131"/>
  <c r="AK169" i="131"/>
  <c r="AF169" i="131"/>
  <c r="AA169" i="131"/>
  <c r="V169" i="131"/>
  <c r="Q169" i="131"/>
  <c r="L169" i="131"/>
  <c r="G169" i="131"/>
  <c r="B169" i="131"/>
  <c r="AU168" i="131"/>
  <c r="AS168" i="131"/>
  <c r="AR168" i="131"/>
  <c r="AQ168" i="131"/>
  <c r="AP168" i="131" s="1"/>
  <c r="AK168" i="131"/>
  <c r="AF168" i="131"/>
  <c r="AA168" i="131"/>
  <c r="V168" i="131"/>
  <c r="Q168" i="131"/>
  <c r="L168" i="131"/>
  <c r="G168" i="131"/>
  <c r="B168" i="131"/>
  <c r="AU167" i="131"/>
  <c r="AP167" i="131"/>
  <c r="AK167" i="131"/>
  <c r="AF167" i="131"/>
  <c r="AA167" i="131"/>
  <c r="V167" i="131"/>
  <c r="Q167" i="131"/>
  <c r="L167" i="131"/>
  <c r="G167" i="131"/>
  <c r="B167" i="131"/>
  <c r="AU166" i="131"/>
  <c r="AP166" i="131"/>
  <c r="AK166" i="131"/>
  <c r="AF166" i="131"/>
  <c r="AA166" i="131"/>
  <c r="V166" i="131"/>
  <c r="Q166" i="131"/>
  <c r="L166" i="131"/>
  <c r="G166" i="131"/>
  <c r="B166" i="131"/>
  <c r="AU165" i="131"/>
  <c r="AP165" i="131"/>
  <c r="AK165" i="131"/>
  <c r="AF165" i="131"/>
  <c r="AA165" i="131"/>
  <c r="V165" i="131"/>
  <c r="Q165" i="131"/>
  <c r="O165" i="131"/>
  <c r="N165" i="131"/>
  <c r="M165" i="131"/>
  <c r="L165" i="131"/>
  <c r="G165" i="131"/>
  <c r="B165" i="131"/>
  <c r="AU164" i="131"/>
  <c r="AP164" i="131"/>
  <c r="AN164" i="131"/>
  <c r="AM164" i="131"/>
  <c r="AL164" i="131"/>
  <c r="AK164" i="131" s="1"/>
  <c r="AF164" i="131"/>
  <c r="AA164" i="131"/>
  <c r="V164" i="131"/>
  <c r="Q164" i="131"/>
  <c r="G164" i="131"/>
  <c r="B164" i="131"/>
  <c r="AU163" i="131"/>
  <c r="AP163" i="131"/>
  <c r="AK163" i="131"/>
  <c r="AF163" i="131"/>
  <c r="AA163" i="131"/>
  <c r="V163" i="131"/>
  <c r="Q163" i="131"/>
  <c r="G163" i="131"/>
  <c r="B163" i="131"/>
  <c r="AU162" i="131"/>
  <c r="AP162" i="131"/>
  <c r="AK162" i="131"/>
  <c r="AF162" i="131"/>
  <c r="AA162" i="131"/>
  <c r="V162" i="131"/>
  <c r="Q162" i="131"/>
  <c r="G162" i="131"/>
  <c r="B162" i="131"/>
  <c r="AU161" i="131"/>
  <c r="AP161" i="131"/>
  <c r="AK161" i="131"/>
  <c r="AF161" i="131"/>
  <c r="AA161" i="131"/>
  <c r="V161" i="131"/>
  <c r="Q161" i="131"/>
  <c r="G161" i="131"/>
  <c r="B161" i="131"/>
  <c r="AU160" i="131"/>
  <c r="AP160" i="131"/>
  <c r="AK160" i="131"/>
  <c r="AI160" i="131"/>
  <c r="AH160" i="131"/>
  <c r="AG160" i="131"/>
  <c r="AF160" i="131" s="1"/>
  <c r="AA160" i="131"/>
  <c r="V160" i="131"/>
  <c r="Q160" i="131"/>
  <c r="G160" i="131"/>
  <c r="B160" i="131"/>
  <c r="AU159" i="131"/>
  <c r="AP159" i="131"/>
  <c r="AK159" i="131"/>
  <c r="AF159" i="131"/>
  <c r="AA159" i="131"/>
  <c r="Y159" i="131"/>
  <c r="X159" i="131"/>
  <c r="W159" i="131"/>
  <c r="V159" i="131" s="1"/>
  <c r="Q159" i="131"/>
  <c r="G159" i="131"/>
  <c r="B159" i="131"/>
  <c r="AU158" i="131"/>
  <c r="AP158" i="131"/>
  <c r="AK158" i="131"/>
  <c r="AF158" i="131"/>
  <c r="AA158" i="131"/>
  <c r="V158" i="131"/>
  <c r="T158" i="131"/>
  <c r="S158" i="131"/>
  <c r="R158" i="131"/>
  <c r="Q158" i="131" s="1"/>
  <c r="G158" i="131"/>
  <c r="E158" i="131"/>
  <c r="D158" i="131"/>
  <c r="C158" i="131"/>
  <c r="B158" i="131" s="1"/>
  <c r="AU157" i="131"/>
  <c r="AP157" i="131"/>
  <c r="AK157" i="131"/>
  <c r="AF157" i="131"/>
  <c r="AA157" i="131"/>
  <c r="V157" i="131"/>
  <c r="Q157" i="131"/>
  <c r="G157" i="131"/>
  <c r="B157" i="131"/>
  <c r="AX156" i="131"/>
  <c r="AW156" i="131"/>
  <c r="AV156" i="131"/>
  <c r="AU156" i="131" s="1"/>
  <c r="AP156" i="131"/>
  <c r="AK156" i="131"/>
  <c r="AF156" i="131"/>
  <c r="AA156" i="131"/>
  <c r="V156" i="131"/>
  <c r="Q156" i="131"/>
  <c r="G156" i="131"/>
  <c r="B156" i="131"/>
  <c r="AU155" i="131"/>
  <c r="AP155" i="131"/>
  <c r="AK155" i="131"/>
  <c r="AF155" i="131"/>
  <c r="AA155" i="131"/>
  <c r="V155" i="131"/>
  <c r="Q155" i="131"/>
  <c r="G155" i="131"/>
  <c r="B155" i="131"/>
  <c r="AU154" i="131"/>
  <c r="AP154" i="131"/>
  <c r="AK154" i="131"/>
  <c r="AF154" i="131"/>
  <c r="AD154" i="131"/>
  <c r="AC154" i="131"/>
  <c r="AB154" i="131"/>
  <c r="AA154" i="131" s="1"/>
  <c r="V154" i="131"/>
  <c r="Q154" i="131"/>
  <c r="G154" i="131"/>
  <c r="B154" i="131"/>
  <c r="AU153" i="131"/>
  <c r="AP153" i="131"/>
  <c r="AK153" i="131"/>
  <c r="AF153" i="131"/>
  <c r="AA153" i="131"/>
  <c r="V153" i="131"/>
  <c r="Q153" i="131"/>
  <c r="G153" i="131"/>
  <c r="B153" i="131"/>
  <c r="AU152" i="131"/>
  <c r="AP152" i="131"/>
  <c r="AK152" i="131"/>
  <c r="AF152" i="131"/>
  <c r="AA152" i="131"/>
  <c r="V152" i="131"/>
  <c r="Q152" i="131"/>
  <c r="G152" i="131"/>
  <c r="B152" i="131"/>
  <c r="AU151" i="131"/>
  <c r="AP151" i="131"/>
  <c r="AK151" i="131"/>
  <c r="AF151" i="131"/>
  <c r="AA151" i="131"/>
  <c r="V151" i="131"/>
  <c r="Q151" i="131"/>
  <c r="G151" i="131"/>
  <c r="B151" i="131"/>
  <c r="AU150" i="131"/>
  <c r="AP150" i="131"/>
  <c r="AK150" i="131"/>
  <c r="AF150" i="131"/>
  <c r="AA150" i="131"/>
  <c r="V150" i="131"/>
  <c r="Q150" i="131"/>
  <c r="G150" i="131"/>
  <c r="B150" i="131"/>
  <c r="AU149" i="131"/>
  <c r="AP149" i="131"/>
  <c r="AK149" i="131"/>
  <c r="AF149" i="131"/>
  <c r="AA149" i="131"/>
  <c r="V149" i="131"/>
  <c r="Q149" i="131"/>
  <c r="G149" i="131"/>
  <c r="B149" i="131"/>
  <c r="AU148" i="131"/>
  <c r="AP148" i="131"/>
  <c r="AK148" i="131"/>
  <c r="AF148" i="131"/>
  <c r="AA148" i="131"/>
  <c r="V148" i="131"/>
  <c r="Q148" i="131"/>
  <c r="G148" i="131"/>
  <c r="B148" i="131"/>
  <c r="AU147" i="131"/>
  <c r="AP147" i="131"/>
  <c r="AK147" i="131"/>
  <c r="AF147" i="131"/>
  <c r="AA147" i="131"/>
  <c r="V147" i="131"/>
  <c r="Q147" i="131"/>
  <c r="L147" i="131"/>
  <c r="G147" i="131"/>
  <c r="B147" i="131"/>
  <c r="AU146" i="131"/>
  <c r="AP146" i="131"/>
  <c r="AK146" i="131"/>
  <c r="AF146" i="131"/>
  <c r="AA146" i="131"/>
  <c r="V146" i="131"/>
  <c r="Q146" i="131"/>
  <c r="L146" i="131"/>
  <c r="G146" i="131"/>
  <c r="B146" i="131"/>
  <c r="AU145" i="131"/>
  <c r="AP145" i="131"/>
  <c r="AK145" i="131"/>
  <c r="AF145" i="131"/>
  <c r="AA145" i="131"/>
  <c r="V145" i="131"/>
  <c r="Q145" i="131"/>
  <c r="L145" i="131"/>
  <c r="G145" i="131"/>
  <c r="B145" i="131"/>
  <c r="AU144" i="131"/>
  <c r="AP144" i="131"/>
  <c r="AK144" i="131"/>
  <c r="AF144" i="131"/>
  <c r="AA144" i="131"/>
  <c r="V144" i="131"/>
  <c r="Q144" i="131"/>
  <c r="L144" i="131"/>
  <c r="G144" i="131"/>
  <c r="B144" i="131"/>
  <c r="AU143" i="131"/>
  <c r="AP143" i="131"/>
  <c r="AK143" i="131"/>
  <c r="AF143" i="131"/>
  <c r="AA143" i="131"/>
  <c r="V143" i="131"/>
  <c r="Q143" i="131"/>
  <c r="L143" i="131"/>
  <c r="G143" i="131"/>
  <c r="B143" i="131"/>
  <c r="AU142" i="131"/>
  <c r="AS142" i="131"/>
  <c r="AR142" i="131"/>
  <c r="AQ142" i="131"/>
  <c r="AP142" i="131" s="1"/>
  <c r="AK142" i="131"/>
  <c r="AF142" i="131"/>
  <c r="AA142" i="131"/>
  <c r="Y142" i="131"/>
  <c r="X142" i="131"/>
  <c r="W142" i="131"/>
  <c r="V142" i="131"/>
  <c r="Q142" i="131"/>
  <c r="L142" i="131"/>
  <c r="G142" i="131"/>
  <c r="B142" i="131"/>
  <c r="AU141" i="131"/>
  <c r="AP141" i="131"/>
  <c r="AK141" i="131"/>
  <c r="AF141" i="131"/>
  <c r="AA141" i="131"/>
  <c r="V141" i="131"/>
  <c r="Q141" i="131"/>
  <c r="L141" i="131"/>
  <c r="G141" i="131"/>
  <c r="B141" i="131"/>
  <c r="AU140" i="131"/>
  <c r="AP140" i="131"/>
  <c r="AK140" i="131"/>
  <c r="AF140" i="131"/>
  <c r="AA140" i="131"/>
  <c r="V140" i="131"/>
  <c r="Q140" i="131"/>
  <c r="L140" i="131"/>
  <c r="G140" i="131"/>
  <c r="B140" i="131"/>
  <c r="AU139" i="131"/>
  <c r="AP139" i="131"/>
  <c r="AK139" i="131"/>
  <c r="AF139" i="131"/>
  <c r="AA139" i="131"/>
  <c r="V139" i="131"/>
  <c r="Q139" i="131"/>
  <c r="L139" i="131"/>
  <c r="G139" i="131"/>
  <c r="B139" i="131"/>
  <c r="AU138" i="131"/>
  <c r="AP138" i="131"/>
  <c r="AK138" i="131"/>
  <c r="AF138" i="131"/>
  <c r="AA138" i="131"/>
  <c r="V138" i="131"/>
  <c r="Q138" i="131"/>
  <c r="L138" i="131"/>
  <c r="G138" i="131"/>
  <c r="B138" i="131"/>
  <c r="AU137" i="131"/>
  <c r="AP137" i="131"/>
  <c r="AK137" i="131"/>
  <c r="AF137" i="131"/>
  <c r="AA137" i="131"/>
  <c r="V137" i="131"/>
  <c r="T137" i="131"/>
  <c r="S137" i="131"/>
  <c r="R137" i="131"/>
  <c r="Q137" i="131" s="1"/>
  <c r="L137" i="131"/>
  <c r="G137" i="131"/>
  <c r="B137" i="131"/>
  <c r="AU136" i="131"/>
  <c r="AP136" i="131"/>
  <c r="AK136" i="131"/>
  <c r="AF136" i="131"/>
  <c r="AA136" i="131"/>
  <c r="V136" i="131"/>
  <c r="Q136" i="131"/>
  <c r="L136" i="131"/>
  <c r="G136" i="131"/>
  <c r="B136" i="131"/>
  <c r="AU135" i="131"/>
  <c r="AP135" i="131"/>
  <c r="AK135" i="131"/>
  <c r="AF135" i="131"/>
  <c r="AD135" i="131"/>
  <c r="AC135" i="131"/>
  <c r="AA135" i="131" s="1"/>
  <c r="AB135" i="131"/>
  <c r="V135" i="131"/>
  <c r="Q135" i="131"/>
  <c r="L135" i="131"/>
  <c r="G135" i="131"/>
  <c r="B135" i="131"/>
  <c r="AU134" i="131"/>
  <c r="AP134" i="131"/>
  <c r="AK134" i="131"/>
  <c r="AF134" i="131"/>
  <c r="AA134" i="131"/>
  <c r="V134" i="131"/>
  <c r="Q134" i="131"/>
  <c r="L134" i="131"/>
  <c r="G134" i="131"/>
  <c r="B134" i="131"/>
  <c r="AU133" i="131"/>
  <c r="AP133" i="131"/>
  <c r="AK133" i="131"/>
  <c r="AI133" i="131"/>
  <c r="AH133" i="131"/>
  <c r="AG133" i="131"/>
  <c r="AF133" i="131" s="1"/>
  <c r="AA133" i="131"/>
  <c r="V133" i="131"/>
  <c r="Q133" i="131"/>
  <c r="L133" i="131"/>
  <c r="G133" i="131"/>
  <c r="B133" i="131"/>
  <c r="AU132" i="131"/>
  <c r="AP132" i="131"/>
  <c r="AK132" i="131"/>
  <c r="AF132" i="131"/>
  <c r="AA132" i="131"/>
  <c r="V132" i="131"/>
  <c r="Q132" i="131"/>
  <c r="L132" i="131"/>
  <c r="G132" i="131"/>
  <c r="E132" i="131"/>
  <c r="D132" i="131"/>
  <c r="C132" i="131"/>
  <c r="B132" i="131"/>
  <c r="AU131" i="131"/>
  <c r="AP131" i="131"/>
  <c r="AK131" i="131"/>
  <c r="AF131" i="131"/>
  <c r="AA131" i="131"/>
  <c r="V131" i="131"/>
  <c r="Q131" i="131"/>
  <c r="L131" i="131"/>
  <c r="G131" i="131"/>
  <c r="B131" i="131"/>
  <c r="AX130" i="131"/>
  <c r="AW130" i="131"/>
  <c r="AU130" i="131" s="1"/>
  <c r="AV130" i="131"/>
  <c r="AP130" i="131"/>
  <c r="AK130" i="131"/>
  <c r="AF130" i="131"/>
  <c r="AA130" i="131"/>
  <c r="V130" i="131"/>
  <c r="Q130" i="131"/>
  <c r="L130" i="131"/>
  <c r="G130" i="131"/>
  <c r="B130" i="131"/>
  <c r="AU129" i="131"/>
  <c r="AP129" i="131"/>
  <c r="AK129" i="131"/>
  <c r="AF129" i="131"/>
  <c r="AA129" i="131"/>
  <c r="V129" i="131"/>
  <c r="Q129" i="131"/>
  <c r="L129" i="131"/>
  <c r="G129" i="131"/>
  <c r="B129" i="131"/>
  <c r="AU128" i="131"/>
  <c r="AP128" i="131"/>
  <c r="AK128" i="131"/>
  <c r="AF128" i="131"/>
  <c r="AA128" i="131"/>
  <c r="V128" i="131"/>
  <c r="Q128" i="131"/>
  <c r="L128" i="131"/>
  <c r="G128" i="131"/>
  <c r="B128" i="131"/>
  <c r="AU127" i="131"/>
  <c r="AP127" i="131"/>
  <c r="AK127" i="131"/>
  <c r="AF127" i="131"/>
  <c r="AA127" i="131"/>
  <c r="V127" i="131"/>
  <c r="Q127" i="131"/>
  <c r="L127" i="131"/>
  <c r="G127" i="131"/>
  <c r="B127" i="131"/>
  <c r="AU126" i="131"/>
  <c r="AP126" i="131"/>
  <c r="AK126" i="131"/>
  <c r="AF126" i="131"/>
  <c r="AA126" i="131"/>
  <c r="V126" i="131"/>
  <c r="Q126" i="131"/>
  <c r="L126" i="131"/>
  <c r="G126" i="131"/>
  <c r="B126" i="131"/>
  <c r="AU125" i="131"/>
  <c r="AP125" i="131"/>
  <c r="AN125" i="131"/>
  <c r="AM125" i="131"/>
  <c r="AL125" i="131"/>
  <c r="AK125" i="131" s="1"/>
  <c r="AF125" i="131"/>
  <c r="AA125" i="131"/>
  <c r="V125" i="131"/>
  <c r="Q125" i="131"/>
  <c r="L125" i="131"/>
  <c r="G125" i="131"/>
  <c r="B125" i="131"/>
  <c r="AU124" i="131"/>
  <c r="AS124" i="131"/>
  <c r="AR124" i="131"/>
  <c r="AQ124" i="131"/>
  <c r="AP124" i="131" s="1"/>
  <c r="AK124" i="131"/>
  <c r="AF124" i="131"/>
  <c r="AA124" i="131"/>
  <c r="V124" i="131"/>
  <c r="Q124" i="131"/>
  <c r="L124" i="131"/>
  <c r="G124" i="131"/>
  <c r="B124" i="131"/>
  <c r="AU123" i="131"/>
  <c r="AP123" i="131"/>
  <c r="AK123" i="131"/>
  <c r="AF123" i="131"/>
  <c r="AA123" i="131"/>
  <c r="Y123" i="131"/>
  <c r="X123" i="131"/>
  <c r="W123" i="131"/>
  <c r="V123" i="131" s="1"/>
  <c r="Q123" i="131"/>
  <c r="L123" i="131"/>
  <c r="G123" i="131"/>
  <c r="B123" i="131"/>
  <c r="AU122" i="131"/>
  <c r="AP122" i="131"/>
  <c r="AK122" i="131"/>
  <c r="AF122" i="131"/>
  <c r="AA122" i="131"/>
  <c r="V122" i="131"/>
  <c r="Q122" i="131"/>
  <c r="L122" i="131"/>
  <c r="G122" i="131"/>
  <c r="B122" i="131"/>
  <c r="AU121" i="131"/>
  <c r="AP121" i="131"/>
  <c r="AK121" i="131"/>
  <c r="AF121" i="131"/>
  <c r="AA121" i="131"/>
  <c r="V121" i="131"/>
  <c r="Q121" i="131"/>
  <c r="L121" i="131"/>
  <c r="G121" i="131"/>
  <c r="B121" i="131"/>
  <c r="AU120" i="131"/>
  <c r="AP120" i="131"/>
  <c r="AK120" i="131"/>
  <c r="AF120" i="131"/>
  <c r="AA120" i="131"/>
  <c r="V120" i="131"/>
  <c r="Q120" i="131"/>
  <c r="L120" i="131"/>
  <c r="G120" i="131"/>
  <c r="B120" i="131"/>
  <c r="AU119" i="131"/>
  <c r="AP119" i="131"/>
  <c r="AK119" i="131"/>
  <c r="AF119" i="131"/>
  <c r="AA119" i="131"/>
  <c r="V119" i="131"/>
  <c r="Q119" i="131"/>
  <c r="L119" i="131"/>
  <c r="G119" i="131"/>
  <c r="B119" i="131"/>
  <c r="AU118" i="131"/>
  <c r="AP118" i="131"/>
  <c r="AK118" i="131"/>
  <c r="AF118" i="131"/>
  <c r="AA118" i="131"/>
  <c r="V118" i="131"/>
  <c r="Q118" i="131"/>
  <c r="L118" i="131"/>
  <c r="G118" i="131"/>
  <c r="B118" i="131"/>
  <c r="AU117" i="131"/>
  <c r="AP117" i="131"/>
  <c r="AK117" i="131"/>
  <c r="AF117" i="131"/>
  <c r="AA117" i="131"/>
  <c r="V117" i="131"/>
  <c r="Q117" i="131"/>
  <c r="L117" i="131"/>
  <c r="G117" i="131"/>
  <c r="B117" i="131"/>
  <c r="AU116" i="131"/>
  <c r="AP116" i="131"/>
  <c r="AK116" i="131"/>
  <c r="AF116" i="131"/>
  <c r="AA116" i="131"/>
  <c r="V116" i="131"/>
  <c r="Q116" i="131"/>
  <c r="L116" i="131"/>
  <c r="G116" i="131"/>
  <c r="B116" i="131"/>
  <c r="AU115" i="131"/>
  <c r="AP115" i="131"/>
  <c r="AK115" i="131"/>
  <c r="AF115" i="131"/>
  <c r="AA115" i="131"/>
  <c r="V115" i="131"/>
  <c r="Q115" i="131"/>
  <c r="L115" i="131"/>
  <c r="G115" i="131"/>
  <c r="B115" i="131"/>
  <c r="AU114" i="131"/>
  <c r="AP114" i="131"/>
  <c r="AK114" i="131"/>
  <c r="AI114" i="131"/>
  <c r="AH114" i="131"/>
  <c r="AG114" i="131"/>
  <c r="AF114" i="131" s="1"/>
  <c r="AA114" i="131"/>
  <c r="V114" i="131"/>
  <c r="Q114" i="131"/>
  <c r="O114" i="131"/>
  <c r="N114" i="131"/>
  <c r="M114" i="131"/>
  <c r="L114" i="131" s="1"/>
  <c r="G114" i="131"/>
  <c r="E114" i="131"/>
  <c r="D114" i="131"/>
  <c r="C114" i="131"/>
  <c r="B114" i="131" s="1"/>
  <c r="AU113" i="131"/>
  <c r="AP113" i="131"/>
  <c r="AK113" i="131"/>
  <c r="AF113" i="131"/>
  <c r="AA113" i="131"/>
  <c r="V113" i="131"/>
  <c r="Q113" i="131"/>
  <c r="G113" i="131"/>
  <c r="B113" i="131"/>
  <c r="AU112" i="131"/>
  <c r="AP112" i="131"/>
  <c r="AK112" i="131"/>
  <c r="AF112" i="131"/>
  <c r="AA112" i="131"/>
  <c r="V112" i="131"/>
  <c r="Q112" i="131"/>
  <c r="G112" i="131"/>
  <c r="B112" i="131"/>
  <c r="AU111" i="131"/>
  <c r="AP111" i="131"/>
  <c r="AK111" i="131"/>
  <c r="AF111" i="131"/>
  <c r="AD111" i="131"/>
  <c r="AC111" i="131"/>
  <c r="AB111" i="131"/>
  <c r="AA111" i="131"/>
  <c r="V111" i="131"/>
  <c r="Q111" i="131"/>
  <c r="G111" i="131"/>
  <c r="B111" i="131"/>
  <c r="AU110" i="131"/>
  <c r="AP110" i="131"/>
  <c r="AK110" i="131"/>
  <c r="AF110" i="131"/>
  <c r="AA110" i="131"/>
  <c r="V110" i="131"/>
  <c r="Q110" i="131"/>
  <c r="G110" i="131"/>
  <c r="B110" i="131"/>
  <c r="AU109" i="131"/>
  <c r="AP109" i="131"/>
  <c r="AK109" i="131"/>
  <c r="AF109" i="131"/>
  <c r="AA109" i="131"/>
  <c r="V109" i="131"/>
  <c r="Q109" i="131"/>
  <c r="G109" i="131"/>
  <c r="B109" i="131"/>
  <c r="AU108" i="131"/>
  <c r="AP108" i="131"/>
  <c r="AK108" i="131"/>
  <c r="AF108" i="131"/>
  <c r="AA108" i="131"/>
  <c r="V108" i="131"/>
  <c r="Q108" i="131"/>
  <c r="G108" i="131"/>
  <c r="B108" i="131"/>
  <c r="AU107" i="131"/>
  <c r="AP107" i="131"/>
  <c r="AK107" i="131"/>
  <c r="AF107" i="131"/>
  <c r="AA107" i="131"/>
  <c r="V107" i="131"/>
  <c r="Q107" i="131"/>
  <c r="G107" i="131"/>
  <c r="B107" i="131"/>
  <c r="AU106" i="131"/>
  <c r="AP106" i="131"/>
  <c r="AN106" i="131"/>
  <c r="AM106" i="131"/>
  <c r="AL106" i="131"/>
  <c r="AK106" i="131" s="1"/>
  <c r="AF106" i="131"/>
  <c r="AA106" i="131"/>
  <c r="V106" i="131"/>
  <c r="T106" i="131"/>
  <c r="S106" i="131"/>
  <c r="R106" i="131"/>
  <c r="Q106" i="131" s="1"/>
  <c r="G106" i="131"/>
  <c r="B106" i="131"/>
  <c r="AU105" i="131"/>
  <c r="AP105" i="131"/>
  <c r="AK105" i="131"/>
  <c r="AF105" i="131"/>
  <c r="AA105" i="131"/>
  <c r="V105" i="131"/>
  <c r="Q105" i="131"/>
  <c r="G105" i="131"/>
  <c r="B105" i="131"/>
  <c r="AU104" i="131"/>
  <c r="AP104" i="131"/>
  <c r="AK104" i="131"/>
  <c r="AF104" i="131"/>
  <c r="AA104" i="131"/>
  <c r="V104" i="131"/>
  <c r="Q104" i="131"/>
  <c r="G104" i="131"/>
  <c r="B104" i="131"/>
  <c r="AU103" i="131"/>
  <c r="AP103" i="131"/>
  <c r="AK103" i="131"/>
  <c r="AF103" i="131"/>
  <c r="AA103" i="131"/>
  <c r="V103" i="131"/>
  <c r="Q103" i="131"/>
  <c r="G103" i="131"/>
  <c r="B103" i="131"/>
  <c r="AU102" i="131"/>
  <c r="AP102" i="131"/>
  <c r="AK102" i="131"/>
  <c r="AF102" i="131"/>
  <c r="AA102" i="131"/>
  <c r="V102" i="131"/>
  <c r="Q102" i="131"/>
  <c r="G102" i="131"/>
  <c r="B102" i="131"/>
  <c r="AU101" i="131"/>
  <c r="AP101" i="131"/>
  <c r="AK101" i="131"/>
  <c r="AF101" i="131"/>
  <c r="AA101" i="131"/>
  <c r="V101" i="131"/>
  <c r="Q101" i="131"/>
  <c r="G101" i="131"/>
  <c r="B101" i="131"/>
  <c r="AX100" i="131"/>
  <c r="AW100" i="131"/>
  <c r="AV100" i="131"/>
  <c r="AU100" i="131" s="1"/>
  <c r="AP100" i="131"/>
  <c r="AK100" i="131"/>
  <c r="AF100" i="131"/>
  <c r="AA100" i="131"/>
  <c r="V100" i="131"/>
  <c r="Q100" i="131"/>
  <c r="G100" i="131"/>
  <c r="B100" i="131"/>
  <c r="AU99" i="131"/>
  <c r="AP99" i="131"/>
  <c r="AK99" i="131"/>
  <c r="AF99" i="131"/>
  <c r="AA99" i="131"/>
  <c r="V99" i="131"/>
  <c r="Q99" i="131"/>
  <c r="G99" i="131"/>
  <c r="B99" i="131"/>
  <c r="AU98" i="131"/>
  <c r="AP98" i="131"/>
  <c r="AK98" i="131"/>
  <c r="AF98" i="131"/>
  <c r="AA98" i="131"/>
  <c r="V98" i="131"/>
  <c r="Q98" i="131"/>
  <c r="G98" i="131"/>
  <c r="B98" i="131"/>
  <c r="AU97" i="131"/>
  <c r="AP97" i="131"/>
  <c r="AK97" i="131"/>
  <c r="AF97" i="131"/>
  <c r="AA97" i="131"/>
  <c r="V97" i="131"/>
  <c r="Q97" i="131"/>
  <c r="G97" i="131"/>
  <c r="B97" i="131"/>
  <c r="AU96" i="131"/>
  <c r="AP96" i="131"/>
  <c r="AK96" i="131"/>
  <c r="AF96" i="131"/>
  <c r="AA96" i="131"/>
  <c r="V96" i="131"/>
  <c r="Q96" i="131"/>
  <c r="G96" i="131"/>
  <c r="B96" i="131"/>
  <c r="AU95" i="131"/>
  <c r="AP95" i="131"/>
  <c r="AK95" i="131"/>
  <c r="AF95" i="131"/>
  <c r="AA95" i="131"/>
  <c r="V95" i="131"/>
  <c r="Q95" i="131"/>
  <c r="G95" i="131"/>
  <c r="B95" i="131"/>
  <c r="AU94" i="131"/>
  <c r="AP94" i="131"/>
  <c r="AK94" i="131"/>
  <c r="AF94" i="131"/>
  <c r="AA94" i="131"/>
  <c r="V94" i="131"/>
  <c r="Q94" i="131"/>
  <c r="G94" i="131"/>
  <c r="B94" i="131"/>
  <c r="AU93" i="131"/>
  <c r="AS93" i="131"/>
  <c r="AR93" i="131"/>
  <c r="AQ93" i="131"/>
  <c r="AP93" i="131" s="1"/>
  <c r="AK93" i="131"/>
  <c r="AF93" i="131"/>
  <c r="AA93" i="131"/>
  <c r="V93" i="131"/>
  <c r="Q93" i="131"/>
  <c r="G93" i="131"/>
  <c r="B93" i="131"/>
  <c r="AU92" i="131"/>
  <c r="AP92" i="131"/>
  <c r="AK92" i="131"/>
  <c r="AF92" i="131"/>
  <c r="AA92" i="131"/>
  <c r="V92" i="131"/>
  <c r="Q92" i="131"/>
  <c r="G92" i="131"/>
  <c r="B92" i="131"/>
  <c r="AU91" i="131"/>
  <c r="AP91" i="131"/>
  <c r="AK91" i="131"/>
  <c r="AF91" i="131"/>
  <c r="AA91" i="131"/>
  <c r="V91" i="131"/>
  <c r="Q91" i="131"/>
  <c r="G91" i="131"/>
  <c r="B91" i="131"/>
  <c r="AU90" i="131"/>
  <c r="AP90" i="131"/>
  <c r="AK90" i="131"/>
  <c r="AF90" i="131"/>
  <c r="AD90" i="131"/>
  <c r="AC90" i="131"/>
  <c r="AB90" i="131"/>
  <c r="AA90" i="131"/>
  <c r="V90" i="131"/>
  <c r="Q90" i="131"/>
  <c r="G90" i="131"/>
  <c r="B90" i="131"/>
  <c r="AU89" i="131"/>
  <c r="AP89" i="131"/>
  <c r="AK89" i="131"/>
  <c r="AI89" i="131"/>
  <c r="AH89" i="131"/>
  <c r="AF89" i="131" s="1"/>
  <c r="AG89" i="131"/>
  <c r="AA89" i="131"/>
  <c r="V89" i="131"/>
  <c r="T89" i="131"/>
  <c r="S89" i="131"/>
  <c r="R89" i="131"/>
  <c r="Q89" i="131" s="1"/>
  <c r="G89" i="131"/>
  <c r="B89" i="131"/>
  <c r="AU88" i="131"/>
  <c r="AP88" i="131"/>
  <c r="AK88" i="131"/>
  <c r="AF88" i="131"/>
  <c r="AA88" i="131"/>
  <c r="V88" i="131"/>
  <c r="Q88" i="131"/>
  <c r="G88" i="131"/>
  <c r="B88" i="131"/>
  <c r="AU87" i="131"/>
  <c r="AP87" i="131"/>
  <c r="AK87" i="131"/>
  <c r="AF87" i="131"/>
  <c r="AA87" i="131"/>
  <c r="V87" i="131"/>
  <c r="Q87" i="131"/>
  <c r="G87" i="131"/>
  <c r="B87" i="131"/>
  <c r="AU86" i="131"/>
  <c r="AP86" i="131"/>
  <c r="AK86" i="131"/>
  <c r="AF86" i="131"/>
  <c r="AA86" i="131"/>
  <c r="V86" i="131"/>
  <c r="Q86" i="131"/>
  <c r="G86" i="131"/>
  <c r="B86" i="131"/>
  <c r="AU85" i="131"/>
  <c r="AP85" i="131"/>
  <c r="AK85" i="131"/>
  <c r="AF85" i="131"/>
  <c r="AA85" i="131"/>
  <c r="V85" i="131"/>
  <c r="Q85" i="131"/>
  <c r="G85" i="131"/>
  <c r="B85" i="131"/>
  <c r="AU84" i="131"/>
  <c r="AP84" i="131"/>
  <c r="AK84" i="131"/>
  <c r="AF84" i="131"/>
  <c r="AA84" i="131"/>
  <c r="V84" i="131"/>
  <c r="Q84" i="131"/>
  <c r="G84" i="131"/>
  <c r="B84" i="131"/>
  <c r="AU83" i="131"/>
  <c r="AP83" i="131"/>
  <c r="AK83" i="131"/>
  <c r="AF83" i="131"/>
  <c r="AA83" i="131"/>
  <c r="V83" i="131"/>
  <c r="Q83" i="131"/>
  <c r="G83" i="131"/>
  <c r="B83" i="131"/>
  <c r="AU82" i="131"/>
  <c r="AP82" i="131"/>
  <c r="AK82" i="131"/>
  <c r="AF82" i="131"/>
  <c r="AA82" i="131"/>
  <c r="V82" i="131"/>
  <c r="Q82" i="131"/>
  <c r="G82" i="131"/>
  <c r="B82" i="131"/>
  <c r="AU81" i="131"/>
  <c r="AP81" i="131"/>
  <c r="AK81" i="131"/>
  <c r="AF81" i="131"/>
  <c r="AA81" i="131"/>
  <c r="V81" i="131"/>
  <c r="Q81" i="131"/>
  <c r="G81" i="131"/>
  <c r="B81" i="131"/>
  <c r="AU80" i="131"/>
  <c r="AP80" i="131"/>
  <c r="AN80" i="131"/>
  <c r="AM80" i="131"/>
  <c r="AL80" i="131"/>
  <c r="AK80" i="131"/>
  <c r="AF80" i="131"/>
  <c r="AA80" i="131"/>
  <c r="V80" i="131"/>
  <c r="Q80" i="131"/>
  <c r="G80" i="131"/>
  <c r="B80" i="131"/>
  <c r="AU79" i="131"/>
  <c r="AP79" i="131"/>
  <c r="AK79" i="131"/>
  <c r="AF79" i="131"/>
  <c r="AA79" i="131"/>
  <c r="V79" i="131"/>
  <c r="Q79" i="131"/>
  <c r="G79" i="131"/>
  <c r="B79" i="131"/>
  <c r="AU78" i="131"/>
  <c r="AP78" i="131"/>
  <c r="AK78" i="131"/>
  <c r="AF78" i="131"/>
  <c r="AA78" i="131"/>
  <c r="V78" i="131"/>
  <c r="Q78" i="131"/>
  <c r="G78" i="131"/>
  <c r="B78" i="131"/>
  <c r="AU77" i="131"/>
  <c r="AP77" i="131"/>
  <c r="AK77" i="131"/>
  <c r="AF77" i="131"/>
  <c r="AA77" i="131"/>
  <c r="V77" i="131"/>
  <c r="Q77" i="131"/>
  <c r="G77" i="131"/>
  <c r="B77" i="131"/>
  <c r="AU76" i="131"/>
  <c r="AP76" i="131"/>
  <c r="AK76" i="131"/>
  <c r="AF76" i="131"/>
  <c r="AA76" i="131"/>
  <c r="V76" i="131"/>
  <c r="Q76" i="131"/>
  <c r="G76" i="131"/>
  <c r="B76" i="131"/>
  <c r="AU75" i="131"/>
  <c r="AP75" i="131"/>
  <c r="AK75" i="131"/>
  <c r="AF75" i="131"/>
  <c r="AA75" i="131"/>
  <c r="V75" i="131"/>
  <c r="Q75" i="131"/>
  <c r="G75" i="131"/>
  <c r="B75" i="131"/>
  <c r="AU74" i="131"/>
  <c r="AP74" i="131"/>
  <c r="AK74" i="131"/>
  <c r="AF74" i="131"/>
  <c r="AA74" i="131"/>
  <c r="V74" i="131"/>
  <c r="Q74" i="131"/>
  <c r="G74" i="131"/>
  <c r="B74" i="131"/>
  <c r="AU73" i="131"/>
  <c r="AP73" i="131"/>
  <c r="AK73" i="131"/>
  <c r="AF73" i="131"/>
  <c r="AD73" i="131"/>
  <c r="AC73" i="131"/>
  <c r="AB73" i="131"/>
  <c r="AA73" i="131"/>
  <c r="V73" i="131"/>
  <c r="Q73" i="131"/>
  <c r="G73" i="131"/>
  <c r="B73" i="131"/>
  <c r="AU72" i="131"/>
  <c r="AP72" i="131"/>
  <c r="AK72" i="131"/>
  <c r="AF72" i="131"/>
  <c r="AA72" i="131"/>
  <c r="V72" i="131"/>
  <c r="Q72" i="131"/>
  <c r="G72" i="131"/>
  <c r="B72" i="131"/>
  <c r="AU71" i="131"/>
  <c r="AP71" i="131"/>
  <c r="AK71" i="131"/>
  <c r="AF71" i="131"/>
  <c r="AA71" i="131"/>
  <c r="V71" i="131"/>
  <c r="T71" i="131"/>
  <c r="S71" i="131"/>
  <c r="R71" i="131"/>
  <c r="Q71" i="131" s="1"/>
  <c r="G71" i="131"/>
  <c r="B71" i="131"/>
  <c r="AU70" i="131"/>
  <c r="AS70" i="131"/>
  <c r="AR70" i="131"/>
  <c r="AP70" i="131" s="1"/>
  <c r="AQ70" i="131"/>
  <c r="AK70" i="131"/>
  <c r="AF70" i="131"/>
  <c r="AA70" i="131"/>
  <c r="V70" i="131"/>
  <c r="Q70" i="131"/>
  <c r="G70" i="131"/>
  <c r="B70" i="131"/>
  <c r="AU69" i="131"/>
  <c r="AP69" i="131"/>
  <c r="AK69" i="131"/>
  <c r="AF69" i="131"/>
  <c r="AA69" i="131"/>
  <c r="V69" i="131"/>
  <c r="Q69" i="131"/>
  <c r="G69" i="131"/>
  <c r="B69" i="131"/>
  <c r="AU68" i="131"/>
  <c r="AP68" i="131"/>
  <c r="AK68" i="131"/>
  <c r="AF68" i="131"/>
  <c r="AA68" i="131"/>
  <c r="V68" i="131"/>
  <c r="Q68" i="131"/>
  <c r="G68" i="131"/>
  <c r="B68" i="131"/>
  <c r="AU67" i="131"/>
  <c r="AP67" i="131"/>
  <c r="AK67" i="131"/>
  <c r="AF67" i="131"/>
  <c r="AA67" i="131"/>
  <c r="V67" i="131"/>
  <c r="Q67" i="131"/>
  <c r="G67" i="131"/>
  <c r="B67" i="131"/>
  <c r="AU66" i="131"/>
  <c r="AP66" i="131"/>
  <c r="AN66" i="131"/>
  <c r="AM66" i="131"/>
  <c r="AL66" i="131"/>
  <c r="AK66" i="131" s="1"/>
  <c r="AF66" i="131"/>
  <c r="AA66" i="131"/>
  <c r="V66" i="131"/>
  <c r="Q66" i="131"/>
  <c r="G66" i="131"/>
  <c r="E66" i="131"/>
  <c r="D66" i="131"/>
  <c r="C66" i="131"/>
  <c r="B66" i="131"/>
  <c r="AU65" i="131"/>
  <c r="AP65" i="131"/>
  <c r="AK65" i="131"/>
  <c r="AF65" i="131"/>
  <c r="AA65" i="131"/>
  <c r="V65" i="131"/>
  <c r="Q65" i="131"/>
  <c r="G65" i="131"/>
  <c r="B65" i="131"/>
  <c r="AU64" i="131"/>
  <c r="AP64" i="131"/>
  <c r="AK64" i="131"/>
  <c r="AF64" i="131"/>
  <c r="AA64" i="131"/>
  <c r="V64" i="131"/>
  <c r="Q64" i="131"/>
  <c r="G64" i="131"/>
  <c r="B64" i="131"/>
  <c r="AU63" i="131"/>
  <c r="AP63" i="131"/>
  <c r="AK63" i="131"/>
  <c r="AI63" i="131"/>
  <c r="AH63" i="131"/>
  <c r="AG63" i="131"/>
  <c r="AF63" i="131" s="1"/>
  <c r="AA63" i="131"/>
  <c r="V63" i="131"/>
  <c r="Q63" i="131"/>
  <c r="G63" i="131"/>
  <c r="B63" i="131"/>
  <c r="AU62" i="131"/>
  <c r="AP62" i="131"/>
  <c r="AK62" i="131"/>
  <c r="AF62" i="131"/>
  <c r="AA62" i="131"/>
  <c r="V62" i="131"/>
  <c r="Q62" i="131"/>
  <c r="G62" i="131"/>
  <c r="B62" i="131"/>
  <c r="AU61" i="131"/>
  <c r="AP61" i="131"/>
  <c r="AK61" i="131"/>
  <c r="AF61" i="131"/>
  <c r="AA61" i="131"/>
  <c r="V61" i="131"/>
  <c r="Q61" i="131"/>
  <c r="G61" i="131"/>
  <c r="B61" i="131"/>
  <c r="AU60" i="131"/>
  <c r="AP60" i="131"/>
  <c r="AK60" i="131"/>
  <c r="AF60" i="131"/>
  <c r="AA60" i="131"/>
  <c r="V60" i="131"/>
  <c r="Q60" i="131"/>
  <c r="G60" i="131"/>
  <c r="B60" i="131"/>
  <c r="AU59" i="131"/>
  <c r="AP59" i="131"/>
  <c r="AK59" i="131"/>
  <c r="AF59" i="131"/>
  <c r="AA59" i="131"/>
  <c r="V59" i="131"/>
  <c r="Q59" i="131"/>
  <c r="G59" i="131"/>
  <c r="B59" i="131"/>
  <c r="AU58" i="131"/>
  <c r="AP58" i="131"/>
  <c r="AK58" i="131"/>
  <c r="AF58" i="131"/>
  <c r="AA58" i="131"/>
  <c r="V58" i="131"/>
  <c r="Q58" i="131"/>
  <c r="G58" i="131"/>
  <c r="B58" i="131"/>
  <c r="AU57" i="131"/>
  <c r="AP57" i="131"/>
  <c r="AK57" i="131"/>
  <c r="AF57" i="131"/>
  <c r="AD57" i="131"/>
  <c r="AC57" i="131"/>
  <c r="AB57" i="131"/>
  <c r="AA57" i="131" s="1"/>
  <c r="V57" i="131"/>
  <c r="Q57" i="131"/>
  <c r="G57" i="131"/>
  <c r="B57" i="131"/>
  <c r="AU56" i="131"/>
  <c r="AP56" i="131"/>
  <c r="AK56" i="131"/>
  <c r="AF56" i="131"/>
  <c r="AA56" i="131"/>
  <c r="V56" i="131"/>
  <c r="Q56" i="131"/>
  <c r="G56" i="131"/>
  <c r="B56" i="131"/>
  <c r="AU55" i="131"/>
  <c r="AP55" i="131"/>
  <c r="AK55" i="131"/>
  <c r="AF55" i="131"/>
  <c r="AA55" i="131"/>
  <c r="V55" i="131"/>
  <c r="Q55" i="131"/>
  <c r="G55" i="131"/>
  <c r="B55" i="131"/>
  <c r="AU54" i="131"/>
  <c r="AP54" i="131"/>
  <c r="AK54" i="131"/>
  <c r="AF54" i="131"/>
  <c r="AA54" i="131"/>
  <c r="V54" i="131"/>
  <c r="Q54" i="131"/>
  <c r="G54" i="131"/>
  <c r="B54" i="131"/>
  <c r="AU53" i="131"/>
  <c r="AP53" i="131"/>
  <c r="AK53" i="131"/>
  <c r="AF53" i="131"/>
  <c r="AA53" i="131"/>
  <c r="V53" i="131"/>
  <c r="Q53" i="131"/>
  <c r="L53" i="131"/>
  <c r="G53" i="131"/>
  <c r="B53" i="131"/>
  <c r="AU52" i="131"/>
  <c r="AP52" i="131"/>
  <c r="AK52" i="131"/>
  <c r="AF52" i="131"/>
  <c r="AA52" i="131"/>
  <c r="V52" i="131"/>
  <c r="Q52" i="131"/>
  <c r="L52" i="131"/>
  <c r="G52" i="131"/>
  <c r="B52" i="131"/>
  <c r="AU51" i="131"/>
  <c r="AP51" i="131"/>
  <c r="AK51" i="131"/>
  <c r="AF51" i="131"/>
  <c r="AA51" i="131"/>
  <c r="V51" i="131"/>
  <c r="Q51" i="131"/>
  <c r="L51" i="131"/>
  <c r="G51" i="131"/>
  <c r="B51" i="131"/>
  <c r="AU50" i="131"/>
  <c r="AP50" i="131"/>
  <c r="AK50" i="131"/>
  <c r="AF50" i="131"/>
  <c r="AA50" i="131"/>
  <c r="V50" i="131"/>
  <c r="Q50" i="131"/>
  <c r="L50" i="131"/>
  <c r="G50" i="131"/>
  <c r="B50" i="131"/>
  <c r="AU49" i="131"/>
  <c r="AP49" i="131"/>
  <c r="AK49" i="131"/>
  <c r="AF49" i="131"/>
  <c r="AA49" i="131"/>
  <c r="V49" i="131"/>
  <c r="Q49" i="131"/>
  <c r="L49" i="131"/>
  <c r="G49" i="131"/>
  <c r="B49" i="131"/>
  <c r="AU48" i="131"/>
  <c r="AP48" i="131"/>
  <c r="AK48" i="131"/>
  <c r="AF48" i="131"/>
  <c r="AA48" i="131"/>
  <c r="V48" i="131"/>
  <c r="Q48" i="131"/>
  <c r="L48" i="131"/>
  <c r="G48" i="131"/>
  <c r="B48" i="131"/>
  <c r="AU47" i="131"/>
  <c r="AP47" i="131"/>
  <c r="AK47" i="131"/>
  <c r="AF47" i="131"/>
  <c r="AA47" i="131"/>
  <c r="V47" i="131"/>
  <c r="Q47" i="131"/>
  <c r="L47" i="131"/>
  <c r="G47" i="131"/>
  <c r="B47" i="131"/>
  <c r="AU46" i="131"/>
  <c r="AP46" i="131"/>
  <c r="AK46" i="131"/>
  <c r="AF46" i="131"/>
  <c r="AA46" i="131"/>
  <c r="V46" i="131"/>
  <c r="Q46" i="131"/>
  <c r="L46" i="131"/>
  <c r="G46" i="131"/>
  <c r="B46" i="131"/>
  <c r="AX45" i="131"/>
  <c r="AW45" i="131"/>
  <c r="AV45" i="131"/>
  <c r="AU45" i="131" s="1"/>
  <c r="AP45" i="131"/>
  <c r="AK45" i="131"/>
  <c r="AF45" i="131"/>
  <c r="AA45" i="131"/>
  <c r="V45" i="131"/>
  <c r="Q45" i="131"/>
  <c r="L45" i="131"/>
  <c r="G45" i="131"/>
  <c r="B45" i="131"/>
  <c r="AU44" i="131"/>
  <c r="AP44" i="131"/>
  <c r="AK44" i="131"/>
  <c r="AF44" i="131"/>
  <c r="AA44" i="131"/>
  <c r="V44" i="131"/>
  <c r="Q44" i="131"/>
  <c r="L44" i="131"/>
  <c r="G44" i="131"/>
  <c r="B44" i="131"/>
  <c r="AU43" i="131"/>
  <c r="AP43" i="131"/>
  <c r="AK43" i="131"/>
  <c r="AF43" i="131"/>
  <c r="AA43" i="131"/>
  <c r="V43" i="131"/>
  <c r="Q43" i="131"/>
  <c r="L43" i="131"/>
  <c r="G43" i="131"/>
  <c r="B43" i="131"/>
  <c r="AU42" i="131"/>
  <c r="AP42" i="131"/>
  <c r="AK42" i="131"/>
  <c r="AF42" i="131"/>
  <c r="AA42" i="131"/>
  <c r="V42" i="131"/>
  <c r="Q42" i="131"/>
  <c r="L42" i="131"/>
  <c r="G42" i="131"/>
  <c r="B42" i="131"/>
  <c r="AU41" i="131"/>
  <c r="AP41" i="131"/>
  <c r="AK41" i="131"/>
  <c r="AF41" i="131"/>
  <c r="AA41" i="131"/>
  <c r="V41" i="131"/>
  <c r="T41" i="131"/>
  <c r="S41" i="131"/>
  <c r="R41" i="131"/>
  <c r="Q41" i="131" s="1"/>
  <c r="L41" i="131"/>
  <c r="G41" i="131"/>
  <c r="B41" i="131"/>
  <c r="AU40" i="131"/>
  <c r="AP40" i="131"/>
  <c r="AN40" i="131"/>
  <c r="AM40" i="131"/>
  <c r="AL40" i="131"/>
  <c r="AK40" i="131"/>
  <c r="AI40" i="131"/>
  <c r="AH40" i="131"/>
  <c r="AG40" i="131"/>
  <c r="AF40" i="131"/>
  <c r="AA40" i="131"/>
  <c r="V40" i="131"/>
  <c r="Q40" i="131"/>
  <c r="O40" i="131"/>
  <c r="N40" i="131"/>
  <c r="M40" i="131"/>
  <c r="L40" i="131" s="1"/>
  <c r="G40" i="131"/>
  <c r="B40" i="131"/>
  <c r="AU39" i="131"/>
  <c r="AS39" i="131"/>
  <c r="AR39" i="131"/>
  <c r="AQ39" i="131"/>
  <c r="AP39" i="131" s="1"/>
  <c r="AK39" i="131"/>
  <c r="AF39" i="131"/>
  <c r="AA39" i="131"/>
  <c r="V39" i="131"/>
  <c r="Q39" i="131"/>
  <c r="L39" i="131"/>
  <c r="G39" i="131"/>
  <c r="B39" i="131"/>
  <c r="AU38" i="131"/>
  <c r="AP38" i="131"/>
  <c r="AK38" i="131"/>
  <c r="AF38" i="131"/>
  <c r="AA38" i="131"/>
  <c r="V38" i="131"/>
  <c r="Q38" i="131"/>
  <c r="L38" i="131"/>
  <c r="G38" i="131"/>
  <c r="B38" i="131"/>
  <c r="AU37" i="131"/>
  <c r="AP37" i="131"/>
  <c r="AK37" i="131"/>
  <c r="AF37" i="131"/>
  <c r="AD37" i="131"/>
  <c r="AC37" i="131"/>
  <c r="AB37" i="131"/>
  <c r="AA37" i="131"/>
  <c r="V37" i="131"/>
  <c r="Q37" i="131"/>
  <c r="L37" i="131"/>
  <c r="G37" i="131"/>
  <c r="B37" i="131"/>
  <c r="AU36" i="131"/>
  <c r="AP36" i="131"/>
  <c r="AK36" i="131"/>
  <c r="AF36" i="131"/>
  <c r="AA36" i="131"/>
  <c r="Y36" i="131"/>
  <c r="X36" i="131"/>
  <c r="W36" i="131"/>
  <c r="V36" i="131" s="1"/>
  <c r="Q36" i="131"/>
  <c r="L36" i="131"/>
  <c r="G36" i="131"/>
  <c r="B36" i="131"/>
  <c r="AU35" i="131"/>
  <c r="AP35" i="131"/>
  <c r="AK35" i="131"/>
  <c r="AF35" i="131"/>
  <c r="AA35" i="131"/>
  <c r="V35" i="131"/>
  <c r="Q35" i="131"/>
  <c r="L35" i="131"/>
  <c r="G35" i="131"/>
  <c r="B35" i="131"/>
  <c r="AU34" i="131"/>
  <c r="AP34" i="131"/>
  <c r="AK34" i="131"/>
  <c r="AF34" i="131"/>
  <c r="AA34" i="131"/>
  <c r="V34" i="131"/>
  <c r="Q34" i="131"/>
  <c r="L34" i="131"/>
  <c r="G34" i="131"/>
  <c r="B34" i="131"/>
  <c r="AU33" i="131"/>
  <c r="AP33" i="131"/>
  <c r="AK33" i="131"/>
  <c r="AF33" i="131"/>
  <c r="AA33" i="131"/>
  <c r="V33" i="131"/>
  <c r="Q33" i="131"/>
  <c r="L33" i="131"/>
  <c r="G33" i="131"/>
  <c r="E33" i="131"/>
  <c r="D33" i="131"/>
  <c r="C33" i="131"/>
  <c r="B33" i="131" s="1"/>
  <c r="AU32" i="131"/>
  <c r="AP32" i="131"/>
  <c r="AK32" i="131"/>
  <c r="AF32" i="131"/>
  <c r="AA32" i="131"/>
  <c r="V32" i="131"/>
  <c r="Q32" i="131"/>
  <c r="L32" i="131"/>
  <c r="G32" i="131"/>
  <c r="AU31" i="131"/>
  <c r="AP31" i="131"/>
  <c r="AK31" i="131"/>
  <c r="AF31" i="131"/>
  <c r="AA31" i="131"/>
  <c r="V31" i="131"/>
  <c r="Q31" i="131"/>
  <c r="L31" i="131"/>
  <c r="G31" i="131"/>
  <c r="B31" i="131"/>
  <c r="AU30" i="131"/>
  <c r="AP30" i="131"/>
  <c r="AK30" i="131"/>
  <c r="AF30" i="131"/>
  <c r="AA30" i="131"/>
  <c r="V30" i="131"/>
  <c r="Q30" i="131"/>
  <c r="L30" i="131"/>
  <c r="G30" i="131"/>
  <c r="B30" i="131"/>
  <c r="AU29" i="131"/>
  <c r="AP29" i="131"/>
  <c r="AK29" i="131"/>
  <c r="AF29" i="131"/>
  <c r="AA29" i="131"/>
  <c r="V29" i="131"/>
  <c r="Q29" i="131"/>
  <c r="L29" i="131"/>
  <c r="G29" i="131"/>
  <c r="B29" i="131"/>
  <c r="AU28" i="131"/>
  <c r="AP28" i="131"/>
  <c r="AK28" i="131"/>
  <c r="AF28" i="131"/>
  <c r="AA28" i="131"/>
  <c r="V28" i="131"/>
  <c r="Q28" i="131"/>
  <c r="L28" i="131"/>
  <c r="G28" i="131"/>
  <c r="B28" i="131"/>
  <c r="AU27" i="131"/>
  <c r="AP27" i="131"/>
  <c r="AK27" i="131"/>
  <c r="AF27" i="131"/>
  <c r="AA27" i="131"/>
  <c r="V27" i="131"/>
  <c r="Q27" i="131"/>
  <c r="L27" i="131"/>
  <c r="G27" i="131"/>
  <c r="B27" i="131"/>
  <c r="AU26" i="131"/>
  <c r="AP26" i="131"/>
  <c r="AK26" i="131"/>
  <c r="AF26" i="131"/>
  <c r="AA26" i="131"/>
  <c r="V26" i="131"/>
  <c r="Q26" i="131"/>
  <c r="L26" i="131"/>
  <c r="G26" i="131"/>
  <c r="B26" i="131"/>
  <c r="AU25" i="131"/>
  <c r="AP25" i="131"/>
  <c r="AK25" i="131"/>
  <c r="AF25" i="131"/>
  <c r="AA25" i="131"/>
  <c r="V25" i="131"/>
  <c r="Q25" i="131"/>
  <c r="L25" i="131"/>
  <c r="G25" i="131"/>
  <c r="B25" i="131"/>
  <c r="AU24" i="131"/>
  <c r="AP24" i="131"/>
  <c r="AK24" i="131"/>
  <c r="AF24" i="131"/>
  <c r="AA24" i="131"/>
  <c r="V24" i="131"/>
  <c r="Q24" i="131"/>
  <c r="L24" i="131"/>
  <c r="G24" i="131"/>
  <c r="B24" i="131"/>
  <c r="AU23" i="131"/>
  <c r="AP23" i="131"/>
  <c r="AK23" i="131"/>
  <c r="AF23" i="131"/>
  <c r="AA23" i="131"/>
  <c r="V23" i="131"/>
  <c r="Q23" i="131"/>
  <c r="L23" i="131"/>
  <c r="G23" i="131"/>
  <c r="B23" i="131"/>
  <c r="AU22" i="131"/>
  <c r="AP22" i="131"/>
  <c r="AK22" i="131"/>
  <c r="AF22" i="131"/>
  <c r="AA22" i="131"/>
  <c r="V22" i="131"/>
  <c r="Q22" i="131"/>
  <c r="L22" i="131"/>
  <c r="G22" i="131"/>
  <c r="B22" i="131"/>
  <c r="AU21" i="131"/>
  <c r="AP21" i="131"/>
  <c r="AK21" i="131"/>
  <c r="AF21" i="131"/>
  <c r="AA21" i="131"/>
  <c r="V21" i="131"/>
  <c r="Q21" i="131"/>
  <c r="L21" i="131"/>
  <c r="G21" i="131"/>
  <c r="B21" i="131"/>
  <c r="AU20" i="131"/>
  <c r="AP20" i="131"/>
  <c r="AK20" i="131"/>
  <c r="AF20" i="131"/>
  <c r="AA20" i="131"/>
  <c r="V20" i="131"/>
  <c r="Q20" i="131"/>
  <c r="L20" i="131"/>
  <c r="G20" i="131"/>
  <c r="B20" i="131"/>
  <c r="AU19" i="131"/>
  <c r="AP19" i="131"/>
  <c r="AK19" i="131"/>
  <c r="AF19" i="131"/>
  <c r="AA19" i="131"/>
  <c r="V19" i="131"/>
  <c r="Q19" i="131"/>
  <c r="L19" i="131"/>
  <c r="G19" i="131"/>
  <c r="B19" i="131"/>
  <c r="AU18" i="131"/>
  <c r="AP18" i="131"/>
  <c r="AK18" i="131"/>
  <c r="AF18" i="131"/>
  <c r="AA18" i="131"/>
  <c r="V18" i="131"/>
  <c r="Q18" i="131"/>
  <c r="L18" i="131"/>
  <c r="G18" i="131"/>
  <c r="B18" i="131"/>
  <c r="AU17" i="131"/>
  <c r="AP17" i="131"/>
  <c r="AK17" i="131"/>
  <c r="AF17" i="131"/>
  <c r="AA17" i="131"/>
  <c r="V17" i="131"/>
  <c r="Q17" i="131"/>
  <c r="L17" i="131"/>
  <c r="G17" i="131"/>
  <c r="B17" i="131"/>
  <c r="AU16" i="131"/>
  <c r="AP16" i="131"/>
  <c r="AK16" i="131"/>
  <c r="AF16" i="131"/>
  <c r="AA16" i="131"/>
  <c r="V16" i="131"/>
  <c r="Q16" i="131"/>
  <c r="L16" i="131"/>
  <c r="G16" i="131"/>
  <c r="B16" i="131"/>
  <c r="AU15" i="131"/>
  <c r="AP15" i="131"/>
  <c r="AK15" i="131"/>
  <c r="AF15" i="131"/>
  <c r="AA15" i="131"/>
  <c r="V15" i="131"/>
  <c r="Q15" i="131"/>
  <c r="L15" i="131"/>
  <c r="G15" i="131"/>
  <c r="B15" i="131"/>
  <c r="AU14" i="131"/>
  <c r="AP14" i="131"/>
  <c r="AK14" i="131"/>
  <c r="AF14" i="131"/>
  <c r="AA14" i="131"/>
  <c r="V14" i="131"/>
  <c r="Q14" i="131"/>
  <c r="L14" i="131"/>
  <c r="G14" i="131"/>
  <c r="B14" i="131"/>
  <c r="AU13" i="131"/>
  <c r="AP13" i="131"/>
  <c r="AK13" i="131"/>
  <c r="AF13" i="131"/>
  <c r="AA13" i="131"/>
  <c r="V13" i="131"/>
  <c r="Q13" i="131"/>
  <c r="L13" i="131"/>
  <c r="G13" i="131"/>
  <c r="B13" i="131"/>
  <c r="AU12" i="131"/>
  <c r="AP12" i="131"/>
  <c r="AK12" i="131"/>
  <c r="AF12" i="131"/>
  <c r="AA12" i="131"/>
  <c r="V12" i="131"/>
  <c r="Q12" i="131"/>
  <c r="L12" i="131"/>
  <c r="G12" i="131"/>
  <c r="B12" i="131"/>
  <c r="AU11" i="131"/>
  <c r="AP11" i="131"/>
  <c r="AK11" i="131"/>
  <c r="AF11" i="131"/>
  <c r="AA11" i="131"/>
  <c r="V11" i="131"/>
  <c r="Q11" i="131"/>
  <c r="L11" i="131"/>
  <c r="G11" i="131"/>
  <c r="B11" i="131"/>
  <c r="AU10" i="131"/>
  <c r="AP10" i="131"/>
  <c r="AK10" i="131"/>
  <c r="AF10" i="131"/>
  <c r="AA10" i="131"/>
  <c r="V10" i="131"/>
  <c r="Q10" i="131"/>
  <c r="L10" i="131"/>
  <c r="G10" i="131"/>
  <c r="B10" i="131"/>
  <c r="AU9" i="131"/>
  <c r="AP9" i="131"/>
  <c r="AK9" i="131"/>
  <c r="AF9" i="131"/>
  <c r="AA9" i="131"/>
  <c r="V9" i="131"/>
  <c r="Q9" i="131"/>
  <c r="L9" i="131"/>
  <c r="G9" i="131"/>
  <c r="B9" i="131"/>
  <c r="AU8" i="131"/>
  <c r="AP8" i="131"/>
  <c r="AK8" i="131"/>
  <c r="AF8" i="131"/>
  <c r="AA8" i="131"/>
  <c r="V8" i="131"/>
  <c r="Q8" i="131"/>
  <c r="L8" i="131"/>
  <c r="G8" i="131"/>
  <c r="B8" i="131"/>
  <c r="AU7" i="131"/>
  <c r="AP7" i="131"/>
  <c r="AK7" i="131"/>
  <c r="AF7" i="131"/>
  <c r="AA7" i="131"/>
  <c r="V7" i="131"/>
  <c r="Q7" i="131"/>
  <c r="L7" i="131"/>
  <c r="G7" i="131"/>
  <c r="B7" i="131"/>
  <c r="AX6" i="131"/>
  <c r="AW6" i="131"/>
  <c r="AV6" i="131"/>
  <c r="AU6" i="131" s="1"/>
  <c r="AS6" i="131"/>
  <c r="AR6" i="131"/>
  <c r="AQ6" i="131"/>
  <c r="AP6" i="131" s="1"/>
  <c r="AN6" i="131"/>
  <c r="AM6" i="131"/>
  <c r="AL6" i="131"/>
  <c r="AK6" i="131" s="1"/>
  <c r="AI6" i="131"/>
  <c r="AH6" i="131"/>
  <c r="AG6" i="131"/>
  <c r="AF6" i="131" s="1"/>
  <c r="AD6" i="131"/>
  <c r="AC6" i="131"/>
  <c r="AB6" i="131"/>
  <c r="AA6" i="131" s="1"/>
  <c r="Y6" i="131"/>
  <c r="X6" i="131"/>
  <c r="W6" i="131"/>
  <c r="V6" i="131" s="1"/>
  <c r="T6" i="131"/>
  <c r="S6" i="131"/>
  <c r="R6" i="131"/>
  <c r="Q6" i="131" s="1"/>
  <c r="O6" i="131"/>
  <c r="N6" i="131"/>
  <c r="M6" i="131"/>
  <c r="L6" i="131" s="1"/>
  <c r="J6" i="131"/>
  <c r="I6" i="131"/>
  <c r="H6" i="131"/>
  <c r="G6" i="131" s="1"/>
  <c r="E6" i="131"/>
  <c r="D6" i="131"/>
  <c r="C6" i="131"/>
  <c r="B6" i="131" s="1"/>
  <c r="G423" i="132"/>
  <c r="G422" i="132"/>
  <c r="G421" i="132"/>
  <c r="G420" i="132"/>
  <c r="G419" i="132"/>
  <c r="G418" i="132"/>
  <c r="G417" i="132"/>
  <c r="G416" i="132"/>
  <c r="G415" i="132"/>
  <c r="G414" i="132"/>
  <c r="G413" i="132"/>
  <c r="G412" i="132"/>
  <c r="G411" i="132"/>
  <c r="J410" i="132"/>
  <c r="I410" i="132"/>
  <c r="H410" i="132"/>
  <c r="G410" i="132"/>
  <c r="G409" i="132"/>
  <c r="G408" i="132"/>
  <c r="G407" i="132"/>
  <c r="G406" i="132"/>
  <c r="G405" i="132"/>
  <c r="G404" i="132"/>
  <c r="G403" i="132"/>
  <c r="G402" i="132"/>
  <c r="G401" i="132"/>
  <c r="G400" i="132"/>
  <c r="G399" i="132"/>
  <c r="G398" i="132"/>
  <c r="G397" i="132"/>
  <c r="G396" i="132"/>
  <c r="G395" i="132"/>
  <c r="G394" i="132"/>
  <c r="G393" i="132"/>
  <c r="G392" i="132"/>
  <c r="G391" i="132"/>
  <c r="G390" i="132"/>
  <c r="G389" i="132"/>
  <c r="G388" i="132"/>
  <c r="G387" i="132"/>
  <c r="G386" i="132"/>
  <c r="G385" i="132"/>
  <c r="J384" i="132"/>
  <c r="I384" i="132"/>
  <c r="H384" i="132"/>
  <c r="G384" i="132"/>
  <c r="G383" i="132"/>
  <c r="G382" i="132"/>
  <c r="G381" i="132"/>
  <c r="G380" i="132"/>
  <c r="G379" i="132"/>
  <c r="G378" i="132"/>
  <c r="G377" i="132"/>
  <c r="G376" i="132"/>
  <c r="G375" i="132"/>
  <c r="G374" i="132"/>
  <c r="G373" i="132"/>
  <c r="J372" i="132"/>
  <c r="I372" i="132"/>
  <c r="H372" i="132"/>
  <c r="G372" i="132" s="1"/>
  <c r="G371" i="132"/>
  <c r="G370" i="132"/>
  <c r="G369" i="132"/>
  <c r="G368" i="132"/>
  <c r="G367" i="132"/>
  <c r="G366" i="132"/>
  <c r="G365" i="132"/>
  <c r="G364" i="132"/>
  <c r="G363" i="132"/>
  <c r="G362" i="132"/>
  <c r="G361" i="132"/>
  <c r="G360" i="132"/>
  <c r="G359" i="132"/>
  <c r="G358" i="132"/>
  <c r="G357" i="132"/>
  <c r="G356" i="132"/>
  <c r="G355" i="132"/>
  <c r="G354" i="132"/>
  <c r="G353" i="132"/>
  <c r="G352" i="132"/>
  <c r="G351" i="132"/>
  <c r="G350" i="132"/>
  <c r="G349" i="132"/>
  <c r="G348" i="132"/>
  <c r="G347" i="132"/>
  <c r="G346" i="132"/>
  <c r="G345" i="132"/>
  <c r="G344" i="132"/>
  <c r="G343" i="132"/>
  <c r="G342" i="132"/>
  <c r="G341" i="132"/>
  <c r="G340" i="132"/>
  <c r="G339" i="132"/>
  <c r="G338" i="132"/>
  <c r="G337" i="132"/>
  <c r="G336" i="132"/>
  <c r="G335" i="132"/>
  <c r="G334" i="132"/>
  <c r="J333" i="132"/>
  <c r="I333" i="132"/>
  <c r="H333" i="132"/>
  <c r="G333" i="132"/>
  <c r="G332" i="132"/>
  <c r="G331" i="132"/>
  <c r="G330" i="132"/>
  <c r="G329" i="132"/>
  <c r="G328" i="132"/>
  <c r="G327" i="132"/>
  <c r="G326" i="132"/>
  <c r="G325" i="132"/>
  <c r="G324" i="132"/>
  <c r="G323" i="132"/>
  <c r="G322" i="132"/>
  <c r="G321" i="132"/>
  <c r="G320" i="132"/>
  <c r="G319" i="132"/>
  <c r="G318" i="132"/>
  <c r="G317" i="132"/>
  <c r="G316" i="132"/>
  <c r="G315" i="132"/>
  <c r="G314" i="132"/>
  <c r="G313" i="132"/>
  <c r="G312" i="132"/>
  <c r="G311" i="132"/>
  <c r="G310" i="132"/>
  <c r="G309" i="132"/>
  <c r="J308" i="132"/>
  <c r="I308" i="132"/>
  <c r="H308" i="132"/>
  <c r="G308" i="132" s="1"/>
  <c r="G307" i="132"/>
  <c r="G306" i="132"/>
  <c r="G305" i="132"/>
  <c r="G304" i="132"/>
  <c r="G303" i="132"/>
  <c r="G302" i="132"/>
  <c r="G301" i="132"/>
  <c r="G300" i="132"/>
  <c r="G299" i="132"/>
  <c r="G298" i="132"/>
  <c r="G297" i="132"/>
  <c r="G296" i="132"/>
  <c r="AU295" i="132"/>
  <c r="G295" i="132"/>
  <c r="AU294" i="132"/>
  <c r="G294" i="132"/>
  <c r="AU293" i="132"/>
  <c r="G293" i="132"/>
  <c r="AU292" i="132"/>
  <c r="G292" i="132"/>
  <c r="AU291" i="132"/>
  <c r="G291" i="132"/>
  <c r="AU290" i="132"/>
  <c r="G290" i="132"/>
  <c r="AU289" i="132"/>
  <c r="G289" i="132"/>
  <c r="AU288" i="132"/>
  <c r="J288" i="132"/>
  <c r="I288" i="132"/>
  <c r="H288" i="132"/>
  <c r="G288" i="132" s="1"/>
  <c r="AU287" i="132"/>
  <c r="G287" i="132"/>
  <c r="AU286" i="132"/>
  <c r="G286" i="132"/>
  <c r="AU285" i="132"/>
  <c r="G285" i="132"/>
  <c r="AU284" i="132"/>
  <c r="G284" i="132"/>
  <c r="AU283" i="132"/>
  <c r="G283" i="132"/>
  <c r="AU282" i="132"/>
  <c r="G282" i="132"/>
  <c r="AU281" i="132"/>
  <c r="G281" i="132"/>
  <c r="AU280" i="132"/>
  <c r="G280" i="132"/>
  <c r="AU279" i="132"/>
  <c r="G279" i="132"/>
  <c r="AU278" i="132"/>
  <c r="G278" i="132"/>
  <c r="AU277" i="132"/>
  <c r="G277" i="132"/>
  <c r="AU276" i="132"/>
  <c r="G276" i="132"/>
  <c r="AU275" i="132"/>
  <c r="G275" i="132"/>
  <c r="AU274" i="132"/>
  <c r="G274" i="132"/>
  <c r="AU273" i="132"/>
  <c r="G273" i="132"/>
  <c r="AU272" i="132"/>
  <c r="G272" i="132"/>
  <c r="AU271" i="132"/>
  <c r="G271" i="132"/>
  <c r="AU270" i="132"/>
  <c r="G270" i="132"/>
  <c r="AU269" i="132"/>
  <c r="J269" i="132"/>
  <c r="I269" i="132"/>
  <c r="H269" i="132"/>
  <c r="G269" i="132" s="1"/>
  <c r="AU268" i="132"/>
  <c r="G268" i="132"/>
  <c r="AU267" i="132"/>
  <c r="G267" i="132"/>
  <c r="AU266" i="132"/>
  <c r="G266" i="132"/>
  <c r="AU265" i="132"/>
  <c r="G265" i="132"/>
  <c r="AU264" i="132"/>
  <c r="G264" i="132"/>
  <c r="AU263" i="132"/>
  <c r="G263" i="132"/>
  <c r="AU262" i="132"/>
  <c r="G262" i="132"/>
  <c r="AU261" i="132"/>
  <c r="G261" i="132"/>
  <c r="AU260" i="132"/>
  <c r="G260" i="132"/>
  <c r="AU259" i="132"/>
  <c r="G259" i="132"/>
  <c r="AU258" i="132"/>
  <c r="G258" i="132"/>
  <c r="AU257" i="132"/>
  <c r="G257" i="132"/>
  <c r="AU256" i="132"/>
  <c r="G256" i="132"/>
  <c r="AU255" i="132"/>
  <c r="G255" i="132"/>
  <c r="AU254" i="132"/>
  <c r="G254" i="132"/>
  <c r="AU253" i="132"/>
  <c r="G253" i="132"/>
  <c r="AU252" i="132"/>
  <c r="G252" i="132"/>
  <c r="AU251" i="132"/>
  <c r="G251" i="132"/>
  <c r="AU250" i="132"/>
  <c r="G250" i="132"/>
  <c r="AU249" i="132"/>
  <c r="G249" i="132"/>
  <c r="AU248" i="132"/>
  <c r="AK248" i="132"/>
  <c r="G248" i="132"/>
  <c r="AU247" i="132"/>
  <c r="AK247" i="132"/>
  <c r="G247" i="132"/>
  <c r="AU246" i="132"/>
  <c r="AK246" i="132"/>
  <c r="G246" i="132"/>
  <c r="AU245" i="132"/>
  <c r="AK245" i="132"/>
  <c r="G245" i="132"/>
  <c r="AU244" i="132"/>
  <c r="AK244" i="132"/>
  <c r="J244" i="132"/>
  <c r="I244" i="132"/>
  <c r="H244" i="132"/>
  <c r="G244" i="132"/>
  <c r="AU243" i="132"/>
  <c r="AK243" i="132"/>
  <c r="G243" i="132"/>
  <c r="AU242" i="132"/>
  <c r="AK242" i="132"/>
  <c r="G242" i="132"/>
  <c r="AU241" i="132"/>
  <c r="AK241" i="132"/>
  <c r="G241" i="132"/>
  <c r="AU240" i="132"/>
  <c r="AK240" i="132"/>
  <c r="G240" i="132"/>
  <c r="AU239" i="132"/>
  <c r="AK239" i="132"/>
  <c r="G239" i="132"/>
  <c r="AU238" i="132"/>
  <c r="AK238" i="132"/>
  <c r="G238" i="132"/>
  <c r="AU237" i="132"/>
  <c r="AK237" i="132"/>
  <c r="G237" i="132"/>
  <c r="AU236" i="132"/>
  <c r="AK236" i="132"/>
  <c r="G236" i="132"/>
  <c r="AU235" i="132"/>
  <c r="AK235" i="132"/>
  <c r="G235" i="132"/>
  <c r="AU234" i="132"/>
  <c r="AK234" i="132"/>
  <c r="G234" i="132"/>
  <c r="AU233" i="132"/>
  <c r="AK233" i="132"/>
  <c r="G233" i="132"/>
  <c r="AU232" i="132"/>
  <c r="AK232" i="132"/>
  <c r="G232" i="132"/>
  <c r="AU231" i="132"/>
  <c r="AK231" i="132"/>
  <c r="G231" i="132"/>
  <c r="AU230" i="132"/>
  <c r="AK230" i="132"/>
  <c r="G230" i="132"/>
  <c r="AU229" i="132"/>
  <c r="AK229" i="132"/>
  <c r="G229" i="132"/>
  <c r="AU228" i="132"/>
  <c r="AK228" i="132"/>
  <c r="G228" i="132"/>
  <c r="AU227" i="132"/>
  <c r="AK227" i="132"/>
  <c r="G227" i="132"/>
  <c r="AU226" i="132"/>
  <c r="AN226" i="132"/>
  <c r="AM226" i="132"/>
  <c r="AL226" i="132"/>
  <c r="AK226" i="132" s="1"/>
  <c r="AA226" i="132"/>
  <c r="G226" i="132"/>
  <c r="AU225" i="132"/>
  <c r="AK225" i="132"/>
  <c r="AA225" i="132"/>
  <c r="G225" i="132"/>
  <c r="AU224" i="132"/>
  <c r="AK224" i="132"/>
  <c r="AA224" i="132"/>
  <c r="G224" i="132"/>
  <c r="AU223" i="132"/>
  <c r="AK223" i="132"/>
  <c r="AA223" i="132"/>
  <c r="G223" i="132"/>
  <c r="AU222" i="132"/>
  <c r="AK222" i="132"/>
  <c r="AA222" i="132"/>
  <c r="G222" i="132"/>
  <c r="AU221" i="132"/>
  <c r="AK221" i="132"/>
  <c r="AA221" i="132"/>
  <c r="G221" i="132"/>
  <c r="AU220" i="132"/>
  <c r="AK220" i="132"/>
  <c r="AA220" i="132"/>
  <c r="J220" i="132"/>
  <c r="I220" i="132"/>
  <c r="H220" i="132"/>
  <c r="G220" i="132"/>
  <c r="AU219" i="132"/>
  <c r="AK219" i="132"/>
  <c r="AA219" i="132"/>
  <c r="G219" i="132"/>
  <c r="AU218" i="132"/>
  <c r="AK218" i="132"/>
  <c r="AA218" i="132"/>
  <c r="V218" i="132"/>
  <c r="G218" i="132"/>
  <c r="AU217" i="132"/>
  <c r="AK217" i="132"/>
  <c r="AA217" i="132"/>
  <c r="V217" i="132"/>
  <c r="G217" i="132"/>
  <c r="AU216" i="132"/>
  <c r="AK216" i="132"/>
  <c r="AA216" i="132"/>
  <c r="V216" i="132"/>
  <c r="G216" i="132"/>
  <c r="AU215" i="132"/>
  <c r="AK215" i="132"/>
  <c r="AA215" i="132"/>
  <c r="V215" i="132"/>
  <c r="G215" i="132"/>
  <c r="AU214" i="132"/>
  <c r="AK214" i="132"/>
  <c r="AA214" i="132"/>
  <c r="V214" i="132"/>
  <c r="G214" i="132"/>
  <c r="AU213" i="132"/>
  <c r="AK213" i="132"/>
  <c r="AA213" i="132"/>
  <c r="V213" i="132"/>
  <c r="G213" i="132"/>
  <c r="AU212" i="132"/>
  <c r="AK212" i="132"/>
  <c r="AA212" i="132"/>
  <c r="V212" i="132"/>
  <c r="G212" i="132"/>
  <c r="BE211" i="132"/>
  <c r="AU211" i="132"/>
  <c r="AK211" i="132"/>
  <c r="AA211" i="132"/>
  <c r="V211" i="132"/>
  <c r="G211" i="132"/>
  <c r="BE210" i="132"/>
  <c r="AU210" i="132"/>
  <c r="AK210" i="132"/>
  <c r="AA210" i="132"/>
  <c r="V210" i="132"/>
  <c r="G210" i="132"/>
  <c r="BE209" i="132"/>
  <c r="AU209" i="132"/>
  <c r="AK209" i="132"/>
  <c r="AA209" i="132"/>
  <c r="V209" i="132"/>
  <c r="G209" i="132"/>
  <c r="BE208" i="132"/>
  <c r="AU208" i="132"/>
  <c r="AK208" i="132"/>
  <c r="AA208" i="132"/>
  <c r="V208" i="132"/>
  <c r="G208" i="132"/>
  <c r="BE207" i="132"/>
  <c r="AU207" i="132"/>
  <c r="AK207" i="132"/>
  <c r="AA207" i="132"/>
  <c r="V207" i="132"/>
  <c r="G207" i="132"/>
  <c r="BE206" i="132"/>
  <c r="AU206" i="132"/>
  <c r="AK206" i="132"/>
  <c r="AA206" i="132"/>
  <c r="V206" i="132"/>
  <c r="G206" i="132"/>
  <c r="BE205" i="132"/>
  <c r="AU205" i="132"/>
  <c r="AK205" i="132"/>
  <c r="AA205" i="132"/>
  <c r="V205" i="132"/>
  <c r="G205" i="132"/>
  <c r="BE204" i="132"/>
  <c r="AU204" i="132"/>
  <c r="AK204" i="132"/>
  <c r="AA204" i="132"/>
  <c r="V204" i="132"/>
  <c r="G204" i="132"/>
  <c r="BE203" i="132"/>
  <c r="AU203" i="132"/>
  <c r="AK203" i="132"/>
  <c r="AA203" i="132"/>
  <c r="V203" i="132"/>
  <c r="G203" i="132"/>
  <c r="BE202" i="132"/>
  <c r="AU202" i="132"/>
  <c r="AK202" i="132"/>
  <c r="AA202" i="132"/>
  <c r="V202" i="132"/>
  <c r="G202" i="132"/>
  <c r="BE201" i="132"/>
  <c r="AU201" i="132"/>
  <c r="AN201" i="132"/>
  <c r="AM201" i="132"/>
  <c r="AL201" i="132"/>
  <c r="AK201" i="132" s="1"/>
  <c r="AA201" i="132"/>
  <c r="V201" i="132"/>
  <c r="G201" i="132"/>
  <c r="BE200" i="132"/>
  <c r="AU200" i="132"/>
  <c r="AK200" i="132"/>
  <c r="AA200" i="132"/>
  <c r="V200" i="132"/>
  <c r="G200" i="132"/>
  <c r="BE199" i="132"/>
  <c r="AU199" i="132"/>
  <c r="AK199" i="132"/>
  <c r="AD199" i="132"/>
  <c r="AC199" i="132"/>
  <c r="AB199" i="132"/>
  <c r="AA199" i="132" s="1"/>
  <c r="V199" i="132"/>
  <c r="G199" i="132"/>
  <c r="BE198" i="132"/>
  <c r="AU198" i="132"/>
  <c r="AK198" i="132"/>
  <c r="AA198" i="132"/>
  <c r="V198" i="132"/>
  <c r="G198" i="132"/>
  <c r="BE197" i="132"/>
  <c r="AU197" i="132"/>
  <c r="AK197" i="132"/>
  <c r="AA197" i="132"/>
  <c r="V197" i="132"/>
  <c r="G197" i="132"/>
  <c r="BE196" i="132"/>
  <c r="AU196" i="132"/>
  <c r="AK196" i="132"/>
  <c r="AA196" i="132"/>
  <c r="V196" i="132"/>
  <c r="G196" i="132"/>
  <c r="BH195" i="132"/>
  <c r="BG195" i="132"/>
  <c r="BF195" i="132"/>
  <c r="BE195" i="132" s="1"/>
  <c r="AU195" i="132"/>
  <c r="AK195" i="132"/>
  <c r="AA195" i="132"/>
  <c r="Y195" i="132"/>
  <c r="X195" i="132"/>
  <c r="W195" i="132"/>
  <c r="V195" i="132"/>
  <c r="G195" i="132"/>
  <c r="BE194" i="132"/>
  <c r="AU194" i="132"/>
  <c r="AK194" i="132"/>
  <c r="AA194" i="132"/>
  <c r="V194" i="132"/>
  <c r="G194" i="132"/>
  <c r="BE193" i="132"/>
  <c r="AU193" i="132"/>
  <c r="AK193" i="132"/>
  <c r="AA193" i="132"/>
  <c r="V193" i="132"/>
  <c r="J193" i="132"/>
  <c r="I193" i="132"/>
  <c r="H193" i="132"/>
  <c r="G193" i="132"/>
  <c r="BE192" i="132"/>
  <c r="AU192" i="132"/>
  <c r="AK192" i="132"/>
  <c r="AA192" i="132"/>
  <c r="V192" i="132"/>
  <c r="G192" i="132"/>
  <c r="BE191" i="132"/>
  <c r="AU191" i="132"/>
  <c r="AK191" i="132"/>
  <c r="AA191" i="132"/>
  <c r="V191" i="132"/>
  <c r="G191" i="132"/>
  <c r="BE190" i="132"/>
  <c r="AU190" i="132"/>
  <c r="AK190" i="132"/>
  <c r="AA190" i="132"/>
  <c r="V190" i="132"/>
  <c r="G190" i="132"/>
  <c r="BE189" i="132"/>
  <c r="AU189" i="132"/>
  <c r="AK189" i="132"/>
  <c r="AA189" i="132"/>
  <c r="V189" i="132"/>
  <c r="G189" i="132"/>
  <c r="BE188" i="132"/>
  <c r="AU188" i="132"/>
  <c r="AK188" i="132"/>
  <c r="AA188" i="132"/>
  <c r="V188" i="132"/>
  <c r="G188" i="132"/>
  <c r="BE187" i="132"/>
  <c r="AU187" i="132"/>
  <c r="AK187" i="132"/>
  <c r="AA187" i="132"/>
  <c r="V187" i="132"/>
  <c r="G187" i="132"/>
  <c r="BE186" i="132"/>
  <c r="AU186" i="132"/>
  <c r="AK186" i="132"/>
  <c r="AA186" i="132"/>
  <c r="V186" i="132"/>
  <c r="G186" i="132"/>
  <c r="BE185" i="132"/>
  <c r="AU185" i="132"/>
  <c r="AK185" i="132"/>
  <c r="AA185" i="132"/>
  <c r="V185" i="132"/>
  <c r="G185" i="132"/>
  <c r="BE184" i="132"/>
  <c r="AU184" i="132"/>
  <c r="AK184" i="132"/>
  <c r="AA184" i="132"/>
  <c r="V184" i="132"/>
  <c r="G184" i="132"/>
  <c r="BE183" i="132"/>
  <c r="AU183" i="132"/>
  <c r="AK183" i="132"/>
  <c r="AA183" i="132"/>
  <c r="V183" i="132"/>
  <c r="G183" i="132"/>
  <c r="BH182" i="132"/>
  <c r="BG182" i="132"/>
  <c r="BF182" i="132"/>
  <c r="BE182" i="132" s="1"/>
  <c r="AU182" i="132"/>
  <c r="AK182" i="132"/>
  <c r="AA182" i="132"/>
  <c r="V182" i="132"/>
  <c r="G182" i="132"/>
  <c r="BE181" i="132"/>
  <c r="AU181" i="132"/>
  <c r="AK181" i="132"/>
  <c r="AA181" i="132"/>
  <c r="V181" i="132"/>
  <c r="G181" i="132"/>
  <c r="BE180" i="132"/>
  <c r="AU180" i="132"/>
  <c r="AK180" i="132"/>
  <c r="AA180" i="132"/>
  <c r="V180" i="132"/>
  <c r="G180" i="132"/>
  <c r="BE179" i="132"/>
  <c r="AU179" i="132"/>
  <c r="AK179" i="132"/>
  <c r="AA179" i="132"/>
  <c r="V179" i="132"/>
  <c r="G179" i="132"/>
  <c r="BE178" i="132"/>
  <c r="AU178" i="132"/>
  <c r="AK178" i="132"/>
  <c r="AA178" i="132"/>
  <c r="V178" i="132"/>
  <c r="G178" i="132"/>
  <c r="BE177" i="132"/>
  <c r="AU177" i="132"/>
  <c r="AK177" i="132"/>
  <c r="AD177" i="132"/>
  <c r="AC177" i="132"/>
  <c r="AB177" i="132"/>
  <c r="AA177" i="132" s="1"/>
  <c r="V177" i="132"/>
  <c r="G177" i="132"/>
  <c r="BE176" i="132"/>
  <c r="AU176" i="132"/>
  <c r="AN176" i="132"/>
  <c r="AM176" i="132"/>
  <c r="AL176" i="132"/>
  <c r="AK176" i="132"/>
  <c r="AA176" i="132"/>
  <c r="V176" i="132"/>
  <c r="G176" i="132"/>
  <c r="BE175" i="132"/>
  <c r="AU175" i="132"/>
  <c r="AK175" i="132"/>
  <c r="AA175" i="132"/>
  <c r="V175" i="132"/>
  <c r="G175" i="132"/>
  <c r="E175" i="132"/>
  <c r="D175" i="132"/>
  <c r="C175" i="132"/>
  <c r="B175" i="132" s="1"/>
  <c r="BE174" i="132"/>
  <c r="AU174" i="132"/>
  <c r="AK174" i="132"/>
  <c r="AA174" i="132"/>
  <c r="V174" i="132"/>
  <c r="G174" i="132"/>
  <c r="BE173" i="132"/>
  <c r="AU173" i="132"/>
  <c r="AK173" i="132"/>
  <c r="AA173" i="132"/>
  <c r="V173" i="132"/>
  <c r="G173" i="132"/>
  <c r="BE172" i="132"/>
  <c r="AZ172" i="132"/>
  <c r="AU172" i="132"/>
  <c r="AK172" i="132"/>
  <c r="AA172" i="132"/>
  <c r="V172" i="132"/>
  <c r="G172" i="132"/>
  <c r="BE171" i="132"/>
  <c r="AZ171" i="132"/>
  <c r="AU171" i="132"/>
  <c r="AK171" i="132"/>
  <c r="AA171" i="132"/>
  <c r="V171" i="132"/>
  <c r="G171" i="132"/>
  <c r="BE170" i="132"/>
  <c r="AZ170" i="132"/>
  <c r="AU170" i="132"/>
  <c r="AK170" i="132"/>
  <c r="AA170" i="132"/>
  <c r="V170" i="132"/>
  <c r="G170" i="132"/>
  <c r="BE169" i="132"/>
  <c r="AZ169" i="132"/>
  <c r="AU169" i="132"/>
  <c r="AK169" i="132"/>
  <c r="AA169" i="132"/>
  <c r="Y169" i="132"/>
  <c r="X169" i="132"/>
  <c r="W169" i="132"/>
  <c r="V169" i="132"/>
  <c r="G169" i="132"/>
  <c r="BE168" i="132"/>
  <c r="AZ168" i="132"/>
  <c r="AU168" i="132"/>
  <c r="AK168" i="132"/>
  <c r="AA168" i="132"/>
  <c r="V168" i="132"/>
  <c r="G168" i="132"/>
  <c r="BE167" i="132"/>
  <c r="AZ167" i="132"/>
  <c r="AU167" i="132"/>
  <c r="AK167" i="132"/>
  <c r="AA167" i="132"/>
  <c r="V167" i="132"/>
  <c r="G167" i="132"/>
  <c r="BH166" i="132"/>
  <c r="BG166" i="132"/>
  <c r="BF166" i="132"/>
  <c r="BE166" i="132" s="1"/>
  <c r="AZ166" i="132"/>
  <c r="AU166" i="132"/>
  <c r="AK166" i="132"/>
  <c r="AA166" i="132"/>
  <c r="V166" i="132"/>
  <c r="G166" i="132"/>
  <c r="BE165" i="132"/>
  <c r="AZ165" i="132"/>
  <c r="AU165" i="132"/>
  <c r="AK165" i="132"/>
  <c r="AA165" i="132"/>
  <c r="V165" i="132"/>
  <c r="G165" i="132"/>
  <c r="BE164" i="132"/>
  <c r="AZ164" i="132"/>
  <c r="AU164" i="132"/>
  <c r="AK164" i="132"/>
  <c r="AA164" i="132"/>
  <c r="V164" i="132"/>
  <c r="G164" i="132"/>
  <c r="BE163" i="132"/>
  <c r="AZ163" i="132"/>
  <c r="AU163" i="132"/>
  <c r="AK163" i="132"/>
  <c r="AD163" i="132"/>
  <c r="AC163" i="132"/>
  <c r="AB163" i="132"/>
  <c r="AA163" i="132" s="1"/>
  <c r="V163" i="132"/>
  <c r="G163" i="132"/>
  <c r="BE162" i="132"/>
  <c r="AZ162" i="132"/>
  <c r="AU162" i="132"/>
  <c r="AK162" i="132"/>
  <c r="AA162" i="132"/>
  <c r="V162" i="132"/>
  <c r="G162" i="132"/>
  <c r="BE161" i="132"/>
  <c r="AZ161" i="132"/>
  <c r="AU161" i="132"/>
  <c r="AK161" i="132"/>
  <c r="AA161" i="132"/>
  <c r="V161" i="132"/>
  <c r="G161" i="132"/>
  <c r="BE160" i="132"/>
  <c r="BC160" i="132"/>
  <c r="BB160" i="132"/>
  <c r="BA160" i="132"/>
  <c r="AZ160" i="132" s="1"/>
  <c r="AU160" i="132"/>
  <c r="AK160" i="132"/>
  <c r="AA160" i="132"/>
  <c r="V160" i="132"/>
  <c r="G160" i="132"/>
  <c r="BE159" i="132"/>
  <c r="AZ159" i="132"/>
  <c r="AU159" i="132"/>
  <c r="AK159" i="132"/>
  <c r="AA159" i="132"/>
  <c r="V159" i="132"/>
  <c r="G159" i="132"/>
  <c r="BE158" i="132"/>
  <c r="AZ158" i="132"/>
  <c r="AU158" i="132"/>
  <c r="AK158" i="132"/>
  <c r="AA158" i="132"/>
  <c r="V158" i="132"/>
  <c r="G158" i="132"/>
  <c r="BE157" i="132"/>
  <c r="AZ157" i="132"/>
  <c r="AU157" i="132"/>
  <c r="AK157" i="132"/>
  <c r="AA157" i="132"/>
  <c r="V157" i="132"/>
  <c r="G157" i="132"/>
  <c r="BE156" i="132"/>
  <c r="AZ156" i="132"/>
  <c r="AU156" i="132"/>
  <c r="AN156" i="132"/>
  <c r="AM156" i="132"/>
  <c r="AL156" i="132"/>
  <c r="AK156" i="132"/>
  <c r="AA156" i="132"/>
  <c r="V156" i="132"/>
  <c r="G156" i="132"/>
  <c r="BE155" i="132"/>
  <c r="AZ155" i="132"/>
  <c r="AU155" i="132"/>
  <c r="AK155" i="132"/>
  <c r="AA155" i="132"/>
  <c r="V155" i="132"/>
  <c r="G155" i="132"/>
  <c r="BE154" i="132"/>
  <c r="AZ154" i="132"/>
  <c r="AU154" i="132"/>
  <c r="AK154" i="132"/>
  <c r="AA154" i="132"/>
  <c r="V154" i="132"/>
  <c r="G154" i="132"/>
  <c r="BE153" i="132"/>
  <c r="AZ153" i="132"/>
  <c r="AU153" i="132"/>
  <c r="AK153" i="132"/>
  <c r="AA153" i="132"/>
  <c r="V153" i="132"/>
  <c r="J153" i="132"/>
  <c r="I153" i="132"/>
  <c r="H153" i="132"/>
  <c r="G153" i="132" s="1"/>
  <c r="BE152" i="132"/>
  <c r="AZ152" i="132"/>
  <c r="AU152" i="132"/>
  <c r="AK152" i="132"/>
  <c r="AA152" i="132"/>
  <c r="V152" i="132"/>
  <c r="G152" i="132"/>
  <c r="BE151" i="132"/>
  <c r="AZ151" i="132"/>
  <c r="AU151" i="132"/>
  <c r="AK151" i="132"/>
  <c r="AA151" i="132"/>
  <c r="V151" i="132"/>
  <c r="G151" i="132"/>
  <c r="BH150" i="132"/>
  <c r="BG150" i="132"/>
  <c r="BF150" i="132"/>
  <c r="BE150" i="132" s="1"/>
  <c r="AZ150" i="132"/>
  <c r="AU150" i="132"/>
  <c r="AK150" i="132"/>
  <c r="AA150" i="132"/>
  <c r="V150" i="132"/>
  <c r="G150" i="132"/>
  <c r="BE149" i="132"/>
  <c r="AZ149" i="132"/>
  <c r="AU149" i="132"/>
  <c r="AK149" i="132"/>
  <c r="AA149" i="132"/>
  <c r="V149" i="132"/>
  <c r="L149" i="132"/>
  <c r="G149" i="132"/>
  <c r="BE148" i="132"/>
  <c r="AZ148" i="132"/>
  <c r="AU148" i="132"/>
  <c r="AK148" i="132"/>
  <c r="AA148" i="132"/>
  <c r="V148" i="132"/>
  <c r="L148" i="132"/>
  <c r="G148" i="132"/>
  <c r="BE147" i="132"/>
  <c r="AZ147" i="132"/>
  <c r="AU147" i="132"/>
  <c r="AK147" i="132"/>
  <c r="AA147" i="132"/>
  <c r="V147" i="132"/>
  <c r="L147" i="132"/>
  <c r="G147" i="132"/>
  <c r="BE146" i="132"/>
  <c r="AZ146" i="132"/>
  <c r="AU146" i="132"/>
  <c r="AK146" i="132"/>
  <c r="AA146" i="132"/>
  <c r="V146" i="132"/>
  <c r="L146" i="132"/>
  <c r="G146" i="132"/>
  <c r="BE145" i="132"/>
  <c r="AZ145" i="132"/>
  <c r="AU145" i="132"/>
  <c r="AK145" i="132"/>
  <c r="AA145" i="132"/>
  <c r="V145" i="132"/>
  <c r="L145" i="132"/>
  <c r="G145" i="132"/>
  <c r="BE144" i="132"/>
  <c r="AZ144" i="132"/>
  <c r="AU144" i="132"/>
  <c r="AK144" i="132"/>
  <c r="AA144" i="132"/>
  <c r="Y144" i="132"/>
  <c r="X144" i="132"/>
  <c r="W144" i="132"/>
  <c r="V144" i="132"/>
  <c r="L144" i="132"/>
  <c r="G144" i="132"/>
  <c r="BE143" i="132"/>
  <c r="AZ143" i="132"/>
  <c r="AU143" i="132"/>
  <c r="AK143" i="132"/>
  <c r="AA143" i="132"/>
  <c r="V143" i="132"/>
  <c r="L143" i="132"/>
  <c r="G143" i="132"/>
  <c r="BE142" i="132"/>
  <c r="BC142" i="132"/>
  <c r="BB142" i="132"/>
  <c r="BA142" i="132"/>
  <c r="AZ142" i="132" s="1"/>
  <c r="AU142" i="132"/>
  <c r="AN142" i="132"/>
  <c r="AM142" i="132"/>
  <c r="AL142" i="132"/>
  <c r="AK142" i="132"/>
  <c r="AA142" i="132"/>
  <c r="V142" i="132"/>
  <c r="L142" i="132"/>
  <c r="G142" i="132"/>
  <c r="BE141" i="132"/>
  <c r="AZ141" i="132"/>
  <c r="AU141" i="132"/>
  <c r="AK141" i="132"/>
  <c r="AA141" i="132"/>
  <c r="V141" i="132"/>
  <c r="L141" i="132"/>
  <c r="G141" i="132"/>
  <c r="BE140" i="132"/>
  <c r="AZ140" i="132"/>
  <c r="AU140" i="132"/>
  <c r="AK140" i="132"/>
  <c r="AA140" i="132"/>
  <c r="V140" i="132"/>
  <c r="L140" i="132"/>
  <c r="G140" i="132"/>
  <c r="BE139" i="132"/>
  <c r="AZ139" i="132"/>
  <c r="AU139" i="132"/>
  <c r="AK139" i="132"/>
  <c r="AA139" i="132"/>
  <c r="V139" i="132"/>
  <c r="L139" i="132"/>
  <c r="G139" i="132"/>
  <c r="BE138" i="132"/>
  <c r="AZ138" i="132"/>
  <c r="AU138" i="132"/>
  <c r="AK138" i="132"/>
  <c r="AA138" i="132"/>
  <c r="V138" i="132"/>
  <c r="L138" i="132"/>
  <c r="G138" i="132"/>
  <c r="BE137" i="132"/>
  <c r="AZ137" i="132"/>
  <c r="AU137" i="132"/>
  <c r="AK137" i="132"/>
  <c r="AA137" i="132"/>
  <c r="V137" i="132"/>
  <c r="L137" i="132"/>
  <c r="G137" i="132"/>
  <c r="BE136" i="132"/>
  <c r="AZ136" i="132"/>
  <c r="AU136" i="132"/>
  <c r="AK136" i="132"/>
  <c r="AA136" i="132"/>
  <c r="V136" i="132"/>
  <c r="L136" i="132"/>
  <c r="G136" i="132"/>
  <c r="BE135" i="132"/>
  <c r="AZ135" i="132"/>
  <c r="AU135" i="132"/>
  <c r="AK135" i="132"/>
  <c r="AA135" i="132"/>
  <c r="V135" i="132"/>
  <c r="L135" i="132"/>
  <c r="G135" i="132"/>
  <c r="BE134" i="132"/>
  <c r="AZ134" i="132"/>
  <c r="AU134" i="132"/>
  <c r="AK134" i="132"/>
  <c r="AA134" i="132"/>
  <c r="V134" i="132"/>
  <c r="L134" i="132"/>
  <c r="J134" i="132"/>
  <c r="I134" i="132"/>
  <c r="H134" i="132"/>
  <c r="G134" i="132" s="1"/>
  <c r="BE133" i="132"/>
  <c r="AZ133" i="132"/>
  <c r="AU133" i="132"/>
  <c r="AK133" i="132"/>
  <c r="AA133" i="132"/>
  <c r="V133" i="132"/>
  <c r="L133" i="132"/>
  <c r="G133" i="132"/>
  <c r="BE132" i="132"/>
  <c r="BC132" i="132"/>
  <c r="BB132" i="132"/>
  <c r="BA132" i="132"/>
  <c r="AZ132" i="132"/>
  <c r="AU132" i="132"/>
  <c r="AK132" i="132"/>
  <c r="AA132" i="132"/>
  <c r="V132" i="132"/>
  <c r="L132" i="132"/>
  <c r="G132" i="132"/>
  <c r="BE131" i="132"/>
  <c r="AZ131" i="132"/>
  <c r="AU131" i="132"/>
  <c r="AK131" i="132"/>
  <c r="AD131" i="132"/>
  <c r="AC131" i="132"/>
  <c r="AA131" i="132" s="1"/>
  <c r="AB131" i="132"/>
  <c r="V131" i="132"/>
  <c r="L131" i="132"/>
  <c r="G131" i="132"/>
  <c r="BE130" i="132"/>
  <c r="AZ130" i="132"/>
  <c r="AU130" i="132"/>
  <c r="AK130" i="132"/>
  <c r="AA130" i="132"/>
  <c r="V130" i="132"/>
  <c r="L130" i="132"/>
  <c r="G130" i="132"/>
  <c r="BE129" i="132"/>
  <c r="AZ129" i="132"/>
  <c r="AU129" i="132"/>
  <c r="AK129" i="132"/>
  <c r="AA129" i="132"/>
  <c r="V129" i="132"/>
  <c r="L129" i="132"/>
  <c r="G129" i="132"/>
  <c r="BE128" i="132"/>
  <c r="AZ128" i="132"/>
  <c r="AU128" i="132"/>
  <c r="AP128" i="132"/>
  <c r="AK128" i="132"/>
  <c r="AA128" i="132"/>
  <c r="V128" i="132"/>
  <c r="L128" i="132"/>
  <c r="G128" i="132"/>
  <c r="BH127" i="132"/>
  <c r="BG127" i="132"/>
  <c r="BF127" i="132"/>
  <c r="BE127" i="132" s="1"/>
  <c r="AZ127" i="132"/>
  <c r="AU127" i="132"/>
  <c r="AP127" i="132"/>
  <c r="AN127" i="132"/>
  <c r="AM127" i="132"/>
  <c r="AL127" i="132"/>
  <c r="AK127" i="132" s="1"/>
  <c r="AA127" i="132"/>
  <c r="V127" i="132"/>
  <c r="L127" i="132"/>
  <c r="G127" i="132"/>
  <c r="BE126" i="132"/>
  <c r="AZ126" i="132"/>
  <c r="AU126" i="132"/>
  <c r="AP126" i="132"/>
  <c r="AK126" i="132"/>
  <c r="AA126" i="132"/>
  <c r="V126" i="132"/>
  <c r="Q126" i="132"/>
  <c r="L126" i="132"/>
  <c r="G126" i="132"/>
  <c r="BE125" i="132"/>
  <c r="AZ125" i="132"/>
  <c r="AU125" i="132"/>
  <c r="AP125" i="132"/>
  <c r="AK125" i="132"/>
  <c r="AA125" i="132"/>
  <c r="Y125" i="132"/>
  <c r="X125" i="132"/>
  <c r="W125" i="132"/>
  <c r="V125" i="132" s="1"/>
  <c r="Q125" i="132"/>
  <c r="G125" i="132"/>
  <c r="BE124" i="132"/>
  <c r="BC124" i="132"/>
  <c r="BB124" i="132"/>
  <c r="BA124" i="132"/>
  <c r="AZ124" i="132"/>
  <c r="AU124" i="132"/>
  <c r="AP124" i="132"/>
  <c r="AK124" i="132"/>
  <c r="AA124" i="132"/>
  <c r="V124" i="132"/>
  <c r="Q124" i="132"/>
  <c r="O124" i="132"/>
  <c r="N124" i="132"/>
  <c r="M124" i="132"/>
  <c r="L124" i="132" s="1"/>
  <c r="G124" i="132"/>
  <c r="BE123" i="132"/>
  <c r="AZ123" i="132"/>
  <c r="AU123" i="132"/>
  <c r="AP123" i="132"/>
  <c r="AK123" i="132"/>
  <c r="AA123" i="132"/>
  <c r="V123" i="132"/>
  <c r="Q123" i="132"/>
  <c r="L123" i="132"/>
  <c r="G123" i="132"/>
  <c r="BE122" i="132"/>
  <c r="AZ122" i="132"/>
  <c r="AU122" i="132"/>
  <c r="AP122" i="132"/>
  <c r="AK122" i="132"/>
  <c r="AA122" i="132"/>
  <c r="V122" i="132"/>
  <c r="Q122" i="132"/>
  <c r="L122" i="132"/>
  <c r="G122" i="132"/>
  <c r="BE121" i="132"/>
  <c r="AZ121" i="132"/>
  <c r="AU121" i="132"/>
  <c r="AP121" i="132"/>
  <c r="AK121" i="132"/>
  <c r="AA121" i="132"/>
  <c r="V121" i="132"/>
  <c r="Q121" i="132"/>
  <c r="L121" i="132"/>
  <c r="G121" i="132"/>
  <c r="BE120" i="132"/>
  <c r="AZ120" i="132"/>
  <c r="AU120" i="132"/>
  <c r="AP120" i="132"/>
  <c r="AK120" i="132"/>
  <c r="AA120" i="132"/>
  <c r="V120" i="132"/>
  <c r="Q120" i="132"/>
  <c r="L120" i="132"/>
  <c r="G120" i="132"/>
  <c r="BE119" i="132"/>
  <c r="AZ119" i="132"/>
  <c r="AU119" i="132"/>
  <c r="AP119" i="132"/>
  <c r="AK119" i="132"/>
  <c r="AA119" i="132"/>
  <c r="V119" i="132"/>
  <c r="Q119" i="132"/>
  <c r="L119" i="132"/>
  <c r="G119" i="132"/>
  <c r="BE118" i="132"/>
  <c r="AZ118" i="132"/>
  <c r="AU118" i="132"/>
  <c r="AP118" i="132"/>
  <c r="AK118" i="132"/>
  <c r="AA118" i="132"/>
  <c r="V118" i="132"/>
  <c r="Q118" i="132"/>
  <c r="L118" i="132"/>
  <c r="G118" i="132"/>
  <c r="BE117" i="132"/>
  <c r="AZ117" i="132"/>
  <c r="AU117" i="132"/>
  <c r="AP117" i="132"/>
  <c r="AK117" i="132"/>
  <c r="AA117" i="132"/>
  <c r="V117" i="132"/>
  <c r="Q117" i="132"/>
  <c r="L117" i="132"/>
  <c r="G117" i="132"/>
  <c r="BE116" i="132"/>
  <c r="AZ116" i="132"/>
  <c r="AU116" i="132"/>
  <c r="AP116" i="132"/>
  <c r="AK116" i="132"/>
  <c r="AA116" i="132"/>
  <c r="V116" i="132"/>
  <c r="Q116" i="132"/>
  <c r="L116" i="132"/>
  <c r="G116" i="132"/>
  <c r="BE115" i="132"/>
  <c r="AZ115" i="132"/>
  <c r="AU115" i="132"/>
  <c r="AP115" i="132"/>
  <c r="AK115" i="132"/>
  <c r="AD115" i="132"/>
  <c r="AC115" i="132"/>
  <c r="AA115" i="132" s="1"/>
  <c r="AB115" i="132"/>
  <c r="V115" i="132"/>
  <c r="Q115" i="132"/>
  <c r="L115" i="132"/>
  <c r="G115" i="132"/>
  <c r="BE114" i="132"/>
  <c r="AZ114" i="132"/>
  <c r="AU114" i="132"/>
  <c r="AP114" i="132"/>
  <c r="AK114" i="132"/>
  <c r="AA114" i="132"/>
  <c r="V114" i="132"/>
  <c r="Q114" i="132"/>
  <c r="L114" i="132"/>
  <c r="G114" i="132"/>
  <c r="BE113" i="132"/>
  <c r="AZ113" i="132"/>
  <c r="AU113" i="132"/>
  <c r="AP113" i="132"/>
  <c r="AK113" i="132"/>
  <c r="AA113" i="132"/>
  <c r="V113" i="132"/>
  <c r="Q113" i="132"/>
  <c r="L113" i="132"/>
  <c r="J113" i="132"/>
  <c r="I113" i="132"/>
  <c r="H113" i="132"/>
  <c r="G113" i="132"/>
  <c r="BE112" i="132"/>
  <c r="AZ112" i="132"/>
  <c r="AU112" i="132"/>
  <c r="AP112" i="132"/>
  <c r="AK112" i="132"/>
  <c r="AA112" i="132"/>
  <c r="V112" i="132"/>
  <c r="Q112" i="132"/>
  <c r="L112" i="132"/>
  <c r="G112" i="132"/>
  <c r="BE111" i="132"/>
  <c r="AZ111" i="132"/>
  <c r="AU111" i="132"/>
  <c r="AP111" i="132"/>
  <c r="AK111" i="132"/>
  <c r="AA111" i="132"/>
  <c r="V111" i="132"/>
  <c r="Q111" i="132"/>
  <c r="L111" i="132"/>
  <c r="G111" i="132"/>
  <c r="BE110" i="132"/>
  <c r="AZ110" i="132"/>
  <c r="AU110" i="132"/>
  <c r="AP110" i="132"/>
  <c r="AK110" i="132"/>
  <c r="AA110" i="132"/>
  <c r="V110" i="132"/>
  <c r="Q110" i="132"/>
  <c r="L110" i="132"/>
  <c r="G110" i="132"/>
  <c r="BE109" i="132"/>
  <c r="AZ109" i="132"/>
  <c r="AU109" i="132"/>
  <c r="AP109" i="132"/>
  <c r="AK109" i="132"/>
  <c r="AA109" i="132"/>
  <c r="V109" i="132"/>
  <c r="Q109" i="132"/>
  <c r="L109" i="132"/>
  <c r="G109" i="132"/>
  <c r="BE108" i="132"/>
  <c r="AZ108" i="132"/>
  <c r="AU108" i="132"/>
  <c r="AP108" i="132"/>
  <c r="AK108" i="132"/>
  <c r="AA108" i="132"/>
  <c r="V108" i="132"/>
  <c r="Q108" i="132"/>
  <c r="L108" i="132"/>
  <c r="G108" i="132"/>
  <c r="BE107" i="132"/>
  <c r="AZ107" i="132"/>
  <c r="AU107" i="132"/>
  <c r="AP107" i="132"/>
  <c r="AK107" i="132"/>
  <c r="AA107" i="132"/>
  <c r="V107" i="132"/>
  <c r="Q107" i="132"/>
  <c r="L107" i="132"/>
  <c r="G107" i="132"/>
  <c r="BE106" i="132"/>
  <c r="BC106" i="132"/>
  <c r="BB106" i="132"/>
  <c r="BA106" i="132"/>
  <c r="AZ106" i="132"/>
  <c r="AU106" i="132"/>
  <c r="AP106" i="132"/>
  <c r="AK106" i="132"/>
  <c r="AA106" i="132"/>
  <c r="V106" i="132"/>
  <c r="T106" i="132"/>
  <c r="S106" i="132"/>
  <c r="R106" i="132"/>
  <c r="Q106" i="132" s="1"/>
  <c r="L106" i="132"/>
  <c r="G106" i="132"/>
  <c r="BE105" i="132"/>
  <c r="AZ105" i="132"/>
  <c r="AU105" i="132"/>
  <c r="AP105" i="132"/>
  <c r="AK105" i="132"/>
  <c r="AA105" i="132"/>
  <c r="V105" i="132"/>
  <c r="Q105" i="132"/>
  <c r="O105" i="132"/>
  <c r="N105" i="132"/>
  <c r="M105" i="132"/>
  <c r="L105" i="132" s="1"/>
  <c r="G105" i="132"/>
  <c r="BE104" i="132"/>
  <c r="AZ104" i="132"/>
  <c r="AU104" i="132"/>
  <c r="AP104" i="132"/>
  <c r="AK104" i="132"/>
  <c r="AA104" i="132"/>
  <c r="V104" i="132"/>
  <c r="Q104" i="132"/>
  <c r="L104" i="132"/>
  <c r="G104" i="132"/>
  <c r="BE103" i="132"/>
  <c r="AZ103" i="132"/>
  <c r="AU103" i="132"/>
  <c r="AP103" i="132"/>
  <c r="AK103" i="132"/>
  <c r="AA103" i="132"/>
  <c r="V103" i="132"/>
  <c r="Q103" i="132"/>
  <c r="L103" i="132"/>
  <c r="G103" i="132"/>
  <c r="BH102" i="132"/>
  <c r="BG102" i="132"/>
  <c r="BF102" i="132"/>
  <c r="BE102" i="132"/>
  <c r="AZ102" i="132"/>
  <c r="AU102" i="132"/>
  <c r="AP102" i="132"/>
  <c r="AK102" i="132"/>
  <c r="AA102" i="132"/>
  <c r="V102" i="132"/>
  <c r="Q102" i="132"/>
  <c r="L102" i="132"/>
  <c r="G102" i="132"/>
  <c r="BE101" i="132"/>
  <c r="AZ101" i="132"/>
  <c r="AU101" i="132"/>
  <c r="AP101" i="132"/>
  <c r="AN101" i="132"/>
  <c r="AM101" i="132"/>
  <c r="AL101" i="132"/>
  <c r="AK101" i="132" s="1"/>
  <c r="AA101" i="132"/>
  <c r="V101" i="132"/>
  <c r="Q101" i="132"/>
  <c r="L101" i="132"/>
  <c r="G101" i="132"/>
  <c r="BE100" i="132"/>
  <c r="AZ100" i="132"/>
  <c r="AU100" i="132"/>
  <c r="AP100" i="132"/>
  <c r="AK100" i="132"/>
  <c r="AA100" i="132"/>
  <c r="Y100" i="132"/>
  <c r="X100" i="132"/>
  <c r="W100" i="132"/>
  <c r="V100" i="132"/>
  <c r="Q100" i="132"/>
  <c r="L100" i="132"/>
  <c r="G100" i="132"/>
  <c r="BE99" i="132"/>
  <c r="AZ99" i="132"/>
  <c r="AU99" i="132"/>
  <c r="AP99" i="132"/>
  <c r="AK99" i="132"/>
  <c r="AA99" i="132"/>
  <c r="V99" i="132"/>
  <c r="Q99" i="132"/>
  <c r="L99" i="132"/>
  <c r="G99" i="132"/>
  <c r="BE98" i="132"/>
  <c r="AZ98" i="132"/>
  <c r="AU98" i="132"/>
  <c r="AP98" i="132"/>
  <c r="AK98" i="132"/>
  <c r="AA98" i="132"/>
  <c r="V98" i="132"/>
  <c r="Q98" i="132"/>
  <c r="L98" i="132"/>
  <c r="G98" i="132"/>
  <c r="BE97" i="132"/>
  <c r="AZ97" i="132"/>
  <c r="AU97" i="132"/>
  <c r="AP97" i="132"/>
  <c r="AK97" i="132"/>
  <c r="AA97" i="132"/>
  <c r="V97" i="132"/>
  <c r="Q97" i="132"/>
  <c r="L97" i="132"/>
  <c r="G97" i="132"/>
  <c r="BE96" i="132"/>
  <c r="AZ96" i="132"/>
  <c r="AU96" i="132"/>
  <c r="AP96" i="132"/>
  <c r="AK96" i="132"/>
  <c r="AA96" i="132"/>
  <c r="V96" i="132"/>
  <c r="Q96" i="132"/>
  <c r="L96" i="132"/>
  <c r="G96" i="132"/>
  <c r="BE95" i="132"/>
  <c r="AZ95" i="132"/>
  <c r="AU95" i="132"/>
  <c r="AP95" i="132"/>
  <c r="AK95" i="132"/>
  <c r="AA95" i="132"/>
  <c r="V95" i="132"/>
  <c r="Q95" i="132"/>
  <c r="L95" i="132"/>
  <c r="G95" i="132"/>
  <c r="BE94" i="132"/>
  <c r="AZ94" i="132"/>
  <c r="AU94" i="132"/>
  <c r="AP94" i="132"/>
  <c r="AK94" i="132"/>
  <c r="AA94" i="132"/>
  <c r="V94" i="132"/>
  <c r="Q94" i="132"/>
  <c r="L94" i="132"/>
  <c r="G94" i="132"/>
  <c r="BE93" i="132"/>
  <c r="AZ93" i="132"/>
  <c r="AU93" i="132"/>
  <c r="AP93" i="132"/>
  <c r="AK93" i="132"/>
  <c r="AA93" i="132"/>
  <c r="V93" i="132"/>
  <c r="Q93" i="132"/>
  <c r="L93" i="132"/>
  <c r="G93" i="132"/>
  <c r="BE92" i="132"/>
  <c r="AZ92" i="132"/>
  <c r="AU92" i="132"/>
  <c r="AS92" i="132"/>
  <c r="AR92" i="132"/>
  <c r="AP92" i="132" s="1"/>
  <c r="AQ92" i="132"/>
  <c r="AK92" i="132"/>
  <c r="AA92" i="132"/>
  <c r="V92" i="132"/>
  <c r="Q92" i="132"/>
  <c r="L92" i="132"/>
  <c r="J92" i="132"/>
  <c r="I92" i="132"/>
  <c r="H92" i="132"/>
  <c r="G92" i="132" s="1"/>
  <c r="BE91" i="132"/>
  <c r="AZ91" i="132"/>
  <c r="AU91" i="132"/>
  <c r="AK91" i="132"/>
  <c r="AD91" i="132"/>
  <c r="AC91" i="132"/>
  <c r="AB91" i="132"/>
  <c r="AA91" i="132" s="1"/>
  <c r="V91" i="132"/>
  <c r="Q91" i="132"/>
  <c r="L91" i="132"/>
  <c r="G91" i="132"/>
  <c r="BE90" i="132"/>
  <c r="AZ90" i="132"/>
  <c r="AU90" i="132"/>
  <c r="AK90" i="132"/>
  <c r="AD90" i="132"/>
  <c r="AC90" i="132"/>
  <c r="AB90" i="132"/>
  <c r="V90" i="132"/>
  <c r="T90" i="132"/>
  <c r="S90" i="132"/>
  <c r="R90" i="132"/>
  <c r="Q90" i="132" s="1"/>
  <c r="L90" i="132"/>
  <c r="G90" i="132"/>
  <c r="BE89" i="132"/>
  <c r="AZ89" i="132"/>
  <c r="AU89" i="132"/>
  <c r="AK89" i="132"/>
  <c r="AD89" i="132"/>
  <c r="AC89" i="132"/>
  <c r="AB89" i="132"/>
  <c r="AA89" i="132" s="1"/>
  <c r="V89" i="132"/>
  <c r="Q89" i="132"/>
  <c r="L89" i="132"/>
  <c r="G89" i="132"/>
  <c r="BE88" i="132"/>
  <c r="AZ88" i="132"/>
  <c r="AU88" i="132"/>
  <c r="AK88" i="132"/>
  <c r="AD88" i="132"/>
  <c r="AC88" i="132"/>
  <c r="AB88" i="132"/>
  <c r="AA88" i="132" s="1"/>
  <c r="V88" i="132"/>
  <c r="Q88" i="132"/>
  <c r="L88" i="132"/>
  <c r="G88" i="132"/>
  <c r="BE87" i="132"/>
  <c r="AZ87" i="132"/>
  <c r="AU87" i="132"/>
  <c r="AK87" i="132"/>
  <c r="AD87" i="132"/>
  <c r="AC87" i="132"/>
  <c r="AB87" i="132"/>
  <c r="V87" i="132"/>
  <c r="Q87" i="132"/>
  <c r="L87" i="132"/>
  <c r="G87" i="132"/>
  <c r="BE86" i="132"/>
  <c r="AZ86" i="132"/>
  <c r="AU86" i="132"/>
  <c r="AK86" i="132"/>
  <c r="AD86" i="132"/>
  <c r="AC86" i="132"/>
  <c r="AB86" i="132"/>
  <c r="AA86" i="132" s="1"/>
  <c r="V86" i="132"/>
  <c r="Q86" i="132"/>
  <c r="L86" i="132"/>
  <c r="G86" i="132"/>
  <c r="BE85" i="132"/>
  <c r="BC85" i="132"/>
  <c r="BB85" i="132"/>
  <c r="BA85" i="132"/>
  <c r="AZ85" i="132" s="1"/>
  <c r="AU85" i="132"/>
  <c r="AK85" i="132"/>
  <c r="AD85" i="132"/>
  <c r="AC85" i="132"/>
  <c r="AB85" i="132"/>
  <c r="V85" i="132"/>
  <c r="Q85" i="132"/>
  <c r="L85" i="132"/>
  <c r="G85" i="132"/>
  <c r="BE84" i="132"/>
  <c r="AZ84" i="132"/>
  <c r="AU84" i="132"/>
  <c r="AK84" i="132"/>
  <c r="AD84" i="132"/>
  <c r="AC84" i="132"/>
  <c r="AB84" i="132"/>
  <c r="V84" i="132"/>
  <c r="Q84" i="132"/>
  <c r="L84" i="132"/>
  <c r="G84" i="132"/>
  <c r="BE83" i="132"/>
  <c r="AZ83" i="132"/>
  <c r="AU83" i="132"/>
  <c r="AK83" i="132"/>
  <c r="AD83" i="132"/>
  <c r="AC83" i="132"/>
  <c r="AB83" i="132"/>
  <c r="V83" i="132"/>
  <c r="Q83" i="132"/>
  <c r="O83" i="132"/>
  <c r="N83" i="132"/>
  <c r="M83" i="132"/>
  <c r="L83" i="132" s="1"/>
  <c r="G83" i="132"/>
  <c r="BE82" i="132"/>
  <c r="AZ82" i="132"/>
  <c r="AU82" i="132"/>
  <c r="AK82" i="132"/>
  <c r="AD82" i="132"/>
  <c r="AC82" i="132"/>
  <c r="AB82" i="132"/>
  <c r="AA82" i="132" s="1"/>
  <c r="V82" i="132"/>
  <c r="Q82" i="132"/>
  <c r="L82" i="132"/>
  <c r="G82" i="132"/>
  <c r="BH81" i="132"/>
  <c r="BG81" i="132"/>
  <c r="BF81" i="132"/>
  <c r="BE81" i="132" s="1"/>
  <c r="AZ81" i="132"/>
  <c r="AU81" i="132"/>
  <c r="AK81" i="132"/>
  <c r="AD81" i="132"/>
  <c r="AC81" i="132"/>
  <c r="AB81" i="132"/>
  <c r="V81" i="132"/>
  <c r="Q81" i="132"/>
  <c r="L81" i="132"/>
  <c r="G81" i="132"/>
  <c r="BE80" i="132"/>
  <c r="AZ80" i="132"/>
  <c r="AU80" i="132"/>
  <c r="AK80" i="132"/>
  <c r="AD80" i="132"/>
  <c r="AC80" i="132"/>
  <c r="AB80" i="132"/>
  <c r="AA80" i="132" s="1"/>
  <c r="Y80" i="132"/>
  <c r="X80" i="132"/>
  <c r="W80" i="132"/>
  <c r="V80" i="132" s="1"/>
  <c r="Q80" i="132"/>
  <c r="L80" i="132"/>
  <c r="G80" i="132"/>
  <c r="BE79" i="132"/>
  <c r="AZ79" i="132"/>
  <c r="AU79" i="132"/>
  <c r="AK79" i="132"/>
  <c r="AD79" i="132"/>
  <c r="AC79" i="132"/>
  <c r="AB79" i="132"/>
  <c r="V79" i="132"/>
  <c r="Q79" i="132"/>
  <c r="L79" i="132"/>
  <c r="G79" i="132"/>
  <c r="BE78" i="132"/>
  <c r="AZ78" i="132"/>
  <c r="AU78" i="132"/>
  <c r="AK78" i="132"/>
  <c r="AD78" i="132"/>
  <c r="AC78" i="132"/>
  <c r="AB78" i="132"/>
  <c r="AA78" i="132" s="1"/>
  <c r="V78" i="132"/>
  <c r="Q78" i="132"/>
  <c r="L78" i="132"/>
  <c r="G78" i="132"/>
  <c r="BE77" i="132"/>
  <c r="AZ77" i="132"/>
  <c r="AU77" i="132"/>
  <c r="AK77" i="132"/>
  <c r="AD77" i="132"/>
  <c r="AC77" i="132"/>
  <c r="AB77" i="132"/>
  <c r="V77" i="132"/>
  <c r="Q77" i="132"/>
  <c r="L77" i="132"/>
  <c r="G77" i="132"/>
  <c r="BE76" i="132"/>
  <c r="AZ76" i="132"/>
  <c r="AU76" i="132"/>
  <c r="AK76" i="132"/>
  <c r="AD76" i="132"/>
  <c r="AC76" i="132"/>
  <c r="AB76" i="132"/>
  <c r="AA76" i="132" s="1"/>
  <c r="V76" i="132"/>
  <c r="Q76" i="132"/>
  <c r="L76" i="132"/>
  <c r="G76" i="132"/>
  <c r="BE75" i="132"/>
  <c r="AZ75" i="132"/>
  <c r="AU75" i="132"/>
  <c r="AK75" i="132"/>
  <c r="AD75" i="132"/>
  <c r="AC75" i="132"/>
  <c r="AB75" i="132"/>
  <c r="AA75" i="132" s="1"/>
  <c r="V75" i="132"/>
  <c r="T75" i="132"/>
  <c r="S75" i="132"/>
  <c r="R75" i="132"/>
  <c r="Q75" i="132" s="1"/>
  <c r="L75" i="132"/>
  <c r="G75" i="132"/>
  <c r="BE74" i="132"/>
  <c r="AZ74" i="132"/>
  <c r="AU74" i="132"/>
  <c r="AN74" i="132"/>
  <c r="AM74" i="132"/>
  <c r="AL74" i="132"/>
  <c r="AK74" i="132" s="1"/>
  <c r="AD74" i="132"/>
  <c r="AC74" i="132"/>
  <c r="AB74" i="132"/>
  <c r="AA74" i="132" s="1"/>
  <c r="V74" i="132"/>
  <c r="Q74" i="132"/>
  <c r="L74" i="132"/>
  <c r="J74" i="132"/>
  <c r="I74" i="132"/>
  <c r="H74" i="132"/>
  <c r="G74" i="132" s="1"/>
  <c r="BE73" i="132"/>
  <c r="AZ73" i="132"/>
  <c r="AU73" i="132"/>
  <c r="AK73" i="132"/>
  <c r="AD73" i="132"/>
  <c r="AC73" i="132"/>
  <c r="AB73" i="132"/>
  <c r="V73" i="132"/>
  <c r="Q73" i="132"/>
  <c r="L73" i="132"/>
  <c r="G73" i="132"/>
  <c r="BE72" i="132"/>
  <c r="AZ72" i="132"/>
  <c r="AU72" i="132"/>
  <c r="AK72" i="132"/>
  <c r="V72" i="132"/>
  <c r="Q72" i="132"/>
  <c r="L72" i="132"/>
  <c r="G72" i="132"/>
  <c r="BE71" i="132"/>
  <c r="BC71" i="132"/>
  <c r="BB71" i="132"/>
  <c r="BA71" i="132"/>
  <c r="AZ71" i="132"/>
  <c r="AU71" i="132"/>
  <c r="AK71" i="132"/>
  <c r="AA71" i="132"/>
  <c r="V71" i="132"/>
  <c r="Q71" i="132"/>
  <c r="L71" i="132"/>
  <c r="G71" i="132"/>
  <c r="BE70" i="132"/>
  <c r="AZ70" i="132"/>
  <c r="AU70" i="132"/>
  <c r="AK70" i="132"/>
  <c r="AA70" i="132"/>
  <c r="V70" i="132"/>
  <c r="Q70" i="132"/>
  <c r="L70" i="132"/>
  <c r="G70" i="132"/>
  <c r="BE69" i="132"/>
  <c r="AZ69" i="132"/>
  <c r="AU69" i="132"/>
  <c r="AK69" i="132"/>
  <c r="AA69" i="132"/>
  <c r="V69" i="132"/>
  <c r="Q69" i="132"/>
  <c r="L69" i="132"/>
  <c r="G69" i="132"/>
  <c r="BE68" i="132"/>
  <c r="AZ68" i="132"/>
  <c r="AU68" i="132"/>
  <c r="AK68" i="132"/>
  <c r="AA68" i="132"/>
  <c r="V68" i="132"/>
  <c r="Q68" i="132"/>
  <c r="L68" i="132"/>
  <c r="G68" i="132"/>
  <c r="BE67" i="132"/>
  <c r="AZ67" i="132"/>
  <c r="AU67" i="132"/>
  <c r="AK67" i="132"/>
  <c r="AA67" i="132"/>
  <c r="V67" i="132"/>
  <c r="Q67" i="132"/>
  <c r="L67" i="132"/>
  <c r="G67" i="132"/>
  <c r="BE66" i="132"/>
  <c r="AZ66" i="132"/>
  <c r="AU66" i="132"/>
  <c r="AK66" i="132"/>
  <c r="AA66" i="132"/>
  <c r="V66" i="132"/>
  <c r="Q66" i="132"/>
  <c r="L66" i="132"/>
  <c r="G66" i="132"/>
  <c r="BE65" i="132"/>
  <c r="AZ65" i="132"/>
  <c r="AU65" i="132"/>
  <c r="AK65" i="132"/>
  <c r="AA65" i="132"/>
  <c r="V65" i="132"/>
  <c r="Q65" i="132"/>
  <c r="L65" i="132"/>
  <c r="G65" i="132"/>
  <c r="BE64" i="132"/>
  <c r="AZ64" i="132"/>
  <c r="AU64" i="132"/>
  <c r="AK64" i="132"/>
  <c r="AA64" i="132"/>
  <c r="V64" i="132"/>
  <c r="Q64" i="132"/>
  <c r="L64" i="132"/>
  <c r="G64" i="132"/>
  <c r="BE63" i="132"/>
  <c r="AZ63" i="132"/>
  <c r="AU63" i="132"/>
  <c r="AK63" i="132"/>
  <c r="AA63" i="132"/>
  <c r="V63" i="132"/>
  <c r="Q63" i="132"/>
  <c r="O63" i="132"/>
  <c r="N63" i="132"/>
  <c r="M63" i="132"/>
  <c r="L63" i="132" s="1"/>
  <c r="G63" i="132"/>
  <c r="BE62" i="132"/>
  <c r="AZ62" i="132"/>
  <c r="AU62" i="132"/>
  <c r="AK62" i="132"/>
  <c r="AA62" i="132"/>
  <c r="V62" i="132"/>
  <c r="Q62" i="132"/>
  <c r="L62" i="132"/>
  <c r="G62" i="132"/>
  <c r="BE61" i="132"/>
  <c r="AZ61" i="132"/>
  <c r="AU61" i="132"/>
  <c r="AK61" i="132"/>
  <c r="AA61" i="132"/>
  <c r="V61" i="132"/>
  <c r="Q61" i="132"/>
  <c r="L61" i="132"/>
  <c r="G61" i="132"/>
  <c r="BE60" i="132"/>
  <c r="AZ60" i="132"/>
  <c r="AU60" i="132"/>
  <c r="AK60" i="132"/>
  <c r="AA60" i="132"/>
  <c r="V60" i="132"/>
  <c r="Q60" i="132"/>
  <c r="L60" i="132"/>
  <c r="G60" i="132"/>
  <c r="BE59" i="132"/>
  <c r="AZ59" i="132"/>
  <c r="AU59" i="132"/>
  <c r="AK59" i="132"/>
  <c r="AA59" i="132"/>
  <c r="V59" i="132"/>
  <c r="Q59" i="132"/>
  <c r="L59" i="132"/>
  <c r="G59" i="132"/>
  <c r="BE58" i="132"/>
  <c r="BC58" i="132"/>
  <c r="BB58" i="132"/>
  <c r="BA58" i="132"/>
  <c r="AZ58" i="132" s="1"/>
  <c r="AU58" i="132"/>
  <c r="AK58" i="132"/>
  <c r="AA58" i="132"/>
  <c r="V58" i="132"/>
  <c r="Q58" i="132"/>
  <c r="L58" i="132"/>
  <c r="G58" i="132"/>
  <c r="BE57" i="132"/>
  <c r="AZ57" i="132"/>
  <c r="AU57" i="132"/>
  <c r="AK57" i="132"/>
  <c r="AA57" i="132"/>
  <c r="Y57" i="132"/>
  <c r="X57" i="132"/>
  <c r="W57" i="132"/>
  <c r="V57" i="132" s="1"/>
  <c r="Q57" i="132"/>
  <c r="L57" i="132"/>
  <c r="G57" i="132"/>
  <c r="BE56" i="132"/>
  <c r="AZ56" i="132"/>
  <c r="AU56" i="132"/>
  <c r="AK56" i="132"/>
  <c r="AA56" i="132"/>
  <c r="V56" i="132"/>
  <c r="T56" i="132"/>
  <c r="S56" i="132"/>
  <c r="R56" i="132"/>
  <c r="Q56" i="132" s="1"/>
  <c r="L56" i="132"/>
  <c r="G56" i="132"/>
  <c r="BE55" i="132"/>
  <c r="AZ55" i="132"/>
  <c r="AU55" i="132"/>
  <c r="AK55" i="132"/>
  <c r="AA55" i="132"/>
  <c r="V55" i="132"/>
  <c r="Q55" i="132"/>
  <c r="L55" i="132"/>
  <c r="G55" i="132"/>
  <c r="BE54" i="132"/>
  <c r="AZ54" i="132"/>
  <c r="AU54" i="132"/>
  <c r="AK54" i="132"/>
  <c r="AA54" i="132"/>
  <c r="V54" i="132"/>
  <c r="Q54" i="132"/>
  <c r="L54" i="132"/>
  <c r="J54" i="132"/>
  <c r="I54" i="132"/>
  <c r="H54" i="132"/>
  <c r="G54" i="132" s="1"/>
  <c r="BE53" i="132"/>
  <c r="AZ53" i="132"/>
  <c r="AU53" i="132"/>
  <c r="AK53" i="132"/>
  <c r="AA53" i="132"/>
  <c r="V53" i="132"/>
  <c r="Q53" i="132"/>
  <c r="L53" i="132"/>
  <c r="G53" i="132"/>
  <c r="BE52" i="132"/>
  <c r="AZ52" i="132"/>
  <c r="AU52" i="132"/>
  <c r="AK52" i="132"/>
  <c r="AA52" i="132"/>
  <c r="V52" i="132"/>
  <c r="Q52" i="132"/>
  <c r="O52" i="132"/>
  <c r="N52" i="132"/>
  <c r="M52" i="132"/>
  <c r="L52" i="132" s="1"/>
  <c r="G52" i="132"/>
  <c r="BH51" i="132"/>
  <c r="BG51" i="132"/>
  <c r="BF51" i="132"/>
  <c r="BE51" i="132" s="1"/>
  <c r="AZ51" i="132"/>
  <c r="AU51" i="132"/>
  <c r="AK51" i="132"/>
  <c r="AA51" i="132"/>
  <c r="V51" i="132"/>
  <c r="Q51" i="132"/>
  <c r="L51" i="132"/>
  <c r="G51" i="132"/>
  <c r="BE50" i="132"/>
  <c r="AZ50" i="132"/>
  <c r="AU50" i="132"/>
  <c r="AK50" i="132"/>
  <c r="AI50" i="132"/>
  <c r="AH50" i="132"/>
  <c r="AG50" i="132"/>
  <c r="AF50" i="132"/>
  <c r="AA50" i="132"/>
  <c r="V50" i="132"/>
  <c r="Q50" i="132"/>
  <c r="L50" i="132"/>
  <c r="G50" i="132"/>
  <c r="BE49" i="132"/>
  <c r="AZ49" i="132"/>
  <c r="AU49" i="132"/>
  <c r="AK49" i="132"/>
  <c r="AA49" i="132"/>
  <c r="V49" i="132"/>
  <c r="Q49" i="132"/>
  <c r="L49" i="132"/>
  <c r="G49" i="132"/>
  <c r="BE48" i="132"/>
  <c r="AZ48" i="132"/>
  <c r="AU48" i="132"/>
  <c r="AK48" i="132"/>
  <c r="AA48" i="132"/>
  <c r="V48" i="132"/>
  <c r="Q48" i="132"/>
  <c r="L48" i="132"/>
  <c r="G48" i="132"/>
  <c r="BE47" i="132"/>
  <c r="AZ47" i="132"/>
  <c r="AU47" i="132"/>
  <c r="AK47" i="132"/>
  <c r="AA47" i="132"/>
  <c r="V47" i="132"/>
  <c r="Q47" i="132"/>
  <c r="L47" i="132"/>
  <c r="G47" i="132"/>
  <c r="BE46" i="132"/>
  <c r="AZ46" i="132"/>
  <c r="AU46" i="132"/>
  <c r="AK46" i="132"/>
  <c r="AA46" i="132"/>
  <c r="V46" i="132"/>
  <c r="Q46" i="132"/>
  <c r="L46" i="132"/>
  <c r="G46" i="132"/>
  <c r="BE45" i="132"/>
  <c r="AZ45" i="132"/>
  <c r="AU45" i="132"/>
  <c r="AK45" i="132"/>
  <c r="AA45" i="132"/>
  <c r="V45" i="132"/>
  <c r="Q45" i="132"/>
  <c r="L45" i="132"/>
  <c r="G45" i="132"/>
  <c r="BE44" i="132"/>
  <c r="AZ44" i="132"/>
  <c r="AU44" i="132"/>
  <c r="AK44" i="132"/>
  <c r="AA44" i="132"/>
  <c r="V44" i="132"/>
  <c r="Q44" i="132"/>
  <c r="L44" i="132"/>
  <c r="G44" i="132"/>
  <c r="BE43" i="132"/>
  <c r="AZ43" i="132"/>
  <c r="AU43" i="132"/>
  <c r="AK43" i="132"/>
  <c r="AA43" i="132"/>
  <c r="V43" i="132"/>
  <c r="Q43" i="132"/>
  <c r="L43" i="132"/>
  <c r="G43" i="132"/>
  <c r="BE42" i="132"/>
  <c r="AZ42" i="132"/>
  <c r="AU42" i="132"/>
  <c r="AN42" i="132"/>
  <c r="AM42" i="132"/>
  <c r="AL42" i="132"/>
  <c r="AK42" i="132" s="1"/>
  <c r="AA42" i="132"/>
  <c r="V42" i="132"/>
  <c r="Q42" i="132"/>
  <c r="L42" i="132"/>
  <c r="G42" i="132"/>
  <c r="BE41" i="132"/>
  <c r="AZ41" i="132"/>
  <c r="AU41" i="132"/>
  <c r="AK41" i="132"/>
  <c r="AA41" i="132"/>
  <c r="V41" i="132"/>
  <c r="Q41" i="132"/>
  <c r="L41" i="132"/>
  <c r="G41" i="132"/>
  <c r="BE40" i="132"/>
  <c r="AZ40" i="132"/>
  <c r="AU40" i="132"/>
  <c r="AK40" i="132"/>
  <c r="AA40" i="132"/>
  <c r="V40" i="132"/>
  <c r="Q40" i="132"/>
  <c r="L40" i="132"/>
  <c r="G40" i="132"/>
  <c r="BE39" i="132"/>
  <c r="AZ39" i="132"/>
  <c r="AU39" i="132"/>
  <c r="AK39" i="132"/>
  <c r="AA39" i="132"/>
  <c r="V39" i="132"/>
  <c r="Q39" i="132"/>
  <c r="L39" i="132"/>
  <c r="G39" i="132"/>
  <c r="BE38" i="132"/>
  <c r="AZ38" i="132"/>
  <c r="AU38" i="132"/>
  <c r="AK38" i="132"/>
  <c r="AA38" i="132"/>
  <c r="V38" i="132"/>
  <c r="Q38" i="132"/>
  <c r="L38" i="132"/>
  <c r="J38" i="132"/>
  <c r="I38" i="132"/>
  <c r="H38" i="132"/>
  <c r="G38" i="132" s="1"/>
  <c r="BE37" i="132"/>
  <c r="AZ37" i="132"/>
  <c r="AU37" i="132"/>
  <c r="AK37" i="132"/>
  <c r="AA37" i="132"/>
  <c r="V37" i="132"/>
  <c r="Q37" i="132"/>
  <c r="L37" i="132"/>
  <c r="G37" i="132"/>
  <c r="BE36" i="132"/>
  <c r="AZ36" i="132"/>
  <c r="AU36" i="132"/>
  <c r="AK36" i="132"/>
  <c r="AA36" i="132"/>
  <c r="V36" i="132"/>
  <c r="T36" i="132"/>
  <c r="S36" i="132"/>
  <c r="R36" i="132"/>
  <c r="Q36" i="132"/>
  <c r="L36" i="132"/>
  <c r="G36" i="132"/>
  <c r="BE35" i="132"/>
  <c r="AZ35" i="132"/>
  <c r="AU35" i="132"/>
  <c r="AK35" i="132"/>
  <c r="AA35" i="132"/>
  <c r="V35" i="132"/>
  <c r="Q35" i="132"/>
  <c r="L35" i="132"/>
  <c r="G35" i="132"/>
  <c r="BH34" i="132"/>
  <c r="BG34" i="132"/>
  <c r="BF34" i="132"/>
  <c r="BE34" i="132" s="1"/>
  <c r="AZ34" i="132"/>
  <c r="AU34" i="132"/>
  <c r="AK34" i="132"/>
  <c r="AA34" i="132"/>
  <c r="Y34" i="132"/>
  <c r="X34" i="132"/>
  <c r="W34" i="132"/>
  <c r="V34" i="132" s="1"/>
  <c r="Q34" i="132"/>
  <c r="O34" i="132"/>
  <c r="N34" i="132"/>
  <c r="L34" i="132" s="1"/>
  <c r="M34" i="132"/>
  <c r="G34" i="132"/>
  <c r="BJ33" i="132"/>
  <c r="BE33" i="132"/>
  <c r="BC33" i="132"/>
  <c r="BB33" i="132"/>
  <c r="BA33" i="132"/>
  <c r="AZ33" i="132" s="1"/>
  <c r="AU33" i="132"/>
  <c r="AK33" i="132"/>
  <c r="AC33" i="132"/>
  <c r="AB33" i="132"/>
  <c r="AA33" i="132" s="1"/>
  <c r="V33" i="132"/>
  <c r="Q33" i="132"/>
  <c r="L33" i="132"/>
  <c r="G33" i="132"/>
  <c r="BJ32" i="132"/>
  <c r="BE32" i="132"/>
  <c r="AZ32" i="132"/>
  <c r="AU32" i="132"/>
  <c r="AK32" i="132"/>
  <c r="AA32" i="132"/>
  <c r="V32" i="132"/>
  <c r="Q32" i="132"/>
  <c r="L32" i="132"/>
  <c r="G32" i="132"/>
  <c r="BJ31" i="132"/>
  <c r="BE31" i="132"/>
  <c r="AZ31" i="132"/>
  <c r="AU31" i="132"/>
  <c r="AK31" i="132"/>
  <c r="AA31" i="132"/>
  <c r="V31" i="132"/>
  <c r="Q31" i="132"/>
  <c r="L31" i="132"/>
  <c r="G31" i="132"/>
  <c r="BJ30" i="132"/>
  <c r="BE30" i="132"/>
  <c r="AZ30" i="132"/>
  <c r="AU30" i="132"/>
  <c r="AK30" i="132"/>
  <c r="AA30" i="132"/>
  <c r="V30" i="132"/>
  <c r="Q30" i="132"/>
  <c r="L30" i="132"/>
  <c r="G30" i="132"/>
  <c r="BJ29" i="132"/>
  <c r="BE29" i="132"/>
  <c r="AZ29" i="132"/>
  <c r="AU29" i="132"/>
  <c r="AK29" i="132"/>
  <c r="AA29" i="132"/>
  <c r="V29" i="132"/>
  <c r="Q29" i="132"/>
  <c r="L29" i="132"/>
  <c r="G29" i="132"/>
  <c r="BJ28" i="132"/>
  <c r="BE28" i="132"/>
  <c r="AZ28" i="132"/>
  <c r="AU28" i="132"/>
  <c r="AK28" i="132"/>
  <c r="AA28" i="132"/>
  <c r="V28" i="132"/>
  <c r="Q28" i="132"/>
  <c r="L28" i="132"/>
  <c r="G28" i="132"/>
  <c r="BJ27" i="132"/>
  <c r="BE27" i="132"/>
  <c r="AZ27" i="132"/>
  <c r="AU27" i="132"/>
  <c r="AK27" i="132"/>
  <c r="AA27" i="132"/>
  <c r="V27" i="132"/>
  <c r="Q27" i="132"/>
  <c r="L27" i="132"/>
  <c r="G27" i="132"/>
  <c r="BJ26" i="132"/>
  <c r="BE26" i="132"/>
  <c r="AZ26" i="132"/>
  <c r="AU26" i="132"/>
  <c r="AK26" i="132"/>
  <c r="AA26" i="132"/>
  <c r="V26" i="132"/>
  <c r="Q26" i="132"/>
  <c r="L26" i="132"/>
  <c r="G26" i="132"/>
  <c r="BM25" i="132"/>
  <c r="BL25" i="132"/>
  <c r="BK25" i="132"/>
  <c r="BJ25" i="132" s="1"/>
  <c r="BE25" i="132"/>
  <c r="AZ25" i="132"/>
  <c r="AU25" i="132"/>
  <c r="AK25" i="132"/>
  <c r="AA25" i="132"/>
  <c r="V25" i="132"/>
  <c r="Q25" i="132"/>
  <c r="L25" i="132"/>
  <c r="G25" i="132"/>
  <c r="BJ24" i="132"/>
  <c r="BE24" i="132"/>
  <c r="AZ24" i="132"/>
  <c r="AU24" i="132"/>
  <c r="AK24" i="132"/>
  <c r="AA24" i="132"/>
  <c r="V24" i="132"/>
  <c r="Q24" i="132"/>
  <c r="L24" i="132"/>
  <c r="G24" i="132"/>
  <c r="BJ23" i="132"/>
  <c r="BE23" i="132"/>
  <c r="AZ23" i="132"/>
  <c r="AU23" i="132"/>
  <c r="AK23" i="132"/>
  <c r="AA23" i="132"/>
  <c r="V23" i="132"/>
  <c r="Q23" i="132"/>
  <c r="L23" i="132"/>
  <c r="G23" i="132"/>
  <c r="BJ22" i="132"/>
  <c r="BE22" i="132"/>
  <c r="AZ22" i="132"/>
  <c r="AU22" i="132"/>
  <c r="AK22" i="132"/>
  <c r="AA22" i="132"/>
  <c r="V22" i="132"/>
  <c r="Q22" i="132"/>
  <c r="L22" i="132"/>
  <c r="G22" i="132"/>
  <c r="BJ21" i="132"/>
  <c r="BE21" i="132"/>
  <c r="AZ21" i="132"/>
  <c r="AU21" i="132"/>
  <c r="AK21" i="132"/>
  <c r="AA21" i="132"/>
  <c r="V21" i="132"/>
  <c r="Q21" i="132"/>
  <c r="O21" i="132"/>
  <c r="N21" i="132"/>
  <c r="M21" i="132"/>
  <c r="L21" i="132" s="1"/>
  <c r="G21" i="132"/>
  <c r="BJ20" i="132"/>
  <c r="BE20" i="132"/>
  <c r="AZ20" i="132"/>
  <c r="AU20" i="132"/>
  <c r="AK20" i="132"/>
  <c r="AA20" i="132"/>
  <c r="V20" i="132"/>
  <c r="Q20" i="132"/>
  <c r="G20" i="132"/>
  <c r="BJ19" i="132"/>
  <c r="BE19" i="132"/>
  <c r="AZ19" i="132"/>
  <c r="AU19" i="132"/>
  <c r="AK19" i="132"/>
  <c r="AA19" i="132"/>
  <c r="V19" i="132"/>
  <c r="Q19" i="132"/>
  <c r="G19" i="132"/>
  <c r="BJ18" i="132"/>
  <c r="BE18" i="132"/>
  <c r="AZ18" i="132"/>
  <c r="AU18" i="132"/>
  <c r="AK18" i="132"/>
  <c r="AA18" i="132"/>
  <c r="V18" i="132"/>
  <c r="Q18" i="132"/>
  <c r="G18" i="132"/>
  <c r="BM17" i="132"/>
  <c r="BL17" i="132"/>
  <c r="BJ17" i="132" s="1"/>
  <c r="BK17" i="132"/>
  <c r="BE17" i="132"/>
  <c r="AZ17" i="132"/>
  <c r="AU17" i="132"/>
  <c r="AK17" i="132"/>
  <c r="AA17" i="132"/>
  <c r="V17" i="132"/>
  <c r="Q17" i="132"/>
  <c r="G17" i="132"/>
  <c r="BJ16" i="132"/>
  <c r="BE16" i="132"/>
  <c r="AZ16" i="132"/>
  <c r="AU16" i="132"/>
  <c r="AK16" i="132"/>
  <c r="AA16" i="132"/>
  <c r="V16" i="132"/>
  <c r="Q16" i="132"/>
  <c r="G16" i="132"/>
  <c r="BJ15" i="132"/>
  <c r="BE15" i="132"/>
  <c r="AZ15" i="132"/>
  <c r="AU15" i="132"/>
  <c r="AK15" i="132"/>
  <c r="AA15" i="132"/>
  <c r="V15" i="132"/>
  <c r="Q15" i="132"/>
  <c r="G15" i="132"/>
  <c r="BJ14" i="132"/>
  <c r="BE14" i="132"/>
  <c r="AZ14" i="132"/>
  <c r="AU14" i="132"/>
  <c r="AK14" i="132"/>
  <c r="AA14" i="132"/>
  <c r="V14" i="132"/>
  <c r="Q14" i="132"/>
  <c r="G14" i="132"/>
  <c r="BJ13" i="132"/>
  <c r="BE13" i="132"/>
  <c r="AZ13" i="132"/>
  <c r="AU13" i="132"/>
  <c r="AK13" i="132"/>
  <c r="AA13" i="132"/>
  <c r="V13" i="132"/>
  <c r="Q13" i="132"/>
  <c r="G13" i="132"/>
  <c r="BJ12" i="132"/>
  <c r="BE12" i="132"/>
  <c r="AZ12" i="132"/>
  <c r="AU12" i="132"/>
  <c r="AK12" i="132"/>
  <c r="AA12" i="132"/>
  <c r="V12" i="132"/>
  <c r="Q12" i="132"/>
  <c r="G12" i="132"/>
  <c r="BJ11" i="132"/>
  <c r="BE11" i="132"/>
  <c r="AZ11" i="132"/>
  <c r="AU11" i="132"/>
  <c r="AK11" i="132"/>
  <c r="AA11" i="132"/>
  <c r="V11" i="132"/>
  <c r="Q11" i="132"/>
  <c r="G11" i="132"/>
  <c r="BJ10" i="132"/>
  <c r="BE10" i="132"/>
  <c r="AZ10" i="132"/>
  <c r="AU10" i="132"/>
  <c r="AK10" i="132"/>
  <c r="AA10" i="132"/>
  <c r="V10" i="132"/>
  <c r="Q10" i="132"/>
  <c r="G10" i="132"/>
  <c r="BJ9" i="132"/>
  <c r="BE9" i="132"/>
  <c r="AZ9" i="132"/>
  <c r="AU9" i="132"/>
  <c r="AK9" i="132"/>
  <c r="AA9" i="132"/>
  <c r="V9" i="132"/>
  <c r="Q9" i="132"/>
  <c r="G9" i="132"/>
  <c r="BJ8" i="132"/>
  <c r="BE8" i="132"/>
  <c r="AZ8" i="132"/>
  <c r="AU8" i="132"/>
  <c r="AK8" i="132"/>
  <c r="AA8" i="132"/>
  <c r="V8" i="132"/>
  <c r="Q8" i="132"/>
  <c r="G8" i="132"/>
  <c r="BJ7" i="132"/>
  <c r="BE7" i="132"/>
  <c r="AZ7" i="132"/>
  <c r="AU7" i="132"/>
  <c r="AK7" i="132"/>
  <c r="AA7" i="132"/>
  <c r="V7" i="132"/>
  <c r="Q7" i="132"/>
  <c r="G7" i="132"/>
  <c r="BM6" i="132"/>
  <c r="BL6" i="132"/>
  <c r="BJ6" i="132" s="1"/>
  <c r="BK6" i="132"/>
  <c r="BH6" i="132"/>
  <c r="BG6" i="132"/>
  <c r="BF6" i="132"/>
  <c r="BE6" i="132"/>
  <c r="BC6" i="132"/>
  <c r="BB6" i="132"/>
  <c r="BA6" i="132"/>
  <c r="AZ6" i="132"/>
  <c r="AX6" i="132"/>
  <c r="AW6" i="132"/>
  <c r="AU6" i="132" s="1"/>
  <c r="AV6" i="132"/>
  <c r="AS6" i="132"/>
  <c r="AR6" i="132"/>
  <c r="AQ6" i="132"/>
  <c r="AP6" i="132"/>
  <c r="AN6" i="132"/>
  <c r="AM6" i="132"/>
  <c r="AL6" i="132"/>
  <c r="AK6" i="132"/>
  <c r="AI6" i="132"/>
  <c r="AH6" i="132"/>
  <c r="AG6" i="132"/>
  <c r="AF6" i="132" s="1"/>
  <c r="AD6" i="132"/>
  <c r="AC6" i="132"/>
  <c r="AB6" i="132"/>
  <c r="AA6" i="132"/>
  <c r="Y6" i="132"/>
  <c r="X6" i="132"/>
  <c r="W6" i="132"/>
  <c r="V6" i="132"/>
  <c r="T6" i="132"/>
  <c r="S6" i="132"/>
  <c r="R6" i="132"/>
  <c r="Q6" i="132" s="1"/>
  <c r="O6" i="132"/>
  <c r="N6" i="132"/>
  <c r="M6" i="132"/>
  <c r="L6" i="132"/>
  <c r="J6" i="132"/>
  <c r="I6" i="132"/>
  <c r="H6" i="132"/>
  <c r="G6" i="132"/>
  <c r="E6" i="132"/>
  <c r="D6" i="132"/>
  <c r="C6" i="132"/>
  <c r="B6" i="132" s="1"/>
  <c r="B407" i="131"/>
  <c r="B406" i="131"/>
  <c r="B405" i="131"/>
  <c r="B404" i="131"/>
  <c r="B403" i="131"/>
  <c r="B402" i="131"/>
  <c r="B401" i="131"/>
  <c r="B400" i="131"/>
  <c r="B399" i="131"/>
  <c r="B398" i="131"/>
  <c r="B397" i="131"/>
  <c r="B396" i="131"/>
  <c r="E395" i="131"/>
  <c r="D395" i="131"/>
  <c r="C395" i="131"/>
  <c r="B395" i="131" s="1"/>
  <c r="B394" i="131"/>
  <c r="B393" i="131"/>
  <c r="B392" i="131"/>
  <c r="B391" i="131"/>
  <c r="B390" i="131"/>
  <c r="AA85" i="132" l="1"/>
  <c r="AA87" i="132"/>
  <c r="AA83" i="132"/>
  <c r="AA73" i="132"/>
  <c r="AA79" i="132"/>
  <c r="AC72" i="132"/>
  <c r="AA77" i="132"/>
  <c r="AA84" i="132"/>
  <c r="AB72" i="132"/>
  <c r="AA72" i="132" s="1"/>
  <c r="AA81" i="132"/>
  <c r="AA90" i="132"/>
  <c r="AD72" i="132"/>
  <c r="F7" i="124"/>
  <c r="G6" i="124"/>
  <c r="K358" i="124"/>
  <c r="J358" i="124"/>
  <c r="K347" i="124"/>
  <c r="J347" i="124"/>
  <c r="K336" i="124"/>
  <c r="J336" i="124"/>
  <c r="K323" i="124"/>
  <c r="J323" i="124"/>
  <c r="K314" i="124"/>
  <c r="J314" i="124"/>
  <c r="K303" i="124"/>
  <c r="J303" i="124"/>
  <c r="K284" i="124"/>
  <c r="J284" i="124"/>
  <c r="K274" i="124"/>
  <c r="J274" i="124"/>
  <c r="K267" i="124"/>
  <c r="J267" i="124"/>
  <c r="K258" i="124"/>
  <c r="J258" i="124"/>
  <c r="K239" i="124"/>
  <c r="J239" i="124"/>
  <c r="K230" i="124"/>
  <c r="J230" i="124"/>
  <c r="K214" i="124"/>
  <c r="J214" i="124"/>
  <c r="K199" i="124"/>
  <c r="J199" i="124"/>
  <c r="K174" i="124"/>
  <c r="J174" i="124"/>
  <c r="K157" i="124"/>
  <c r="J157" i="124"/>
  <c r="K137" i="124"/>
  <c r="J137" i="124"/>
  <c r="K111" i="124"/>
  <c r="J111" i="124"/>
  <c r="K86" i="124"/>
  <c r="J86" i="124"/>
  <c r="K63" i="124"/>
  <c r="J63" i="124"/>
  <c r="K39" i="124"/>
  <c r="J39" i="124"/>
  <c r="K23" i="124"/>
  <c r="J23" i="124"/>
  <c r="K8" i="124"/>
  <c r="J8" i="124"/>
  <c r="K7" i="124"/>
  <c r="J7" i="124"/>
  <c r="D32" i="123"/>
  <c r="G28" i="123"/>
  <c r="I361" i="124" l="1"/>
  <c r="I360" i="124"/>
  <c r="I359" i="124"/>
  <c r="I358" i="124"/>
  <c r="I357" i="124"/>
  <c r="I356" i="124"/>
  <c r="I355" i="124"/>
  <c r="I354" i="124"/>
  <c r="I353" i="124"/>
  <c r="I352" i="124"/>
  <c r="I351" i="124"/>
  <c r="I350" i="124"/>
  <c r="I349" i="124"/>
  <c r="I348" i="124"/>
  <c r="I347" i="124"/>
  <c r="I346" i="124"/>
  <c r="I345" i="124"/>
  <c r="I344" i="124"/>
  <c r="I343" i="124"/>
  <c r="I342" i="124"/>
  <c r="I341" i="124"/>
  <c r="I340" i="124"/>
  <c r="I339" i="124"/>
  <c r="I338" i="124"/>
  <c r="I337" i="124"/>
  <c r="I336" i="124"/>
  <c r="I335" i="124"/>
  <c r="I334" i="124"/>
  <c r="I333" i="124"/>
  <c r="I332" i="124"/>
  <c r="I331" i="124"/>
  <c r="I330" i="124"/>
  <c r="I329" i="124"/>
  <c r="I328" i="124"/>
  <c r="I327" i="124"/>
  <c r="I326" i="124"/>
  <c r="I325" i="124"/>
  <c r="I324" i="124"/>
  <c r="I323" i="124"/>
  <c r="I322" i="124"/>
  <c r="I321" i="124"/>
  <c r="I320" i="124"/>
  <c r="I319" i="124"/>
  <c r="I318" i="124"/>
  <c r="I317" i="124"/>
  <c r="I316" i="124"/>
  <c r="I315" i="124"/>
  <c r="I314" i="124"/>
  <c r="I313" i="124"/>
  <c r="I312" i="124"/>
  <c r="I311" i="124"/>
  <c r="I310" i="124"/>
  <c r="I309" i="124"/>
  <c r="I308" i="124"/>
  <c r="I307" i="124"/>
  <c r="I306" i="124"/>
  <c r="I305" i="124"/>
  <c r="I304" i="124"/>
  <c r="I303" i="124"/>
  <c r="I302" i="124"/>
  <c r="I301" i="124"/>
  <c r="I300" i="124"/>
  <c r="I299" i="124"/>
  <c r="I298" i="124"/>
  <c r="I297" i="124"/>
  <c r="I296" i="124"/>
  <c r="I295" i="124"/>
  <c r="I294" i="124"/>
  <c r="I293" i="124"/>
  <c r="I292" i="124"/>
  <c r="I291" i="124"/>
  <c r="I290" i="124"/>
  <c r="I289" i="124"/>
  <c r="I288" i="124"/>
  <c r="I287" i="124"/>
  <c r="I286" i="124"/>
  <c r="I285" i="124"/>
  <c r="I284" i="124"/>
  <c r="I283" i="124"/>
  <c r="I282" i="124"/>
  <c r="I281" i="124"/>
  <c r="I280" i="124"/>
  <c r="I279" i="124"/>
  <c r="I278" i="124"/>
  <c r="I277" i="124"/>
  <c r="I276" i="124"/>
  <c r="I275" i="124"/>
  <c r="I274" i="124"/>
  <c r="I273" i="124"/>
  <c r="I272" i="124"/>
  <c r="I271" i="124"/>
  <c r="I270" i="124"/>
  <c r="I269" i="124"/>
  <c r="I268" i="124"/>
  <c r="I267" i="124"/>
  <c r="I266" i="124"/>
  <c r="I265" i="124"/>
  <c r="I264" i="124"/>
  <c r="I263" i="124"/>
  <c r="I262" i="124"/>
  <c r="I261" i="124"/>
  <c r="I260" i="124"/>
  <c r="I259" i="124"/>
  <c r="I258" i="124"/>
  <c r="I257" i="124"/>
  <c r="I256" i="124"/>
  <c r="I255" i="124"/>
  <c r="I254" i="124"/>
  <c r="I253" i="124"/>
  <c r="I252" i="124"/>
  <c r="I251" i="124"/>
  <c r="I250" i="124"/>
  <c r="I249" i="124"/>
  <c r="I248" i="124"/>
  <c r="I247" i="124"/>
  <c r="I246" i="124"/>
  <c r="I245" i="124"/>
  <c r="I244" i="124"/>
  <c r="I243" i="124"/>
  <c r="I242" i="124"/>
  <c r="I241" i="124"/>
  <c r="I240" i="124"/>
  <c r="I239" i="124"/>
  <c r="I238" i="124"/>
  <c r="I237" i="124"/>
  <c r="I236" i="124"/>
  <c r="I235" i="124"/>
  <c r="I234" i="124"/>
  <c r="I233" i="124"/>
  <c r="I232" i="124"/>
  <c r="I231" i="124"/>
  <c r="I229" i="124"/>
  <c r="I228" i="124"/>
  <c r="I227" i="124"/>
  <c r="I226" i="124"/>
  <c r="I225" i="124"/>
  <c r="I224" i="124"/>
  <c r="I223" i="124"/>
  <c r="I222" i="124"/>
  <c r="I221" i="124"/>
  <c r="I220" i="124"/>
  <c r="I219" i="124"/>
  <c r="I218" i="124"/>
  <c r="I217" i="124"/>
  <c r="I216" i="124"/>
  <c r="I215" i="124"/>
  <c r="I214" i="124"/>
  <c r="I213" i="124"/>
  <c r="I212" i="124"/>
  <c r="I211" i="124"/>
  <c r="I210" i="124"/>
  <c r="I209" i="124"/>
  <c r="I208" i="124"/>
  <c r="I207" i="124"/>
  <c r="I206" i="124"/>
  <c r="I205" i="124"/>
  <c r="I204" i="124"/>
  <c r="I203" i="124"/>
  <c r="I202" i="124"/>
  <c r="I201" i="124"/>
  <c r="I200" i="124"/>
  <c r="I199" i="124"/>
  <c r="I198" i="124"/>
  <c r="I197" i="124"/>
  <c r="I196" i="124"/>
  <c r="I195" i="124"/>
  <c r="I194" i="124"/>
  <c r="I193" i="124"/>
  <c r="I192" i="124"/>
  <c r="I191" i="124"/>
  <c r="I190" i="124"/>
  <c r="I189" i="124"/>
  <c r="I188" i="124"/>
  <c r="I187" i="124"/>
  <c r="I186" i="124"/>
  <c r="I185" i="124"/>
  <c r="I184" i="124"/>
  <c r="I183" i="124"/>
  <c r="I182" i="124"/>
  <c r="I181" i="124"/>
  <c r="I180" i="124"/>
  <c r="I179" i="124"/>
  <c r="I178" i="124"/>
  <c r="I177" i="124"/>
  <c r="I176" i="124"/>
  <c r="I175" i="124"/>
  <c r="I174" i="124"/>
  <c r="I173" i="124"/>
  <c r="I172" i="124"/>
  <c r="I171" i="124"/>
  <c r="I170" i="124"/>
  <c r="I169" i="124"/>
  <c r="I168" i="124"/>
  <c r="I167" i="124"/>
  <c r="I166" i="124"/>
  <c r="I165" i="124"/>
  <c r="I164" i="124"/>
  <c r="I163" i="124"/>
  <c r="I162" i="124"/>
  <c r="I161" i="124"/>
  <c r="I160" i="124"/>
  <c r="I159" i="124"/>
  <c r="I158" i="124"/>
  <c r="I157" i="124"/>
  <c r="I156" i="124"/>
  <c r="I155" i="124"/>
  <c r="I154" i="124"/>
  <c r="I153" i="124"/>
  <c r="I152" i="124"/>
  <c r="I151" i="124"/>
  <c r="I150" i="124"/>
  <c r="I149" i="124"/>
  <c r="I148" i="124"/>
  <c r="I147" i="124"/>
  <c r="I146" i="124"/>
  <c r="I145" i="124"/>
  <c r="I144" i="124"/>
  <c r="I143" i="124"/>
  <c r="I142" i="124"/>
  <c r="I141" i="124"/>
  <c r="I140" i="124"/>
  <c r="I139" i="124"/>
  <c r="I138" i="124"/>
  <c r="I137" i="124"/>
  <c r="I136" i="124"/>
  <c r="I135" i="124"/>
  <c r="I134" i="124"/>
  <c r="I133" i="124"/>
  <c r="I132" i="124"/>
  <c r="I131" i="124"/>
  <c r="I130" i="124"/>
  <c r="I129" i="124"/>
  <c r="I128" i="124"/>
  <c r="I127" i="124"/>
  <c r="I126" i="124"/>
  <c r="I125" i="124"/>
  <c r="I124" i="124"/>
  <c r="I123" i="124"/>
  <c r="I122" i="124"/>
  <c r="I121" i="124"/>
  <c r="I120" i="124"/>
  <c r="I119" i="124"/>
  <c r="I118" i="124"/>
  <c r="I117" i="124"/>
  <c r="I116" i="124"/>
  <c r="I115" i="124"/>
  <c r="I114" i="124"/>
  <c r="I113" i="124"/>
  <c r="I112" i="124"/>
  <c r="I111" i="124"/>
  <c r="I110" i="124"/>
  <c r="I109" i="124"/>
  <c r="I108" i="124"/>
  <c r="I107" i="124"/>
  <c r="I106" i="124"/>
  <c r="I105" i="124"/>
  <c r="I104" i="124"/>
  <c r="I103" i="124"/>
  <c r="I102" i="124"/>
  <c r="I101" i="124"/>
  <c r="I100" i="124"/>
  <c r="I99" i="124"/>
  <c r="I98" i="124"/>
  <c r="I97" i="124"/>
  <c r="I96" i="124"/>
  <c r="I95" i="124"/>
  <c r="I94" i="124"/>
  <c r="I93" i="124"/>
  <c r="I92" i="124"/>
  <c r="I91" i="124"/>
  <c r="I90" i="124"/>
  <c r="I89" i="124"/>
  <c r="I88" i="124"/>
  <c r="I87" i="124"/>
  <c r="I86" i="124"/>
  <c r="I85" i="124"/>
  <c r="I84" i="124"/>
  <c r="I83" i="124"/>
  <c r="I82" i="124"/>
  <c r="I81" i="124"/>
  <c r="I80" i="124"/>
  <c r="I79" i="124"/>
  <c r="I78" i="124"/>
  <c r="I77" i="124"/>
  <c r="I76" i="124"/>
  <c r="I75" i="124"/>
  <c r="I74" i="124"/>
  <c r="I73" i="124"/>
  <c r="I72" i="124"/>
  <c r="I71" i="124"/>
  <c r="I70" i="124"/>
  <c r="I69" i="124"/>
  <c r="I68" i="124"/>
  <c r="I67" i="124"/>
  <c r="I66" i="124"/>
  <c r="I65" i="124"/>
  <c r="I64" i="124"/>
  <c r="I63" i="124"/>
  <c r="I62" i="124"/>
  <c r="I61" i="124"/>
  <c r="I60" i="124"/>
  <c r="I59" i="124"/>
  <c r="I58" i="124"/>
  <c r="I57" i="124"/>
  <c r="I56" i="124"/>
  <c r="I55" i="124"/>
  <c r="I54" i="124"/>
  <c r="I53" i="124"/>
  <c r="I52" i="124"/>
  <c r="I51" i="124"/>
  <c r="I50" i="124"/>
  <c r="I49" i="124"/>
  <c r="I48" i="124"/>
  <c r="I47" i="124"/>
  <c r="I46" i="124"/>
  <c r="I45" i="124"/>
  <c r="I44" i="124"/>
  <c r="I43" i="124"/>
  <c r="I42" i="124"/>
  <c r="I41" i="124"/>
  <c r="I40" i="124"/>
  <c r="I39" i="124"/>
  <c r="I38" i="124"/>
  <c r="I37" i="124"/>
  <c r="I36" i="124"/>
  <c r="I35" i="124"/>
  <c r="I34" i="124"/>
  <c r="I33" i="124"/>
  <c r="I32" i="124"/>
  <c r="I31" i="124"/>
  <c r="I30" i="124"/>
  <c r="I29" i="124"/>
  <c r="I28" i="124"/>
  <c r="I27" i="124"/>
  <c r="I26" i="124"/>
  <c r="I25" i="124"/>
  <c r="I24" i="124"/>
  <c r="I23" i="124"/>
  <c r="I22" i="124"/>
  <c r="I21" i="124"/>
  <c r="I20" i="124"/>
  <c r="I19" i="124"/>
  <c r="I18" i="124"/>
  <c r="I17" i="124"/>
  <c r="I16" i="124"/>
  <c r="I15" i="124"/>
  <c r="I14" i="124"/>
  <c r="I13" i="124"/>
  <c r="I12" i="124"/>
  <c r="I11" i="124"/>
  <c r="I10" i="124"/>
  <c r="I9" i="124"/>
  <c r="I8" i="124"/>
  <c r="I230" i="124" l="1"/>
  <c r="I7" i="124"/>
  <c r="E12" i="124" l="1"/>
  <c r="H28" i="123" l="1"/>
  <c r="D135" i="124" l="1"/>
  <c r="E135" i="124"/>
  <c r="D136" i="124"/>
  <c r="E136" i="124"/>
  <c r="F135" i="124"/>
  <c r="F136" i="124"/>
  <c r="K6" i="124"/>
  <c r="I6" i="124" l="1"/>
  <c r="J6" i="124"/>
  <c r="C135" i="124"/>
  <c r="C136" i="124"/>
  <c r="D29" i="123" l="1"/>
  <c r="B28" i="123"/>
  <c r="F40" i="123" l="1"/>
  <c r="F37" i="123"/>
  <c r="F29" i="123" l="1"/>
  <c r="F315" i="124" l="1"/>
  <c r="E32" i="124" l="1"/>
  <c r="E33" i="124"/>
  <c r="E34" i="124"/>
  <c r="E35" i="124"/>
  <c r="E36" i="124"/>
  <c r="E37" i="124"/>
  <c r="E38" i="124"/>
  <c r="E24" i="124"/>
  <c r="E25" i="124"/>
  <c r="E26" i="124"/>
  <c r="E27" i="124"/>
  <c r="E28" i="124"/>
  <c r="E30" i="124"/>
  <c r="D33" i="124"/>
  <c r="D34" i="124"/>
  <c r="D35" i="124"/>
  <c r="D36" i="124"/>
  <c r="D37" i="124"/>
  <c r="D38" i="124"/>
  <c r="D24" i="124"/>
  <c r="D25" i="124"/>
  <c r="D26" i="124"/>
  <c r="D27" i="124"/>
  <c r="D28" i="124"/>
  <c r="D29" i="124"/>
  <c r="D30" i="124"/>
  <c r="D31" i="124"/>
  <c r="E18" i="124"/>
  <c r="E19" i="124"/>
  <c r="E20" i="124"/>
  <c r="E21" i="124"/>
  <c r="E22" i="124"/>
  <c r="E9" i="124"/>
  <c r="E10" i="124"/>
  <c r="E11" i="124"/>
  <c r="E13" i="124"/>
  <c r="E14" i="124"/>
  <c r="E15" i="124"/>
  <c r="E16" i="124"/>
  <c r="D16" i="124"/>
  <c r="D17" i="124"/>
  <c r="D18" i="124"/>
  <c r="D19" i="124"/>
  <c r="D20" i="124"/>
  <c r="D21" i="124"/>
  <c r="D22" i="124"/>
  <c r="D9" i="124"/>
  <c r="D10" i="124"/>
  <c r="D11" i="124"/>
  <c r="D12" i="124"/>
  <c r="D13" i="124"/>
  <c r="D14" i="124"/>
  <c r="D15" i="124"/>
  <c r="E29" i="123" l="1"/>
  <c r="C29" i="123" l="1"/>
  <c r="E30" i="123" l="1"/>
  <c r="E31" i="123"/>
  <c r="E32" i="123"/>
  <c r="E33" i="123"/>
  <c r="E34" i="123"/>
  <c r="E35" i="123"/>
  <c r="E36" i="123"/>
  <c r="E37" i="123"/>
  <c r="E38" i="123"/>
  <c r="E39" i="123"/>
  <c r="E40" i="123"/>
  <c r="E41" i="123"/>
  <c r="E42" i="123"/>
  <c r="E43" i="123"/>
  <c r="E44" i="123"/>
  <c r="E45" i="123"/>
  <c r="E46" i="123"/>
  <c r="E47" i="123"/>
  <c r="E48" i="123"/>
  <c r="E49" i="123"/>
  <c r="E50" i="123"/>
  <c r="E51" i="123"/>
  <c r="D30" i="123"/>
  <c r="D31" i="123"/>
  <c r="D33" i="123"/>
  <c r="D34" i="123"/>
  <c r="D35" i="123"/>
  <c r="D36" i="123"/>
  <c r="D37" i="123"/>
  <c r="D38" i="123"/>
  <c r="D39" i="123"/>
  <c r="D40" i="123"/>
  <c r="D41" i="123"/>
  <c r="D42" i="123"/>
  <c r="D43" i="123"/>
  <c r="D44" i="123"/>
  <c r="D45" i="123"/>
  <c r="D46" i="123"/>
  <c r="D47" i="123"/>
  <c r="D48" i="123"/>
  <c r="D49" i="123"/>
  <c r="D50" i="123"/>
  <c r="D51" i="123"/>
  <c r="C47" i="123" l="1"/>
  <c r="C42" i="123"/>
  <c r="C32" i="123"/>
  <c r="C48" i="123"/>
  <c r="C36" i="123"/>
  <c r="C50" i="123"/>
  <c r="C46" i="123"/>
  <c r="C43" i="123"/>
  <c r="C38" i="123"/>
  <c r="C34" i="123"/>
  <c r="C51" i="123"/>
  <c r="C40" i="123"/>
  <c r="C39" i="123"/>
  <c r="C31" i="123"/>
  <c r="C35" i="123"/>
  <c r="C44" i="123"/>
  <c r="D28" i="123"/>
  <c r="C30" i="123"/>
  <c r="C45" i="123"/>
  <c r="C41" i="123"/>
  <c r="C37" i="123"/>
  <c r="C33" i="123"/>
  <c r="C49" i="123"/>
  <c r="E28" i="123"/>
  <c r="C28" i="123" l="1"/>
  <c r="F361" i="124" l="1"/>
  <c r="E361" i="124"/>
  <c r="D361" i="124"/>
  <c r="F360" i="124"/>
  <c r="E360" i="124"/>
  <c r="D360" i="124"/>
  <c r="F359" i="124"/>
  <c r="E359" i="124"/>
  <c r="D359" i="124"/>
  <c r="F358" i="124"/>
  <c r="F357" i="124"/>
  <c r="E357" i="124"/>
  <c r="D357" i="124"/>
  <c r="F356" i="124"/>
  <c r="E356" i="124"/>
  <c r="D356" i="124"/>
  <c r="F355" i="124"/>
  <c r="E355" i="124"/>
  <c r="D355" i="124"/>
  <c r="F354" i="124"/>
  <c r="E354" i="124"/>
  <c r="D354" i="124"/>
  <c r="F353" i="124"/>
  <c r="E353" i="124"/>
  <c r="D353" i="124"/>
  <c r="F352" i="124"/>
  <c r="E352" i="124"/>
  <c r="D352" i="124"/>
  <c r="F351" i="124"/>
  <c r="E351" i="124"/>
  <c r="D351" i="124"/>
  <c r="F350" i="124"/>
  <c r="E350" i="124"/>
  <c r="D350" i="124"/>
  <c r="F349" i="124"/>
  <c r="E349" i="124"/>
  <c r="D349" i="124"/>
  <c r="F348" i="124"/>
  <c r="E348" i="124"/>
  <c r="D348" i="124"/>
  <c r="F346" i="124"/>
  <c r="E346" i="124"/>
  <c r="D346" i="124"/>
  <c r="F345" i="124"/>
  <c r="E345" i="124"/>
  <c r="D345" i="124"/>
  <c r="F344" i="124"/>
  <c r="E344" i="124"/>
  <c r="D344" i="124"/>
  <c r="F343" i="124"/>
  <c r="E343" i="124"/>
  <c r="D343" i="124"/>
  <c r="F342" i="124"/>
  <c r="E342" i="124"/>
  <c r="D342" i="124"/>
  <c r="F341" i="124"/>
  <c r="E341" i="124"/>
  <c r="D341" i="124"/>
  <c r="F340" i="124"/>
  <c r="E340" i="124"/>
  <c r="D340" i="124"/>
  <c r="F339" i="124"/>
  <c r="E339" i="124"/>
  <c r="D339" i="124"/>
  <c r="F338" i="124"/>
  <c r="E338" i="124"/>
  <c r="D338" i="124"/>
  <c r="F337" i="124"/>
  <c r="E337" i="124"/>
  <c r="D337" i="124"/>
  <c r="F335" i="124"/>
  <c r="E335" i="124"/>
  <c r="D335" i="124"/>
  <c r="F334" i="124"/>
  <c r="E334" i="124"/>
  <c r="D334" i="124"/>
  <c r="F333" i="124"/>
  <c r="E333" i="124"/>
  <c r="D333" i="124"/>
  <c r="F332" i="124"/>
  <c r="E332" i="124"/>
  <c r="D332" i="124"/>
  <c r="F331" i="124"/>
  <c r="E331" i="124"/>
  <c r="D331" i="124"/>
  <c r="F330" i="124"/>
  <c r="E330" i="124"/>
  <c r="D330" i="124"/>
  <c r="F329" i="124"/>
  <c r="E329" i="124"/>
  <c r="D329" i="124"/>
  <c r="F328" i="124"/>
  <c r="E328" i="124"/>
  <c r="D328" i="124"/>
  <c r="F327" i="124"/>
  <c r="E327" i="124"/>
  <c r="D327" i="124"/>
  <c r="F326" i="124"/>
  <c r="E326" i="124"/>
  <c r="D326" i="124"/>
  <c r="F325" i="124"/>
  <c r="E325" i="124"/>
  <c r="D325" i="124"/>
  <c r="F324" i="124"/>
  <c r="E324" i="124"/>
  <c r="D324" i="124"/>
  <c r="F322" i="124"/>
  <c r="E322" i="124"/>
  <c r="D322" i="124"/>
  <c r="F321" i="124"/>
  <c r="E321" i="124"/>
  <c r="D321" i="124"/>
  <c r="F320" i="124"/>
  <c r="E320" i="124"/>
  <c r="D320" i="124"/>
  <c r="F319" i="124"/>
  <c r="E319" i="124"/>
  <c r="D319" i="124"/>
  <c r="F318" i="124"/>
  <c r="E318" i="124"/>
  <c r="D318" i="124"/>
  <c r="F317" i="124"/>
  <c r="E317" i="124"/>
  <c r="D317" i="124"/>
  <c r="F316" i="124"/>
  <c r="E316" i="124"/>
  <c r="D316" i="124"/>
  <c r="E315" i="124"/>
  <c r="D315" i="124"/>
  <c r="F313" i="124"/>
  <c r="E313" i="124"/>
  <c r="D313" i="124"/>
  <c r="F312" i="124"/>
  <c r="E312" i="124"/>
  <c r="D312" i="124"/>
  <c r="F311" i="124"/>
  <c r="E311" i="124"/>
  <c r="D311" i="124"/>
  <c r="F310" i="124"/>
  <c r="E310" i="124"/>
  <c r="D310" i="124"/>
  <c r="F309" i="124"/>
  <c r="E309" i="124"/>
  <c r="D309" i="124"/>
  <c r="F308" i="124"/>
  <c r="E308" i="124"/>
  <c r="D308" i="124"/>
  <c r="F307" i="124"/>
  <c r="E307" i="124"/>
  <c r="D307" i="124"/>
  <c r="F306" i="124"/>
  <c r="E306" i="124"/>
  <c r="D306" i="124"/>
  <c r="F305" i="124"/>
  <c r="E305" i="124"/>
  <c r="D305" i="124"/>
  <c r="F304" i="124"/>
  <c r="E304" i="124"/>
  <c r="D304" i="124"/>
  <c r="F302" i="124"/>
  <c r="E302" i="124"/>
  <c r="D302" i="124"/>
  <c r="F301" i="124"/>
  <c r="E301" i="124"/>
  <c r="D301" i="124"/>
  <c r="F300" i="124"/>
  <c r="E300" i="124"/>
  <c r="D300" i="124"/>
  <c r="F299" i="124"/>
  <c r="E299" i="124"/>
  <c r="D299" i="124"/>
  <c r="F298" i="124"/>
  <c r="E298" i="124"/>
  <c r="D298" i="124"/>
  <c r="F297" i="124"/>
  <c r="E297" i="124"/>
  <c r="D297" i="124"/>
  <c r="F296" i="124"/>
  <c r="E296" i="124"/>
  <c r="D296" i="124"/>
  <c r="F295" i="124"/>
  <c r="E295" i="124"/>
  <c r="D295" i="124"/>
  <c r="E293" i="124"/>
  <c r="D293" i="124"/>
  <c r="E292" i="124"/>
  <c r="D292" i="124"/>
  <c r="E291" i="124"/>
  <c r="D291" i="124"/>
  <c r="E290" i="124"/>
  <c r="D290" i="124"/>
  <c r="E289" i="124"/>
  <c r="D289" i="124"/>
  <c r="E288" i="124"/>
  <c r="D288" i="124"/>
  <c r="E287" i="124"/>
  <c r="D287" i="124"/>
  <c r="E286" i="124"/>
  <c r="D286" i="124"/>
  <c r="E285" i="124"/>
  <c r="F283" i="124"/>
  <c r="E283" i="124"/>
  <c r="D283" i="124"/>
  <c r="F282" i="124"/>
  <c r="E282" i="124"/>
  <c r="D282" i="124"/>
  <c r="F281" i="124"/>
  <c r="E281" i="124"/>
  <c r="D281" i="124"/>
  <c r="F280" i="124"/>
  <c r="E280" i="124"/>
  <c r="D280" i="124"/>
  <c r="F279" i="124"/>
  <c r="E279" i="124"/>
  <c r="D279" i="124"/>
  <c r="F278" i="124"/>
  <c r="E278" i="124"/>
  <c r="D278" i="124"/>
  <c r="F277" i="124"/>
  <c r="E277" i="124"/>
  <c r="D277" i="124"/>
  <c r="F276" i="124"/>
  <c r="E276" i="124"/>
  <c r="D276" i="124"/>
  <c r="F275" i="124"/>
  <c r="E275" i="124"/>
  <c r="D275" i="124"/>
  <c r="F273" i="124"/>
  <c r="E273" i="124"/>
  <c r="D273" i="124"/>
  <c r="F272" i="124"/>
  <c r="E272" i="124"/>
  <c r="D272" i="124"/>
  <c r="F271" i="124"/>
  <c r="E271" i="124"/>
  <c r="D271" i="124"/>
  <c r="F270" i="124"/>
  <c r="E270" i="124"/>
  <c r="D270" i="124"/>
  <c r="F269" i="124"/>
  <c r="E269" i="124"/>
  <c r="D269" i="124"/>
  <c r="F268" i="124"/>
  <c r="E268" i="124"/>
  <c r="D268" i="124"/>
  <c r="F266" i="124"/>
  <c r="E266" i="124"/>
  <c r="D266" i="124"/>
  <c r="F265" i="124"/>
  <c r="E265" i="124"/>
  <c r="D265" i="124"/>
  <c r="F264" i="124"/>
  <c r="E264" i="124"/>
  <c r="D264" i="124"/>
  <c r="F263" i="124"/>
  <c r="E263" i="124"/>
  <c r="D263" i="124"/>
  <c r="F262" i="124"/>
  <c r="E262" i="124"/>
  <c r="D262" i="124"/>
  <c r="F261" i="124"/>
  <c r="E261" i="124"/>
  <c r="D261" i="124"/>
  <c r="F260" i="124"/>
  <c r="E260" i="124"/>
  <c r="D260" i="124"/>
  <c r="F259" i="124"/>
  <c r="E259" i="124"/>
  <c r="D259" i="124"/>
  <c r="F257" i="124"/>
  <c r="E257" i="124"/>
  <c r="D257" i="124"/>
  <c r="F256" i="124"/>
  <c r="E256" i="124"/>
  <c r="D256" i="124"/>
  <c r="F255" i="124"/>
  <c r="E255" i="124"/>
  <c r="D255" i="124"/>
  <c r="F254" i="124"/>
  <c r="E254" i="124"/>
  <c r="D254" i="124"/>
  <c r="F253" i="124"/>
  <c r="E253" i="124"/>
  <c r="D253" i="124"/>
  <c r="F252" i="124"/>
  <c r="E252" i="124"/>
  <c r="D252" i="124"/>
  <c r="F251" i="124"/>
  <c r="E251" i="124"/>
  <c r="D251" i="124"/>
  <c r="F250" i="124"/>
  <c r="E250" i="124"/>
  <c r="D250" i="124"/>
  <c r="F249" i="124"/>
  <c r="E249" i="124"/>
  <c r="D249" i="124"/>
  <c r="F248" i="124"/>
  <c r="E248" i="124"/>
  <c r="D248" i="124"/>
  <c r="F247" i="124"/>
  <c r="E247" i="124"/>
  <c r="D247" i="124"/>
  <c r="F246" i="124"/>
  <c r="E246" i="124"/>
  <c r="D246" i="124"/>
  <c r="F245" i="124"/>
  <c r="E245" i="124"/>
  <c r="D245" i="124"/>
  <c r="F244" i="124"/>
  <c r="E244" i="124"/>
  <c r="D244" i="124"/>
  <c r="F243" i="124"/>
  <c r="E243" i="124"/>
  <c r="D243" i="124"/>
  <c r="F242" i="124"/>
  <c r="E242" i="124"/>
  <c r="D242" i="124"/>
  <c r="F241" i="124"/>
  <c r="E241" i="124"/>
  <c r="D241" i="124"/>
  <c r="F240" i="124"/>
  <c r="E240" i="124"/>
  <c r="D240" i="124"/>
  <c r="F238" i="124"/>
  <c r="E238" i="124"/>
  <c r="D238" i="124"/>
  <c r="F237" i="124"/>
  <c r="E237" i="124"/>
  <c r="D237" i="124"/>
  <c r="F236" i="124"/>
  <c r="E236" i="124"/>
  <c r="D236" i="124"/>
  <c r="F235" i="124"/>
  <c r="E235" i="124"/>
  <c r="D235" i="124"/>
  <c r="F234" i="124"/>
  <c r="E234" i="124"/>
  <c r="D234" i="124"/>
  <c r="F233" i="124"/>
  <c r="E233" i="124"/>
  <c r="D233" i="124"/>
  <c r="F232" i="124"/>
  <c r="E232" i="124"/>
  <c r="D232" i="124"/>
  <c r="F231" i="124"/>
  <c r="E231" i="124"/>
  <c r="D231" i="124"/>
  <c r="F229" i="124"/>
  <c r="E229" i="124"/>
  <c r="D229" i="124"/>
  <c r="F228" i="124"/>
  <c r="E228" i="124"/>
  <c r="D228" i="124"/>
  <c r="F227" i="124"/>
  <c r="E227" i="124"/>
  <c r="D227" i="124"/>
  <c r="F226" i="124"/>
  <c r="E226" i="124"/>
  <c r="D226" i="124"/>
  <c r="F225" i="124"/>
  <c r="E225" i="124"/>
  <c r="D225" i="124"/>
  <c r="F224" i="124"/>
  <c r="E224" i="124"/>
  <c r="D224" i="124"/>
  <c r="F223" i="124"/>
  <c r="E223" i="124"/>
  <c r="D223" i="124"/>
  <c r="F222" i="124"/>
  <c r="E222" i="124"/>
  <c r="D222" i="124"/>
  <c r="F221" i="124"/>
  <c r="E221" i="124"/>
  <c r="D221" i="124"/>
  <c r="F220" i="124"/>
  <c r="E220" i="124"/>
  <c r="D220" i="124"/>
  <c r="F219" i="124"/>
  <c r="E219" i="124"/>
  <c r="D219" i="124"/>
  <c r="F218" i="124"/>
  <c r="E218" i="124"/>
  <c r="D218" i="124"/>
  <c r="F217" i="124"/>
  <c r="E217" i="124"/>
  <c r="D217" i="124"/>
  <c r="F216" i="124"/>
  <c r="E216" i="124"/>
  <c r="D216" i="124"/>
  <c r="F215" i="124"/>
  <c r="E215" i="124"/>
  <c r="D215" i="124"/>
  <c r="F213" i="124"/>
  <c r="E213" i="124"/>
  <c r="D213" i="124"/>
  <c r="F212" i="124"/>
  <c r="E212" i="124"/>
  <c r="D212" i="124"/>
  <c r="F211" i="124"/>
  <c r="E211" i="124"/>
  <c r="D211" i="124"/>
  <c r="F210" i="124"/>
  <c r="E210" i="124"/>
  <c r="D210" i="124"/>
  <c r="F209" i="124"/>
  <c r="E209" i="124"/>
  <c r="D209" i="124"/>
  <c r="F208" i="124"/>
  <c r="E208" i="124"/>
  <c r="D208" i="124"/>
  <c r="F207" i="124"/>
  <c r="E207" i="124"/>
  <c r="D207" i="124"/>
  <c r="F206" i="124"/>
  <c r="E206" i="124"/>
  <c r="D206" i="124"/>
  <c r="F205" i="124"/>
  <c r="E205" i="124"/>
  <c r="D205" i="124"/>
  <c r="F204" i="124"/>
  <c r="E204" i="124"/>
  <c r="D204" i="124"/>
  <c r="F203" i="124"/>
  <c r="E203" i="124"/>
  <c r="D203" i="124"/>
  <c r="F202" i="124"/>
  <c r="E202" i="124"/>
  <c r="D202" i="124"/>
  <c r="F201" i="124"/>
  <c r="E201" i="124"/>
  <c r="D201" i="124"/>
  <c r="F200" i="124"/>
  <c r="E200" i="124"/>
  <c r="D200" i="124"/>
  <c r="F199" i="124"/>
  <c r="F198" i="124"/>
  <c r="E198" i="124"/>
  <c r="D198" i="124"/>
  <c r="F197" i="124"/>
  <c r="E197" i="124"/>
  <c r="D197" i="124"/>
  <c r="F196" i="124"/>
  <c r="E196" i="124"/>
  <c r="D196" i="124"/>
  <c r="F195" i="124"/>
  <c r="E195" i="124"/>
  <c r="D195" i="124"/>
  <c r="F194" i="124"/>
  <c r="E194" i="124"/>
  <c r="D194" i="124"/>
  <c r="F193" i="124"/>
  <c r="E193" i="124"/>
  <c r="D193" i="124"/>
  <c r="F192" i="124"/>
  <c r="E192" i="124"/>
  <c r="D192" i="124"/>
  <c r="F191" i="124"/>
  <c r="E191" i="124"/>
  <c r="D191" i="124"/>
  <c r="F190" i="124"/>
  <c r="E190" i="124"/>
  <c r="D190" i="124"/>
  <c r="F189" i="124"/>
  <c r="E189" i="124"/>
  <c r="D189" i="124"/>
  <c r="F188" i="124"/>
  <c r="E188" i="124"/>
  <c r="D188" i="124"/>
  <c r="F187" i="124"/>
  <c r="E187" i="124"/>
  <c r="D187" i="124"/>
  <c r="F186" i="124"/>
  <c r="E186" i="124"/>
  <c r="D186" i="124"/>
  <c r="F185" i="124"/>
  <c r="E185" i="124"/>
  <c r="D185" i="124"/>
  <c r="F184" i="124"/>
  <c r="E184" i="124"/>
  <c r="D184" i="124"/>
  <c r="F183" i="124"/>
  <c r="E183" i="124"/>
  <c r="D183" i="124"/>
  <c r="F182" i="124"/>
  <c r="E182" i="124"/>
  <c r="D182" i="124"/>
  <c r="F181" i="124"/>
  <c r="E181" i="124"/>
  <c r="D181" i="124"/>
  <c r="F180" i="124"/>
  <c r="E180" i="124"/>
  <c r="D180" i="124"/>
  <c r="F179" i="124"/>
  <c r="E179" i="124"/>
  <c r="D179" i="124"/>
  <c r="F178" i="124"/>
  <c r="E178" i="124"/>
  <c r="D178" i="124"/>
  <c r="F177" i="124"/>
  <c r="E177" i="124"/>
  <c r="D177" i="124"/>
  <c r="F176" i="124"/>
  <c r="E176" i="124"/>
  <c r="D176" i="124"/>
  <c r="F175" i="124"/>
  <c r="E175" i="124"/>
  <c r="D175" i="124"/>
  <c r="F173" i="124"/>
  <c r="E173" i="124"/>
  <c r="D173" i="124"/>
  <c r="F172" i="124"/>
  <c r="E172" i="124"/>
  <c r="D172" i="124"/>
  <c r="F171" i="124"/>
  <c r="E171" i="124"/>
  <c r="D171" i="124"/>
  <c r="F170" i="124"/>
  <c r="E170" i="124"/>
  <c r="D170" i="124"/>
  <c r="F169" i="124"/>
  <c r="E169" i="124"/>
  <c r="D169" i="124"/>
  <c r="F168" i="124"/>
  <c r="E168" i="124"/>
  <c r="D168" i="124"/>
  <c r="F167" i="124"/>
  <c r="E167" i="124"/>
  <c r="D167" i="124"/>
  <c r="F166" i="124"/>
  <c r="E166" i="124"/>
  <c r="D166" i="124"/>
  <c r="F165" i="124"/>
  <c r="E165" i="124"/>
  <c r="D165" i="124"/>
  <c r="F164" i="124"/>
  <c r="E164" i="124"/>
  <c r="D164" i="124"/>
  <c r="F163" i="124"/>
  <c r="E163" i="124"/>
  <c r="D163" i="124"/>
  <c r="F162" i="124"/>
  <c r="E162" i="124"/>
  <c r="D162" i="124"/>
  <c r="F161" i="124"/>
  <c r="E161" i="124"/>
  <c r="D161" i="124"/>
  <c r="F160" i="124"/>
  <c r="E160" i="124"/>
  <c r="D160" i="124"/>
  <c r="F159" i="124"/>
  <c r="E159" i="124"/>
  <c r="D159" i="124"/>
  <c r="F158" i="124"/>
  <c r="E158" i="124"/>
  <c r="D158" i="124"/>
  <c r="F156" i="124"/>
  <c r="E156" i="124"/>
  <c r="D156" i="124"/>
  <c r="F155" i="124"/>
  <c r="E155" i="124"/>
  <c r="D155" i="124"/>
  <c r="F154" i="124"/>
  <c r="E154" i="124"/>
  <c r="D154" i="124"/>
  <c r="F153" i="124"/>
  <c r="E153" i="124"/>
  <c r="D153" i="124"/>
  <c r="F152" i="124"/>
  <c r="E152" i="124"/>
  <c r="D152" i="124"/>
  <c r="F151" i="124"/>
  <c r="E151" i="124"/>
  <c r="D151" i="124"/>
  <c r="F150" i="124"/>
  <c r="E150" i="124"/>
  <c r="D150" i="124"/>
  <c r="F149" i="124"/>
  <c r="E149" i="124"/>
  <c r="D149" i="124"/>
  <c r="F148" i="124"/>
  <c r="E148" i="124"/>
  <c r="D148" i="124"/>
  <c r="F147" i="124"/>
  <c r="E147" i="124"/>
  <c r="D147" i="124"/>
  <c r="F146" i="124"/>
  <c r="E146" i="124"/>
  <c r="D146" i="124"/>
  <c r="F145" i="124"/>
  <c r="E145" i="124"/>
  <c r="D145" i="124"/>
  <c r="F144" i="124"/>
  <c r="E144" i="124"/>
  <c r="D144" i="124"/>
  <c r="F143" i="124"/>
  <c r="E143" i="124"/>
  <c r="D143" i="124"/>
  <c r="F142" i="124"/>
  <c r="E142" i="124"/>
  <c r="D142" i="124"/>
  <c r="F141" i="124"/>
  <c r="E141" i="124"/>
  <c r="D141" i="124"/>
  <c r="F140" i="124"/>
  <c r="E140" i="124"/>
  <c r="D140" i="124"/>
  <c r="F139" i="124"/>
  <c r="E139" i="124"/>
  <c r="D139" i="124"/>
  <c r="F138" i="124"/>
  <c r="E138" i="124"/>
  <c r="D138" i="124"/>
  <c r="F134" i="124"/>
  <c r="E134" i="124"/>
  <c r="D134" i="124"/>
  <c r="F133" i="124"/>
  <c r="E133" i="124"/>
  <c r="D133" i="124"/>
  <c r="F132" i="124"/>
  <c r="E132" i="124"/>
  <c r="D132" i="124"/>
  <c r="F131" i="124"/>
  <c r="E131" i="124"/>
  <c r="D131" i="124"/>
  <c r="F130" i="124"/>
  <c r="E130" i="124"/>
  <c r="D130" i="124"/>
  <c r="F129" i="124"/>
  <c r="E129" i="124"/>
  <c r="D129" i="124"/>
  <c r="F128" i="124"/>
  <c r="E128" i="124"/>
  <c r="D128" i="124"/>
  <c r="F127" i="124"/>
  <c r="E127" i="124"/>
  <c r="D127" i="124"/>
  <c r="F126" i="124"/>
  <c r="E126" i="124"/>
  <c r="D126" i="124"/>
  <c r="F125" i="124"/>
  <c r="E125" i="124"/>
  <c r="D125" i="124"/>
  <c r="F124" i="124"/>
  <c r="E124" i="124"/>
  <c r="D124" i="124"/>
  <c r="F123" i="124"/>
  <c r="E123" i="124"/>
  <c r="D123" i="124"/>
  <c r="F122" i="124"/>
  <c r="E122" i="124"/>
  <c r="D122" i="124"/>
  <c r="F121" i="124"/>
  <c r="E121" i="124"/>
  <c r="D121" i="124"/>
  <c r="F120" i="124"/>
  <c r="E120" i="124"/>
  <c r="D120" i="124"/>
  <c r="F119" i="124"/>
  <c r="E119" i="124"/>
  <c r="D119" i="124"/>
  <c r="F118" i="124"/>
  <c r="E118" i="124"/>
  <c r="D118" i="124"/>
  <c r="F117" i="124"/>
  <c r="E117" i="124"/>
  <c r="D117" i="124"/>
  <c r="F116" i="124"/>
  <c r="E116" i="124"/>
  <c r="D116" i="124"/>
  <c r="F115" i="124"/>
  <c r="E115" i="124"/>
  <c r="D115" i="124"/>
  <c r="F114" i="124"/>
  <c r="E114" i="124"/>
  <c r="D114" i="124"/>
  <c r="F113" i="124"/>
  <c r="E113" i="124"/>
  <c r="D113" i="124"/>
  <c r="F112" i="124"/>
  <c r="E112" i="124"/>
  <c r="D112" i="124"/>
  <c r="F110" i="124"/>
  <c r="E110" i="124"/>
  <c r="D110" i="124"/>
  <c r="F109" i="124"/>
  <c r="E109" i="124"/>
  <c r="D109" i="124"/>
  <c r="F108" i="124"/>
  <c r="E108" i="124"/>
  <c r="D108" i="124"/>
  <c r="F107" i="124"/>
  <c r="E107" i="124"/>
  <c r="D107" i="124"/>
  <c r="F106" i="124"/>
  <c r="E106" i="124"/>
  <c r="D106" i="124"/>
  <c r="F105" i="124"/>
  <c r="E105" i="124"/>
  <c r="D105" i="124"/>
  <c r="F104" i="124"/>
  <c r="E104" i="124"/>
  <c r="D104" i="124"/>
  <c r="F103" i="124"/>
  <c r="E103" i="124"/>
  <c r="D103" i="124"/>
  <c r="F102" i="124"/>
  <c r="E102" i="124"/>
  <c r="D102" i="124"/>
  <c r="F101" i="124"/>
  <c r="E101" i="124"/>
  <c r="D101" i="124"/>
  <c r="F100" i="124"/>
  <c r="E100" i="124"/>
  <c r="D100" i="124"/>
  <c r="F99" i="124"/>
  <c r="E99" i="124"/>
  <c r="D99" i="124"/>
  <c r="F98" i="124"/>
  <c r="E98" i="124"/>
  <c r="D98" i="124"/>
  <c r="F97" i="124"/>
  <c r="E97" i="124"/>
  <c r="D97" i="124"/>
  <c r="F96" i="124"/>
  <c r="E96" i="124"/>
  <c r="D96" i="124"/>
  <c r="F95" i="124"/>
  <c r="E95" i="124"/>
  <c r="D95" i="124"/>
  <c r="F94" i="124"/>
  <c r="E94" i="124"/>
  <c r="D94" i="124"/>
  <c r="F93" i="124"/>
  <c r="E93" i="124"/>
  <c r="D93" i="124"/>
  <c r="F92" i="124"/>
  <c r="E92" i="124"/>
  <c r="D92" i="124"/>
  <c r="F91" i="124"/>
  <c r="E91" i="124"/>
  <c r="D91" i="124"/>
  <c r="F90" i="124"/>
  <c r="E90" i="124"/>
  <c r="D90" i="124"/>
  <c r="F89" i="124"/>
  <c r="E89" i="124"/>
  <c r="D89" i="124"/>
  <c r="F88" i="124"/>
  <c r="E88" i="124"/>
  <c r="D88" i="124"/>
  <c r="F87" i="124"/>
  <c r="E87" i="124"/>
  <c r="D87" i="124"/>
  <c r="F85" i="124"/>
  <c r="E85" i="124"/>
  <c r="D85" i="124"/>
  <c r="F84" i="124"/>
  <c r="E84" i="124"/>
  <c r="D84" i="124"/>
  <c r="F83" i="124"/>
  <c r="E83" i="124"/>
  <c r="D83" i="124"/>
  <c r="F82" i="124"/>
  <c r="E82" i="124"/>
  <c r="D82" i="124"/>
  <c r="F81" i="124"/>
  <c r="E81" i="124"/>
  <c r="D81" i="124"/>
  <c r="F80" i="124"/>
  <c r="E80" i="124"/>
  <c r="D80" i="124"/>
  <c r="F79" i="124"/>
  <c r="E79" i="124"/>
  <c r="D79" i="124"/>
  <c r="F78" i="124"/>
  <c r="E78" i="124"/>
  <c r="D78" i="124"/>
  <c r="F77" i="124"/>
  <c r="E77" i="124"/>
  <c r="D77" i="124"/>
  <c r="F76" i="124"/>
  <c r="E76" i="124"/>
  <c r="D76" i="124"/>
  <c r="F75" i="124"/>
  <c r="E75" i="124"/>
  <c r="D75" i="124"/>
  <c r="F74" i="124"/>
  <c r="E74" i="124"/>
  <c r="D74" i="124"/>
  <c r="F73" i="124"/>
  <c r="E73" i="124"/>
  <c r="D73" i="124"/>
  <c r="F72" i="124"/>
  <c r="E72" i="124"/>
  <c r="D72" i="124"/>
  <c r="F71" i="124"/>
  <c r="E71" i="124"/>
  <c r="D71" i="124"/>
  <c r="F70" i="124"/>
  <c r="E70" i="124"/>
  <c r="D70" i="124"/>
  <c r="F69" i="124"/>
  <c r="E69" i="124"/>
  <c r="D69" i="124"/>
  <c r="F68" i="124"/>
  <c r="E68" i="124"/>
  <c r="D68" i="124"/>
  <c r="F67" i="124"/>
  <c r="E67" i="124"/>
  <c r="D67" i="124"/>
  <c r="F66" i="124"/>
  <c r="E66" i="124"/>
  <c r="D66" i="124"/>
  <c r="F65" i="124"/>
  <c r="E65" i="124"/>
  <c r="D65" i="124"/>
  <c r="F64" i="124"/>
  <c r="E64" i="124"/>
  <c r="D64" i="124"/>
  <c r="F62" i="124"/>
  <c r="E62" i="124"/>
  <c r="D62" i="124"/>
  <c r="F61" i="124"/>
  <c r="E61" i="124"/>
  <c r="D61" i="124"/>
  <c r="F60" i="124"/>
  <c r="E60" i="124"/>
  <c r="D60" i="124"/>
  <c r="F59" i="124"/>
  <c r="E59" i="124"/>
  <c r="D59" i="124"/>
  <c r="F58" i="124"/>
  <c r="E58" i="124"/>
  <c r="D58" i="124"/>
  <c r="F57" i="124"/>
  <c r="E57" i="124"/>
  <c r="D57" i="124"/>
  <c r="F56" i="124"/>
  <c r="E56" i="124"/>
  <c r="D56" i="124"/>
  <c r="F55" i="124"/>
  <c r="E55" i="124"/>
  <c r="D55" i="124"/>
  <c r="F54" i="124"/>
  <c r="E54" i="124"/>
  <c r="D54" i="124"/>
  <c r="F53" i="124"/>
  <c r="E53" i="124"/>
  <c r="D53" i="124"/>
  <c r="F52" i="124"/>
  <c r="E52" i="124"/>
  <c r="D52" i="124"/>
  <c r="F51" i="124"/>
  <c r="E51" i="124"/>
  <c r="D51" i="124"/>
  <c r="F50" i="124"/>
  <c r="E50" i="124"/>
  <c r="D50" i="124"/>
  <c r="F49" i="124"/>
  <c r="E49" i="124"/>
  <c r="D49" i="124"/>
  <c r="F48" i="124"/>
  <c r="E48" i="124"/>
  <c r="D48" i="124"/>
  <c r="F47" i="124"/>
  <c r="E47" i="124"/>
  <c r="D47" i="124"/>
  <c r="F46" i="124"/>
  <c r="E46" i="124"/>
  <c r="D46" i="124"/>
  <c r="F45" i="124"/>
  <c r="E45" i="124"/>
  <c r="D45" i="124"/>
  <c r="F44" i="124"/>
  <c r="E44" i="124"/>
  <c r="D44" i="124"/>
  <c r="F43" i="124"/>
  <c r="E43" i="124"/>
  <c r="D43" i="124"/>
  <c r="F42" i="124"/>
  <c r="E42" i="124"/>
  <c r="D42" i="124"/>
  <c r="F41" i="124"/>
  <c r="E41" i="124"/>
  <c r="D41" i="124"/>
  <c r="F40" i="124"/>
  <c r="E40" i="124"/>
  <c r="D40" i="124"/>
  <c r="E39" i="124"/>
  <c r="F38" i="124"/>
  <c r="C38" i="124" s="1"/>
  <c r="F37" i="124"/>
  <c r="C37" i="124" s="1"/>
  <c r="F36" i="124"/>
  <c r="C36" i="124" s="1"/>
  <c r="F35" i="124"/>
  <c r="C35" i="124" s="1"/>
  <c r="F34" i="124"/>
  <c r="C34" i="124" s="1"/>
  <c r="F33" i="124"/>
  <c r="C33" i="124" s="1"/>
  <c r="F32" i="124"/>
  <c r="C32" i="124" s="1"/>
  <c r="D32" i="124"/>
  <c r="F31" i="124"/>
  <c r="C31" i="124" s="1"/>
  <c r="E31" i="124"/>
  <c r="F30" i="124"/>
  <c r="C30" i="124" s="1"/>
  <c r="F28" i="124"/>
  <c r="C28" i="124" s="1"/>
  <c r="F27" i="124"/>
  <c r="C27" i="124" s="1"/>
  <c r="F26" i="124"/>
  <c r="C26" i="124" s="1"/>
  <c r="F25" i="124"/>
  <c r="C25" i="124" s="1"/>
  <c r="F24" i="124"/>
  <c r="C24" i="124" s="1"/>
  <c r="F22" i="124"/>
  <c r="C22" i="124" s="1"/>
  <c r="F21" i="124"/>
  <c r="C21" i="124" s="1"/>
  <c r="F20" i="124"/>
  <c r="C20" i="124" s="1"/>
  <c r="F19" i="124"/>
  <c r="C19" i="124" s="1"/>
  <c r="F18" i="124"/>
  <c r="C18" i="124" s="1"/>
  <c r="F17" i="124"/>
  <c r="C17" i="124" s="1"/>
  <c r="E17" i="124"/>
  <c r="F16" i="124"/>
  <c r="C16" i="124" s="1"/>
  <c r="F15" i="124"/>
  <c r="C15" i="124" s="1"/>
  <c r="F14" i="124"/>
  <c r="C14" i="124" s="1"/>
  <c r="F13" i="124"/>
  <c r="C13" i="124" s="1"/>
  <c r="F12" i="124"/>
  <c r="C12" i="124" s="1"/>
  <c r="F11" i="124"/>
  <c r="C11" i="124" s="1"/>
  <c r="F10" i="124"/>
  <c r="C10" i="124" s="1"/>
  <c r="F9" i="124"/>
  <c r="C9" i="124" s="1"/>
  <c r="D284" i="124" l="1"/>
  <c r="E284" i="124"/>
  <c r="C285" i="124"/>
  <c r="E111" i="124"/>
  <c r="D111" i="124"/>
  <c r="C343" i="124"/>
  <c r="C312" i="124"/>
  <c r="C82" i="124"/>
  <c r="C269" i="124"/>
  <c r="C337" i="124"/>
  <c r="C318" i="124"/>
  <c r="C179" i="124"/>
  <c r="C143" i="124"/>
  <c r="C215" i="124"/>
  <c r="C334" i="124"/>
  <c r="C361" i="124"/>
  <c r="C167" i="124"/>
  <c r="F258" i="124"/>
  <c r="C99" i="124"/>
  <c r="C105" i="124"/>
  <c r="C107" i="124"/>
  <c r="C67" i="124"/>
  <c r="C68" i="124"/>
  <c r="C151" i="124"/>
  <c r="C155" i="124"/>
  <c r="C87" i="124"/>
  <c r="C94" i="124"/>
  <c r="C117" i="124"/>
  <c r="C121" i="124"/>
  <c r="C123" i="124"/>
  <c r="C126" i="124"/>
  <c r="C301" i="124"/>
  <c r="C350" i="124"/>
  <c r="C356" i="124"/>
  <c r="C359" i="124"/>
  <c r="C177" i="124"/>
  <c r="F347" i="124"/>
  <c r="C349" i="124"/>
  <c r="C346" i="124"/>
  <c r="C345" i="124"/>
  <c r="C340" i="124"/>
  <c r="F336" i="124"/>
  <c r="C338" i="124"/>
  <c r="C335" i="124"/>
  <c r="C333" i="124"/>
  <c r="F323" i="124"/>
  <c r="C320" i="124"/>
  <c r="F314" i="124"/>
  <c r="C313" i="124"/>
  <c r="F303" i="124"/>
  <c r="C302" i="124"/>
  <c r="C300" i="124"/>
  <c r="C297" i="124"/>
  <c r="C295" i="124"/>
  <c r="F294" i="124"/>
  <c r="C291" i="124"/>
  <c r="C286" i="124"/>
  <c r="C278" i="124"/>
  <c r="F274" i="124"/>
  <c r="C275" i="124"/>
  <c r="F267" i="124"/>
  <c r="E267" i="124"/>
  <c r="C264" i="124"/>
  <c r="C260" i="124"/>
  <c r="C259" i="124"/>
  <c r="C262" i="124"/>
  <c r="C261" i="124"/>
  <c r="C255" i="124"/>
  <c r="C240" i="124"/>
  <c r="F239" i="124"/>
  <c r="C231" i="124"/>
  <c r="C238" i="124"/>
  <c r="C234" i="124"/>
  <c r="C233" i="124"/>
  <c r="C236" i="124"/>
  <c r="C235" i="124"/>
  <c r="F230" i="124"/>
  <c r="C229" i="124"/>
  <c r="C225" i="124"/>
  <c r="F214" i="124"/>
  <c r="C213" i="124"/>
  <c r="C209" i="124"/>
  <c r="C201" i="124"/>
  <c r="C198" i="124"/>
  <c r="C197" i="124"/>
  <c r="C196" i="124"/>
  <c r="C195" i="124"/>
  <c r="C194" i="124"/>
  <c r="C192" i="124"/>
  <c r="C191" i="124"/>
  <c r="C190" i="124"/>
  <c r="C188" i="124"/>
  <c r="C187" i="124"/>
  <c r="C185" i="124"/>
  <c r="F174" i="124"/>
  <c r="C173" i="124"/>
  <c r="C168" i="124"/>
  <c r="C162" i="124"/>
  <c r="C161" i="124"/>
  <c r="C159" i="124"/>
  <c r="C156" i="124"/>
  <c r="C140" i="124"/>
  <c r="F137" i="124"/>
  <c r="C132" i="124"/>
  <c r="C131" i="124"/>
  <c r="C119" i="124"/>
  <c r="F111" i="124"/>
  <c r="C116" i="124"/>
  <c r="C110" i="124"/>
  <c r="C109" i="124"/>
  <c r="C108" i="124"/>
  <c r="C106" i="124"/>
  <c r="C102" i="124"/>
  <c r="C100" i="124"/>
  <c r="C97" i="124"/>
  <c r="C98" i="124"/>
  <c r="C96" i="124"/>
  <c r="E86" i="124"/>
  <c r="C88" i="124"/>
  <c r="F86" i="124"/>
  <c r="C85" i="124"/>
  <c r="C84" i="124"/>
  <c r="C80" i="124"/>
  <c r="C77" i="124"/>
  <c r="C75" i="124"/>
  <c r="C71" i="124"/>
  <c r="C69" i="124"/>
  <c r="F63" i="124"/>
  <c r="F39" i="124"/>
  <c r="C344" i="124"/>
  <c r="C339" i="124"/>
  <c r="E336" i="124"/>
  <c r="C342" i="124"/>
  <c r="C341" i="124"/>
  <c r="C357" i="124"/>
  <c r="C355" i="124"/>
  <c r="C351" i="124"/>
  <c r="C354" i="124"/>
  <c r="C326" i="124"/>
  <c r="C329" i="124"/>
  <c r="C328" i="124"/>
  <c r="C331" i="124"/>
  <c r="C324" i="124"/>
  <c r="C325" i="124"/>
  <c r="C327" i="124"/>
  <c r="C330" i="124"/>
  <c r="C332" i="124"/>
  <c r="E314" i="124"/>
  <c r="C317" i="124"/>
  <c r="C321" i="124"/>
  <c r="C316" i="124"/>
  <c r="C315" i="124"/>
  <c r="C319" i="124"/>
  <c r="C322" i="124"/>
  <c r="E303" i="124"/>
  <c r="C308" i="124"/>
  <c r="C311" i="124"/>
  <c r="C307" i="124"/>
  <c r="C310" i="124"/>
  <c r="C306" i="124"/>
  <c r="C309" i="124"/>
  <c r="C305" i="124"/>
  <c r="C304" i="124"/>
  <c r="C296" i="124"/>
  <c r="E294" i="124"/>
  <c r="C298" i="124"/>
  <c r="C299" i="124"/>
  <c r="C290" i="124"/>
  <c r="C293" i="124"/>
  <c r="C289" i="124"/>
  <c r="C292" i="124"/>
  <c r="C288" i="124"/>
  <c r="C282" i="124"/>
  <c r="C280" i="124"/>
  <c r="C279" i="124"/>
  <c r="C283" i="124"/>
  <c r="C276" i="124"/>
  <c r="C281" i="124"/>
  <c r="C277" i="124"/>
  <c r="C266" i="124"/>
  <c r="C265" i="124"/>
  <c r="C263" i="124"/>
  <c r="C251" i="124"/>
  <c r="C241" i="124"/>
  <c r="C250" i="124"/>
  <c r="C248" i="124"/>
  <c r="C246" i="124"/>
  <c r="C252" i="124"/>
  <c r="C253" i="124"/>
  <c r="C237" i="124"/>
  <c r="C232" i="124"/>
  <c r="C217" i="124"/>
  <c r="C220" i="124"/>
  <c r="C224" i="124"/>
  <c r="C221" i="124"/>
  <c r="C223" i="124"/>
  <c r="C219" i="124"/>
  <c r="C216" i="124"/>
  <c r="C227" i="124"/>
  <c r="C222" i="124"/>
  <c r="C226" i="124"/>
  <c r="D214" i="124"/>
  <c r="C218" i="124"/>
  <c r="C228" i="124"/>
  <c r="C204" i="124"/>
  <c r="C207" i="124"/>
  <c r="D199" i="124"/>
  <c r="C212" i="124"/>
  <c r="C202" i="124"/>
  <c r="C211" i="124"/>
  <c r="E199" i="124"/>
  <c r="C208" i="124"/>
  <c r="C203" i="124"/>
  <c r="C206" i="124"/>
  <c r="C210" i="124"/>
  <c r="C205" i="124"/>
  <c r="C200" i="124"/>
  <c r="C164" i="124"/>
  <c r="C170" i="124"/>
  <c r="C160" i="124"/>
  <c r="C166" i="124"/>
  <c r="C163" i="124"/>
  <c r="C165" i="124"/>
  <c r="C169" i="124"/>
  <c r="C172" i="124"/>
  <c r="C158" i="124"/>
  <c r="C171" i="124"/>
  <c r="C145" i="124"/>
  <c r="C147" i="124"/>
  <c r="C139" i="124"/>
  <c r="C142" i="124"/>
  <c r="C144" i="124"/>
  <c r="C141" i="124"/>
  <c r="C150" i="124"/>
  <c r="C146" i="124"/>
  <c r="C149" i="124"/>
  <c r="C153" i="124"/>
  <c r="C152" i="124"/>
  <c r="C138" i="124"/>
  <c r="C148" i="124"/>
  <c r="E137" i="124"/>
  <c r="C154" i="124"/>
  <c r="C89" i="124"/>
  <c r="C92" i="124"/>
  <c r="C95" i="124"/>
  <c r="C91" i="124"/>
  <c r="C101" i="124"/>
  <c r="C104" i="124"/>
  <c r="C90" i="124"/>
  <c r="C93" i="124"/>
  <c r="C103" i="124"/>
  <c r="E63" i="124"/>
  <c r="C79" i="124"/>
  <c r="C83" i="124"/>
  <c r="C64" i="124"/>
  <c r="C66" i="124"/>
  <c r="C70" i="124"/>
  <c r="C72" i="124"/>
  <c r="C74" i="124"/>
  <c r="C65" i="124"/>
  <c r="C78" i="124"/>
  <c r="C81" i="124"/>
  <c r="C73" i="124"/>
  <c r="C76" i="124"/>
  <c r="C48" i="124"/>
  <c r="C45" i="124"/>
  <c r="C51" i="124"/>
  <c r="C61" i="124"/>
  <c r="C55" i="124"/>
  <c r="C43" i="124"/>
  <c r="C42" i="124"/>
  <c r="C44" i="124"/>
  <c r="C52" i="124"/>
  <c r="C54" i="124"/>
  <c r="C56" i="124"/>
  <c r="C60" i="124"/>
  <c r="C62" i="124"/>
  <c r="C47" i="124"/>
  <c r="C49" i="124"/>
  <c r="C53" i="124"/>
  <c r="C57" i="124"/>
  <c r="C50" i="124"/>
  <c r="D23" i="124"/>
  <c r="E358" i="124"/>
  <c r="C270" i="124"/>
  <c r="C272" i="124"/>
  <c r="C271" i="124"/>
  <c r="C273" i="124"/>
  <c r="C268" i="124"/>
  <c r="C182" i="124"/>
  <c r="C184" i="124"/>
  <c r="C193" i="124"/>
  <c r="C175" i="124"/>
  <c r="C176" i="124"/>
  <c r="C181" i="124"/>
  <c r="C180" i="124"/>
  <c r="C183" i="124"/>
  <c r="C186" i="124"/>
  <c r="C189" i="124"/>
  <c r="C40" i="124"/>
  <c r="C58" i="124"/>
  <c r="C41" i="124"/>
  <c r="C46" i="124"/>
  <c r="C59" i="124"/>
  <c r="B6" i="124"/>
  <c r="E23" i="124"/>
  <c r="E8" i="124"/>
  <c r="H6" i="124"/>
  <c r="F8" i="124"/>
  <c r="C122" i="124"/>
  <c r="C118" i="124"/>
  <c r="C120" i="124"/>
  <c r="C124" i="124"/>
  <c r="C113" i="124"/>
  <c r="C134" i="124"/>
  <c r="C114" i="124"/>
  <c r="C127" i="124"/>
  <c r="C130" i="124"/>
  <c r="C133" i="124"/>
  <c r="C129" i="124"/>
  <c r="C128" i="124"/>
  <c r="C112" i="124"/>
  <c r="C115" i="124"/>
  <c r="C125" i="124"/>
  <c r="C348" i="124"/>
  <c r="E347" i="124"/>
  <c r="C353" i="124"/>
  <c r="C352" i="124"/>
  <c r="C247" i="124"/>
  <c r="E239" i="124"/>
  <c r="C244" i="124"/>
  <c r="C254" i="124"/>
  <c r="C257" i="124"/>
  <c r="C256" i="124"/>
  <c r="C243" i="124"/>
  <c r="C242" i="124"/>
  <c r="C245" i="124"/>
  <c r="C249" i="124"/>
  <c r="D303" i="124"/>
  <c r="D314" i="124"/>
  <c r="D336" i="124"/>
  <c r="D347" i="124"/>
  <c r="D358" i="124"/>
  <c r="D157" i="124"/>
  <c r="D174" i="124"/>
  <c r="D8" i="124"/>
  <c r="E157" i="124"/>
  <c r="E174" i="124"/>
  <c r="E214" i="124"/>
  <c r="D230" i="124"/>
  <c r="D258" i="124"/>
  <c r="D274" i="124"/>
  <c r="D323" i="124"/>
  <c r="F157" i="124"/>
  <c r="E230" i="124"/>
  <c r="E258" i="124"/>
  <c r="E274" i="124"/>
  <c r="C287" i="124"/>
  <c r="E323" i="124"/>
  <c r="D63" i="124"/>
  <c r="D86" i="124"/>
  <c r="D137" i="124"/>
  <c r="D239" i="124"/>
  <c r="D267" i="124"/>
  <c r="D294" i="124"/>
  <c r="D6" i="124" l="1"/>
  <c r="C284" i="124"/>
  <c r="C111" i="124"/>
  <c r="C8" i="124"/>
  <c r="C358" i="124"/>
  <c r="C303" i="124"/>
  <c r="D7" i="124"/>
  <c r="C347" i="124"/>
  <c r="C336" i="124"/>
  <c r="C314" i="124"/>
  <c r="C294" i="124"/>
  <c r="C267" i="124"/>
  <c r="C258" i="124"/>
  <c r="C230" i="124"/>
  <c r="C199" i="124"/>
  <c r="C137" i="124"/>
  <c r="C86" i="124"/>
  <c r="C63" i="124"/>
  <c r="C323" i="124"/>
  <c r="C214" i="124"/>
  <c r="C157" i="124"/>
  <c r="C174" i="124"/>
  <c r="E7" i="124"/>
  <c r="E6" i="124" s="1"/>
  <c r="F6" i="124"/>
  <c r="C239" i="124"/>
  <c r="C274" i="124"/>
  <c r="C7" i="124" l="1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51" i="123"/>
  <c r="I29" i="123"/>
  <c r="F30" i="123" l="1"/>
  <c r="F31" i="123"/>
  <c r="F32" i="123"/>
  <c r="F33" i="123"/>
  <c r="F34" i="123"/>
  <c r="F35" i="123"/>
  <c r="F36" i="123"/>
  <c r="F38" i="123"/>
  <c r="F39" i="123"/>
  <c r="F41" i="123"/>
  <c r="F42" i="123"/>
  <c r="F43" i="123"/>
  <c r="F44" i="123"/>
  <c r="F45" i="123"/>
  <c r="F46" i="123"/>
  <c r="F47" i="123"/>
  <c r="F48" i="123"/>
  <c r="F49" i="123"/>
  <c r="F50" i="123"/>
  <c r="F51" i="123"/>
  <c r="D65" i="130" l="1"/>
  <c r="C65" i="130"/>
  <c r="B65" i="130" l="1"/>
  <c r="I6" i="130" l="1"/>
  <c r="J6" i="130"/>
  <c r="L6" i="130"/>
  <c r="M6" i="130"/>
  <c r="O6" i="130"/>
  <c r="P6" i="130"/>
  <c r="R6" i="130"/>
  <c r="S6" i="130"/>
  <c r="U6" i="130"/>
  <c r="V6" i="130"/>
  <c r="X6" i="130"/>
  <c r="Y6" i="130"/>
  <c r="AA6" i="130"/>
  <c r="AB6" i="130"/>
  <c r="AD6" i="130"/>
  <c r="AC6" i="130" s="1"/>
  <c r="AE6" i="130"/>
  <c r="AG6" i="130"/>
  <c r="AH6" i="130"/>
  <c r="AJ6" i="130"/>
  <c r="AK6" i="130"/>
  <c r="AM6" i="130"/>
  <c r="AN6" i="130"/>
  <c r="AP6" i="130"/>
  <c r="AQ6" i="130"/>
  <c r="AS6" i="130"/>
  <c r="AT6" i="130"/>
  <c r="AV6" i="130"/>
  <c r="AW6" i="130"/>
  <c r="AY6" i="130"/>
  <c r="AZ6" i="130"/>
  <c r="BB6" i="130"/>
  <c r="BC6" i="130"/>
  <c r="BE6" i="130"/>
  <c r="BF6" i="130"/>
  <c r="BH6" i="130"/>
  <c r="BI6" i="130"/>
  <c r="BK6" i="130"/>
  <c r="BL6" i="130"/>
  <c r="BN6" i="130"/>
  <c r="BO6" i="130"/>
  <c r="BQ6" i="130"/>
  <c r="BR6" i="130"/>
  <c r="BT6" i="130"/>
  <c r="BU6" i="130"/>
  <c r="BD6" i="130" l="1"/>
  <c r="BJ6" i="130"/>
  <c r="BG6" i="130"/>
  <c r="AO6" i="130"/>
  <c r="AX6" i="130"/>
  <c r="AL6" i="130"/>
  <c r="BP6" i="130"/>
  <c r="BS6" i="130"/>
  <c r="W6" i="130"/>
  <c r="T6" i="130"/>
  <c r="AR6" i="130"/>
  <c r="AU6" i="130"/>
  <c r="N6" i="130"/>
  <c r="Z6" i="130"/>
  <c r="BM6" i="130"/>
  <c r="K6" i="130"/>
  <c r="Q6" i="130"/>
  <c r="BA6" i="130"/>
  <c r="H6" i="130"/>
  <c r="AI6" i="130"/>
  <c r="AF6" i="130"/>
  <c r="I28" i="123"/>
  <c r="K28" i="123" l="1"/>
  <c r="J28" i="123"/>
  <c r="F28" i="123" l="1"/>
  <c r="C39" i="124"/>
  <c r="C6" i="124" s="1"/>
  <c r="D39" i="124"/>
  <c r="C48" i="130"/>
  <c r="C53" i="130"/>
  <c r="C54" i="130"/>
  <c r="C42" i="130"/>
  <c r="C32" i="130"/>
  <c r="C22" i="130"/>
  <c r="F6" i="130"/>
  <c r="C61" i="130"/>
  <c r="C64" i="130"/>
  <c r="C58" i="130"/>
  <c r="C24" i="130"/>
  <c r="C18" i="130"/>
  <c r="C35" i="130"/>
  <c r="C25" i="130"/>
  <c r="C50" i="130"/>
  <c r="C38" i="130"/>
  <c r="C8" i="130"/>
  <c r="C51" i="130"/>
  <c r="C39" i="130"/>
  <c r="C56" i="130"/>
  <c r="C60" i="130"/>
  <c r="C52" i="130"/>
  <c r="C59" i="130"/>
  <c r="C37" i="130"/>
  <c r="C33" i="130"/>
  <c r="C12" i="130"/>
  <c r="C63" i="130"/>
  <c r="C17" i="130"/>
  <c r="C36" i="130"/>
  <c r="C45" i="130"/>
  <c r="C15" i="130"/>
  <c r="C49" i="130"/>
  <c r="C40" i="130"/>
  <c r="C41" i="130"/>
  <c r="C13" i="130"/>
  <c r="C27" i="130"/>
  <c r="C62" i="130"/>
  <c r="C28" i="130"/>
  <c r="C44" i="130"/>
  <c r="C30" i="130"/>
  <c r="C16" i="130"/>
  <c r="C43" i="130"/>
  <c r="C9" i="130"/>
  <c r="C26" i="130"/>
  <c r="C20" i="130"/>
  <c r="C31" i="130"/>
  <c r="C7" i="130"/>
  <c r="C11" i="130"/>
  <c r="C14" i="130"/>
  <c r="C23" i="130"/>
  <c r="C57" i="130"/>
  <c r="C55" i="130"/>
  <c r="C21" i="130"/>
  <c r="C34" i="130"/>
  <c r="C10" i="130"/>
  <c r="C19" i="130"/>
  <c r="C29" i="130"/>
  <c r="C46" i="130"/>
  <c r="C6" i="130" l="1"/>
  <c r="D24" i="130"/>
  <c r="B24" i="130" s="1"/>
  <c r="D43" i="130"/>
  <c r="B43" i="130" s="1"/>
  <c r="D42" i="130"/>
  <c r="B42" i="130" s="1"/>
  <c r="D47" i="130"/>
  <c r="B47" i="130" s="1"/>
  <c r="D10" i="130"/>
  <c r="B10" i="130" s="1"/>
  <c r="D45" i="130"/>
  <c r="B45" i="130" s="1"/>
  <c r="D59" i="130"/>
  <c r="B59" i="130" s="1"/>
  <c r="D20" i="130"/>
  <c r="B20" i="130" s="1"/>
  <c r="D26" i="130"/>
  <c r="B26" i="130" s="1"/>
  <c r="D14" i="130"/>
  <c r="B14" i="130" s="1"/>
  <c r="D38" i="130"/>
  <c r="B38" i="130" s="1"/>
  <c r="D33" i="130"/>
  <c r="B33" i="130" s="1"/>
  <c r="D15" i="130"/>
  <c r="B15" i="130" s="1"/>
  <c r="D40" i="130"/>
  <c r="B40" i="130" s="1"/>
  <c r="D58" i="130"/>
  <c r="B58" i="130" s="1"/>
  <c r="D16" i="130"/>
  <c r="B16" i="130" s="1"/>
  <c r="D64" i="130"/>
  <c r="B64" i="130" s="1"/>
  <c r="D35" i="130"/>
  <c r="B35" i="130" s="1"/>
  <c r="D44" i="130"/>
  <c r="B44" i="130" s="1"/>
  <c r="D50" i="130"/>
  <c r="B50" i="130" s="1"/>
  <c r="D21" i="130"/>
  <c r="B21" i="130" s="1"/>
  <c r="D27" i="130"/>
  <c r="B27" i="130" s="1"/>
  <c r="D28" i="130"/>
  <c r="B28" i="130" s="1"/>
  <c r="D11" i="130"/>
  <c r="B11" i="130" s="1"/>
  <c r="D34" i="130"/>
  <c r="B34" i="130" s="1"/>
  <c r="D31" i="130"/>
  <c r="B31" i="130" s="1"/>
  <c r="D55" i="130"/>
  <c r="B55" i="130" s="1"/>
  <c r="D7" i="130"/>
  <c r="G6" i="130"/>
  <c r="E6" i="130" s="1"/>
  <c r="D54" i="130"/>
  <c r="B54" i="130" s="1"/>
  <c r="D62" i="130"/>
  <c r="B62" i="130" s="1"/>
  <c r="D19" i="130"/>
  <c r="B19" i="130" s="1"/>
  <c r="D25" i="130"/>
  <c r="B25" i="130" s="1"/>
  <c r="D52" i="130"/>
  <c r="B52" i="130" s="1"/>
  <c r="D12" i="130"/>
  <c r="B12" i="130" s="1"/>
  <c r="D30" i="130"/>
  <c r="B30" i="130" s="1"/>
  <c r="D53" i="130"/>
  <c r="B53" i="130" s="1"/>
  <c r="D22" i="130"/>
  <c r="B22" i="130" s="1"/>
  <c r="D18" i="130"/>
  <c r="B18" i="130" s="1"/>
  <c r="D23" i="130"/>
  <c r="B23" i="130" s="1"/>
  <c r="D9" i="130"/>
  <c r="B9" i="130" s="1"/>
  <c r="D60" i="130"/>
  <c r="B60" i="130" s="1"/>
  <c r="D17" i="130"/>
  <c r="B17" i="130" s="1"/>
  <c r="D63" i="130"/>
  <c r="B63" i="130" s="1"/>
  <c r="D49" i="130"/>
  <c r="B49" i="130" s="1"/>
  <c r="D36" i="130"/>
  <c r="B36" i="130" s="1"/>
  <c r="B29" i="130"/>
  <c r="D46" i="130"/>
  <c r="B46" i="130" s="1"/>
  <c r="D8" i="130"/>
  <c r="B8" i="130" s="1"/>
  <c r="D32" i="130"/>
  <c r="B32" i="130" s="1"/>
  <c r="D41" i="130"/>
  <c r="B41" i="130" s="1"/>
  <c r="D61" i="130"/>
  <c r="B61" i="130" s="1"/>
  <c r="D48" i="130"/>
  <c r="B48" i="130" s="1"/>
  <c r="D51" i="130"/>
  <c r="B51" i="130" s="1"/>
  <c r="D37" i="130"/>
  <c r="B37" i="130" s="1"/>
  <c r="D56" i="130"/>
  <c r="B56" i="130" s="1"/>
  <c r="D13" i="130"/>
  <c r="B13" i="130" s="1"/>
  <c r="D39" i="130"/>
  <c r="B39" i="130" s="1"/>
  <c r="D57" i="130"/>
  <c r="B57" i="130" s="1"/>
  <c r="D6" i="130" l="1"/>
  <c r="B7" i="130"/>
  <c r="B6" i="130" l="1"/>
  <c r="E121" i="128"/>
  <c r="E6" i="128" s="1"/>
  <c r="H121" i="128"/>
  <c r="K121" i="128"/>
  <c r="N121" i="128"/>
  <c r="N6" i="128" s="1"/>
  <c r="Q121" i="128"/>
  <c r="Q6" i="128" s="1"/>
  <c r="T121" i="128"/>
  <c r="T6" i="128" s="1"/>
  <c r="Z121" i="128"/>
  <c r="Z6" i="128" s="1"/>
  <c r="AC121" i="128"/>
  <c r="AC6" i="128" s="1"/>
  <c r="AF121" i="128"/>
  <c r="AF6" i="128" s="1"/>
  <c r="AI121" i="128"/>
  <c r="AI6" i="128" s="1"/>
  <c r="AL121" i="128"/>
  <c r="AL6" i="128" s="1"/>
  <c r="AO121" i="128"/>
  <c r="AO6" i="128" s="1"/>
  <c r="AR121" i="128"/>
  <c r="AX121" i="128"/>
  <c r="BA121" i="128"/>
  <c r="BD121" i="128"/>
  <c r="BD6" i="128" s="1"/>
  <c r="BJ121" i="128"/>
  <c r="BJ6" i="128" s="1"/>
  <c r="BM121" i="128"/>
  <c r="BM6" i="128" s="1"/>
  <c r="BP121" i="128"/>
  <c r="BP6" i="128" s="1"/>
  <c r="BS121" i="128"/>
  <c r="BS6" i="128" s="1"/>
  <c r="C121" i="128"/>
  <c r="C6" i="128" s="1"/>
  <c r="D121" i="128"/>
  <c r="H6" i="128"/>
  <c r="K6" i="128"/>
  <c r="AR6" i="128"/>
  <c r="AX6" i="128"/>
  <c r="BA6" i="128"/>
  <c r="B121" i="128" l="1"/>
  <c r="D7" i="128"/>
  <c r="D6" i="128" s="1"/>
  <c r="B11" i="128"/>
  <c r="B7" i="128"/>
  <c r="B6" i="128" l="1"/>
</calcChain>
</file>

<file path=xl/sharedStrings.xml><?xml version="1.0" encoding="utf-8"?>
<sst xmlns="http://schemas.openxmlformats.org/spreadsheetml/2006/main" count="6641" uniqueCount="5179">
  <si>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</si>
  <si>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</si>
  <si>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</si>
  <si>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</si>
  <si>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</si>
  <si>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</si>
  <si>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</si>
  <si>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</si>
  <si>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</si>
  <si>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</si>
  <si>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</si>
  <si>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</si>
  <si>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</si>
  <si>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</si>
  <si>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</si>
  <si>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</si>
  <si>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</si>
  <si>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</si>
  <si>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</si>
  <si>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</si>
  <si>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</si>
  <si>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</si>
  <si>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</si>
  <si>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</si>
  <si>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</si>
  <si>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</si>
  <si>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</si>
  <si>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</si>
  <si>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</si>
  <si>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</si>
  <si>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</si>
  <si>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</si>
  <si>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</si>
  <si>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</si>
  <si>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</si>
  <si>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</si>
  <si>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</si>
  <si>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</si>
  <si>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</si>
  <si>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</si>
  <si>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</si>
  <si>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</si>
  <si>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</si>
  <si>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</si>
  <si>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</si>
  <si>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</si>
  <si>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</si>
  <si>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</si>
  <si>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</si>
  <si>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</si>
  <si>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</si>
  <si>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</si>
  <si>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</si>
  <si>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</si>
  <si>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</si>
  <si>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</si>
  <si>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</si>
  <si>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</si>
  <si>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</si>
  <si>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</si>
  <si>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</si>
  <si>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</si>
  <si>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</si>
  <si>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</si>
  <si>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</si>
  <si>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</si>
  <si>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</si>
  <si>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</si>
  <si>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</si>
  <si>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</si>
  <si>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</si>
  <si>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</si>
  <si>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</si>
  <si>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</si>
  <si>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</si>
  <si>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</si>
  <si>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</si>
  <si>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</si>
  <si>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</si>
  <si>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</si>
  <si>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</si>
  <si>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</si>
  <si>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</si>
  <si>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</si>
  <si>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</si>
  <si>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</si>
  <si>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</si>
  <si>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</si>
  <si>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</si>
  <si>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</si>
  <si>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</si>
  <si>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</si>
  <si>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</si>
  <si>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</si>
  <si>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</si>
  <si>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(단위 : 세, 명)</t>
  </si>
  <si>
    <t>연령별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</si>
  <si>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</si>
  <si>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</si>
  <si>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</si>
  <si>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</si>
  <si>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</si>
  <si>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</si>
  <si>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</si>
  <si>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</si>
  <si>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</si>
  <si>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</si>
  <si>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</si>
  <si>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</si>
  <si>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</si>
  <si>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</si>
  <si>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</si>
  <si>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</si>
  <si>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</si>
  <si>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</si>
  <si>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</si>
  <si>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</si>
  <si>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</si>
  <si>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</si>
  <si>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</si>
  <si>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</si>
  <si>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</si>
  <si>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</si>
  <si>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</si>
  <si>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</si>
  <si>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</si>
  <si>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</si>
  <si>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</si>
  <si>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</si>
  <si>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</si>
  <si>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</si>
  <si>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</si>
  <si>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</si>
  <si>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</si>
  <si>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</si>
  <si>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</si>
  <si>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</si>
  <si>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</si>
  <si>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</si>
  <si>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</si>
  <si>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</si>
  <si>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</si>
  <si>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</si>
  <si>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</si>
  <si>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</si>
  <si>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</si>
  <si>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</si>
  <si>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</si>
  <si>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</si>
  <si>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</si>
  <si>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</si>
  <si>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</si>
  <si>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</si>
  <si>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</si>
  <si>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</si>
  <si>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</si>
  <si>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</si>
  <si>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</si>
  <si>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</si>
  <si>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</si>
  <si>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</si>
  <si>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</si>
  <si>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</si>
  <si>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</si>
  <si>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</si>
  <si>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</si>
  <si>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</si>
  <si>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</si>
  <si>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</si>
  <si>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</si>
  <si>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</si>
  <si>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</si>
  <si>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</si>
  <si>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100+</t>
    <phoneticPr fontId="43" type="noConversion"/>
  </si>
  <si>
    <t>울릉군</t>
    <phoneticPr fontId="43" type="noConversion"/>
  </si>
  <si>
    <t>울진군</t>
    <phoneticPr fontId="43" type="noConversion"/>
  </si>
  <si>
    <t>예천군</t>
    <phoneticPr fontId="43" type="noConversion"/>
  </si>
  <si>
    <t>성주군</t>
    <phoneticPr fontId="43" type="noConversion"/>
  </si>
  <si>
    <t>영양군</t>
    <phoneticPr fontId="43" type="noConversion"/>
  </si>
  <si>
    <t>의성군</t>
    <phoneticPr fontId="43" type="noConversion"/>
  </si>
  <si>
    <t>군위군</t>
    <phoneticPr fontId="43" type="noConversion"/>
  </si>
  <si>
    <t>문경시</t>
    <phoneticPr fontId="43" type="noConversion"/>
  </si>
  <si>
    <t>상주시</t>
    <phoneticPr fontId="43" type="noConversion"/>
  </si>
  <si>
    <t>영주시</t>
    <phoneticPr fontId="43" type="noConversion"/>
  </si>
  <si>
    <t>구미시</t>
    <phoneticPr fontId="43" type="noConversion"/>
  </si>
  <si>
    <t>경주시</t>
    <phoneticPr fontId="43" type="noConversion"/>
  </si>
  <si>
    <t>포항시</t>
    <phoneticPr fontId="43" type="noConversion"/>
  </si>
  <si>
    <t>구분</t>
    <phoneticPr fontId="43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</si>
  <si>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</si>
  <si>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</si>
  <si>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</si>
  <si>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</si>
  <si>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</si>
  <si>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</si>
  <si>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</si>
  <si>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</si>
  <si>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</si>
  <si>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</si>
  <si>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</si>
  <si>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</si>
  <si>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</si>
  <si>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</si>
  <si>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</si>
  <si>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</si>
  <si>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</si>
  <si>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</si>
  <si>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</si>
  <si>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</si>
  <si>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</si>
  <si>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</si>
  <si>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</si>
  <si>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</si>
  <si>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</si>
  <si>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</si>
  <si>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</si>
  <si>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</si>
  <si>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</si>
  <si>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</si>
  <si>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</si>
  <si>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</si>
  <si>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</si>
  <si>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</si>
  <si>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</si>
  <si>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</si>
  <si>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</si>
  <si>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</si>
  <si>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</si>
  <si>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</si>
  <si>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</si>
  <si>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</si>
  <si>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</si>
  <si>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</si>
  <si>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</si>
  <si>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</si>
  <si>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</si>
  <si>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</si>
  <si>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</si>
  <si>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</si>
  <si>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</si>
  <si>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</si>
  <si>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</si>
  <si>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</si>
  <si>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</si>
  <si>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</si>
  <si>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</si>
  <si>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</si>
  <si>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</si>
  <si>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</si>
  <si>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</si>
  <si>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</si>
  <si>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</si>
  <si>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</si>
  <si>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</si>
  <si>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</si>
  <si>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</si>
  <si>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</si>
  <si>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</si>
  <si>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</si>
  <si>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</si>
  <si>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</si>
  <si>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</si>
  <si>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</si>
  <si>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</si>
  <si>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</si>
  <si>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</si>
  <si>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</si>
  <si>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</si>
  <si>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</si>
  <si>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</si>
  <si>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</si>
  <si>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</si>
  <si>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</si>
  <si>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</si>
  <si>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</si>
  <si>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</si>
  <si>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</si>
  <si>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</si>
  <si>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</si>
  <si>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</si>
  <si>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</si>
  <si>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</si>
  <si>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</si>
  <si>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</si>
  <si>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</si>
  <si>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</si>
  <si>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</si>
  <si>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</si>
  <si>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</si>
  <si>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</si>
  <si>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</si>
  <si>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</si>
  <si>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</si>
  <si>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</si>
  <si>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</si>
  <si>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</si>
  <si>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</si>
  <si>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</si>
  <si>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</si>
  <si>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</si>
  <si>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</si>
  <si>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</si>
  <si>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</si>
  <si>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</si>
  <si>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</si>
  <si>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</si>
  <si>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</si>
  <si>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</si>
  <si>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</si>
  <si>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</si>
  <si>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</si>
  <si>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</si>
  <si>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</si>
  <si>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</si>
  <si>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</si>
  <si>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</si>
  <si>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</si>
  <si>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</si>
  <si>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</si>
  <si>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</si>
  <si>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</si>
  <si>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</si>
  <si>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</si>
  <si>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</si>
  <si>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</si>
  <si>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</si>
  <si>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</si>
  <si>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</si>
  <si>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</si>
  <si>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</si>
  <si>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</si>
  <si>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</si>
  <si>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</si>
  <si>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</si>
  <si>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</si>
  <si>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</si>
  <si>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</si>
  <si>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</si>
  <si>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</si>
  <si>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</si>
  <si>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</si>
  <si>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</si>
  <si>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</si>
  <si>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</si>
  <si>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</si>
  <si>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</si>
  <si>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</si>
  <si>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</si>
  <si>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</si>
  <si>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</si>
  <si>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</si>
  <si>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</si>
  <si>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</si>
  <si>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</si>
  <si>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</si>
  <si>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</si>
  <si>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</si>
  <si>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</si>
  <si>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</si>
  <si>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</si>
  <si>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</si>
  <si>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</si>
  <si>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</si>
  <si>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</si>
  <si>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</si>
  <si>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</si>
  <si>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</si>
  <si>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</si>
  <si>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</si>
  <si>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</si>
  <si>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</si>
  <si>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</si>
  <si>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</si>
  <si>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</si>
  <si>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</si>
  <si>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</si>
  <si>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</si>
  <si>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</si>
  <si>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</si>
  <si>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</si>
  <si>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</si>
  <si>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</si>
  <si>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</si>
  <si>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</si>
  <si>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</si>
  <si>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</si>
  <si>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</si>
  <si>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</si>
  <si>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</si>
  <si>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</si>
  <si>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</si>
  <si>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</si>
  <si>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</si>
  <si>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</si>
  <si>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</si>
  <si>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</si>
  <si>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</si>
  <si>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</si>
  <si>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</si>
  <si>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</si>
  <si>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</si>
  <si>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</si>
  <si>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</si>
  <si>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</si>
  <si>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</si>
  <si>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</si>
  <si>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</si>
  <si>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</si>
  <si>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</si>
  <si>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</si>
  <si>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</si>
  <si>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</si>
  <si>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</si>
  <si>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</si>
  <si>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</si>
  <si>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</si>
  <si>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</si>
  <si>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</si>
  <si>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</si>
  <si>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</si>
  <si>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</si>
  <si>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</si>
  <si>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</si>
  <si>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</si>
  <si>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</si>
  <si>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</si>
  <si>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</si>
  <si>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</si>
  <si>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</si>
  <si>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</si>
  <si>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</si>
  <si>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</si>
  <si>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</si>
  <si>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</si>
  <si>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</si>
  <si>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</si>
  <si>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</si>
  <si>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</si>
  <si>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</si>
  <si>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</si>
  <si>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</si>
  <si>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</si>
  <si>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</si>
  <si>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</si>
  <si>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</si>
  <si>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</si>
  <si>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</si>
  <si>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</si>
  <si>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</si>
  <si>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</si>
  <si>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</si>
  <si>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</si>
  <si>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</si>
  <si>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</si>
  <si>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</si>
  <si>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</si>
  <si>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</si>
  <si>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</si>
  <si>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</si>
  <si>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</si>
  <si>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</si>
  <si>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</si>
  <si>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</si>
  <si>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</si>
  <si>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</si>
  <si>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</si>
  <si>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</si>
  <si>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</si>
  <si>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</si>
  <si>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</si>
  <si>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</si>
  <si>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</si>
  <si>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</si>
  <si>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</si>
  <si>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</si>
  <si>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</si>
  <si>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</si>
  <si>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</si>
  <si>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</si>
  <si>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</si>
  <si>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</si>
  <si>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</si>
  <si>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</si>
  <si>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</si>
  <si>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</si>
  <si>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</si>
  <si>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</si>
  <si>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</si>
  <si>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43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</si>
  <si>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</si>
  <si>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</si>
  <si>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</si>
  <si>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</si>
  <si>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</si>
  <si>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</si>
  <si>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</si>
  <si>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</si>
  <si>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</si>
  <si>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</si>
  <si>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</si>
  <si>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</si>
  <si>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</si>
  <si>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</si>
  <si>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</si>
  <si>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</si>
  <si>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</si>
  <si>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</si>
  <si>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</si>
  <si>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</si>
  <si>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</si>
  <si>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</si>
  <si>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</si>
  <si>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</si>
  <si>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도리리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</si>
  <si>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</si>
  <si>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</si>
  <si>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</si>
  <si>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</si>
  <si>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</si>
  <si>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</si>
  <si>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</si>
  <si>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</si>
  <si>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</si>
  <si>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</si>
  <si>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</si>
  <si>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</si>
  <si>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</si>
  <si>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</si>
  <si>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</si>
  <si>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</si>
  <si>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</si>
  <si>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</si>
  <si>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</si>
  <si>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</si>
  <si>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</si>
  <si>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</si>
  <si>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</si>
  <si>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</si>
  <si>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</si>
  <si>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</si>
  <si>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</si>
  <si>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</si>
  <si>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</si>
  <si>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</si>
  <si>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</si>
  <si>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</si>
  <si>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</si>
  <si>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</si>
  <si>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</si>
  <si>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</si>
  <si>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</si>
  <si>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</si>
  <si>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</si>
  <si>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</si>
  <si>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</si>
  <si>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</si>
  <si>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</si>
  <si>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</si>
  <si>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</si>
  <si>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</si>
  <si>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</si>
  <si>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</si>
  <si>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</si>
  <si>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</si>
  <si>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</si>
  <si>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</si>
  <si>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</si>
  <si>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</si>
  <si>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</si>
  <si>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</si>
  <si>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</si>
  <si>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</si>
  <si>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</si>
  <si>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</si>
  <si>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</si>
  <si>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</si>
  <si>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</si>
  <si>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</si>
  <si>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</si>
  <si>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</si>
  <si>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</si>
  <si>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</si>
  <si>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</si>
  <si>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</si>
  <si>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</si>
  <si>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</si>
  <si>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</si>
  <si>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</si>
  <si>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</si>
  <si>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덕촌리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</si>
  <si>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</si>
  <si>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</si>
  <si>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</si>
  <si>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</si>
  <si>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</si>
  <si>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</si>
  <si>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</si>
  <si>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</si>
  <si>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</si>
  <si>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</si>
  <si>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</si>
  <si>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</si>
  <si>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</si>
  <si>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</si>
  <si>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</si>
  <si>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</si>
  <si>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</si>
  <si>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</si>
  <si>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</si>
  <si>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</si>
  <si>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</si>
  <si>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</si>
  <si>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</si>
  <si>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</si>
  <si>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</si>
  <si>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</si>
  <si>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</si>
  <si>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</si>
  <si>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</si>
  <si>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</si>
  <si>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</si>
  <si>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</si>
  <si>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</si>
  <si>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</si>
  <si>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</si>
  <si>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</si>
  <si>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</si>
  <si>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</si>
  <si>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</si>
  <si>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</si>
  <si>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</si>
  <si>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</si>
  <si>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</si>
  <si>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</si>
  <si>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</si>
  <si>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</si>
  <si>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</si>
  <si>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</si>
  <si>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</si>
  <si>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</si>
  <si>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</si>
  <si>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</si>
  <si>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</si>
  <si>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</si>
  <si>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</si>
  <si>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</si>
  <si>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</si>
  <si>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</si>
  <si>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</si>
  <si>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</si>
  <si>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</si>
  <si>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</si>
  <si>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</si>
  <si>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</si>
  <si>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</si>
  <si>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</si>
  <si>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</si>
  <si>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</si>
  <si>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</si>
  <si>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</si>
  <si>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</si>
  <si>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</si>
  <si>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</si>
  <si>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</si>
  <si>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</si>
  <si>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</si>
  <si>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</si>
  <si>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</si>
  <si>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</si>
  <si>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</si>
  <si>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</si>
  <si>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</si>
  <si>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</si>
  <si>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</si>
  <si>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</si>
  <si>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</si>
  <si>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</si>
  <si>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</si>
  <si>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</si>
  <si>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</si>
  <si>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</si>
  <si>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</si>
  <si>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</si>
  <si>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</si>
  <si>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</si>
  <si>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</si>
  <si>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</si>
  <si>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</si>
  <si>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</si>
  <si>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</si>
  <si>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</si>
  <si>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</si>
  <si>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</si>
  <si>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</si>
  <si>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</si>
  <si>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</si>
  <si>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</si>
  <si>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</si>
  <si>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</si>
  <si>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</si>
  <si>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</si>
  <si>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</si>
  <si>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</si>
  <si>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</si>
  <si>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</si>
  <si>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</si>
  <si>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</si>
  <si>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</si>
  <si>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</si>
  <si>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</si>
  <si>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</si>
  <si>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</si>
  <si>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</si>
  <si>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</si>
  <si>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</si>
  <si>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</si>
  <si>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</si>
  <si>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</si>
  <si>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</si>
  <si>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</si>
  <si>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</si>
  <si>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</si>
  <si>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</si>
  <si>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</si>
  <si>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</si>
  <si>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</si>
  <si>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</si>
  <si>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</si>
  <si>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</si>
  <si>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</si>
  <si>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</si>
  <si>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</si>
  <si>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</si>
  <si>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</si>
  <si>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</si>
  <si>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</si>
  <si>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</si>
  <si>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</si>
  <si>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</si>
  <si>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</si>
  <si>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</si>
  <si>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</si>
  <si>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</si>
  <si>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</si>
  <si>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</si>
  <si>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</si>
  <si>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</si>
  <si>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</si>
  <si>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</si>
  <si>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</si>
  <si>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</si>
  <si>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</si>
  <si>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</si>
  <si>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</si>
  <si>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</si>
  <si>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</si>
  <si>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</si>
  <si>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</si>
  <si>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</si>
  <si>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</si>
  <si>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</si>
  <si>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</si>
  <si>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</si>
  <si>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</si>
  <si>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</si>
  <si>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</si>
  <si>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</si>
  <si>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</si>
  <si>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</si>
  <si>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</si>
  <si>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</si>
  <si>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</si>
  <si>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</si>
  <si>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</si>
  <si>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</si>
  <si>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</si>
  <si>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</si>
  <si>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</si>
  <si>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</si>
  <si>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</si>
  <si>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</si>
  <si>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</si>
  <si>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</si>
  <si>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</si>
  <si>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</si>
  <si>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</si>
  <si>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</si>
  <si>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</si>
  <si>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</si>
  <si>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</si>
  <si>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</si>
  <si>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</si>
  <si>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</si>
  <si>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</si>
  <si>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</si>
  <si>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</si>
  <si>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</si>
  <si>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</si>
  <si>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</si>
  <si>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</si>
  <si>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</si>
  <si>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</si>
  <si>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</si>
  <si>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</si>
  <si>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</si>
  <si>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</si>
  <si>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</si>
  <si>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</si>
  <si>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</si>
  <si>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</si>
  <si>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</si>
  <si>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</si>
  <si>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</si>
  <si>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</si>
  <si>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</si>
  <si>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</si>
  <si>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</si>
  <si>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</si>
  <si>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</si>
  <si>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</si>
  <si>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</si>
  <si>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</si>
  <si>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</si>
  <si>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</si>
  <si>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</si>
  <si>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</si>
  <si>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</si>
  <si>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</si>
  <si>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</si>
  <si>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</si>
  <si>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</si>
  <si>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</si>
  <si>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</si>
  <si>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</si>
  <si>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</si>
  <si>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</si>
  <si>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</si>
  <si>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</si>
  <si>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</si>
  <si>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</si>
  <si>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</si>
  <si>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</si>
  <si>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</si>
  <si>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</si>
  <si>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</si>
  <si>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</si>
  <si>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</si>
  <si>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</si>
  <si>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</si>
  <si>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</si>
  <si>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</si>
  <si>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</si>
  <si>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</si>
  <si>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</si>
  <si>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</si>
  <si>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</si>
  <si>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</si>
  <si>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</si>
  <si>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</si>
  <si>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</si>
  <si>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</si>
  <si>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</si>
  <si>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</si>
  <si>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</si>
  <si>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</si>
  <si>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</si>
  <si>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</si>
  <si>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</si>
  <si>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</si>
  <si>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</si>
  <si>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</si>
  <si>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</si>
  <si>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</si>
  <si>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</si>
  <si>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</si>
  <si>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</si>
  <si>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</si>
  <si>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</si>
  <si>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</si>
  <si>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</si>
  <si>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</si>
  <si>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</si>
  <si>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</si>
  <si>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</si>
  <si>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</si>
  <si>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</si>
  <si>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</si>
  <si>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</si>
  <si>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</si>
  <si>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</si>
  <si>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</si>
  <si>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</si>
  <si>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</si>
  <si>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</si>
  <si>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</si>
  <si>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</si>
  <si>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</si>
  <si>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</si>
  <si>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</si>
  <si>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</si>
  <si>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</si>
  <si>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</si>
  <si>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</si>
  <si>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</si>
  <si>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</si>
  <si>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</si>
  <si>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</si>
  <si>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</si>
  <si>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</si>
  <si>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</si>
  <si>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</si>
  <si>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</si>
  <si>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</si>
  <si>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</si>
  <si>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</si>
  <si>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</si>
  <si>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</si>
  <si>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</si>
  <si>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</si>
  <si>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</si>
  <si>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</si>
  <si>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</si>
  <si>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</si>
  <si>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</si>
  <si>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</si>
  <si>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</si>
  <si>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</si>
  <si>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</si>
  <si>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</si>
  <si>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</si>
  <si>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</si>
  <si>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</si>
  <si>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</si>
  <si>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</si>
  <si>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</si>
  <si>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</si>
  <si>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</si>
  <si>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</si>
  <si>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</si>
  <si>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</si>
  <si>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</si>
  <si>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</si>
  <si>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</si>
  <si>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</si>
  <si>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</si>
  <si>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</si>
  <si>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</si>
  <si>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</si>
  <si>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</si>
  <si>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</si>
  <si>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</si>
  <si>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</si>
  <si>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</si>
  <si>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</si>
  <si>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</si>
  <si>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</si>
  <si>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</si>
  <si>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</si>
  <si>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</si>
  <si>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</si>
  <si>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</si>
  <si>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</si>
  <si>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</si>
  <si>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</si>
  <si>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</si>
  <si>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</si>
  <si>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</si>
  <si>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</si>
  <si>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</si>
  <si>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</si>
  <si>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</si>
  <si>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</si>
  <si>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</si>
  <si>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</si>
  <si>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</si>
  <si>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</si>
  <si>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</si>
  <si>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</si>
  <si>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</si>
  <si>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</si>
  <si>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</si>
  <si>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</si>
  <si>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</si>
  <si>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</si>
  <si>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</si>
  <si>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</si>
  <si>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</si>
  <si>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</si>
  <si>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</si>
  <si>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</si>
  <si>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</si>
  <si>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</si>
  <si>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</si>
  <si>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</si>
  <si>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</si>
  <si>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</si>
  <si>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</si>
  <si>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</si>
  <si>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</si>
  <si>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</si>
  <si>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</si>
  <si>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</si>
  <si>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</si>
  <si>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</si>
  <si>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</si>
  <si>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</si>
  <si>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</si>
  <si>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</si>
  <si>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</si>
  <si>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</si>
  <si>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</si>
  <si>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</si>
  <si>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</si>
  <si>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</si>
  <si>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</si>
  <si>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</si>
  <si>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</si>
  <si>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</si>
  <si>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</si>
  <si>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</si>
  <si>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</si>
  <si>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</si>
  <si>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</si>
  <si>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</si>
  <si>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</si>
  <si>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</si>
  <si>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</si>
  <si>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</si>
  <si>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</si>
  <si>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</si>
  <si>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</si>
  <si>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</si>
  <si>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</si>
  <si>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</si>
  <si>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</si>
  <si>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</si>
  <si>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</si>
  <si>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</si>
  <si>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</si>
  <si>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</si>
  <si>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</si>
  <si>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</si>
  <si>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</si>
  <si>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</si>
  <si>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</si>
  <si>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</si>
  <si>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</si>
  <si>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</si>
  <si>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</si>
  <si>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</si>
  <si>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</si>
  <si>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</si>
  <si>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</si>
  <si>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</si>
  <si>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</si>
  <si>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</si>
  <si>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</si>
  <si>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</si>
  <si>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</si>
  <si>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</si>
  <si>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</si>
  <si>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</si>
  <si>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</si>
  <si>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</si>
  <si>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</si>
  <si>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</si>
  <si>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</si>
  <si>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</si>
  <si>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</si>
  <si>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</si>
  <si>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</si>
  <si>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</si>
  <si>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</si>
  <si>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</si>
  <si>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</si>
  <si>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</si>
  <si>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</si>
  <si>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</si>
  <si>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</si>
  <si>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</si>
  <si>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</si>
  <si>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</si>
  <si>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</si>
  <si>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</si>
  <si>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</si>
  <si>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</si>
  <si>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</si>
  <si>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</si>
  <si>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</si>
  <si>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</si>
  <si>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</si>
  <si>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</si>
  <si>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</si>
  <si>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</si>
  <si>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</si>
  <si>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</si>
  <si>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</si>
  <si>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</si>
  <si>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</si>
  <si>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</si>
  <si>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</si>
  <si>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</si>
  <si>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</si>
  <si>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</si>
  <si>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</si>
  <si>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</si>
  <si>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</si>
  <si>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</si>
  <si>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</si>
  <si>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</si>
  <si>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</si>
  <si>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</si>
  <si>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</si>
  <si>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</si>
  <si>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</si>
  <si>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</si>
  <si>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</si>
  <si>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</si>
  <si>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</si>
  <si>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</si>
  <si>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</si>
  <si>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</si>
  <si>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</si>
  <si>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</si>
  <si>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</si>
  <si>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</si>
  <si>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</si>
  <si>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</si>
  <si>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</si>
  <si>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</si>
  <si>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</si>
  <si>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</si>
  <si>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</si>
  <si>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</si>
  <si>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</si>
  <si>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</si>
  <si>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</si>
  <si>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</si>
  <si>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</si>
  <si>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</si>
  <si>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</si>
  <si>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</si>
  <si>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</si>
  <si>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</si>
  <si>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</si>
  <si>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</si>
  <si>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</si>
  <si>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</si>
  <si>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</si>
  <si>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</si>
  <si>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</si>
  <si>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</si>
  <si>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</si>
  <si>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</si>
  <si>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</si>
  <si>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</si>
  <si>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</si>
  <si>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</si>
  <si>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</si>
  <si>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</si>
  <si>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</si>
  <si>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</si>
  <si>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</si>
  <si>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</si>
  <si>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</si>
  <si>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</si>
  <si>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</si>
  <si>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</si>
  <si>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</si>
  <si>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</si>
  <si>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</si>
  <si>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</si>
  <si>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</si>
  <si>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</si>
  <si>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</si>
  <si>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</si>
  <si>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</si>
  <si>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</si>
  <si>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</si>
  <si>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</si>
  <si>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</si>
  <si>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</si>
  <si>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</si>
  <si>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</si>
  <si>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</si>
  <si>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</si>
  <si>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</si>
  <si>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</si>
  <si>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</si>
  <si>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</si>
  <si>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</si>
  <si>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</si>
  <si>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</si>
  <si>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</si>
  <si>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</si>
  <si>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</si>
  <si>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</si>
  <si>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</si>
  <si>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</si>
  <si>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</si>
  <si>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</si>
  <si>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</si>
  <si>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</si>
  <si>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</si>
  <si>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</si>
  <si>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</si>
  <si>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</si>
  <si>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</si>
  <si>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</si>
  <si>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</si>
  <si>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</si>
  <si>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</si>
  <si>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</si>
  <si>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</si>
  <si>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</si>
  <si>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</si>
  <si>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</si>
  <si>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</si>
  <si>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</si>
  <si>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</si>
  <si>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</si>
  <si>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</si>
  <si>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</si>
  <si>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</si>
  <si>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</si>
  <si>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</si>
  <si>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</si>
  <si>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</si>
  <si>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</si>
  <si>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</si>
  <si>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</si>
  <si>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</si>
  <si>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</si>
  <si>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</si>
  <si>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</si>
  <si>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</si>
  <si>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</si>
  <si>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</si>
  <si>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</si>
  <si>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</si>
  <si>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</si>
  <si>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</si>
  <si>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</si>
  <si>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</si>
  <si>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</si>
  <si>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</si>
  <si>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</si>
  <si>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</si>
  <si>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</si>
  <si>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</si>
  <si>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</si>
  <si>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</si>
  <si>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</si>
  <si>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</si>
  <si>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</si>
  <si>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</si>
  <si>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</si>
  <si>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</si>
  <si>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</si>
  <si>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</si>
  <si>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</si>
  <si>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</si>
  <si>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</si>
  <si>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</si>
  <si>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</si>
  <si>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</si>
  <si>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</si>
  <si>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</si>
  <si>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</si>
  <si>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</si>
  <si>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</si>
  <si>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</si>
  <si>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</si>
  <si>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</si>
  <si>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</si>
  <si>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</si>
  <si>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</si>
  <si>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</si>
  <si>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</si>
  <si>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</si>
  <si>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</si>
  <si>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</si>
  <si>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</si>
  <si>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</si>
  <si>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</si>
  <si>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</si>
  <si>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</si>
  <si>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</si>
  <si>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</si>
  <si>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</si>
  <si>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</si>
  <si>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</si>
  <si>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</si>
  <si>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</si>
  <si>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</si>
  <si>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</si>
  <si>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</si>
  <si>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</si>
  <si>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</si>
  <si>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</si>
  <si>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</si>
  <si>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</si>
  <si>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</si>
  <si>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</si>
  <si>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</si>
  <si>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</si>
  <si>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</si>
  <si>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</si>
  <si>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</si>
  <si>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</si>
  <si>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</si>
  <si>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</si>
  <si>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</si>
  <si>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</si>
  <si>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</si>
  <si>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</si>
  <si>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</si>
  <si>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</si>
  <si>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</si>
  <si>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</si>
  <si>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</si>
  <si>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</si>
  <si>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</si>
  <si>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</si>
  <si>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</si>
  <si>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</si>
  <si>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</si>
  <si>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</si>
  <si>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</si>
  <si>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</si>
  <si>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</si>
  <si>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</si>
  <si>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</si>
  <si>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</si>
  <si>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</si>
  <si>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</si>
  <si>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</si>
  <si>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</si>
  <si>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</si>
  <si>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</si>
  <si>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</si>
  <si>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</si>
  <si>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</si>
  <si>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</si>
  <si>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</si>
  <si>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</si>
  <si>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</si>
  <si>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</si>
  <si>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</si>
  <si>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</si>
  <si>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</si>
  <si>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</si>
  <si>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</si>
  <si>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</si>
  <si>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</si>
  <si>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</si>
  <si>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</si>
  <si>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</si>
  <si>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</si>
  <si>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</si>
  <si>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</si>
  <si>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</si>
  <si>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</si>
  <si>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</si>
  <si>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</si>
  <si>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</si>
  <si>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</si>
  <si>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</si>
  <si>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</si>
  <si>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</si>
  <si>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</si>
  <si>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</si>
  <si>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</si>
  <si>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</si>
  <si>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</si>
  <si>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</si>
  <si>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</si>
  <si>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</si>
  <si>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</si>
  <si>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</si>
  <si>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</si>
  <si>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</si>
  <si>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</si>
  <si>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</si>
  <si>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</si>
  <si>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</si>
  <si>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</si>
  <si>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</si>
  <si>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</si>
  <si>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</si>
  <si>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</si>
  <si>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</si>
  <si>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</si>
  <si>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</si>
  <si>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</si>
  <si>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</si>
  <si>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</si>
  <si>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</si>
  <si>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</si>
  <si>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</si>
  <si>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</si>
  <si>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</si>
  <si>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</si>
  <si>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</si>
  <si>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</si>
  <si>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</si>
  <si>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</si>
  <si>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</si>
  <si>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</si>
  <si>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</si>
  <si>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</si>
  <si>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</si>
  <si>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</si>
  <si>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</si>
  <si>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</si>
  <si>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</si>
  <si>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</si>
  <si>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</si>
  <si>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</si>
  <si>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</si>
  <si>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</si>
  <si>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</si>
  <si>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</si>
  <si>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</si>
  <si>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</si>
  <si>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</si>
  <si>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</si>
  <si>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</si>
  <si>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</si>
  <si>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</si>
  <si>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</si>
  <si>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</si>
  <si>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</si>
  <si>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</si>
  <si>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</si>
  <si>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</si>
  <si>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</si>
  <si>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</si>
  <si>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</si>
  <si>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</si>
  <si>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</si>
  <si>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</si>
  <si>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</si>
  <si>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</si>
  <si>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</si>
  <si>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</si>
  <si>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</si>
  <si>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</si>
  <si>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</si>
  <si>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</si>
  <si>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</si>
  <si>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</si>
  <si>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</si>
  <si>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</si>
  <si>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</si>
  <si>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</si>
  <si>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</si>
  <si>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</si>
  <si>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</si>
  <si>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</si>
  <si>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</si>
  <si>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</si>
  <si>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</si>
  <si>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</si>
  <si>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</si>
  <si>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</si>
  <si>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</si>
  <si>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</si>
  <si>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</si>
  <si>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</si>
  <si>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</si>
  <si>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</si>
  <si>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</si>
  <si>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</si>
  <si>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</si>
  <si>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</si>
  <si>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</si>
  <si>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</si>
  <si>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</si>
  <si>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</si>
  <si>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</si>
  <si>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</si>
  <si>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</si>
  <si>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</si>
  <si>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</si>
  <si>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</si>
  <si>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</si>
  <si>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</si>
  <si>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</si>
  <si>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</si>
  <si>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</si>
  <si>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</si>
  <si>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</si>
  <si>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</si>
  <si>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</si>
  <si>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</si>
  <si>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</si>
  <si>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</si>
  <si>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</si>
  <si>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</si>
  <si>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</si>
  <si>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</si>
  <si>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</si>
  <si>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</si>
  <si>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</si>
  <si>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</si>
  <si>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</si>
  <si>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</si>
  <si>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</si>
  <si>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</si>
  <si>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</si>
  <si>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</si>
  <si>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</si>
  <si>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</si>
  <si>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</si>
  <si>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</si>
  <si>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</si>
  <si>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</si>
  <si>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</si>
  <si>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</si>
  <si>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</si>
  <si>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</si>
  <si>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</si>
  <si>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</si>
  <si>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</si>
  <si>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</si>
  <si>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</si>
  <si>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</si>
  <si>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</si>
  <si>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</si>
  <si>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</si>
  <si>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</si>
  <si>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</si>
  <si>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</si>
  <si>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</si>
  <si>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</si>
  <si>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</si>
  <si>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</si>
  <si>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</si>
  <si>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</si>
  <si>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</si>
  <si>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</si>
  <si>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</si>
  <si>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</si>
  <si>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</si>
  <si>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</si>
  <si>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</si>
  <si>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</si>
  <si>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</si>
  <si>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</si>
  <si>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</si>
  <si>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</si>
  <si>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</si>
  <si>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</si>
  <si>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</si>
  <si>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</si>
  <si>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</si>
  <si>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</si>
  <si>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</si>
  <si>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</si>
  <si>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</si>
  <si>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</si>
  <si>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</si>
  <si>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</si>
  <si>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</si>
  <si>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</si>
  <si>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</si>
  <si>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</si>
  <si>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</si>
  <si>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</si>
  <si>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</si>
  <si>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</si>
  <si>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</si>
  <si>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</si>
  <si>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</si>
  <si>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</si>
  <si>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</si>
  <si>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</si>
  <si>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</si>
  <si>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</si>
  <si>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</si>
  <si>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</si>
  <si>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</si>
  <si>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</si>
  <si>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</si>
  <si>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</si>
  <si>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</si>
  <si>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</si>
  <si>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</si>
  <si>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</si>
  <si>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</si>
  <si>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</si>
  <si>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</si>
  <si>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</si>
  <si>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</si>
  <si>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</si>
  <si>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</si>
  <si>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</si>
  <si>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</si>
  <si>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</si>
  <si>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</si>
  <si>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</si>
  <si>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</si>
  <si>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</si>
  <si>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</si>
  <si>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</si>
  <si>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</si>
  <si>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</si>
  <si>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</si>
  <si>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</si>
  <si>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</si>
  <si>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</si>
  <si>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</si>
  <si>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</si>
  <si>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</si>
  <si>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</si>
  <si>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</si>
  <si>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</si>
  <si>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</si>
  <si>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</si>
  <si>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</si>
  <si>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</si>
  <si>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</si>
  <si>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</si>
  <si>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</si>
  <si>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</si>
  <si>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</si>
  <si>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</si>
  <si>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</si>
  <si>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</si>
  <si>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</si>
  <si>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</si>
  <si>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</si>
  <si>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</si>
  <si>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</si>
  <si>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</si>
  <si>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</si>
  <si>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</si>
  <si>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</si>
  <si>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</si>
  <si>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</si>
  <si>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</si>
  <si>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</si>
  <si>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</si>
  <si>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</si>
  <si>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</si>
  <si>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</si>
  <si>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</si>
  <si>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</si>
  <si>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</si>
  <si>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</si>
  <si>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</si>
  <si>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</si>
  <si>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</si>
  <si>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</si>
  <si>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</si>
  <si>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</si>
  <si>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</si>
  <si>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</si>
  <si>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</si>
  <si>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</si>
  <si>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</si>
  <si>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</si>
  <si>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</si>
  <si>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</si>
  <si>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</si>
  <si>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</si>
  <si>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</si>
  <si>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</si>
  <si>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</si>
  <si>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</si>
  <si>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</si>
  <si>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</si>
  <si>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</si>
  <si>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</si>
  <si>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</si>
  <si>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</si>
  <si>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</si>
  <si>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</si>
  <si>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</si>
  <si>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</si>
  <si>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</si>
  <si>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</si>
  <si>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</si>
  <si>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</si>
  <si>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</si>
  <si>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</si>
  <si>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</si>
  <si>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</si>
  <si>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</si>
  <si>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</si>
  <si>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</si>
  <si>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</si>
  <si>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</si>
  <si>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</si>
  <si>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</si>
  <si>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</si>
  <si>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</si>
  <si>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</si>
  <si>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</si>
  <si>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</si>
  <si>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</si>
  <si>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</si>
  <si>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</si>
  <si>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</si>
  <si>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</si>
  <si>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</si>
  <si>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</si>
  <si>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</si>
  <si>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</si>
  <si>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</si>
  <si>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</si>
  <si>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</si>
  <si>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</si>
  <si>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</si>
  <si>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</si>
  <si>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</si>
  <si>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</si>
  <si>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</si>
  <si>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</si>
  <si>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</si>
  <si>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</si>
  <si>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</si>
  <si>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</si>
  <si>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</si>
  <si>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</si>
  <si>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</si>
  <si>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</si>
  <si>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</si>
  <si>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</si>
  <si>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</si>
  <si>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</si>
  <si>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</si>
  <si>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</si>
  <si>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</si>
  <si>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</si>
  <si>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</si>
  <si>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</si>
  <si>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</si>
  <si>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</si>
  <si>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</si>
  <si>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</si>
  <si>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</si>
  <si>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</si>
  <si>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</si>
  <si>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</si>
  <si>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</si>
  <si>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</si>
  <si>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</si>
  <si>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</si>
  <si>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</si>
  <si>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</si>
  <si>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</si>
  <si>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</si>
  <si>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</si>
  <si>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</si>
  <si>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</si>
  <si>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</si>
  <si>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</si>
  <si>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</si>
  <si>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</si>
  <si>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</si>
  <si>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</si>
  <si>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</si>
  <si>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</si>
  <si>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</si>
  <si>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</si>
  <si>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</si>
  <si>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</si>
  <si>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</si>
  <si>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</si>
  <si>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</si>
  <si>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</si>
  <si>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</si>
  <si>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</si>
  <si>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</si>
  <si>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</si>
  <si>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</si>
  <si>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</si>
  <si>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</si>
  <si>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</si>
  <si>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</si>
  <si>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</si>
  <si>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</si>
  <si>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</si>
  <si>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</si>
  <si>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</si>
  <si>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</si>
  <si>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</si>
  <si>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</si>
  <si>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</si>
  <si>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</si>
  <si>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</si>
  <si>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</si>
  <si>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</si>
  <si>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</si>
  <si>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</si>
  <si>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</si>
  <si>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</si>
  <si>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</si>
  <si>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</si>
  <si>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</si>
  <si>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</si>
  <si>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</si>
  <si>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</si>
  <si>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</si>
  <si>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</si>
  <si>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</si>
  <si>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</si>
  <si>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</si>
  <si>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</si>
  <si>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</si>
  <si>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</si>
  <si>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</si>
  <si>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</si>
  <si>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</si>
  <si>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</si>
  <si>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</si>
  <si>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</si>
  <si>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</si>
  <si>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</si>
  <si>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</si>
  <si>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</si>
  <si>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</si>
  <si>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</si>
  <si>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</si>
  <si>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</si>
  <si>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</si>
  <si>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</si>
  <si>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</si>
  <si>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</si>
  <si>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</si>
  <si>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</si>
  <si>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</si>
  <si>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</si>
  <si>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</si>
  <si>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</si>
  <si>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</si>
  <si>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</si>
  <si>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</si>
  <si>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</si>
  <si>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</si>
  <si>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</si>
  <si>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</si>
  <si>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</si>
  <si>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</si>
  <si>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</si>
  <si>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</si>
  <si>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</si>
  <si>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</si>
  <si>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</si>
  <si>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</si>
  <si>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</si>
  <si>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</si>
  <si>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</si>
  <si>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</si>
  <si>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</si>
  <si>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</si>
  <si>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</si>
  <si>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</si>
  <si>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</si>
  <si>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</si>
  <si>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</si>
  <si>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</si>
  <si>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</si>
  <si>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</si>
  <si>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</si>
  <si>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</si>
  <si>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</si>
  <si>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</si>
  <si>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</si>
  <si>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</si>
  <si>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</si>
  <si>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</si>
  <si>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</si>
  <si>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</si>
  <si>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</si>
  <si>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</si>
  <si>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</si>
  <si>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</si>
  <si>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</si>
  <si>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</si>
  <si>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</si>
  <si>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</si>
  <si>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</si>
  <si>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</si>
  <si>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</si>
  <si>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</si>
  <si>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</si>
  <si>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</si>
  <si>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</si>
  <si>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</si>
  <si>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</si>
  <si>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</si>
  <si>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</si>
  <si>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</si>
  <si>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</si>
  <si>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</si>
  <si>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</si>
  <si>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</si>
  <si>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</si>
  <si>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</si>
  <si>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</si>
  <si>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</si>
  <si>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</si>
  <si>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</si>
  <si>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</si>
  <si>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</si>
  <si>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</si>
  <si>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</si>
  <si>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</si>
  <si>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</si>
  <si>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</si>
  <si>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</si>
  <si>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</si>
  <si>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</si>
  <si>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</si>
  <si>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</si>
  <si>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</si>
  <si>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</si>
  <si>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</si>
  <si>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</si>
  <si>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</si>
  <si>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</si>
  <si>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</si>
  <si>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</si>
  <si>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</si>
  <si>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</si>
  <si>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</si>
  <si>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</si>
  <si>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</si>
  <si>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</si>
  <si>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</si>
  <si>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</si>
  <si>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</si>
  <si>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</si>
  <si>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</si>
  <si>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</si>
  <si>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</si>
  <si>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</si>
  <si>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</si>
  <si>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</si>
  <si>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</si>
  <si>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</si>
  <si>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</si>
  <si>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</si>
  <si>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</si>
  <si>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</si>
  <si>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</si>
  <si>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</si>
  <si>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</si>
  <si>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</si>
  <si>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</si>
  <si>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</si>
  <si>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</si>
  <si>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</si>
  <si>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</si>
  <si>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</si>
  <si>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</si>
  <si>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</si>
  <si>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</si>
  <si>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</si>
  <si>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</si>
  <si>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</si>
  <si>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</si>
  <si>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</si>
  <si>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</si>
  <si>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</si>
  <si>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</si>
  <si>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</si>
  <si>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</si>
  <si>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</si>
  <si>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</si>
  <si>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</si>
  <si>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</si>
  <si>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</si>
  <si>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</si>
  <si>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</si>
  <si>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</si>
  <si>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</si>
  <si>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</si>
  <si>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</si>
  <si>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</si>
  <si>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</si>
  <si>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</si>
  <si>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</si>
  <si>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</si>
  <si>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</si>
  <si>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</si>
  <si>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</si>
  <si>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</si>
  <si>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</si>
  <si>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</si>
  <si>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</si>
  <si>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</si>
  <si>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</si>
  <si>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</si>
  <si>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</si>
  <si>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</si>
  <si>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</si>
  <si>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</si>
  <si>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</si>
  <si>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</si>
  <si>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</si>
  <si>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</si>
  <si>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</si>
  <si>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</si>
  <si>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</si>
  <si>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</si>
  <si>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</si>
  <si>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</si>
  <si>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</si>
  <si>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</si>
  <si>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</si>
  <si>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</si>
  <si>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</si>
  <si>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</si>
  <si>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</si>
  <si>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</si>
  <si>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</si>
  <si>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</si>
  <si>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</si>
  <si>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</si>
  <si>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</si>
  <si>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</si>
  <si>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</si>
  <si>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</si>
  <si>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</si>
  <si>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</si>
  <si>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</si>
  <si>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</si>
  <si>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</si>
  <si>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</si>
  <si>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</si>
  <si>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</si>
  <si>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</si>
  <si>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</si>
  <si>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</si>
  <si>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</si>
  <si>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</si>
  <si>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</si>
  <si>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</si>
  <si>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</si>
  <si>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</si>
  <si>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</si>
  <si>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</si>
  <si>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</si>
  <si>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</si>
  <si>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</si>
  <si>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</si>
  <si>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</si>
  <si>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</si>
  <si>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</si>
  <si>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</si>
  <si>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</si>
  <si>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</si>
  <si>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</si>
  <si>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</si>
  <si>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</si>
  <si>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</si>
  <si>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</si>
  <si>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</si>
  <si>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</si>
  <si>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</si>
  <si>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</si>
  <si>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</si>
  <si>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</si>
  <si>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</si>
  <si>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</si>
  <si>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</si>
  <si>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</si>
  <si>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</si>
  <si>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</si>
  <si>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</si>
  <si>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</si>
  <si>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</si>
  <si>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</si>
  <si>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</si>
  <si>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</si>
  <si>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</si>
  <si>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</si>
  <si>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</si>
  <si>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</si>
  <si>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</si>
  <si>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</si>
  <si>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</si>
  <si>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</si>
  <si>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</si>
  <si>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</si>
  <si>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</si>
  <si>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</si>
  <si>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</si>
  <si>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</si>
  <si>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</si>
  <si>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</si>
  <si>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</si>
  <si>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</si>
  <si>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</si>
  <si>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</si>
  <si>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</si>
  <si>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</si>
  <si>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</si>
  <si>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</si>
  <si>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</si>
  <si>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</si>
  <si>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</si>
  <si>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</si>
  <si>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</si>
  <si>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</si>
  <si>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</si>
  <si>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</si>
  <si>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</si>
  <si>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</si>
  <si>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</si>
  <si>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</si>
  <si>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</si>
  <si>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</si>
  <si>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</si>
  <si>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</si>
  <si>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</si>
  <si>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</si>
  <si>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</si>
  <si>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</si>
  <si>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</si>
  <si>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</si>
  <si>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</si>
  <si>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</si>
  <si>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</si>
  <si>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</si>
  <si>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</si>
  <si>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</si>
  <si>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</si>
  <si>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</si>
  <si>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</si>
  <si>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</si>
  <si>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</si>
  <si>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</si>
  <si>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</si>
  <si>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</si>
  <si>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</si>
  <si>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</si>
  <si>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</si>
  <si>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</si>
  <si>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</si>
  <si>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</si>
  <si>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</si>
  <si>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</si>
  <si>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</si>
  <si>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</si>
  <si>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</si>
  <si>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</si>
  <si>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</si>
  <si>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</si>
  <si>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</si>
  <si>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</si>
  <si>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</si>
  <si>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</si>
  <si>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</si>
  <si>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</si>
  <si>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</si>
  <si>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</si>
  <si>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</si>
  <si>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</si>
  <si>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</si>
  <si>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</si>
  <si>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</si>
  <si>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</si>
  <si>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</si>
  <si>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</si>
  <si>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</si>
  <si>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</si>
  <si>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</si>
  <si>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</si>
  <si>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</si>
  <si>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</si>
  <si>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</si>
  <si>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</si>
  <si>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</si>
  <si>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</si>
  <si>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</si>
  <si>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</si>
  <si>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</si>
  <si>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</si>
  <si>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</si>
  <si>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</si>
  <si>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</si>
  <si>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</si>
  <si>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</si>
  <si>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</si>
  <si>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</si>
  <si>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</si>
  <si>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</si>
  <si>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</si>
  <si>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</si>
  <si>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</si>
  <si>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</si>
  <si>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</si>
  <si>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</si>
  <si>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</si>
  <si>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</si>
  <si>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</si>
  <si>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</si>
  <si>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</si>
  <si>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</si>
  <si>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</si>
  <si>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</si>
  <si>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</si>
  <si>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</si>
  <si>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</si>
  <si>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</si>
  <si>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</si>
  <si>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</si>
  <si>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</si>
  <si>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</si>
  <si>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</si>
  <si>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</si>
  <si>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</si>
  <si>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</si>
  <si>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</si>
  <si>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</si>
  <si>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</si>
  <si>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</si>
  <si>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</si>
  <si>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</si>
  <si>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</si>
  <si>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</si>
  <si>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</si>
  <si>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</si>
  <si>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</si>
  <si>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</si>
  <si>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</si>
  <si>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</si>
  <si>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</si>
  <si>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</si>
  <si>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</si>
  <si>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</si>
  <si>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</si>
  <si>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</si>
  <si>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</si>
  <si>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</si>
  <si>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</si>
  <si>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</si>
  <si>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</si>
  <si>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</si>
  <si>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</si>
  <si>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</si>
  <si>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</si>
  <si>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</si>
  <si>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</si>
  <si>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</si>
  <si>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</si>
  <si>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</si>
  <si>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</si>
  <si>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</si>
  <si>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</si>
  <si>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</si>
  <si>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</si>
  <si>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</si>
  <si>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</si>
  <si>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</si>
  <si>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</si>
  <si>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</si>
  <si>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</si>
  <si>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</si>
  <si>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</si>
  <si>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</si>
  <si>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</si>
  <si>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</si>
  <si>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</si>
  <si>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</si>
  <si>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</si>
  <si>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</si>
  <si>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</si>
  <si>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</si>
  <si>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</si>
  <si>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</si>
  <si>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</si>
  <si>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</si>
  <si>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</si>
  <si>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</si>
  <si>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</si>
  <si>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</si>
  <si>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</si>
  <si>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</si>
  <si>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</si>
  <si>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</si>
  <si>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</si>
  <si>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</si>
  <si>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</si>
  <si>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</si>
  <si>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</si>
  <si>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</si>
  <si>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</si>
  <si>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</si>
  <si>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</si>
  <si>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</si>
  <si>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</si>
  <si>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</si>
  <si>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</si>
  <si>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</si>
  <si>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</si>
  <si>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</si>
  <si>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</si>
  <si>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</si>
  <si>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</si>
  <si>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</si>
  <si>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</si>
  <si>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</si>
  <si>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</si>
  <si>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</si>
  <si>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</si>
  <si>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</si>
  <si>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</si>
  <si>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</si>
  <si>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</si>
  <si>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</si>
  <si>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</si>
  <si>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</si>
  <si>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</si>
  <si>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</si>
  <si>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</si>
  <si>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</si>
  <si>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</si>
  <si>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</si>
  <si>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</si>
  <si>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</si>
  <si>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</si>
  <si>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</si>
  <si>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</si>
  <si>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</si>
  <si>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</si>
  <si>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</si>
  <si>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</si>
  <si>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</si>
  <si>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</si>
  <si>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</si>
  <si>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</si>
  <si>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</si>
  <si>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</si>
  <si>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</si>
  <si>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</si>
  <si>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</si>
  <si>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</si>
  <si>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</si>
  <si>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</si>
  <si>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</si>
  <si>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</si>
  <si>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</si>
  <si>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</si>
  <si>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</si>
  <si>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</si>
  <si>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</si>
  <si>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</si>
  <si>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</si>
  <si>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</si>
  <si>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</si>
  <si>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</si>
  <si>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</si>
  <si>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</si>
  <si>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</si>
  <si>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</si>
  <si>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</si>
  <si>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</si>
  <si>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</si>
  <si>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</si>
  <si>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</si>
  <si>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</si>
  <si>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</si>
  <si>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</si>
  <si>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</si>
  <si>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</si>
  <si>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</si>
  <si>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</si>
  <si>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</si>
  <si>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</si>
  <si>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</si>
  <si>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</si>
  <si>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</si>
  <si>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</si>
  <si>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</si>
  <si>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</si>
  <si>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</si>
  <si>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</si>
  <si>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</si>
  <si>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</si>
  <si>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</si>
  <si>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</si>
  <si>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</si>
  <si>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</si>
  <si>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</si>
  <si>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</si>
  <si>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</si>
  <si>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</si>
  <si>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</si>
  <si>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</si>
  <si>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</si>
  <si>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</si>
  <si>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</si>
  <si>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</si>
  <si>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</si>
  <si>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</si>
  <si>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</si>
  <si>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</si>
  <si>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</si>
  <si>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</si>
  <si>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</si>
  <si>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</si>
  <si>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</si>
  <si>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</si>
  <si>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</si>
  <si>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</si>
  <si>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</si>
  <si>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</si>
  <si>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</si>
  <si>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</si>
  <si>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</si>
  <si>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</si>
  <si>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</si>
  <si>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</si>
  <si>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</si>
  <si>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</si>
  <si>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</si>
  <si>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</si>
  <si>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</si>
  <si>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</si>
  <si>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</si>
  <si>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</si>
  <si>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</si>
  <si>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</si>
  <si>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</si>
  <si>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</si>
  <si>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</si>
  <si>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</si>
  <si>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</si>
  <si>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</si>
  <si>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</si>
  <si>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</si>
  <si>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</si>
  <si>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</si>
  <si>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</si>
  <si>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</si>
  <si>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</si>
  <si>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</si>
  <si>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</si>
  <si>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</si>
  <si>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</si>
  <si>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</si>
  <si>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</si>
  <si>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</si>
  <si>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</si>
  <si>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</si>
  <si>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</si>
  <si>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</si>
  <si>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</si>
  <si>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</si>
  <si>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</si>
  <si>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</si>
  <si>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</si>
  <si>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</si>
  <si>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</si>
  <si>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</si>
  <si>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</si>
  <si>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</si>
  <si>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</si>
  <si>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</si>
  <si>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</si>
  <si>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</si>
  <si>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</si>
  <si>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</si>
  <si>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</si>
  <si>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</si>
  <si>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</si>
  <si>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</si>
  <si>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</si>
  <si>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</si>
  <si>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</si>
  <si>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</si>
  <si>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</si>
  <si>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</si>
  <si>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</si>
  <si>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</si>
  <si>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</si>
  <si>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</si>
  <si>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</si>
  <si>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</si>
  <si>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</si>
  <si>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</si>
  <si>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</si>
  <si>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</si>
  <si>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</si>
  <si>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</si>
  <si>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</si>
  <si>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</si>
  <si>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</si>
  <si>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</si>
  <si>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</si>
  <si>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</si>
  <si>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</si>
  <si>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</si>
  <si>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</si>
  <si>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</si>
  <si>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</si>
  <si>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</si>
  <si>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</si>
  <si>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</si>
  <si>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</si>
  <si>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</si>
  <si>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</si>
  <si>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</si>
  <si>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</si>
  <si>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</si>
  <si>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</si>
  <si>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</si>
  <si>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</si>
  <si>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</si>
  <si>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</si>
  <si>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</si>
  <si>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</si>
  <si>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</si>
  <si>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</si>
  <si>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</si>
  <si>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</si>
  <si>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</si>
  <si>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</si>
  <si>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</si>
  <si>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</si>
  <si>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</si>
  <si>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</si>
  <si>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</si>
  <si>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</si>
  <si>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</si>
  <si>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</si>
  <si>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</si>
  <si>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</si>
  <si>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</si>
  <si>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</si>
  <si>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</si>
  <si>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</si>
  <si>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</si>
  <si>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</si>
  <si>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</si>
  <si>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</si>
  <si>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</si>
  <si>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</si>
  <si>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</si>
  <si>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</si>
  <si>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</si>
  <si>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</si>
  <si>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</si>
  <si>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</si>
  <si>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</si>
  <si>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</si>
  <si>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</si>
  <si>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</si>
  <si>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</si>
  <si>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</si>
  <si>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</si>
  <si>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</si>
  <si>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</si>
  <si>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</si>
  <si>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</si>
  <si>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</si>
  <si>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</si>
  <si>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</si>
  <si>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</si>
  <si>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</si>
  <si>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</si>
  <si>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</si>
  <si>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</si>
  <si>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</si>
  <si>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</si>
  <si>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</si>
  <si>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</si>
  <si>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</si>
  <si>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</si>
  <si>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</si>
  <si>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</si>
  <si>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</si>
  <si>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</si>
  <si>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</si>
  <si>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</si>
  <si>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</si>
  <si>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</si>
  <si>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</si>
  <si>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</si>
  <si>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</si>
  <si>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</si>
  <si>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</si>
  <si>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</si>
  <si>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</si>
  <si>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</si>
  <si>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</si>
  <si>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</si>
  <si>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</si>
  <si>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</si>
  <si>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</si>
  <si>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</si>
  <si>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</si>
  <si>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</si>
  <si>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</si>
  <si>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</si>
  <si>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</si>
  <si>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</si>
  <si>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</si>
  <si>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</si>
  <si>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</si>
  <si>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</si>
  <si>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</si>
  <si>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</si>
  <si>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</si>
  <si>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</si>
  <si>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</si>
  <si>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</si>
  <si>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</si>
  <si>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</si>
  <si>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</si>
  <si>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</si>
  <si>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</si>
  <si>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</si>
  <si>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</si>
  <si>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</si>
  <si>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</si>
  <si>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</si>
  <si>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</si>
  <si>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</si>
  <si>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</si>
  <si>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</si>
  <si>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</si>
  <si>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</si>
  <si>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</si>
  <si>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</si>
  <si>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</si>
  <si>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</si>
  <si>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</si>
  <si>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</si>
  <si>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</si>
  <si>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</si>
  <si>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</si>
  <si>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</si>
  <si>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</si>
  <si>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</si>
  <si>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</si>
  <si>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</si>
  <si>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</si>
  <si>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</si>
  <si>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</si>
  <si>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</si>
  <si>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</si>
  <si>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</si>
  <si>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</si>
  <si>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</si>
  <si>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</si>
  <si>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</si>
  <si>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</si>
  <si>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</si>
  <si>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</si>
  <si>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</si>
  <si>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</si>
  <si>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</si>
  <si>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</si>
  <si>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</si>
  <si>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</si>
  <si>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</si>
  <si>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</si>
  <si>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</si>
  <si>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</si>
  <si>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</si>
  <si>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</si>
  <si>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</si>
  <si>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</si>
  <si>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</si>
  <si>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</si>
  <si>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</si>
  <si>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</si>
  <si>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</si>
  <si>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</si>
  <si>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</si>
  <si>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</si>
  <si>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</si>
  <si>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</si>
  <si>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</si>
  <si>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</si>
  <si>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</si>
  <si>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</si>
  <si>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</si>
  <si>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</si>
  <si>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</si>
  <si>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</si>
  <si>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</si>
  <si>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</si>
  <si>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</si>
  <si>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</si>
  <si>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</si>
  <si>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</si>
  <si>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</si>
  <si>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</si>
  <si>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</si>
  <si>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</si>
  <si>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</si>
  <si>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</si>
  <si>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</si>
  <si>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</si>
  <si>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</si>
  <si>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</si>
  <si>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</si>
  <si>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</si>
  <si>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</si>
  <si>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</si>
  <si>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</si>
  <si>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</si>
  <si>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</si>
  <si>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</si>
  <si>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</si>
  <si>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</si>
  <si>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</si>
  <si>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</si>
  <si>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</si>
  <si>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</si>
  <si>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</si>
  <si>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</si>
  <si>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</si>
  <si>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</si>
  <si>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</si>
  <si>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</si>
  <si>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</si>
  <si>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</si>
  <si>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</si>
  <si>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</si>
  <si>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</si>
  <si>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</si>
  <si>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</si>
  <si>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</si>
  <si>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</si>
  <si>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</si>
  <si>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</si>
  <si>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</si>
  <si>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</si>
  <si>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</si>
  <si>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</si>
  <si>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</si>
  <si>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</si>
  <si>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</si>
  <si>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</si>
  <si>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</si>
  <si>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</si>
  <si>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</si>
  <si>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</si>
  <si>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</si>
  <si>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</si>
  <si>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</si>
  <si>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</si>
  <si>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</si>
  <si>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</si>
  <si>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</si>
  <si>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</si>
  <si>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</si>
  <si>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</si>
  <si>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</si>
  <si>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</si>
  <si>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</si>
  <si>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</si>
  <si>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</si>
  <si>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</si>
  <si>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</si>
  <si>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</si>
  <si>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</si>
  <si>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</si>
  <si>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</si>
  <si>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</si>
  <si>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</si>
  <si>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</si>
  <si>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</si>
  <si>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</si>
  <si>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</si>
  <si>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</si>
  <si>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</si>
  <si>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</si>
  <si>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</si>
  <si>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</si>
  <si>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</si>
  <si>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</si>
  <si>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</si>
  <si>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</si>
  <si>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</si>
  <si>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</si>
  <si>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</si>
  <si>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</si>
  <si>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</si>
  <si>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</si>
  <si>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</si>
  <si>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</si>
  <si>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</si>
  <si>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</si>
  <si>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</si>
  <si>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</si>
  <si>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</si>
  <si>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</si>
  <si>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</si>
  <si>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</si>
  <si>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</si>
  <si>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</si>
  <si>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</si>
  <si>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</si>
  <si>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</si>
  <si>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</si>
  <si>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</si>
  <si>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</si>
  <si>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</si>
  <si>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</si>
  <si>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</si>
  <si>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</si>
  <si>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</si>
  <si>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</si>
  <si>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</si>
  <si>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</si>
  <si>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</si>
  <si>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</si>
  <si>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</si>
  <si>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</si>
  <si>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</si>
  <si>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</si>
  <si>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</si>
  <si>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</si>
  <si>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</si>
  <si>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</si>
  <si>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</si>
  <si>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</si>
  <si>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</si>
  <si>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</si>
  <si>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</si>
  <si>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</si>
  <si>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</si>
  <si>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</si>
  <si>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</si>
  <si>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</si>
  <si>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</si>
  <si>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</si>
  <si>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</si>
  <si>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</si>
  <si>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</si>
  <si>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</si>
  <si>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</si>
  <si>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</si>
  <si>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</si>
  <si>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</si>
  <si>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</si>
  <si>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</si>
  <si>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</si>
  <si>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</si>
  <si>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</si>
  <si>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</si>
  <si>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</si>
  <si>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</si>
  <si>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</si>
  <si>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</si>
  <si>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</si>
  <si>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</si>
  <si>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</si>
  <si>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</si>
  <si>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</si>
  <si>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</si>
  <si>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</si>
  <si>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</si>
  <si>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</si>
  <si>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</si>
  <si>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</si>
  <si>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</si>
  <si>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</si>
  <si>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</si>
  <si>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</si>
  <si>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</si>
  <si>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</si>
  <si>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</si>
  <si>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</si>
  <si>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</si>
  <si>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</si>
  <si>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</si>
  <si>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</si>
  <si>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</si>
  <si>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</si>
  <si>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</si>
  <si>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</si>
  <si>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</si>
  <si>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</si>
  <si>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</si>
  <si>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</si>
  <si>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</si>
  <si>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</si>
  <si>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</si>
  <si>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</si>
  <si>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</si>
  <si>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</si>
  <si>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</si>
  <si>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</si>
  <si>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</si>
  <si>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</si>
  <si>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</si>
  <si>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</si>
  <si>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</si>
  <si>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</si>
  <si>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</si>
  <si>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</si>
  <si>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</si>
  <si>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</si>
  <si>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</si>
  <si>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</si>
  <si>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</si>
  <si>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</si>
  <si>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</si>
  <si>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</si>
  <si>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</si>
  <si>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</si>
  <si>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</si>
  <si>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</si>
  <si>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</si>
  <si>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</si>
  <si>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</si>
  <si>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</si>
  <si>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</si>
  <si>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</si>
  <si>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</si>
  <si>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</si>
  <si>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</si>
  <si>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</si>
  <si>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</si>
  <si>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</si>
  <si>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</si>
  <si>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</si>
  <si>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</si>
  <si>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</si>
  <si>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</si>
  <si>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</si>
  <si>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</si>
  <si>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</si>
  <si>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</si>
  <si>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</si>
  <si>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</si>
  <si>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</si>
  <si>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</si>
  <si>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</si>
  <si>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</si>
  <si>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</si>
  <si>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</si>
  <si>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</si>
  <si>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</si>
  <si>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</si>
  <si>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</si>
  <si>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</si>
  <si>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</si>
  <si>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</si>
  <si>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</si>
  <si>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</si>
  <si>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</si>
  <si>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</si>
  <si>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</si>
  <si>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</si>
  <si>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</si>
  <si>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</si>
  <si>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</si>
  <si>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</si>
  <si>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</si>
  <si>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</si>
  <si>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</si>
  <si>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</si>
  <si>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</si>
  <si>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</si>
  <si>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</si>
  <si>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</si>
  <si>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</si>
  <si>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</si>
  <si>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</si>
  <si>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</si>
  <si>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</si>
  <si>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</si>
  <si>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</si>
  <si>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</si>
  <si>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</si>
  <si>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</si>
  <si>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</si>
  <si>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</si>
  <si>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</si>
  <si>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</si>
  <si>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</si>
  <si>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</si>
  <si>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</si>
  <si>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</si>
  <si>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</si>
  <si>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</si>
  <si>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</si>
  <si>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</si>
  <si>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</si>
  <si>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</si>
  <si>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</si>
  <si>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</si>
  <si>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</si>
  <si>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</si>
  <si>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</si>
  <si>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</si>
  <si>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</si>
  <si>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</si>
  <si>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</si>
  <si>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</si>
  <si>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</si>
  <si>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</si>
  <si>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</si>
  <si>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</si>
  <si>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</si>
  <si>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</si>
  <si>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</si>
  <si>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</si>
  <si>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</si>
  <si>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</si>
  <si>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</si>
  <si>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</si>
  <si>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금구1리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</si>
  <si>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</si>
  <si>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</si>
  <si>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</si>
  <si>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</si>
  <si>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</si>
  <si>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</si>
  <si>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</si>
  <si>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</si>
  <si>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</si>
  <si>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</si>
  <si>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</si>
  <si>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금구2리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</si>
  <si>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</si>
  <si>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</si>
  <si>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</si>
  <si>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</si>
  <si>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</si>
  <si>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</si>
  <si>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</si>
  <si>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</si>
  <si>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</si>
  <si>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</si>
  <si>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</si>
  <si>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무성1리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</si>
  <si>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</si>
  <si>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</si>
  <si>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</si>
  <si>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</si>
  <si>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</si>
  <si>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</si>
  <si>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</si>
  <si>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</si>
  <si>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무성2리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</si>
  <si>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</si>
  <si>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</si>
  <si>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</si>
  <si>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</si>
  <si>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</si>
  <si>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</si>
  <si>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</si>
  <si>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</si>
  <si>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무성3리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</si>
  <si>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</si>
  <si>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</si>
  <si>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</si>
  <si>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</si>
  <si>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</si>
  <si>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</si>
  <si>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</si>
  <si>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</si>
  <si>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</si>
  <si>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</si>
  <si>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수서1리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</si>
  <si>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</si>
  <si>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</si>
  <si>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</si>
  <si>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</si>
  <si>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</si>
  <si>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</si>
  <si>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</si>
  <si>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</si>
  <si>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</si>
  <si>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수서2리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</si>
  <si>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</si>
  <si>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</si>
  <si>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</si>
  <si>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</si>
  <si>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</si>
  <si>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</si>
  <si>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</si>
  <si>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</si>
  <si>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</si>
  <si>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사직1리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</si>
  <si>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</si>
  <si>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</si>
  <si>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</si>
  <si>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</si>
  <si>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</si>
  <si>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</si>
  <si>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</si>
  <si>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</si>
  <si>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</si>
  <si>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</si>
  <si>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사직2리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</si>
  <si>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</si>
  <si>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</si>
  <si>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</si>
  <si>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</si>
  <si>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</si>
  <si>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</si>
  <si>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</si>
  <si>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</si>
  <si>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</si>
  <si>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</si>
  <si>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</si>
  <si>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내량1리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</si>
  <si>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</si>
  <si>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</si>
  <si>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</si>
  <si>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</si>
  <si>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</si>
  <si>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</si>
  <si>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</si>
  <si>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</si>
  <si>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</si>
  <si>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</si>
  <si>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내량2리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</si>
  <si>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</si>
  <si>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</si>
  <si>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</si>
  <si>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</si>
  <si>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</si>
  <si>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</si>
  <si>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</si>
  <si>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</si>
  <si>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</si>
  <si>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</si>
  <si>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</si>
  <si>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외량1리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</si>
  <si>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</si>
  <si>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</si>
  <si>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</si>
  <si>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</si>
  <si>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</si>
  <si>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</si>
  <si>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</si>
  <si>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</si>
  <si>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</si>
  <si>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외량2리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</si>
  <si>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</si>
  <si>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</si>
  <si>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</si>
  <si>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</si>
  <si>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</si>
  <si>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</si>
  <si>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</si>
  <si>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</si>
  <si>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</si>
  <si>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</si>
  <si>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외량3리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</si>
  <si>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</si>
  <si>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</si>
  <si>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</si>
  <si>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</si>
  <si>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</si>
  <si>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</si>
  <si>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</si>
  <si>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</si>
  <si>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</si>
  <si>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</si>
  <si>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</si>
  <si>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</si>
  <si>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</si>
  <si>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</si>
  <si>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</si>
  <si>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</si>
  <si>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</si>
  <si>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</si>
  <si>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</si>
  <si>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</si>
  <si>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</si>
  <si>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</si>
  <si>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</si>
  <si>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</si>
  <si>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</si>
  <si>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</si>
  <si>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</si>
  <si>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</si>
  <si>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</si>
  <si>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</si>
  <si>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삽령리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</si>
  <si>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</si>
  <si>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</si>
  <si>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</si>
  <si>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</si>
  <si>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</si>
  <si>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</si>
  <si>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</si>
  <si>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</si>
  <si>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</si>
  <si>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</si>
  <si>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</si>
  <si>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대북1리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</si>
  <si>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</si>
  <si>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</si>
  <si>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</si>
  <si>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</si>
  <si>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</si>
  <si>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</si>
  <si>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</si>
  <si>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</si>
  <si>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</si>
  <si>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</si>
  <si>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대북2리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</si>
  <si>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</si>
  <si>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</si>
  <si>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</si>
  <si>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</si>
  <si>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</si>
  <si>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</si>
  <si>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</si>
  <si>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</si>
  <si>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</si>
  <si>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</si>
  <si>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</si>
  <si>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</si>
  <si>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</si>
  <si>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</si>
  <si>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</si>
  <si>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</si>
  <si>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</si>
  <si>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정1리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</si>
  <si>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</si>
  <si>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</si>
  <si>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</si>
  <si>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</si>
  <si>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</si>
  <si>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</si>
  <si>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</si>
  <si>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</si>
  <si>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</si>
  <si>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정2리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</si>
  <si>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</si>
  <si>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</si>
  <si>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</si>
  <si>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</si>
  <si>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</si>
  <si>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</si>
  <si>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</si>
  <si>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</si>
  <si>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정3리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</si>
  <si>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</si>
  <si>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</si>
  <si>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</si>
  <si>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</si>
  <si>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</si>
  <si>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</si>
  <si>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</si>
  <si>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</si>
  <si>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</si>
  <si>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</si>
  <si>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</si>
  <si>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</si>
  <si>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</si>
  <si>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</si>
  <si>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</si>
  <si>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</si>
  <si>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</si>
  <si>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용대리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</si>
  <si>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</si>
  <si>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</si>
  <si>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</si>
  <si>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</si>
  <si>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</si>
  <si>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</si>
  <si>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</si>
  <si>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</si>
  <si>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</si>
  <si>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상곡리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</si>
  <si>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</si>
  <si>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</si>
  <si>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</si>
  <si>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</si>
  <si>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</si>
  <si>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</si>
  <si>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</si>
  <si>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</si>
  <si>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</si>
  <si>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</si>
  <si>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</si>
  <si>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광현1리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</si>
  <si>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</si>
  <si>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</si>
  <si>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</si>
  <si>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</si>
  <si>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</si>
  <si>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</si>
  <si>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</si>
  <si>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</si>
  <si>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광현2리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</si>
  <si>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</si>
  <si>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</si>
  <si>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</si>
  <si>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</si>
  <si>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</si>
  <si>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</si>
  <si>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</si>
  <si>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</si>
  <si>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광현3리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</si>
  <si>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</si>
  <si>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</si>
  <si>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</si>
  <si>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</si>
  <si>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</si>
  <si>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</si>
  <si>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</si>
  <si>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</si>
  <si>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</si>
  <si>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</si>
  <si>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</si>
  <si>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</si>
  <si>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</si>
  <si>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</si>
  <si>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</si>
  <si>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</si>
  <si>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</si>
  <si>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</si>
  <si>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</si>
  <si>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</si>
  <si>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</si>
  <si>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</si>
  <si>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</si>
  <si>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</si>
  <si>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</si>
  <si>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</si>
  <si>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</si>
  <si>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</si>
  <si>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</si>
  <si>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</si>
  <si>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</si>
  <si>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</si>
  <si>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</si>
  <si>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</si>
  <si>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</si>
  <si>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</si>
  <si>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</si>
  <si>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</si>
  <si>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</si>
  <si>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</si>
  <si>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</si>
  <si>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</si>
  <si>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</si>
  <si>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</si>
  <si>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</si>
  <si>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</si>
  <si>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</si>
  <si>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</si>
  <si>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</si>
  <si>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</si>
  <si>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</si>
  <si>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복성리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</si>
  <si>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</si>
  <si>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</si>
  <si>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</si>
  <si>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</si>
  <si>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</si>
  <si>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</si>
  <si>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</si>
  <si>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</si>
  <si>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</si>
  <si>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</si>
  <si>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</si>
  <si>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</si>
  <si>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</si>
  <si>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</si>
  <si>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</si>
  <si>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</si>
  <si>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</si>
  <si>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</si>
  <si>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</si>
  <si>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</si>
  <si>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</si>
  <si>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</si>
  <si>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</si>
  <si>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</si>
  <si>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</si>
  <si>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</si>
  <si>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</si>
  <si>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</si>
  <si>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</si>
  <si>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</si>
  <si>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</si>
  <si>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</si>
  <si>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</si>
  <si>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</si>
  <si>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</si>
  <si>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</si>
  <si>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</si>
  <si>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</si>
  <si>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</si>
  <si>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</si>
  <si>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</si>
  <si>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</si>
  <si>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위성4리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</si>
  <si>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</si>
  <si>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</si>
  <si>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</si>
  <si>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</si>
  <si>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</si>
  <si>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</si>
  <si>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</si>
  <si>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달산1리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</si>
  <si>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</si>
  <si>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</si>
  <si>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</si>
  <si>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</si>
  <si>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</si>
  <si>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</si>
  <si>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</si>
  <si>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달산2리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</si>
  <si>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</si>
  <si>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</si>
  <si>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</si>
  <si>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</si>
  <si>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</si>
  <si>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</si>
  <si>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</si>
  <si>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</si>
  <si>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송원1리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</si>
  <si>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</si>
  <si>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</si>
  <si>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</si>
  <si>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</si>
  <si>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</si>
  <si>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</si>
  <si>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</si>
  <si>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</si>
  <si>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</si>
  <si>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</si>
  <si>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송원2리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</si>
  <si>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</si>
  <si>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</si>
  <si>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</si>
  <si>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</si>
  <si>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</si>
  <si>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</si>
  <si>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</si>
  <si>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</si>
  <si>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</si>
  <si>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</si>
  <si>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</si>
  <si>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</si>
  <si>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</si>
  <si>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</si>
  <si>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</si>
  <si>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</si>
  <si>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</si>
  <si>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도산1리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</si>
  <si>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</si>
  <si>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</si>
  <si>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</si>
  <si>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</si>
  <si>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</si>
  <si>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</si>
  <si>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</si>
  <si>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</si>
  <si>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도산2리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</si>
  <si>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</si>
  <si>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</si>
  <si>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</si>
  <si>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</si>
  <si>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</si>
  <si>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</si>
  <si>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</si>
  <si>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</si>
  <si>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</si>
  <si>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서경리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</si>
  <si>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</si>
  <si>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</si>
  <si>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</si>
  <si>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</si>
  <si>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</si>
  <si>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</si>
  <si>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</si>
  <si>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</si>
  <si>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</si>
  <si>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평호리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</si>
  <si>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</si>
  <si>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</si>
  <si>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</si>
  <si>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</si>
  <si>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</si>
  <si>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</si>
  <si>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</si>
  <si>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</si>
  <si>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</si>
  <si>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</si>
  <si>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</si>
  <si>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</si>
  <si>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</si>
  <si>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</si>
  <si>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</si>
  <si>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</si>
  <si>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</si>
  <si>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</si>
  <si>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</si>
  <si>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</si>
  <si>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내의1리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</si>
  <si>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</si>
  <si>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</si>
  <si>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</si>
  <si>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</si>
  <si>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</si>
  <si>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</si>
  <si>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</si>
  <si>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</si>
  <si>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</si>
  <si>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</si>
  <si>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내의2리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</si>
  <si>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</si>
  <si>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</si>
  <si>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</si>
  <si>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</si>
  <si>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</si>
  <si>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</si>
  <si>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</si>
  <si>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</si>
  <si>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</si>
  <si>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내의3리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</si>
  <si>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</si>
  <si>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</si>
  <si>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</si>
  <si>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</si>
  <si>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</si>
  <si>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</si>
  <si>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</si>
  <si>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</si>
  <si>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봉황1리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</si>
  <si>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</si>
  <si>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</si>
  <si>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</si>
  <si>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</si>
  <si>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</si>
  <si>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</si>
  <si>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</si>
  <si>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</si>
  <si>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</si>
  <si>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봉황2리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</si>
  <si>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</si>
  <si>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</si>
  <si>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</si>
  <si>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</si>
  <si>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</si>
  <si>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</si>
  <si>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</si>
  <si>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</si>
  <si>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</si>
  <si>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</si>
  <si>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</si>
  <si>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봉황3리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</si>
  <si>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</si>
  <si>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</si>
  <si>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</si>
  <si>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</si>
  <si>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</si>
  <si>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</si>
  <si>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</si>
  <si>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</si>
  <si>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</si>
  <si>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</si>
  <si>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봉소리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</si>
  <si>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</si>
  <si>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</si>
  <si>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</si>
  <si>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</si>
  <si>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</si>
  <si>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</si>
  <si>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</si>
  <si>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</si>
  <si>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</si>
  <si>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</si>
  <si>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</si>
  <si>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</si>
  <si>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</si>
  <si>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</si>
  <si>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</si>
  <si>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</si>
  <si>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</si>
  <si>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</si>
  <si>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</si>
  <si>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</si>
  <si>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</si>
  <si>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</si>
  <si>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노행1리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</si>
  <si>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</si>
  <si>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</si>
  <si>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</si>
  <si>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</si>
  <si>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</si>
  <si>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</si>
  <si>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</si>
  <si>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</si>
  <si>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</si>
  <si>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</si>
  <si>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노행2리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</si>
  <si>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</si>
  <si>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</si>
  <si>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</si>
  <si>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</si>
  <si>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</si>
  <si>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</si>
  <si>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</si>
  <si>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</si>
  <si>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</si>
  <si>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</si>
  <si>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</si>
  <si>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</si>
  <si>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</si>
  <si>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</si>
  <si>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</si>
  <si>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</si>
  <si>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</si>
  <si>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</si>
  <si>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</si>
  <si>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</si>
  <si>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</si>
  <si>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</si>
  <si>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</si>
  <si>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</si>
  <si>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</si>
  <si>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</si>
  <si>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</si>
  <si>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</si>
  <si>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</si>
  <si>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</si>
  <si>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</si>
  <si>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</si>
  <si>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</si>
  <si>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</si>
  <si>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</si>
  <si>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</si>
  <si>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</si>
  <si>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</si>
  <si>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</si>
  <si>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병수1리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</si>
  <si>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</si>
  <si>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</si>
  <si>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</si>
  <si>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</si>
  <si>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</si>
  <si>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</si>
  <si>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</si>
  <si>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병수2리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</si>
  <si>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</si>
  <si>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</si>
  <si>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</si>
  <si>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</si>
  <si>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</si>
  <si>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</si>
  <si>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</si>
  <si>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</si>
  <si>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불로리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</si>
  <si>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</si>
  <si>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</si>
  <si>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</si>
  <si>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</si>
  <si>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</si>
  <si>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</si>
  <si>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</si>
  <si>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</si>
  <si>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</si>
  <si>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</si>
  <si>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</si>
  <si>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</si>
  <si>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</si>
  <si>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</si>
  <si>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</si>
  <si>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</si>
  <si>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중구1리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</si>
  <si>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</si>
  <si>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</si>
  <si>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</si>
  <si>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</si>
  <si>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</si>
  <si>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</si>
  <si>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</si>
  <si>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</si>
  <si>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</si>
  <si>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</si>
  <si>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중구2리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</si>
  <si>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</si>
  <si>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</si>
  <si>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</si>
  <si>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</si>
  <si>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</si>
  <si>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</si>
  <si>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</si>
  <si>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</si>
  <si>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</si>
  <si>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</si>
  <si>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장기1리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</si>
  <si>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</si>
  <si>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</si>
  <si>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</si>
  <si>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</si>
  <si>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</si>
  <si>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</si>
  <si>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</si>
  <si>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</si>
  <si>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장기2리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</si>
  <si>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</si>
  <si>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</si>
  <si>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</si>
  <si>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</si>
  <si>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</si>
  <si>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</si>
  <si>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</si>
  <si>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장기3리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</si>
  <si>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</si>
  <si>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</si>
  <si>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</si>
  <si>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</si>
  <si>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</si>
  <si>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</si>
  <si>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</si>
  <si>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</si>
  <si>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장군1리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</si>
  <si>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</si>
  <si>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</si>
  <si>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</si>
  <si>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</si>
  <si>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</si>
  <si>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</si>
  <si>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</si>
  <si>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장군2리</t>
  </si>
  <si>
    <t>명당1리</t>
  </si>
  <si>
    <t>용화2리</t>
  </si>
  <si>
    <t>매일1리</t>
  </si>
  <si>
    <t>녹명2리</t>
  </si>
  <si>
    <t>소지리</t>
  </si>
  <si>
    <t>노음3리</t>
  </si>
  <si>
    <t>장군3리</t>
  </si>
  <si>
    <t>전흥1리</t>
  </si>
  <si>
    <t>명당2리</t>
  </si>
  <si>
    <t>문암리</t>
  </si>
  <si>
    <t>매일2리</t>
  </si>
  <si>
    <t>평리리</t>
  </si>
  <si>
    <t>수산리</t>
  </si>
  <si>
    <t>장군4리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</si>
  <si>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</si>
  <si>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</si>
  <si>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</si>
  <si>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</si>
  <si>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</si>
  <si>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</si>
  <si>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</si>
  <si>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</si>
  <si>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</si>
  <si>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</si>
  <si>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</si>
  <si>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</si>
  <si>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</si>
  <si>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</si>
  <si>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</si>
  <si>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</si>
  <si>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</si>
  <si>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</si>
  <si>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</si>
  <si>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</si>
  <si>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</si>
  <si>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</si>
  <si>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고곡3리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</si>
  <si>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</si>
  <si>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</si>
  <si>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</si>
  <si>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</si>
  <si>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</si>
  <si>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</si>
  <si>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</si>
  <si>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</si>
  <si>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</si>
  <si>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</si>
  <si>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</si>
  <si>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</si>
  <si>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</si>
  <si>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</si>
  <si>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</si>
  <si>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</si>
  <si>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</si>
  <si>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</si>
  <si>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</si>
  <si>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</si>
  <si>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거매리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</si>
  <si>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</si>
  <si>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</si>
  <si>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</si>
  <si>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</si>
  <si>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</si>
  <si>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</si>
  <si>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</si>
  <si>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</si>
  <si>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</si>
  <si>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</si>
  <si>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</si>
  <si>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</si>
  <si>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</si>
  <si>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</si>
  <si>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</si>
  <si>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</si>
  <si>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</si>
  <si>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</si>
  <si>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</si>
  <si>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</si>
  <si>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</si>
  <si>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</si>
  <si>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</si>
  <si>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</si>
  <si>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화계1리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</si>
  <si>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</si>
  <si>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</si>
  <si>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</si>
  <si>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</si>
  <si>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</si>
  <si>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</si>
  <si>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</si>
  <si>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</si>
  <si>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</si>
  <si>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화계2리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</si>
  <si>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</si>
  <si>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</si>
  <si>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</si>
  <si>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</si>
  <si>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</si>
  <si>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</si>
  <si>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</si>
  <si>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</si>
  <si>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</si>
  <si>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</si>
  <si>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화계3리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</si>
  <si>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</si>
  <si>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</si>
  <si>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</si>
  <si>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</si>
  <si>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</si>
  <si>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</si>
  <si>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</si>
  <si>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</si>
  <si>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마시1리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</si>
  <si>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</si>
  <si>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</si>
  <si>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</si>
  <si>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</si>
  <si>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</si>
  <si>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</si>
  <si>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</si>
  <si>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</si>
  <si>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마시2리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</si>
  <si>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</si>
  <si>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</si>
  <si>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</si>
  <si>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</si>
  <si>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</si>
  <si>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</si>
  <si>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</si>
  <si>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</si>
  <si>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</si>
  <si>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</si>
  <si>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</si>
  <si>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</si>
  <si>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</si>
  <si>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</si>
  <si>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</si>
  <si>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</si>
  <si>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</si>
  <si>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</si>
  <si>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</si>
  <si>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</si>
  <si>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</si>
  <si>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</si>
  <si>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</si>
  <si>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</si>
  <si>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</si>
  <si>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</si>
  <si>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</si>
  <si>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</si>
  <si>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</si>
  <si>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</si>
  <si>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</si>
  <si>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</si>
  <si>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</si>
  <si>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</si>
  <si>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</si>
  <si>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</si>
  <si>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</si>
  <si>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</si>
  <si>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</si>
  <si>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</si>
  <si>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</si>
  <si>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</si>
  <si>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</si>
  <si>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</si>
  <si>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</si>
  <si>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</si>
  <si>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</si>
  <si>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</si>
  <si>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</si>
  <si>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</si>
  <si>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</si>
  <si>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</si>
  <si>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</si>
  <si>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</si>
  <si>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</si>
  <si>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</si>
  <si>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</si>
  <si>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</si>
  <si>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</si>
  <si>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</si>
  <si>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</si>
  <si>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</si>
  <si>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</si>
  <si>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</si>
  <si>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</si>
  <si>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</si>
  <si>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</si>
  <si>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</si>
  <si>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</si>
  <si>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</si>
  <si>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</si>
  <si>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</si>
  <si>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</si>
  <si>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</si>
  <si>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</si>
  <si>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</si>
  <si>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</si>
  <si>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</si>
  <si>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</si>
  <si>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</si>
  <si>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</si>
  <si>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</si>
  <si>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</si>
  <si>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</si>
  <si>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</si>
  <si>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</si>
  <si>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</si>
  <si>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</si>
  <si>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</si>
  <si>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</si>
  <si>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</si>
  <si>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</si>
  <si>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</si>
  <si>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</si>
  <si>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</si>
  <si>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</si>
  <si>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</si>
  <si>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</si>
  <si>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</si>
  <si>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</si>
  <si>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</si>
  <si>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</si>
  <si>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</si>
  <si>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</si>
  <si>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</si>
  <si>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</si>
  <si>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</si>
  <si>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</si>
  <si>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</si>
  <si>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</si>
  <si>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</si>
  <si>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</si>
  <si>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</si>
  <si>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</si>
  <si>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</si>
  <si>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</si>
  <si>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</si>
  <si>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</si>
  <si>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</si>
  <si>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</si>
  <si>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</si>
  <si>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</si>
  <si>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</si>
  <si>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</si>
  <si>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</si>
  <si>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</si>
  <si>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</si>
  <si>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</si>
  <si>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</si>
  <si>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</si>
  <si>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</si>
  <si>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</si>
  <si>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</si>
  <si>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나호1리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</si>
  <si>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</si>
  <si>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</si>
  <si>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</si>
  <si>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</si>
  <si>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</si>
  <si>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</si>
  <si>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</si>
  <si>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</si>
  <si>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나호2리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</si>
  <si>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</si>
  <si>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</si>
  <si>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</si>
  <si>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</si>
  <si>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</si>
  <si>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</si>
  <si>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</si>
  <si>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나호3리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</si>
  <si>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</si>
  <si>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</si>
  <si>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</si>
  <si>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</si>
  <si>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</si>
  <si>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</si>
  <si>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</si>
  <si>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</si>
  <si>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</si>
  <si>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</si>
  <si>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</si>
  <si>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</si>
  <si>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</si>
  <si>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</si>
  <si>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</si>
  <si>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</si>
  <si>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</si>
  <si>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</si>
  <si>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</si>
  <si>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</si>
  <si>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</si>
  <si>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</si>
  <si>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</si>
  <si>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</si>
  <si>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</si>
  <si>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</si>
  <si>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</si>
  <si>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이화3리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</si>
  <si>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</si>
  <si>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</si>
  <si>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</si>
  <si>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</si>
  <si>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</si>
  <si>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</si>
  <si>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</si>
  <si>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</si>
  <si>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</si>
  <si>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</si>
  <si>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두북리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</si>
  <si>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</si>
  <si>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</si>
  <si>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</si>
  <si>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</si>
  <si>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</si>
  <si>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</si>
  <si>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</si>
  <si>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</si>
  <si>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</si>
  <si>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</si>
  <si>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</si>
  <si>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</si>
  <si>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</si>
  <si>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</si>
  <si>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</si>
  <si>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</si>
  <si>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</si>
  <si>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</si>
  <si>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</si>
  <si>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</si>
  <si>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선곡3리</t>
  </si>
  <si>
    <t>대사3리</t>
  </si>
  <si>
    <t>진안1리</t>
  </si>
  <si>
    <t>보월2리</t>
  </si>
  <si>
    <t>망정1리</t>
  </si>
  <si>
    <t>승본리</t>
  </si>
  <si>
    <t>미성1리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</si>
  <si>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</si>
  <si>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</si>
  <si>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</si>
  <si>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</si>
  <si>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</si>
  <si>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</si>
  <si>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</si>
  <si>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</si>
  <si>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미성2리</t>
  </si>
  <si>
    <t>진안3리</t>
  </si>
  <si>
    <t>축산2리</t>
  </si>
  <si>
    <t>지슬2리</t>
  </si>
  <si>
    <t>간방2리</t>
  </si>
  <si>
    <t>석포3리</t>
  </si>
  <si>
    <t>모산리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</si>
  <si>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</si>
  <si>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</si>
  <si>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</si>
  <si>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</si>
  <si>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</si>
  <si>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</si>
  <si>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</si>
  <si>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</si>
  <si>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</si>
  <si>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</si>
  <si>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</si>
  <si>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</si>
  <si>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</si>
  <si>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</si>
  <si>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</si>
  <si>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</si>
  <si>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</si>
  <si>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</si>
  <si>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</si>
  <si>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</si>
  <si>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</si>
  <si>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</si>
  <si>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</si>
  <si>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</si>
  <si>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</si>
  <si>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</si>
  <si>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</si>
  <si>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</si>
  <si>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</si>
  <si>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</si>
  <si>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</si>
  <si>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</si>
  <si>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</si>
  <si>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</si>
  <si>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</si>
  <si>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</si>
  <si>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</si>
  <si>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</si>
  <si>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</si>
  <si>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</si>
  <si>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</si>
  <si>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</si>
  <si>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</si>
  <si>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</si>
  <si>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</si>
  <si>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</si>
  <si>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</si>
  <si>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</si>
  <si>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</si>
  <si>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</si>
  <si>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</si>
  <si>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</si>
  <si>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</si>
  <si>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</si>
  <si>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</si>
  <si>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</si>
  <si>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</si>
  <si>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</si>
  <si>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</si>
  <si>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</si>
  <si>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</si>
  <si>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</si>
  <si>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</si>
  <si>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</si>
  <si>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</si>
  <si>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수북1리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</si>
  <si>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</si>
  <si>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</si>
  <si>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</si>
  <si>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</si>
  <si>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</si>
  <si>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</si>
  <si>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</si>
  <si>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수북2리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</si>
  <si>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</si>
  <si>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</si>
  <si>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</si>
  <si>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</si>
  <si>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</si>
  <si>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</si>
  <si>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</si>
  <si>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수북3리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</si>
  <si>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</si>
  <si>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</si>
  <si>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</si>
  <si>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</si>
  <si>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</si>
  <si>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</si>
  <si>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</si>
  <si>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</si>
  <si>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</si>
  <si>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</si>
  <si>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</si>
  <si>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</si>
  <si>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</si>
  <si>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</si>
  <si>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</si>
  <si>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</si>
  <si>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</si>
  <si>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이지1리</t>
  </si>
  <si>
    <t>시량1리</t>
  </si>
  <si>
    <t>기암2리</t>
  </si>
  <si>
    <t>수야1리</t>
  </si>
  <si>
    <t>광산1리</t>
  </si>
  <si>
    <t>심천2리</t>
  </si>
  <si>
    <t>금천3리</t>
  </si>
  <si>
    <t>이지2리</t>
  </si>
  <si>
    <t>시량2리</t>
  </si>
  <si>
    <t>수야2리</t>
  </si>
  <si>
    <t>귀원리</t>
  </si>
  <si>
    <t>광산2리</t>
  </si>
  <si>
    <t>본포리</t>
  </si>
  <si>
    <t>광품1리</t>
  </si>
  <si>
    <t>파전리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</si>
  <si>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</si>
  <si>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</si>
  <si>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</si>
  <si>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</si>
  <si>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</si>
  <si>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</si>
  <si>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</si>
  <si>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</si>
  <si>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</si>
  <si>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</si>
  <si>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</si>
  <si>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</si>
  <si>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</si>
  <si>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</si>
  <si>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</si>
  <si>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</si>
  <si>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</si>
  <si>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</si>
  <si>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</si>
  <si>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</si>
  <si>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</si>
  <si>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</si>
  <si>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</si>
  <si>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지호1리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</si>
  <si>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</si>
  <si>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</si>
  <si>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</si>
  <si>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</si>
  <si>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</si>
  <si>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</si>
  <si>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</si>
  <si>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지호2리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</si>
  <si>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</si>
  <si>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</si>
  <si>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</si>
  <si>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</si>
  <si>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</si>
  <si>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</si>
  <si>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</si>
  <si>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</si>
  <si>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</si>
  <si>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지호3리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</si>
  <si>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</si>
  <si>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</si>
  <si>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</si>
  <si>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</si>
  <si>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</si>
  <si>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</si>
  <si>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</si>
  <si>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</si>
  <si>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</si>
  <si>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</si>
  <si>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</si>
  <si>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</si>
  <si>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</si>
  <si>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</si>
  <si>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</si>
  <si>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</si>
  <si>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</si>
  <si>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</si>
  <si>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</si>
  <si>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</si>
  <si>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</si>
  <si>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매성1리</t>
  </si>
  <si>
    <t>대진1리</t>
  </si>
  <si>
    <t>매촌리</t>
  </si>
  <si>
    <t>무학1리</t>
  </si>
  <si>
    <t>풍호1리</t>
  </si>
  <si>
    <t>죽변3리</t>
  </si>
  <si>
    <t>매성2리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</si>
  <si>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</si>
  <si>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</si>
  <si>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</si>
  <si>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</si>
  <si>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</si>
  <si>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</si>
  <si>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</si>
  <si>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</si>
  <si>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금양1리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</si>
  <si>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</si>
  <si>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</si>
  <si>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</si>
  <si>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</si>
  <si>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</si>
  <si>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</si>
  <si>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</si>
  <si>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</si>
  <si>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</si>
  <si>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금양2리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</si>
  <si>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</si>
  <si>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</si>
  <si>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</si>
  <si>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</si>
  <si>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</si>
  <si>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</si>
  <si>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</si>
  <si>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원산1리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</si>
  <si>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</si>
  <si>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</si>
  <si>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</si>
  <si>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</si>
  <si>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</si>
  <si>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</si>
  <si>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</si>
  <si>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</si>
  <si>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원산2리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</si>
  <si>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</si>
  <si>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</si>
  <si>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</si>
  <si>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</si>
  <si>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</si>
  <si>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</si>
  <si>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</si>
  <si>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</si>
  <si>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원산3리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</si>
  <si>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</si>
  <si>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</si>
  <si>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</si>
  <si>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</si>
  <si>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</si>
  <si>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</si>
  <si>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</si>
  <si>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</si>
  <si>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</si>
  <si>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</si>
  <si>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</si>
  <si>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</si>
  <si>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</si>
  <si>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</si>
  <si>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</si>
  <si>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</si>
  <si>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</si>
  <si>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</si>
  <si>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</si>
  <si>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</si>
  <si>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</si>
  <si>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</si>
  <si>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</si>
  <si>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</si>
  <si>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</si>
  <si>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</si>
  <si>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</si>
  <si>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</si>
  <si>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</si>
  <si>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</si>
  <si>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</si>
  <si>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</si>
  <si>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</si>
  <si>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</si>
  <si>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</si>
  <si>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</si>
  <si>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봉림1리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</si>
  <si>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</si>
  <si>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</si>
  <si>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</si>
  <si>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</si>
  <si>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</si>
  <si>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</si>
  <si>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</si>
  <si>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봉림2리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</si>
  <si>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</si>
  <si>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</si>
  <si>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</si>
  <si>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</si>
  <si>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</si>
  <si>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</si>
  <si>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</si>
  <si>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무암1리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</si>
  <si>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</si>
  <si>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</si>
  <si>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</si>
  <si>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</si>
  <si>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</si>
  <si>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</si>
  <si>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</si>
  <si>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무암2리</t>
  </si>
  <si>
    <t>구덕리</t>
  </si>
  <si>
    <t>하눌2리</t>
  </si>
  <si>
    <t>후포2리</t>
  </si>
  <si>
    <t>만천1리</t>
  </si>
  <si>
    <t>토일리</t>
  </si>
  <si>
    <t>후포3리</t>
  </si>
  <si>
    <t>화본1리</t>
  </si>
  <si>
    <t>만천2리</t>
  </si>
  <si>
    <t>삼읍리</t>
  </si>
  <si>
    <t>공암리</t>
  </si>
  <si>
    <t>옥화1리</t>
  </si>
  <si>
    <t>후포4리</t>
  </si>
  <si>
    <t>화본2리</t>
  </si>
  <si>
    <t>지촌리</t>
  </si>
  <si>
    <t>옥화2리</t>
  </si>
  <si>
    <t>다부1리</t>
  </si>
  <si>
    <t>황지리</t>
  </si>
  <si>
    <t>설매리</t>
  </si>
  <si>
    <t>후포5리</t>
  </si>
  <si>
    <t>화본3리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</si>
  <si>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</si>
  <si>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</si>
  <si>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</si>
  <si>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</si>
  <si>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</si>
  <si>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</si>
  <si>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</si>
  <si>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</si>
  <si>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</si>
  <si>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</si>
  <si>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</si>
  <si>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</si>
  <si>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</si>
  <si>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</si>
  <si>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</si>
  <si>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</si>
  <si>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</si>
  <si>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</si>
  <si>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</si>
  <si>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</si>
  <si>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</si>
  <si>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</si>
  <si>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</si>
  <si>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</si>
  <si>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</si>
  <si>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</si>
  <si>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</si>
  <si>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</si>
  <si>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</si>
  <si>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</si>
  <si>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</si>
  <si>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</si>
  <si>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</si>
  <si>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</si>
  <si>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화북1리</t>
  </si>
  <si>
    <t>명덕2리</t>
  </si>
  <si>
    <t>영1리</t>
  </si>
  <si>
    <t>수촌2리</t>
  </si>
  <si>
    <t>천평리</t>
  </si>
  <si>
    <t>금음1리</t>
  </si>
  <si>
    <t>화북2리</t>
  </si>
  <si>
    <t>명덕3리</t>
  </si>
  <si>
    <t>영2리</t>
  </si>
  <si>
    <t>수촌3리</t>
  </si>
  <si>
    <t>송학1리</t>
  </si>
  <si>
    <t>화지1리</t>
  </si>
  <si>
    <t>금음2리</t>
  </si>
  <si>
    <t>화북3리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</si>
  <si>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</si>
  <si>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</si>
  <si>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</si>
  <si>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</si>
  <si>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</si>
  <si>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</si>
  <si>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</si>
  <si>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화북4리</t>
  </si>
  <si>
    <t>도경2리</t>
  </si>
  <si>
    <t>영4리</t>
  </si>
  <si>
    <t>사전2리</t>
  </si>
  <si>
    <t>고산리</t>
  </si>
  <si>
    <t>금음4리</t>
  </si>
  <si>
    <t>괴산리</t>
  </si>
  <si>
    <t>도경3리</t>
  </si>
  <si>
    <t>거무역리</t>
  </si>
  <si>
    <t>김전1리</t>
  </si>
  <si>
    <t>학하1리</t>
  </si>
  <si>
    <t>성평리</t>
  </si>
  <si>
    <t>금강송면</t>
  </si>
  <si>
    <t>학성1리</t>
  </si>
  <si>
    <t>도경4리</t>
  </si>
  <si>
    <t>김전2리</t>
  </si>
  <si>
    <t>봉계3리</t>
  </si>
  <si>
    <t>학하2리</t>
  </si>
  <si>
    <t>광전리</t>
  </si>
  <si>
    <t>삼근1리</t>
  </si>
  <si>
    <t>학성2리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</si>
  <si>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</si>
  <si>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</si>
  <si>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</si>
  <si>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</si>
  <si>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</si>
  <si>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</si>
  <si>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</si>
  <si>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</si>
  <si>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</si>
  <si>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</si>
  <si>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</si>
  <si>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</si>
  <si>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</si>
  <si>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</si>
  <si>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</si>
  <si>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</si>
  <si>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</si>
  <si>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</si>
  <si>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</si>
  <si>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</si>
  <si>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낙전리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</si>
  <si>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</si>
  <si>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</si>
  <si>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</si>
  <si>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</si>
  <si>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</si>
  <si>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</si>
  <si>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</si>
  <si>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</si>
  <si>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</si>
  <si>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</si>
  <si>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</si>
  <si>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</si>
  <si>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</si>
  <si>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</si>
  <si>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</si>
  <si>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</si>
  <si>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</si>
  <si>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</si>
  <si>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</si>
  <si>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</si>
  <si>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</si>
  <si>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석산리</t>
  </si>
  <si>
    <t>수정1리</t>
  </si>
  <si>
    <t>임당2리</t>
  </si>
  <si>
    <t>봉학3리</t>
  </si>
  <si>
    <t>복성1리</t>
  </si>
  <si>
    <t>소광2리</t>
  </si>
  <si>
    <t>학암1리</t>
  </si>
  <si>
    <t>수정2리</t>
  </si>
  <si>
    <t>신지1리</t>
  </si>
  <si>
    <t>봉학4리</t>
  </si>
  <si>
    <t>복성2리</t>
  </si>
  <si>
    <t>고림리</t>
  </si>
  <si>
    <t>학암2리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</si>
  <si>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</si>
  <si>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</si>
  <si>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</si>
  <si>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</si>
  <si>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</si>
  <si>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</si>
  <si>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</si>
  <si>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</si>
  <si>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</si>
  <si>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</si>
  <si>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</si>
  <si>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</si>
  <si>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</si>
  <si>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</si>
  <si>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</si>
  <si>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</si>
  <si>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</si>
  <si>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</si>
  <si>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</si>
  <si>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</si>
  <si>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</si>
  <si>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</si>
  <si>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</si>
  <si>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</si>
  <si>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</si>
  <si>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</si>
  <si>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</si>
  <si>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</si>
  <si>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</si>
  <si>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</si>
  <si>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</si>
  <si>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</si>
  <si>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</si>
  <si>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</si>
  <si>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</si>
  <si>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</si>
  <si>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</si>
  <si>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</si>
  <si>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</si>
  <si>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</si>
  <si>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</si>
  <si>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</si>
  <si>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</si>
  <si>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</si>
  <si>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</si>
  <si>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</si>
  <si>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</si>
  <si>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</si>
  <si>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</si>
  <si>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</si>
  <si>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</si>
  <si>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</si>
  <si>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</si>
  <si>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</si>
  <si>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</si>
  <si>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</si>
  <si>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</si>
  <si>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</si>
  <si>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</si>
  <si>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</si>
  <si>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</si>
  <si>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</si>
  <si>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</si>
  <si>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</si>
  <si>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</si>
  <si>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</si>
  <si>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</si>
  <si>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</si>
  <si>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</si>
  <si>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</si>
  <si>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</si>
  <si>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</si>
  <si>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</si>
  <si>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</si>
  <si>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</si>
  <si>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</si>
  <si>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</si>
  <si>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</si>
  <si>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</si>
  <si>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</si>
  <si>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</si>
  <si>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</si>
  <si>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</si>
  <si>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</si>
  <si>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</si>
  <si>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</si>
  <si>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</si>
  <si>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</si>
  <si>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</si>
  <si>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</si>
  <si>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</si>
  <si>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</si>
  <si>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</si>
  <si>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</si>
  <si>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</si>
  <si>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</si>
  <si>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</si>
  <si>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</si>
  <si>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</si>
  <si>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</si>
  <si>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</si>
  <si>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</si>
  <si>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</si>
  <si>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</si>
  <si>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</si>
  <si>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</si>
  <si>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</si>
  <si>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</si>
  <si>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</si>
  <si>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</si>
  <si>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</si>
  <si>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</si>
  <si>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</si>
  <si>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</si>
  <si>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</si>
  <si>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</si>
  <si>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</si>
  <si>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</si>
  <si>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</si>
  <si>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</si>
  <si>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</si>
  <si>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</si>
  <si>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</si>
  <si>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</si>
  <si>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</si>
  <si>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</si>
  <si>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</si>
  <si>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</si>
  <si>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</si>
  <si>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</si>
  <si>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</si>
  <si>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</si>
  <si>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</si>
  <si>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</si>
  <si>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</si>
  <si>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</si>
  <si>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</si>
  <si>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</si>
  <si>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</si>
  <si>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</si>
  <si>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</si>
  <si>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</si>
  <si>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</si>
  <si>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</si>
  <si>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</si>
  <si>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</si>
  <si>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</si>
  <si>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</si>
  <si>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</si>
  <si>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</si>
  <si>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</si>
  <si>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</si>
  <si>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</si>
  <si>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</si>
  <si>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</si>
  <si>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</si>
  <si>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</si>
  <si>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</si>
  <si>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</si>
  <si>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</si>
  <si>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</si>
  <si>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</si>
  <si>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</si>
  <si>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</si>
  <si>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</si>
  <si>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</si>
  <si>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</si>
  <si>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</si>
  <si>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</si>
  <si>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</si>
  <si>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</si>
  <si>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</si>
  <si>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</si>
  <si>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</si>
  <si>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</si>
  <si>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</si>
  <si>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</si>
  <si>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</si>
  <si>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</si>
  <si>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</si>
  <si>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</si>
  <si>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</si>
  <si>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</si>
  <si>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</si>
  <si>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</si>
  <si>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</si>
  <si>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</si>
  <si>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</si>
  <si>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</si>
  <si>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</si>
  <si>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</si>
  <si>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</si>
  <si>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</si>
  <si>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</si>
  <si>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</si>
  <si>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</si>
  <si>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</si>
  <si>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</si>
  <si>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</si>
  <si>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</si>
  <si>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</si>
  <si>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</si>
  <si>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</si>
  <si>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</si>
  <si>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</si>
  <si>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</si>
  <si>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</si>
  <si>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</si>
  <si>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</si>
  <si>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</si>
  <si>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</si>
  <si>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</si>
  <si>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</si>
  <si>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</si>
  <si>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</si>
  <si>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</si>
  <si>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</si>
  <si>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</si>
  <si>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</si>
  <si>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</si>
  <si>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</si>
  <si>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</si>
  <si>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</si>
  <si>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</si>
  <si>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</si>
  <si>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</si>
  <si>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</si>
  <si>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</si>
  <si>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</si>
  <si>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</si>
  <si>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</si>
  <si>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</si>
  <si>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</si>
  <si>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</si>
  <si>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</si>
  <si>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</si>
  <si>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</si>
  <si>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</si>
  <si>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</si>
  <si>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</si>
  <si>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</si>
  <si>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</si>
  <si>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</si>
  <si>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</si>
  <si>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</si>
  <si>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</si>
  <si>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</si>
  <si>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</si>
  <si>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</si>
  <si>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</si>
  <si>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</si>
  <si>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</si>
  <si>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</si>
  <si>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</si>
  <si>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</si>
  <si>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</si>
  <si>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</si>
  <si>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</si>
  <si>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</si>
  <si>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</si>
  <si>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</si>
  <si>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</si>
  <si>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</si>
  <si>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</si>
  <si>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</si>
  <si>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</si>
  <si>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</si>
  <si>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</si>
  <si>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</si>
  <si>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</si>
  <si>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</si>
  <si>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</si>
  <si>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</si>
  <si>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</si>
  <si>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</si>
  <si>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</si>
  <si>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</si>
  <si>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</si>
  <si>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</si>
  <si>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</si>
  <si>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</si>
  <si>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</si>
  <si>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</si>
  <si>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</si>
  <si>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</si>
  <si>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</si>
  <si>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</si>
  <si>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</si>
  <si>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</si>
  <si>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</si>
  <si>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</si>
  <si>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</si>
  <si>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</si>
  <si>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</si>
  <si>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</si>
  <si>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</si>
  <si>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</si>
  <si>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</si>
  <si>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</si>
  <si>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</si>
  <si>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</si>
  <si>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</si>
  <si>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</si>
  <si>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</si>
  <si>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</si>
  <si>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</si>
  <si>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</si>
  <si>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</si>
  <si>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</si>
  <si>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</si>
  <si>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</si>
  <si>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</si>
  <si>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</si>
  <si>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</si>
  <si>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</si>
  <si>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</si>
  <si>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</si>
  <si>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</si>
  <si>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</si>
  <si>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</si>
  <si>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</si>
  <si>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</si>
  <si>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</si>
  <si>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</si>
  <si>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</si>
  <si>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</si>
  <si>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</si>
  <si>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</si>
  <si>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</si>
  <si>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</si>
  <si>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</si>
  <si>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</si>
  <si>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</si>
  <si>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</si>
  <si>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</si>
  <si>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</si>
  <si>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</si>
  <si>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</si>
  <si>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</si>
  <si>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</si>
  <si>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</si>
  <si>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</si>
  <si>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</si>
  <si>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</si>
  <si>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</si>
  <si>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</si>
  <si>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</si>
  <si>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</si>
  <si>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</si>
  <si>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</si>
  <si>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</si>
  <si>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</si>
  <si>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</si>
  <si>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</si>
  <si>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</si>
  <si>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</si>
  <si>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</si>
  <si>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</si>
  <si>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</si>
  <si>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</si>
  <si>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</si>
  <si>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</si>
  <si>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</si>
  <si>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</si>
  <si>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</si>
  <si>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</si>
  <si>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</si>
  <si>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</si>
  <si>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</si>
  <si>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</si>
  <si>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</si>
  <si>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</si>
  <si>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</si>
  <si>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</si>
  <si>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</si>
  <si>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</si>
  <si>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</si>
  <si>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</si>
  <si>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삼국유사면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</si>
  <si>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</si>
  <si>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</si>
  <si>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</si>
  <si>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</si>
  <si>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</si>
  <si>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</si>
  <si>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</si>
  <si>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산동읍</t>
    <phoneticPr fontId="1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</si>
  <si>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</si>
  <si>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</si>
  <si>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</si>
  <si>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</si>
  <si>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</si>
  <si>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</si>
  <si>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</si>
  <si>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</si>
  <si>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</si>
  <si>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</si>
  <si>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</si>
  <si>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</si>
  <si>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</si>
  <si>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</si>
  <si>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</si>
  <si>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</si>
  <si>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</si>
  <si>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</si>
  <si>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</si>
  <si>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</si>
  <si>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</si>
  <si>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</si>
  <si>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예맨공화국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</si>
  <si>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</si>
  <si>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</si>
  <si>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</si>
  <si>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</si>
  <si>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</si>
  <si>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</si>
  <si>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</si>
  <si>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</si>
  <si>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</si>
  <si>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</si>
  <si>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</si>
  <si>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</si>
  <si>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</si>
  <si>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</si>
  <si>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</si>
  <si>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</si>
  <si>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</si>
  <si>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하천1리</t>
  </si>
  <si>
    <t>하천2리</t>
  </si>
  <si>
    <t>외곡리</t>
  </si>
  <si>
    <t>남구</t>
    <phoneticPr fontId="1" type="noConversion"/>
  </si>
  <si>
    <t>북구</t>
    <phoneticPr fontId="1" type="noConversion"/>
  </si>
  <si>
    <t>외국인</t>
    <phoneticPr fontId="4" type="noConversion"/>
  </si>
  <si>
    <t>소계</t>
    <phoneticPr fontId="4" type="noConversion"/>
  </si>
  <si>
    <t>남</t>
    <phoneticPr fontId="4" type="noConversion"/>
  </si>
  <si>
    <t>여</t>
    <phoneticPr fontId="4" type="noConversion"/>
  </si>
  <si>
    <t>총계</t>
    <phoneticPr fontId="4" type="noConversion"/>
  </si>
  <si>
    <t>한국인</t>
    <phoneticPr fontId="4" type="noConversion"/>
  </si>
  <si>
    <t>세대수</t>
    <phoneticPr fontId="43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</si>
  <si>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</si>
  <si>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</si>
  <si>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</si>
  <si>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</si>
  <si>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2006년</t>
    <phoneticPr fontId="1" type="noConversion"/>
  </si>
  <si>
    <t>2007년</t>
    <phoneticPr fontId="1" type="noConversion"/>
  </si>
  <si>
    <t>2008년</t>
    <phoneticPr fontId="1" type="noConversion"/>
  </si>
  <si>
    <t>2009년</t>
    <phoneticPr fontId="1" type="noConversion"/>
  </si>
  <si>
    <t>2010년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</si>
  <si>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</si>
  <si>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</si>
  <si>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</si>
  <si>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</si>
  <si>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</si>
  <si>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</si>
  <si>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</si>
  <si>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</si>
  <si>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</si>
  <si>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</si>
  <si>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 1분기</t>
    <phoneticPr fontId="1" type="noConversion"/>
  </si>
  <si>
    <t>2021년 2분기</t>
    <phoneticPr fontId="1" type="noConversion"/>
  </si>
  <si>
    <t>2021년 3분기</t>
    <phoneticPr fontId="1" type="noConversion"/>
  </si>
  <si>
    <t>2021년 4분기</t>
    <phoneticPr fontId="1" type="noConversion"/>
  </si>
  <si>
    <t>경상북도</t>
    <phoneticPr fontId="43" type="noConversion"/>
  </si>
  <si>
    <t>청송군</t>
    <phoneticPr fontId="43" type="noConversion"/>
  </si>
  <si>
    <t>봉화군</t>
    <phoneticPr fontId="43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</si>
  <si>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</si>
  <si>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</si>
  <si>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</si>
  <si>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43" type="noConversion"/>
  </si>
  <si>
    <t>안동시</t>
    <phoneticPr fontId="43" type="noConversion"/>
  </si>
  <si>
    <t>구미시</t>
    <phoneticPr fontId="43" type="noConversion"/>
  </si>
  <si>
    <t>영천시</t>
    <phoneticPr fontId="43" type="noConversion"/>
  </si>
  <si>
    <t>경산시</t>
    <phoneticPr fontId="43" type="noConversion"/>
  </si>
  <si>
    <t>영덕군</t>
    <phoneticPr fontId="43" type="noConversion"/>
  </si>
  <si>
    <t>청도군</t>
    <phoneticPr fontId="43" type="noConversion"/>
  </si>
  <si>
    <t>고령군</t>
    <phoneticPr fontId="43" type="noConversion"/>
  </si>
  <si>
    <t>칠곡군</t>
    <phoneticPr fontId="43" type="noConversion"/>
  </si>
  <si>
    <t>총계</t>
    <phoneticPr fontId="43" type="noConversion"/>
  </si>
  <si>
    <t>선화8리</t>
  </si>
  <si>
    <t>선주원남동</t>
    <phoneticPr fontId="1" type="noConversion"/>
  </si>
  <si>
    <t>원평동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</si>
  <si>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</si>
  <si>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</si>
  <si>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</si>
  <si>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</si>
  <si>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</si>
  <si>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</si>
  <si>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</si>
  <si>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초곡3리</t>
  </si>
  <si>
    <t>초곡4리</t>
  </si>
  <si>
    <t>초곡5리</t>
  </si>
  <si>
    <t>초곡6리</t>
  </si>
  <si>
    <t>초곡7리</t>
  </si>
  <si>
    <t>중산3리</t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</si>
  <si>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</si>
  <si>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</si>
  <si>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</si>
  <si>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</si>
  <si>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</si>
  <si>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</si>
  <si>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</si>
  <si>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</si>
  <si>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</si>
  <si>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</si>
  <si>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</si>
  <si>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</si>
  <si>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</si>
  <si>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2022년 1분기</t>
    <phoneticPr fontId="1" type="noConversion"/>
  </si>
  <si>
    <t>문무대왕면</t>
    <phoneticPr fontId="1" type="noConversion"/>
  </si>
  <si>
    <t>튀르기예</t>
    <phoneticPr fontId="1" type="noConversion"/>
  </si>
  <si>
    <t>2022년 2분기</t>
    <phoneticPr fontId="1" type="noConversion"/>
  </si>
  <si>
    <t>2022년 3분기
경상북도</t>
    <phoneticPr fontId="43" type="noConversion"/>
  </si>
  <si>
    <t>1-2. 읍면동별 인구 및 세대현황 (2022년 3분기)</t>
    <phoneticPr fontId="43" type="noConversion"/>
  </si>
  <si>
    <t>1-3. 리별 인구 및 세대현황(시)_외국인 제외 (2022년 3분기)</t>
    <phoneticPr fontId="1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</si>
  <si>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</si>
  <si>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</si>
  <si>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</si>
  <si>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</si>
  <si>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</si>
  <si>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</si>
  <si>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</si>
  <si>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</si>
  <si>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</si>
  <si>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</si>
  <si>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교리리</t>
  </si>
  <si>
    <t>은호1리</t>
  </si>
  <si>
    <t>산대11리</t>
    <phoneticPr fontId="1" type="noConversion"/>
  </si>
  <si>
    <t>평온1리</t>
    <phoneticPr fontId="1" type="noConversion"/>
  </si>
  <si>
    <t>평온2리</t>
    <phoneticPr fontId="1" type="noConversion"/>
  </si>
  <si>
    <t>선화7리</t>
    <phoneticPr fontId="1" type="noConversion"/>
  </si>
  <si>
    <t>문성10리</t>
    <phoneticPr fontId="1" type="noConversion"/>
  </si>
  <si>
    <t>문성11리</t>
    <phoneticPr fontId="1" type="noConversion"/>
  </si>
  <si>
    <t>건천5리</t>
    <phoneticPr fontId="1" type="noConversion"/>
  </si>
  <si>
    <t>대양1리</t>
    <phoneticPr fontId="1" type="noConversion"/>
  </si>
  <si>
    <t>대양2리</t>
    <phoneticPr fontId="1" type="noConversion"/>
  </si>
  <si>
    <t>산동읍</t>
    <phoneticPr fontId="1" type="noConversion"/>
  </si>
  <si>
    <t>압량읍</t>
    <phoneticPr fontId="1" type="noConversion"/>
  </si>
  <si>
    <t>갈전5리</t>
    <phoneticPr fontId="1" type="noConversion"/>
  </si>
  <si>
    <t>갈전6리</t>
    <phoneticPr fontId="1" type="noConversion"/>
  </si>
  <si>
    <t>갈전7리</t>
    <phoneticPr fontId="1" type="noConversion"/>
  </si>
  <si>
    <t>갈전8리</t>
    <phoneticPr fontId="1" type="noConversion"/>
  </si>
  <si>
    <t>갈전9리</t>
    <phoneticPr fontId="1" type="noConversion"/>
  </si>
  <si>
    <t>괘능리</t>
  </si>
  <si>
    <t>와촌면</t>
    <phoneticPr fontId="1" type="noConversion"/>
  </si>
  <si>
    <t>문무대왕면</t>
    <phoneticPr fontId="1" type="noConversion"/>
  </si>
  <si>
    <t>도암3리</t>
    <phoneticPr fontId="1" type="noConversion"/>
  </si>
  <si>
    <t>중흥리</t>
    <phoneticPr fontId="1" type="noConversion"/>
  </si>
  <si>
    <t>중산리</t>
    <phoneticPr fontId="1" type="noConversion"/>
  </si>
  <si>
    <t>매남2리</t>
    <phoneticPr fontId="1" type="noConversion"/>
  </si>
  <si>
    <t>신현4리</t>
    <phoneticPr fontId="1" type="noConversion"/>
  </si>
  <si>
    <t>초곡1리</t>
    <phoneticPr fontId="1" type="noConversion"/>
  </si>
  <si>
    <t>중산1리</t>
    <phoneticPr fontId="1" type="noConversion"/>
  </si>
  <si>
    <t>역곡1리</t>
    <phoneticPr fontId="1" type="noConversion"/>
  </si>
  <si>
    <t>역곡2리</t>
    <phoneticPr fontId="1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</si>
  <si>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</si>
  <si>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</si>
  <si>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</si>
  <si>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>계</t>
    <phoneticPr fontId="4" type="noConversion"/>
  </si>
  <si>
    <t>주왕산면</t>
    <phoneticPr fontId="1" type="noConversion"/>
  </si>
  <si>
    <t>왜관21리</t>
    <phoneticPr fontId="1" type="noConversion"/>
  </si>
  <si>
    <t>주산지리</t>
    <phoneticPr fontId="1" type="noConversion"/>
  </si>
  <si>
    <t>왜관24리</t>
    <phoneticPr fontId="1" type="noConversion"/>
  </si>
  <si>
    <t>석전11리</t>
    <phoneticPr fontId="1" type="noConversion"/>
  </si>
  <si>
    <t>인평12리</t>
    <phoneticPr fontId="1" type="noConversion"/>
  </si>
  <si>
    <t>인평13리</t>
    <phoneticPr fontId="1" type="noConversion"/>
  </si>
  <si>
    <t>인평14리</t>
    <phoneticPr fontId="1" type="noConversion"/>
  </si>
  <si>
    <t>인평15리</t>
    <phoneticPr fontId="1" type="noConversion"/>
  </si>
  <si>
    <t>인평16리</t>
    <phoneticPr fontId="1" type="noConversion"/>
  </si>
  <si>
    <t>곽촌1리</t>
    <phoneticPr fontId="1" type="noConversion"/>
  </si>
  <si>
    <t>곽촌2리</t>
    <phoneticPr fontId="1" type="noConversion"/>
  </si>
  <si>
    <t>부계면</t>
    <phoneticPr fontId="1" type="noConversion"/>
  </si>
  <si>
    <t>창평1리</t>
    <phoneticPr fontId="1" type="noConversion"/>
  </si>
  <si>
    <t>창평2리</t>
    <phoneticPr fontId="1" type="noConversion"/>
  </si>
  <si>
    <t>가호1리</t>
    <phoneticPr fontId="1" type="noConversion"/>
  </si>
  <si>
    <t>가호2리</t>
    <phoneticPr fontId="1" type="noConversion"/>
  </si>
  <si>
    <t>춘산리</t>
    <phoneticPr fontId="1" type="noConversion"/>
  </si>
  <si>
    <t>대율1리</t>
    <phoneticPr fontId="1" type="noConversion"/>
  </si>
  <si>
    <t>대율2리</t>
    <phoneticPr fontId="1" type="noConversion"/>
  </si>
  <si>
    <t>동산1리</t>
    <phoneticPr fontId="1" type="noConversion"/>
  </si>
  <si>
    <t>동산2리</t>
    <phoneticPr fontId="1" type="noConversion"/>
  </si>
  <si>
    <t>남산1리</t>
    <phoneticPr fontId="1" type="noConversion"/>
  </si>
  <si>
    <t>남산2리</t>
    <phoneticPr fontId="1" type="noConversion"/>
  </si>
  <si>
    <t>명산리</t>
    <phoneticPr fontId="1" type="noConversion"/>
  </si>
  <si>
    <t>신화1리</t>
    <phoneticPr fontId="1" type="noConversion"/>
  </si>
  <si>
    <t>신화2리</t>
    <phoneticPr fontId="1" type="noConversion"/>
  </si>
  <si>
    <t>삼국유사면</t>
    <phoneticPr fontId="1" type="noConversion"/>
  </si>
  <si>
    <t>행정구역</t>
    <phoneticPr fontId="4" type="noConversion"/>
  </si>
  <si>
    <t>세대수</t>
    <phoneticPr fontId="4" type="noConversion"/>
  </si>
  <si>
    <t>서사1리</t>
    <phoneticPr fontId="1" type="noConversion"/>
  </si>
  <si>
    <t>서사2리</t>
    <phoneticPr fontId="1" type="noConversion"/>
  </si>
  <si>
    <t>서사3리</t>
    <phoneticPr fontId="1" type="noConversion"/>
  </si>
  <si>
    <t>하리3리</t>
    <phoneticPr fontId="1" type="noConversion"/>
  </si>
  <si>
    <t>송천5리</t>
    <phoneticPr fontId="1" type="noConversion"/>
  </si>
  <si>
    <t>송천6리</t>
    <phoneticPr fontId="1" type="noConversion"/>
  </si>
  <si>
    <t>도공촌리</t>
    <phoneticPr fontId="1" type="noConversion"/>
  </si>
  <si>
    <t>1-3. 리별 인구 및 세대현황(군)_외국인 제외 (2022년 3분기)</t>
    <phoneticPr fontId="1" type="noConversion"/>
  </si>
  <si>
    <t>2-1. 연령별 인구 총괄 (2022년 3분기)</t>
    <phoneticPr fontId="43" type="noConversion"/>
  </si>
  <si>
    <t>구분</t>
    <phoneticPr fontId="1" type="noConversion"/>
  </si>
  <si>
    <t>경상북도</t>
    <phoneticPr fontId="43" type="noConversion"/>
  </si>
  <si>
    <t>김천시</t>
    <phoneticPr fontId="43" type="noConversion"/>
  </si>
  <si>
    <t>안동시</t>
    <phoneticPr fontId="43" type="noConversion"/>
  </si>
  <si>
    <t>구미시</t>
    <phoneticPr fontId="43" type="noConversion"/>
  </si>
  <si>
    <t>영주시</t>
    <phoneticPr fontId="43" type="noConversion"/>
  </si>
  <si>
    <t>상주시</t>
    <phoneticPr fontId="43" type="noConversion"/>
  </si>
  <si>
    <t>문경시</t>
    <phoneticPr fontId="43" type="noConversion"/>
  </si>
  <si>
    <t>군위군</t>
    <phoneticPr fontId="43" type="noConversion"/>
  </si>
  <si>
    <t>의성군</t>
    <phoneticPr fontId="43" type="noConversion"/>
  </si>
  <si>
    <t>청송군</t>
    <phoneticPr fontId="43" type="noConversion"/>
  </si>
  <si>
    <t>영양군</t>
    <phoneticPr fontId="43" type="noConversion"/>
  </si>
  <si>
    <t>고령군</t>
    <phoneticPr fontId="43" type="noConversion"/>
  </si>
  <si>
    <t>성주군</t>
    <phoneticPr fontId="43" type="noConversion"/>
  </si>
  <si>
    <t>칠곡군</t>
    <phoneticPr fontId="43" type="noConversion"/>
  </si>
  <si>
    <t>예천군</t>
    <phoneticPr fontId="43" type="noConversion"/>
  </si>
  <si>
    <t>봉화군</t>
    <phoneticPr fontId="43" type="noConversion"/>
  </si>
  <si>
    <t>울진군</t>
    <phoneticPr fontId="43" type="noConversion"/>
  </si>
  <si>
    <t>울릉군</t>
    <phoneticPr fontId="43" type="noConversion"/>
  </si>
  <si>
    <t>소계</t>
    <phoneticPr fontId="1" type="noConversion"/>
  </si>
  <si>
    <t>소계</t>
    <phoneticPr fontId="1" type="noConversion"/>
  </si>
  <si>
    <t>총계</t>
    <phoneticPr fontId="1" type="noConversion"/>
  </si>
  <si>
    <t>0-4</t>
    <phoneticPr fontId="43" type="noConversion"/>
  </si>
  <si>
    <t>경상북도</t>
    <phoneticPr fontId="43" type="noConversion"/>
  </si>
  <si>
    <t>포항시</t>
    <phoneticPr fontId="43" type="noConversion"/>
  </si>
  <si>
    <t>경주시</t>
    <phoneticPr fontId="43" type="noConversion"/>
  </si>
  <si>
    <t>김천시</t>
    <phoneticPr fontId="43" type="noConversion"/>
  </si>
  <si>
    <t>안동시</t>
    <phoneticPr fontId="43" type="noConversion"/>
  </si>
  <si>
    <t>구미시</t>
    <phoneticPr fontId="43" type="noConversion"/>
  </si>
  <si>
    <t>영주시</t>
    <phoneticPr fontId="43" type="noConversion"/>
  </si>
  <si>
    <t>상주시</t>
    <phoneticPr fontId="43" type="noConversion"/>
  </si>
  <si>
    <t>문경시</t>
    <phoneticPr fontId="43" type="noConversion"/>
  </si>
  <si>
    <t>경산시</t>
    <phoneticPr fontId="43" type="noConversion"/>
  </si>
  <si>
    <t>군위군</t>
    <phoneticPr fontId="43" type="noConversion"/>
  </si>
  <si>
    <t>의성군</t>
    <phoneticPr fontId="43" type="noConversion"/>
  </si>
  <si>
    <t>청송군</t>
    <phoneticPr fontId="43" type="noConversion"/>
  </si>
  <si>
    <t>영양군</t>
    <phoneticPr fontId="43" type="noConversion"/>
  </si>
  <si>
    <t>영덕군</t>
    <phoneticPr fontId="43" type="noConversion"/>
  </si>
  <si>
    <t>청도군</t>
    <phoneticPr fontId="43" type="noConversion"/>
  </si>
  <si>
    <t>고령군</t>
    <phoneticPr fontId="43" type="noConversion"/>
  </si>
  <si>
    <t>성주군</t>
    <phoneticPr fontId="43" type="noConversion"/>
  </si>
  <si>
    <t>칠곡군</t>
    <phoneticPr fontId="43" type="noConversion"/>
  </si>
  <si>
    <t>예천군</t>
    <phoneticPr fontId="43" type="noConversion"/>
  </si>
  <si>
    <t>봉화군</t>
    <phoneticPr fontId="43" type="noConversion"/>
  </si>
  <si>
    <t>울진군</t>
    <phoneticPr fontId="43" type="noConversion"/>
  </si>
  <si>
    <t>울릉군</t>
    <phoneticPr fontId="43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</si>
  <si>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</si>
  <si>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</si>
  <si>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</si>
  <si>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</si>
  <si>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</si>
  <si>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</si>
  <si>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</si>
  <si>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</si>
  <si>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총계</t>
    <phoneticPr fontId="1" type="noConversion"/>
  </si>
  <si>
    <t>100+</t>
    <phoneticPr fontId="43" type="noConversion"/>
  </si>
  <si>
    <t xml:space="preserve">2-2. 시군, 성 및 연령별(각세) 인구현황_외국인 제외 (2022년 3분기) </t>
    <phoneticPr fontId="43" type="noConversion"/>
  </si>
  <si>
    <t>3-1. 국적별 외국인 현황(2022년 3분기)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</si>
</sst>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  <numFmt numFmtId="187" formatCode="###,###,###"/>
    <numFmt numFmtId="188" formatCode="0_);[Red]\(0\)"/>
  </numFmts>
  <fonts count="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333333"/>
      <name val="NotoSansKR-Regular"/>
    </font>
    <font>
      <b/>
      <sz val="1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1"/>
      <name val="돋움"/>
      <family val="3"/>
      <charset val="129"/>
    </font>
    <font>
      <sz val="9"/>
      <name val="NotoSansKR-Regular"/>
    </font>
  </fonts>
  <fills count="4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B7DEE8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C4CDD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E9ECEE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rgb="FFC4CDD0"/>
      </right>
      <top/>
      <bottom style="thin">
        <color rgb="FFE9ECEE"/>
      </bottom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/>
      <right style="thin">
        <color rgb="FFC4CDD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rgb="FFC4CDD0"/>
      </left>
      <right style="medium">
        <color indexed="64"/>
      </right>
      <top/>
      <bottom style="thin">
        <color rgb="FFE9ECEE"/>
      </bottom>
      <diagonal/>
    </border>
    <border>
      <left style="thin">
        <color rgb="FFC4CDD0"/>
      </left>
      <right style="thin">
        <color rgb="FFC4CDD0"/>
      </right>
      <top style="thin">
        <color rgb="FFE9ECEE"/>
      </top>
      <bottom style="hair">
        <color indexed="64"/>
      </bottom>
      <diagonal/>
    </border>
    <border>
      <left style="thin">
        <color rgb="FFC4CDD0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rgb="FFE9ECEE"/>
      </bottom>
      <diagonal/>
    </border>
    <border>
      <left/>
      <right style="thin">
        <color rgb="FFC4CDD0"/>
      </right>
      <top style="thin">
        <color rgb="FFE9ECEE"/>
      </top>
      <bottom style="hair">
        <color indexed="64"/>
      </bottom>
      <diagonal/>
    </border>
    <border>
      <left/>
      <right style="medium">
        <color indexed="64"/>
      </right>
      <top style="thin">
        <color rgb="FFE9ECEE"/>
      </top>
      <bottom style="hair">
        <color indexed="64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thin">
        <color rgb="FFE9ECEE"/>
      </bottom>
      <diagonal/>
    </border>
    <border>
      <left/>
      <right style="thin">
        <color rgb="FFC4CDD0"/>
      </right>
      <top style="hair">
        <color indexed="64"/>
      </top>
      <bottom style="thin">
        <color rgb="FFE9ECEE"/>
      </bottom>
      <diagonal/>
    </border>
    <border>
      <left/>
      <right style="thin">
        <color indexed="64"/>
      </right>
      <top style="hair">
        <color indexed="64"/>
      </top>
      <bottom style="thin">
        <color rgb="FFE9ECEE"/>
      </bottom>
      <diagonal/>
    </border>
    <border>
      <left style="hair">
        <color indexed="64"/>
      </left>
      <right style="thin">
        <color rgb="FFC4CDD0"/>
      </right>
      <top/>
      <bottom style="thin">
        <color rgb="FFE9ECEE"/>
      </bottom>
      <diagonal/>
    </border>
    <border>
      <left/>
      <right style="thin">
        <color indexed="64"/>
      </right>
      <top/>
      <bottom style="thin">
        <color rgb="FFE9ECEE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86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>
      <alignment vertical="center"/>
    </xf>
    <xf numFmtId="0" fontId="2" fillId="0" borderId="0"/>
    <xf numFmtId="0" fontId="13" fillId="0" borderId="0"/>
    <xf numFmtId="0" fontId="14" fillId="0" borderId="0"/>
    <xf numFmtId="0" fontId="18" fillId="0" borderId="0"/>
    <xf numFmtId="38" fontId="19" fillId="5" borderId="0" applyNumberFormat="0" applyBorder="0" applyAlignment="0" applyProtection="0"/>
    <xf numFmtId="0" fontId="20" fillId="0" borderId="0">
      <alignment horizontal="left"/>
    </xf>
    <xf numFmtId="0" fontId="21" fillId="0" borderId="12" applyNumberFormat="0" applyAlignment="0" applyProtection="0">
      <alignment horizontal="left" vertical="center"/>
    </xf>
    <xf numFmtId="0" fontId="21" fillId="0" borderId="10">
      <alignment horizontal="left" vertical="center"/>
    </xf>
    <xf numFmtId="10" fontId="19" fillId="5" borderId="5" applyNumberFormat="0" applyBorder="0" applyAlignment="0" applyProtection="0"/>
    <xf numFmtId="0" fontId="22" fillId="0" borderId="13"/>
    <xf numFmtId="0" fontId="16" fillId="0" borderId="0"/>
    <xf numFmtId="10" fontId="17" fillId="0" borderId="0" applyFont="0" applyFill="0" applyBorder="0" applyAlignment="0" applyProtection="0"/>
    <xf numFmtId="0" fontId="22" fillId="0" borderId="0"/>
    <xf numFmtId="41" fontId="2" fillId="0" borderId="0" applyFont="0" applyFill="0" applyBorder="0" applyAlignment="0" applyProtection="0"/>
    <xf numFmtId="4" fontId="14" fillId="0" borderId="0" applyNumberFormat="0" applyProtection="0"/>
    <xf numFmtId="0" fontId="7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15" applyNumberForma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5" fillId="25" borderId="16" applyNumberFormat="0" applyFont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7" borderId="17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11" borderId="15" applyNumberFormat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24" borderId="23" applyNumberFormat="0" applyAlignment="0" applyProtection="0">
      <alignment vertical="center"/>
    </xf>
    <xf numFmtId="0" fontId="2" fillId="0" borderId="0"/>
    <xf numFmtId="0" fontId="42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2" fillId="0" borderId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8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0" fillId="0" borderId="0">
      <alignment vertical="center"/>
    </xf>
    <xf numFmtId="0" fontId="1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28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6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</cellStyleXfs>
  <cellXfs count="750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8" fillId="0" borderId="0" xfId="1" applyFont="1" applyAlignment="1" applyProtection="1">
      <alignment vertical="center"/>
    </xf>
    <xf numFmtId="182" fontId="10" fillId="0" borderId="0" xfId="1" applyNumberFormat="1" applyFont="1" applyFill="1" applyBorder="1" applyAlignment="1">
      <alignment vertical="center"/>
    </xf>
    <xf numFmtId="0" fontId="9" fillId="0" borderId="0" xfId="1" applyFont="1" applyFill="1"/>
    <xf numFmtId="0" fontId="5" fillId="0" borderId="0" xfId="1" applyFont="1" applyFill="1" applyAlignment="1" applyProtection="1">
      <alignment vertical="center"/>
    </xf>
    <xf numFmtId="180" fontId="5" fillId="0" borderId="0" xfId="1" applyNumberFormat="1" applyFont="1" applyFill="1" applyAlignment="1" applyProtection="1">
      <alignment vertical="center" shrinkToFit="1"/>
    </xf>
    <xf numFmtId="0" fontId="11" fillId="0" borderId="0" xfId="1" applyFont="1" applyFill="1" applyAlignment="1" applyProtection="1">
      <alignment vertical="center"/>
    </xf>
    <xf numFmtId="0" fontId="9" fillId="0" borderId="0" xfId="1" applyFont="1" applyFill="1" applyAlignment="1" applyProtection="1">
      <alignment vertical="center"/>
    </xf>
    <xf numFmtId="10" fontId="9" fillId="0" borderId="0" xfId="2" applyNumberFormat="1" applyFont="1" applyFill="1" applyBorder="1" applyAlignment="1" applyProtection="1">
      <alignment vertical="center"/>
    </xf>
    <xf numFmtId="182" fontId="10" fillId="0" borderId="0" xfId="1" applyNumberFormat="1" applyFont="1" applyBorder="1" applyAlignment="1">
      <alignment vertical="center"/>
    </xf>
    <xf numFmtId="183" fontId="10" fillId="0" borderId="0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4" xfId="1" applyNumberFormat="1" applyFont="1" applyBorder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3" fillId="0" borderId="0" xfId="72" applyFont="1" applyAlignment="1">
      <alignment horizontal="center" vertical="center"/>
    </xf>
    <xf numFmtId="10" fontId="15" fillId="0" borderId="0" xfId="81" applyNumberFormat="1" applyFont="1" applyAlignment="1">
      <alignment horizontal="center" vertical="center"/>
    </xf>
    <xf numFmtId="0" fontId="9" fillId="0" borderId="0" xfId="1" applyFont="1" applyFill="1" applyAlignment="1" applyProtection="1">
      <alignment horizontal="center" vertical="center"/>
    </xf>
    <xf numFmtId="0" fontId="15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78" fontId="9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185" fontId="9" fillId="0" borderId="0" xfId="82" applyNumberFormat="1" applyFont="1" applyAlignment="1">
      <alignment vertical="center"/>
    </xf>
    <xf numFmtId="10" fontId="9" fillId="0" borderId="0" xfId="81" applyNumberFormat="1" applyFont="1" applyAlignment="1">
      <alignment vertical="center"/>
    </xf>
    <xf numFmtId="41" fontId="9" fillId="0" borderId="0" xfId="84" applyFont="1" applyFill="1" applyBorder="1" applyAlignment="1" applyProtection="1">
      <alignment vertical="center"/>
      <protection locked="0"/>
    </xf>
    <xf numFmtId="180" fontId="44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1" fillId="0" borderId="0" xfId="1" applyNumberFormat="1" applyFont="1" applyFill="1" applyAlignment="1" applyProtection="1">
      <alignment vertical="center"/>
    </xf>
    <xf numFmtId="0" fontId="9" fillId="28" borderId="0" xfId="1" applyFont="1" applyFill="1" applyAlignment="1" applyProtection="1">
      <alignment vertical="center"/>
    </xf>
    <xf numFmtId="2" fontId="5" fillId="0" borderId="0" xfId="110" applyNumberFormat="1" applyFont="1" applyAlignment="1">
      <alignment vertical="center"/>
    </xf>
    <xf numFmtId="0" fontId="9" fillId="0" borderId="0" xfId="1" applyFont="1" applyFill="1" applyBorder="1" applyAlignment="1" applyProtection="1">
      <alignment horizontal="center" vertical="center"/>
    </xf>
    <xf numFmtId="0" fontId="46" fillId="0" borderId="0" xfId="1" applyFont="1" applyAlignment="1">
      <alignment vertical="center"/>
    </xf>
    <xf numFmtId="41" fontId="12" fillId="2" borderId="7" xfId="84" applyFont="1" applyFill="1" applyBorder="1" applyAlignment="1">
      <alignment vertical="center"/>
    </xf>
    <xf numFmtId="41" fontId="12" fillId="2" borderId="6" xfId="84" applyFont="1" applyFill="1" applyBorder="1" applyAlignment="1">
      <alignment vertical="center"/>
    </xf>
    <xf numFmtId="0" fontId="8" fillId="0" borderId="0" xfId="1" applyFont="1" applyAlignment="1">
      <alignment vertical="center"/>
    </xf>
    <xf numFmtId="41" fontId="9" fillId="0" borderId="0" xfId="84" applyFont="1" applyFill="1" applyBorder="1" applyAlignment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1" fontId="8" fillId="0" borderId="0" xfId="1" applyNumberFormat="1" applyFont="1" applyAlignment="1">
      <alignment vertical="center"/>
    </xf>
    <xf numFmtId="41" fontId="9" fillId="0" borderId="0" xfId="84" applyFont="1" applyFill="1" applyBorder="1" applyAlignment="1" applyProtection="1">
      <alignment horizontal="right" vertical="center"/>
      <protection locked="0"/>
    </xf>
    <xf numFmtId="41" fontId="9" fillId="0" borderId="4" xfId="1" applyNumberFormat="1" applyFont="1" applyBorder="1" applyAlignment="1">
      <alignment vertical="center"/>
    </xf>
    <xf numFmtId="0" fontId="51" fillId="0" borderId="0" xfId="72" applyFont="1" applyAlignment="1">
      <alignment horizontal="left" vertical="center"/>
    </xf>
    <xf numFmtId="41" fontId="52" fillId="0" borderId="0" xfId="18" applyFont="1" applyFill="1" applyAlignment="1" applyProtection="1">
      <alignment horizontal="left" vertical="center"/>
    </xf>
    <xf numFmtId="0" fontId="6" fillId="0" borderId="0" xfId="1" applyFont="1" applyFill="1" applyAlignment="1">
      <alignment horizontal="center" vertical="center"/>
    </xf>
    <xf numFmtId="41" fontId="53" fillId="31" borderId="5" xfId="18" applyFont="1" applyFill="1" applyBorder="1" applyAlignment="1" applyProtection="1">
      <alignment horizontal="center" vertical="center"/>
    </xf>
    <xf numFmtId="41" fontId="6" fillId="31" borderId="5" xfId="18" applyFont="1" applyFill="1" applyBorder="1" applyAlignment="1" applyProtection="1">
      <alignment horizontal="center" vertical="center"/>
    </xf>
    <xf numFmtId="41" fontId="53" fillId="31" borderId="5" xfId="84" applyFont="1" applyFill="1" applyBorder="1" applyAlignment="1" applyProtection="1">
      <alignment horizontal="center" vertical="center"/>
    </xf>
    <xf numFmtId="41" fontId="12" fillId="32" borderId="32" xfId="18" applyFont="1" applyFill="1" applyBorder="1" applyAlignment="1" applyProtection="1">
      <alignment horizontal="center" vertical="center"/>
      <protection locked="0"/>
    </xf>
    <xf numFmtId="41" fontId="12" fillId="32" borderId="33" xfId="84" applyFont="1" applyFill="1" applyBorder="1" applyAlignment="1" applyProtection="1">
      <alignment horizontal="right" vertical="center" shrinkToFit="1"/>
    </xf>
    <xf numFmtId="41" fontId="54" fillId="32" borderId="33" xfId="84" applyFont="1" applyFill="1" applyBorder="1" applyAlignment="1" applyProtection="1">
      <alignment horizontal="right" vertical="center" shrinkToFit="1"/>
    </xf>
    <xf numFmtId="41" fontId="54" fillId="32" borderId="34" xfId="84" applyFont="1" applyFill="1" applyBorder="1" applyAlignment="1" applyProtection="1">
      <alignment horizontal="right" vertical="center" shrinkToFit="1"/>
    </xf>
    <xf numFmtId="41" fontId="54" fillId="32" borderId="32" xfId="18" applyFont="1" applyFill="1" applyBorder="1" applyAlignment="1" applyProtection="1">
      <alignment horizontal="center" vertical="center"/>
      <protection locked="0"/>
    </xf>
    <xf numFmtId="0" fontId="9" fillId="0" borderId="0" xfId="1" applyFont="1" applyAlignment="1">
      <alignment horizontal="center" vertical="center"/>
    </xf>
    <xf numFmtId="41" fontId="12" fillId="0" borderId="37" xfId="84" applyFont="1" applyFill="1" applyBorder="1" applyAlignment="1" applyProtection="1">
      <alignment horizontal="right" vertical="center" shrinkToFit="1"/>
    </xf>
    <xf numFmtId="0" fontId="9" fillId="32" borderId="36" xfId="1" applyFont="1" applyFill="1" applyBorder="1" applyAlignment="1">
      <alignment horizontal="center" vertical="center"/>
    </xf>
    <xf numFmtId="41" fontId="9" fillId="0" borderId="37" xfId="84" applyFont="1" applyBorder="1" applyAlignment="1">
      <alignment horizontal="right" vertical="center"/>
    </xf>
    <xf numFmtId="41" fontId="9" fillId="0" borderId="38" xfId="84" applyFont="1" applyBorder="1" applyAlignment="1">
      <alignment horizontal="right" vertical="center"/>
    </xf>
    <xf numFmtId="184" fontId="15" fillId="0" borderId="37" xfId="84" applyNumberFormat="1" applyFont="1" applyBorder="1" applyAlignment="1">
      <alignment horizontal="right" vertical="center"/>
    </xf>
    <xf numFmtId="184" fontId="15" fillId="0" borderId="38" xfId="84" applyNumberFormat="1" applyFont="1" applyBorder="1" applyAlignment="1">
      <alignment horizontal="right" vertical="center"/>
    </xf>
    <xf numFmtId="41" fontId="15" fillId="32" borderId="36" xfId="18" applyFont="1" applyFill="1" applyBorder="1" applyAlignment="1" applyProtection="1">
      <alignment horizontal="center" vertical="center"/>
      <protection locked="0"/>
    </xf>
    <xf numFmtId="41" fontId="12" fillId="32" borderId="36" xfId="18" applyFont="1" applyFill="1" applyBorder="1" applyAlignment="1" applyProtection="1">
      <alignment horizontal="center" vertical="center"/>
      <protection locked="0"/>
    </xf>
    <xf numFmtId="41" fontId="12" fillId="32" borderId="37" xfId="84" applyFont="1" applyFill="1" applyBorder="1" applyAlignment="1" applyProtection="1">
      <alignment horizontal="right" vertical="center" shrinkToFit="1"/>
    </xf>
    <xf numFmtId="41" fontId="54" fillId="32" borderId="37" xfId="84" applyFont="1" applyFill="1" applyBorder="1" applyAlignment="1" applyProtection="1">
      <alignment horizontal="right" vertical="center" shrinkToFit="1"/>
    </xf>
    <xf numFmtId="41" fontId="54" fillId="32" borderId="38" xfId="84" applyFont="1" applyFill="1" applyBorder="1" applyAlignment="1" applyProtection="1">
      <alignment horizontal="right" vertical="center" shrinkToFit="1"/>
    </xf>
    <xf numFmtId="41" fontId="54" fillId="32" borderId="36" xfId="18" applyFont="1" applyFill="1" applyBorder="1" applyAlignment="1" applyProtection="1">
      <alignment horizontal="center" vertical="center"/>
      <protection locked="0"/>
    </xf>
    <xf numFmtId="41" fontId="15" fillId="0" borderId="37" xfId="84" applyFont="1" applyBorder="1" applyAlignment="1">
      <alignment horizontal="right" vertical="center"/>
    </xf>
    <xf numFmtId="41" fontId="15" fillId="0" borderId="38" xfId="84" applyFont="1" applyBorder="1" applyAlignment="1">
      <alignment horizontal="right" vertical="center"/>
    </xf>
    <xf numFmtId="0" fontId="12" fillId="32" borderId="36" xfId="1" applyFont="1" applyFill="1" applyBorder="1" applyAlignment="1">
      <alignment horizontal="center" vertical="center"/>
    </xf>
    <xf numFmtId="186" fontId="15" fillId="0" borderId="37" xfId="161" applyNumberFormat="1" applyFont="1" applyBorder="1" applyAlignment="1">
      <alignment horizontal="right" vertical="center"/>
    </xf>
    <xf numFmtId="186" fontId="15" fillId="0" borderId="38" xfId="161" applyNumberFormat="1" applyFont="1" applyBorder="1" applyAlignment="1">
      <alignment horizontal="right" vertical="center"/>
    </xf>
    <xf numFmtId="0" fontId="15" fillId="32" borderId="36" xfId="1" applyFont="1" applyFill="1" applyBorder="1" applyAlignment="1">
      <alignment horizontal="center" vertical="center"/>
    </xf>
    <xf numFmtId="186" fontId="9" fillId="0" borderId="37" xfId="70" applyNumberFormat="1" applyFont="1" applyBorder="1" applyAlignment="1">
      <alignment horizontal="right" vertical="center"/>
    </xf>
    <xf numFmtId="186" fontId="9" fillId="0" borderId="38" xfId="70" applyNumberFormat="1" applyFont="1" applyBorder="1" applyAlignment="1">
      <alignment horizontal="right" vertical="center"/>
    </xf>
    <xf numFmtId="184" fontId="15" fillId="0" borderId="37" xfId="3" applyNumberFormat="1" applyFont="1" applyBorder="1" applyAlignment="1">
      <alignment horizontal="right" vertical="center"/>
    </xf>
    <xf numFmtId="184" fontId="9" fillId="0" borderId="38" xfId="3" applyNumberFormat="1" applyFont="1" applyBorder="1" applyAlignment="1">
      <alignment horizontal="right" vertical="center"/>
    </xf>
    <xf numFmtId="41" fontId="9" fillId="0" borderId="37" xfId="84" applyFont="1" applyFill="1" applyBorder="1" applyAlignment="1" applyProtection="1">
      <alignment horizontal="right" vertical="center"/>
      <protection locked="0"/>
    </xf>
    <xf numFmtId="41" fontId="9" fillId="0" borderId="38" xfId="84" applyFont="1" applyFill="1" applyBorder="1" applyAlignment="1" applyProtection="1">
      <alignment horizontal="right" vertical="center"/>
      <protection locked="0"/>
    </xf>
    <xf numFmtId="41" fontId="9" fillId="0" borderId="37" xfId="84" applyFont="1" applyFill="1" applyBorder="1" applyAlignment="1">
      <alignment horizontal="right" vertical="center"/>
    </xf>
    <xf numFmtId="41" fontId="9" fillId="0" borderId="38" xfId="84" applyFont="1" applyFill="1" applyBorder="1" applyAlignment="1">
      <alignment horizontal="right" vertical="center"/>
    </xf>
    <xf numFmtId="41" fontId="12" fillId="32" borderId="38" xfId="84" applyFont="1" applyFill="1" applyBorder="1" applyAlignment="1" applyProtection="1">
      <alignment horizontal="right" vertical="center" shrinkToFit="1"/>
    </xf>
    <xf numFmtId="41" fontId="45" fillId="32" borderId="36" xfId="18" applyFont="1" applyFill="1" applyBorder="1" applyAlignment="1" applyProtection="1">
      <alignment horizontal="center" vertical="center"/>
      <protection locked="0"/>
    </xf>
    <xf numFmtId="186" fontId="15" fillId="0" borderId="37" xfId="0" applyNumberFormat="1" applyFont="1" applyBorder="1" applyAlignment="1">
      <alignment horizontal="right" vertical="center"/>
    </xf>
    <xf numFmtId="186" fontId="15" fillId="0" borderId="38" xfId="0" applyNumberFormat="1" applyFont="1" applyBorder="1" applyAlignment="1">
      <alignment horizontal="right" vertical="center"/>
    </xf>
    <xf numFmtId="0" fontId="9" fillId="0" borderId="0" xfId="1" applyFont="1" applyFill="1" applyAlignment="1">
      <alignment horizontal="center" vertical="center"/>
    </xf>
    <xf numFmtId="0" fontId="9" fillId="32" borderId="39" xfId="1" applyFont="1" applyFill="1" applyBorder="1" applyAlignment="1">
      <alignment horizontal="center" vertical="center"/>
    </xf>
    <xf numFmtId="41" fontId="12" fillId="0" borderId="40" xfId="84" applyFont="1" applyFill="1" applyBorder="1" applyAlignment="1" applyProtection="1">
      <alignment horizontal="right" vertical="center" shrinkToFit="1"/>
    </xf>
    <xf numFmtId="41" fontId="9" fillId="0" borderId="40" xfId="84" applyFont="1" applyBorder="1" applyAlignment="1">
      <alignment horizontal="right" vertical="center"/>
    </xf>
    <xf numFmtId="41" fontId="9" fillId="0" borderId="41" xfId="84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right" vertical="center"/>
    </xf>
    <xf numFmtId="186" fontId="15" fillId="0" borderId="37" xfId="162" applyNumberFormat="1" applyFont="1" applyBorder="1" applyAlignment="1">
      <alignment horizontal="right" vertical="center"/>
    </xf>
    <xf numFmtId="186" fontId="15" fillId="0" borderId="38" xfId="162" applyNumberFormat="1" applyFont="1" applyBorder="1" applyAlignment="1">
      <alignment horizontal="right" vertical="center"/>
    </xf>
    <xf numFmtId="186" fontId="15" fillId="0" borderId="40" xfId="162" applyNumberFormat="1" applyFont="1" applyBorder="1" applyAlignment="1">
      <alignment horizontal="right" vertical="center"/>
    </xf>
    <xf numFmtId="186" fontId="15" fillId="0" borderId="41" xfId="162" applyNumberFormat="1" applyFont="1" applyBorder="1" applyAlignment="1">
      <alignment horizontal="right" vertical="center"/>
    </xf>
    <xf numFmtId="41" fontId="15" fillId="0" borderId="37" xfId="84" applyFont="1" applyFill="1" applyBorder="1" applyAlignment="1" applyProtection="1">
      <alignment horizontal="right" vertical="center"/>
      <protection locked="0"/>
    </xf>
    <xf numFmtId="41" fontId="15" fillId="0" borderId="38" xfId="84" applyFont="1" applyFill="1" applyBorder="1" applyAlignment="1" applyProtection="1">
      <alignment horizontal="right" vertical="center"/>
      <protection locked="0"/>
    </xf>
    <xf numFmtId="0" fontId="9" fillId="0" borderId="0" xfId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41" fontId="9" fillId="0" borderId="0" xfId="84" applyFont="1" applyAlignment="1">
      <alignment horizontal="right" vertical="center"/>
    </xf>
    <xf numFmtId="41" fontId="9" fillId="0" borderId="0" xfId="84" applyFont="1" applyAlignment="1">
      <alignment horizontal="center" vertical="center"/>
    </xf>
    <xf numFmtId="41" fontId="47" fillId="0" borderId="0" xfId="18" applyFont="1" applyFill="1" applyAlignment="1" applyProtection="1">
      <alignment horizontal="center" vertical="center"/>
      <protection locked="0"/>
    </xf>
    <xf numFmtId="41" fontId="9" fillId="0" borderId="0" xfId="18" applyFont="1" applyFill="1" applyAlignment="1" applyProtection="1">
      <alignment vertical="center"/>
      <protection locked="0"/>
    </xf>
    <xf numFmtId="41" fontId="9" fillId="32" borderId="36" xfId="18" applyFont="1" applyFill="1" applyBorder="1" applyAlignment="1" applyProtection="1">
      <alignment horizontal="center" vertical="center"/>
      <protection locked="0"/>
    </xf>
    <xf numFmtId="41" fontId="9" fillId="0" borderId="37" xfId="18" applyFont="1" applyFill="1" applyBorder="1" applyAlignment="1" applyProtection="1">
      <alignment horizontal="right" vertical="center"/>
      <protection locked="0"/>
    </xf>
    <xf numFmtId="41" fontId="9" fillId="0" borderId="38" xfId="18" applyFont="1" applyFill="1" applyBorder="1" applyAlignment="1" applyProtection="1">
      <alignment horizontal="right" vertical="center"/>
      <protection locked="0"/>
    </xf>
    <xf numFmtId="41" fontId="12" fillId="0" borderId="0" xfId="18" applyFont="1" applyFill="1" applyBorder="1" applyAlignment="1" applyProtection="1">
      <alignment vertical="center"/>
      <protection locked="0"/>
    </xf>
    <xf numFmtId="41" fontId="9" fillId="32" borderId="39" xfId="18" applyFont="1" applyFill="1" applyBorder="1" applyAlignment="1" applyProtection="1">
      <alignment horizontal="center" vertical="center"/>
      <protection locked="0"/>
    </xf>
    <xf numFmtId="41" fontId="9" fillId="0" borderId="40" xfId="84" applyFont="1" applyFill="1" applyBorder="1" applyAlignment="1" applyProtection="1">
      <alignment horizontal="right" vertical="center"/>
      <protection locked="0"/>
    </xf>
    <xf numFmtId="41" fontId="9" fillId="0" borderId="41" xfId="84" applyFont="1" applyFill="1" applyBorder="1" applyAlignment="1" applyProtection="1">
      <alignment horizontal="right" vertical="center"/>
      <protection locked="0"/>
    </xf>
    <xf numFmtId="41" fontId="9" fillId="0" borderId="0" xfId="18" applyFont="1" applyFill="1" applyBorder="1" applyAlignment="1" applyProtection="1">
      <alignment vertical="center"/>
      <protection locked="0"/>
    </xf>
    <xf numFmtId="41" fontId="9" fillId="0" borderId="37" xfId="84" applyFont="1" applyFill="1" applyBorder="1" applyAlignment="1" applyProtection="1">
      <alignment vertical="center"/>
      <protection locked="0"/>
    </xf>
    <xf numFmtId="41" fontId="9" fillId="0" borderId="40" xfId="18" applyFont="1" applyFill="1" applyBorder="1" applyAlignment="1" applyProtection="1">
      <alignment horizontal="right" vertical="center"/>
      <protection locked="0"/>
    </xf>
    <xf numFmtId="41" fontId="9" fillId="0" borderId="41" xfId="18" applyFont="1" applyFill="1" applyBorder="1" applyAlignment="1" applyProtection="1">
      <alignment horizontal="right" vertical="center"/>
      <protection locked="0"/>
    </xf>
    <xf numFmtId="41" fontId="9" fillId="0" borderId="0" xfId="18" applyFont="1" applyFill="1" applyBorder="1" applyAlignment="1" applyProtection="1">
      <alignment horizontal="center" vertical="center"/>
      <protection locked="0"/>
    </xf>
    <xf numFmtId="41" fontId="9" fillId="0" borderId="0" xfId="18" applyFont="1" applyFill="1" applyBorder="1" applyAlignment="1" applyProtection="1">
      <alignment horizontal="right" vertical="center"/>
      <protection locked="0"/>
    </xf>
    <xf numFmtId="41" fontId="9" fillId="0" borderId="0" xfId="84" applyFont="1" applyFill="1" applyBorder="1" applyAlignment="1" applyProtection="1">
      <alignment horizontal="right" vertical="center"/>
    </xf>
    <xf numFmtId="41" fontId="12" fillId="0" borderId="0" xfId="18" applyFont="1" applyFill="1" applyBorder="1" applyAlignment="1" applyProtection="1">
      <alignment horizontal="center" vertical="center"/>
      <protection locked="0"/>
    </xf>
    <xf numFmtId="41" fontId="12" fillId="0" borderId="0" xfId="18" applyFont="1" applyFill="1" applyBorder="1" applyAlignment="1" applyProtection="1">
      <alignment horizontal="right" vertical="center"/>
      <protection locked="0"/>
    </xf>
    <xf numFmtId="41" fontId="12" fillId="0" borderId="0" xfId="84" applyFont="1" applyFill="1" applyBorder="1" applyAlignment="1" applyProtection="1">
      <alignment vertical="center"/>
      <protection locked="0"/>
    </xf>
    <xf numFmtId="41" fontId="9" fillId="0" borderId="25" xfId="18" applyFont="1" applyFill="1" applyBorder="1" applyAlignment="1" applyProtection="1">
      <alignment vertical="center"/>
      <protection locked="0"/>
    </xf>
    <xf numFmtId="41" fontId="9" fillId="0" borderId="11" xfId="18" applyFont="1" applyFill="1" applyBorder="1" applyAlignment="1" applyProtection="1">
      <alignment vertical="center"/>
      <protection locked="0"/>
    </xf>
    <xf numFmtId="41" fontId="12" fillId="0" borderId="25" xfId="18" applyFont="1" applyFill="1" applyBorder="1" applyAlignment="1" applyProtection="1">
      <alignment vertical="center"/>
      <protection locked="0"/>
    </xf>
    <xf numFmtId="0" fontId="6" fillId="30" borderId="5" xfId="1" applyFont="1" applyFill="1" applyBorder="1" applyAlignment="1" applyProtection="1">
      <alignment horizontal="center" vertical="center"/>
    </xf>
    <xf numFmtId="41" fontId="9" fillId="0" borderId="37" xfId="84" applyFont="1" applyFill="1" applyBorder="1" applyAlignment="1" applyProtection="1">
      <alignment vertical="center"/>
    </xf>
    <xf numFmtId="41" fontId="9" fillId="0" borderId="38" xfId="84" applyFont="1" applyFill="1" applyBorder="1" applyAlignment="1" applyProtection="1">
      <alignment vertical="center"/>
    </xf>
    <xf numFmtId="41" fontId="9" fillId="0" borderId="40" xfId="84" applyFont="1" applyFill="1" applyBorder="1" applyAlignment="1" applyProtection="1">
      <alignment vertical="center"/>
    </xf>
    <xf numFmtId="41" fontId="9" fillId="0" borderId="41" xfId="84" applyFont="1" applyFill="1" applyBorder="1" applyAlignment="1" applyProtection="1">
      <alignment vertical="center"/>
    </xf>
    <xf numFmtId="186" fontId="12" fillId="30" borderId="2" xfId="1" applyNumberFormat="1" applyFont="1" applyFill="1" applyBorder="1" applyAlignment="1" applyProtection="1">
      <alignment horizontal="center" vertical="center"/>
    </xf>
    <xf numFmtId="186" fontId="12" fillId="30" borderId="5" xfId="1" applyNumberFormat="1" applyFont="1" applyFill="1" applyBorder="1" applyAlignment="1" applyProtection="1">
      <alignment horizontal="center" vertical="center"/>
    </xf>
    <xf numFmtId="186" fontId="9" fillId="28" borderId="37" xfId="84" applyNumberFormat="1" applyFont="1" applyFill="1" applyBorder="1" applyAlignment="1" applyProtection="1">
      <alignment vertical="center"/>
    </xf>
    <xf numFmtId="186" fontId="15" fillId="28" borderId="37" xfId="84" applyNumberFormat="1" applyFont="1" applyFill="1" applyBorder="1" applyAlignment="1" applyProtection="1">
      <alignment vertical="center"/>
    </xf>
    <xf numFmtId="186" fontId="9" fillId="28" borderId="40" xfId="84" applyNumberFormat="1" applyFont="1" applyFill="1" applyBorder="1" applyAlignment="1" applyProtection="1">
      <alignment vertical="center"/>
    </xf>
    <xf numFmtId="179" fontId="12" fillId="0" borderId="0" xfId="2" applyNumberFormat="1" applyFont="1" applyAlignment="1" applyProtection="1">
      <alignment vertical="center"/>
    </xf>
    <xf numFmtId="0" fontId="55" fillId="0" borderId="0" xfId="1" applyFont="1" applyFill="1" applyAlignment="1" applyProtection="1">
      <alignment horizontal="center" vertical="center"/>
    </xf>
    <xf numFmtId="0" fontId="6" fillId="0" borderId="0" xfId="1" applyFont="1" applyFill="1" applyBorder="1" applyAlignment="1" applyProtection="1">
      <alignment horizontal="center" vertical="center"/>
    </xf>
    <xf numFmtId="181" fontId="6" fillId="0" borderId="0" xfId="3" applyNumberFormat="1" applyFont="1" applyFill="1" applyBorder="1" applyAlignment="1" applyProtection="1">
      <alignment horizontal="center" vertical="center"/>
    </xf>
    <xf numFmtId="41" fontId="6" fillId="0" borderId="0" xfId="3" applyFont="1" applyFill="1" applyBorder="1" applyAlignment="1" applyProtection="1">
      <alignment horizontal="center" vertical="center"/>
    </xf>
    <xf numFmtId="0" fontId="12" fillId="36" borderId="5" xfId="1" applyFont="1" applyFill="1" applyBorder="1" applyAlignment="1" applyProtection="1">
      <alignment horizontal="centerContinuous" vertical="center"/>
    </xf>
    <xf numFmtId="0" fontId="12" fillId="36" borderId="5" xfId="1" applyFont="1" applyFill="1" applyBorder="1" applyAlignment="1" applyProtection="1">
      <alignment horizontal="center" vertical="center"/>
    </xf>
    <xf numFmtId="0" fontId="12" fillId="36" borderId="7" xfId="1" applyFont="1" applyFill="1" applyBorder="1" applyAlignment="1" applyProtection="1">
      <alignment horizontal="center" vertical="center"/>
    </xf>
    <xf numFmtId="41" fontId="9" fillId="0" borderId="30" xfId="84" applyFont="1" applyFill="1" applyBorder="1" applyAlignment="1" applyProtection="1">
      <alignment vertical="center"/>
    </xf>
    <xf numFmtId="41" fontId="9" fillId="0" borderId="49" xfId="84" applyFont="1" applyFill="1" applyBorder="1" applyAlignment="1" applyProtection="1">
      <alignment vertical="center"/>
    </xf>
    <xf numFmtId="41" fontId="9" fillId="28" borderId="49" xfId="84" applyFont="1" applyFill="1" applyBorder="1" applyAlignment="1" applyProtection="1">
      <alignment vertical="center"/>
    </xf>
    <xf numFmtId="41" fontId="9" fillId="0" borderId="45" xfId="84" applyFont="1" applyFill="1" applyBorder="1" applyAlignment="1" applyProtection="1">
      <alignment vertical="center"/>
    </xf>
    <xf numFmtId="41" fontId="9" fillId="0" borderId="43" xfId="84" applyFont="1" applyFill="1" applyBorder="1" applyAlignment="1" applyProtection="1">
      <alignment vertical="center"/>
    </xf>
    <xf numFmtId="41" fontId="9" fillId="0" borderId="44" xfId="84" applyFont="1" applyFill="1" applyBorder="1" applyAlignment="1" applyProtection="1">
      <alignment vertical="center"/>
    </xf>
    <xf numFmtId="41" fontId="9" fillId="0" borderId="36" xfId="84" applyFont="1" applyFill="1" applyBorder="1" applyAlignment="1" applyProtection="1">
      <alignment vertical="center"/>
    </xf>
    <xf numFmtId="41" fontId="9" fillId="28" borderId="36" xfId="84" applyFont="1" applyFill="1" applyBorder="1" applyAlignment="1" applyProtection="1">
      <alignment vertical="center"/>
    </xf>
    <xf numFmtId="41" fontId="9" fillId="28" borderId="37" xfId="84" applyFont="1" applyFill="1" applyBorder="1" applyAlignment="1" applyProtection="1">
      <alignment vertical="center"/>
    </xf>
    <xf numFmtId="41" fontId="9" fillId="28" borderId="38" xfId="84" applyFont="1" applyFill="1" applyBorder="1" applyAlignment="1" applyProtection="1">
      <alignment vertical="center"/>
    </xf>
    <xf numFmtId="41" fontId="15" fillId="5" borderId="43" xfId="84" applyFont="1" applyFill="1" applyBorder="1" applyAlignment="1">
      <alignment horizontal="right" vertical="center"/>
    </xf>
    <xf numFmtId="41" fontId="15" fillId="5" borderId="37" xfId="84" applyFont="1" applyFill="1" applyBorder="1" applyAlignment="1">
      <alignment horizontal="right" vertical="center"/>
    </xf>
    <xf numFmtId="186" fontId="9" fillId="28" borderId="38" xfId="84" applyNumberFormat="1" applyFont="1" applyFill="1" applyBorder="1" applyAlignment="1" applyProtection="1">
      <alignment vertical="center"/>
    </xf>
    <xf numFmtId="186" fontId="15" fillId="28" borderId="38" xfId="84" applyNumberFormat="1" applyFont="1" applyFill="1" applyBorder="1" applyAlignment="1" applyProtection="1">
      <alignment vertical="center"/>
    </xf>
    <xf numFmtId="186" fontId="9" fillId="28" borderId="41" xfId="84" applyNumberFormat="1" applyFont="1" applyFill="1" applyBorder="1" applyAlignment="1" applyProtection="1">
      <alignment vertical="center"/>
    </xf>
    <xf numFmtId="41" fontId="9" fillId="0" borderId="51" xfId="84" applyFont="1" applyFill="1" applyBorder="1" applyAlignment="1" applyProtection="1">
      <alignment vertical="center"/>
    </xf>
    <xf numFmtId="41" fontId="9" fillId="0" borderId="32" xfId="84" applyFont="1" applyFill="1" applyBorder="1" applyAlignment="1" applyProtection="1">
      <alignment vertical="center"/>
    </xf>
    <xf numFmtId="41" fontId="9" fillId="0" borderId="33" xfId="84" applyFont="1" applyFill="1" applyBorder="1" applyAlignment="1" applyProtection="1">
      <alignment vertical="center"/>
    </xf>
    <xf numFmtId="41" fontId="9" fillId="0" borderId="34" xfId="84" applyFont="1" applyFill="1" applyBorder="1" applyAlignment="1" applyProtection="1">
      <alignment vertical="center"/>
    </xf>
    <xf numFmtId="41" fontId="9" fillId="0" borderId="46" xfId="84" applyFont="1" applyFill="1" applyBorder="1" applyAlignment="1" applyProtection="1">
      <alignment vertical="center"/>
    </xf>
    <xf numFmtId="41" fontId="9" fillId="0" borderId="27" xfId="84" applyFont="1" applyFill="1" applyBorder="1" applyAlignment="1" applyProtection="1">
      <alignment vertical="center"/>
    </xf>
    <xf numFmtId="41" fontId="9" fillId="0" borderId="24" xfId="84" applyFont="1" applyFill="1" applyBorder="1" applyAlignment="1" applyProtection="1">
      <alignment vertical="center"/>
    </xf>
    <xf numFmtId="186" fontId="9" fillId="28" borderId="33" xfId="84" applyNumberFormat="1" applyFont="1" applyFill="1" applyBorder="1" applyAlignment="1" applyProtection="1">
      <alignment vertical="center"/>
    </xf>
    <xf numFmtId="186" fontId="9" fillId="28" borderId="34" xfId="84" applyNumberFormat="1" applyFont="1" applyFill="1" applyBorder="1" applyAlignment="1" applyProtection="1">
      <alignment vertical="center"/>
    </xf>
    <xf numFmtId="186" fontId="9" fillId="29" borderId="32" xfId="84" applyNumberFormat="1" applyFont="1" applyFill="1" applyBorder="1" applyAlignment="1" applyProtection="1">
      <alignment vertical="center"/>
    </xf>
    <xf numFmtId="186" fontId="9" fillId="29" borderId="36" xfId="84" applyNumberFormat="1" applyFont="1" applyFill="1" applyBorder="1" applyAlignment="1" applyProtection="1">
      <alignment vertical="center"/>
    </xf>
    <xf numFmtId="186" fontId="9" fillId="29" borderId="27" xfId="84" applyNumberFormat="1" applyFont="1" applyFill="1" applyBorder="1" applyAlignment="1" applyProtection="1">
      <alignment vertical="center"/>
    </xf>
    <xf numFmtId="186" fontId="9" fillId="29" borderId="39" xfId="84" applyNumberFormat="1" applyFont="1" applyFill="1" applyBorder="1" applyAlignment="1" applyProtection="1">
      <alignment vertical="center"/>
    </xf>
    <xf numFmtId="186" fontId="9" fillId="29" borderId="48" xfId="84" applyNumberFormat="1" applyFont="1" applyFill="1" applyBorder="1" applyAlignment="1" applyProtection="1">
      <alignment vertical="center"/>
    </xf>
    <xf numFmtId="0" fontId="12" fillId="0" borderId="0" xfId="1" applyFont="1" applyFill="1" applyAlignment="1" applyProtection="1">
      <alignment horizontal="left" vertical="center"/>
    </xf>
    <xf numFmtId="0" fontId="9" fillId="0" borderId="0" xfId="1" applyNumberFormat="1" applyFont="1" applyAlignment="1">
      <alignment vertical="center"/>
    </xf>
    <xf numFmtId="0" fontId="9" fillId="0" borderId="0" xfId="2" applyNumberFormat="1" applyFont="1" applyAlignment="1">
      <alignment vertical="center"/>
    </xf>
    <xf numFmtId="0" fontId="6" fillId="0" borderId="0" xfId="1" applyFont="1" applyAlignment="1">
      <alignment vertical="center"/>
    </xf>
    <xf numFmtId="41" fontId="12" fillId="2" borderId="5" xfId="84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56" fillId="0" borderId="0" xfId="72" applyFont="1">
      <alignment vertical="center"/>
    </xf>
    <xf numFmtId="0" fontId="6" fillId="4" borderId="8" xfId="1" applyFont="1" applyFill="1" applyBorder="1" applyAlignment="1">
      <alignment horizontal="center" vertical="center"/>
    </xf>
    <xf numFmtId="41" fontId="5" fillId="0" borderId="0" xfId="84" applyFont="1" applyFill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41" fontId="9" fillId="0" borderId="4" xfId="1" applyNumberFormat="1" applyFont="1" applyFill="1" applyBorder="1" applyAlignment="1">
      <alignment vertical="center"/>
    </xf>
    <xf numFmtId="41" fontId="9" fillId="29" borderId="45" xfId="84" applyFont="1" applyFill="1" applyBorder="1" applyAlignment="1">
      <alignment vertical="center"/>
    </xf>
    <xf numFmtId="41" fontId="9" fillId="29" borderId="36" xfId="84" applyFont="1" applyFill="1" applyBorder="1" applyAlignment="1">
      <alignment vertical="center"/>
    </xf>
    <xf numFmtId="41" fontId="9" fillId="29" borderId="39" xfId="84" applyFont="1" applyFill="1" applyBorder="1" applyAlignment="1">
      <alignment vertical="center"/>
    </xf>
    <xf numFmtId="41" fontId="9" fillId="29" borderId="31" xfId="84" applyFont="1" applyFill="1" applyBorder="1" applyAlignment="1">
      <alignment vertical="center"/>
    </xf>
    <xf numFmtId="41" fontId="9" fillId="29" borderId="27" xfId="84" applyFont="1" applyFill="1" applyBorder="1" applyAlignment="1">
      <alignment vertical="center"/>
    </xf>
    <xf numFmtId="41" fontId="9" fillId="29" borderId="48" xfId="84" applyFont="1" applyFill="1" applyBorder="1" applyAlignment="1">
      <alignment vertical="center"/>
    </xf>
    <xf numFmtId="41" fontId="12" fillId="2" borderId="5" xfId="84" applyFont="1" applyFill="1" applyBorder="1" applyAlignment="1">
      <alignment vertical="center" shrinkToFit="1"/>
    </xf>
    <xf numFmtId="41" fontId="9" fillId="0" borderId="43" xfId="84" applyFont="1" applyFill="1" applyBorder="1" applyAlignment="1" applyProtection="1">
      <alignment vertical="center"/>
      <protection locked="0"/>
    </xf>
    <xf numFmtId="41" fontId="9" fillId="0" borderId="44" xfId="84" applyFont="1" applyFill="1" applyBorder="1" applyAlignment="1" applyProtection="1">
      <alignment vertical="center"/>
      <protection locked="0"/>
    </xf>
    <xf numFmtId="41" fontId="9" fillId="0" borderId="38" xfId="84" applyFont="1" applyFill="1" applyBorder="1" applyAlignment="1" applyProtection="1">
      <alignment vertical="center"/>
      <protection locked="0"/>
    </xf>
    <xf numFmtId="41" fontId="9" fillId="29" borderId="36" xfId="84" applyFont="1" applyFill="1" applyBorder="1" applyAlignment="1">
      <alignment horizontal="right" vertical="center"/>
    </xf>
    <xf numFmtId="41" fontId="9" fillId="29" borderId="39" xfId="84" applyFont="1" applyFill="1" applyBorder="1" applyAlignment="1">
      <alignment horizontal="right" vertical="center"/>
    </xf>
    <xf numFmtId="41" fontId="12" fillId="2" borderId="5" xfId="84" applyFont="1" applyFill="1" applyBorder="1" applyAlignment="1">
      <alignment vertical="center"/>
    </xf>
    <xf numFmtId="41" fontId="9" fillId="0" borderId="52" xfId="84" applyFont="1" applyFill="1" applyBorder="1" applyAlignment="1" applyProtection="1">
      <alignment vertical="center"/>
      <protection locked="0"/>
    </xf>
    <xf numFmtId="41" fontId="9" fillId="0" borderId="24" xfId="84" applyFont="1" applyFill="1" applyBorder="1" applyAlignment="1" applyProtection="1">
      <alignment vertical="center"/>
      <protection locked="0"/>
    </xf>
    <xf numFmtId="41" fontId="9" fillId="0" borderId="24" xfId="84" applyFont="1" applyFill="1" applyBorder="1" applyAlignment="1" applyProtection="1">
      <alignment horizontal="right" vertical="center"/>
      <protection locked="0"/>
    </xf>
    <xf numFmtId="41" fontId="9" fillId="0" borderId="42" xfId="84" applyFont="1" applyFill="1" applyBorder="1" applyAlignment="1" applyProtection="1">
      <alignment horizontal="right" vertical="center"/>
      <protection locked="0"/>
    </xf>
    <xf numFmtId="49" fontId="12" fillId="3" borderId="30" xfId="1" quotePrefix="1" applyNumberFormat="1" applyFont="1" applyFill="1" applyBorder="1" applyAlignment="1">
      <alignment horizontal="center" vertical="center"/>
    </xf>
    <xf numFmtId="49" fontId="12" fillId="3" borderId="49" xfId="1" applyNumberFormat="1" applyFont="1" applyFill="1" applyBorder="1" applyAlignment="1">
      <alignment horizontal="center" vertical="center"/>
    </xf>
    <xf numFmtId="49" fontId="12" fillId="3" borderId="50" xfId="1" applyNumberFormat="1" applyFont="1" applyFill="1" applyBorder="1" applyAlignment="1">
      <alignment horizontal="center" vertical="center"/>
    </xf>
    <xf numFmtId="49" fontId="12" fillId="3" borderId="30" xfId="1" applyNumberFormat="1" applyFont="1" applyFill="1" applyBorder="1" applyAlignment="1">
      <alignment horizontal="center" vertical="center"/>
    </xf>
    <xf numFmtId="0" fontId="12" fillId="35" borderId="5" xfId="1" applyFont="1" applyFill="1" applyBorder="1" applyAlignment="1">
      <alignment horizontal="center" vertical="center"/>
    </xf>
    <xf numFmtId="184" fontId="12" fillId="33" borderId="51" xfId="1" applyNumberFormat="1" applyFont="1" applyFill="1" applyBorder="1" applyAlignment="1" applyProtection="1">
      <alignment horizontal="center" vertical="center"/>
    </xf>
    <xf numFmtId="184" fontId="12" fillId="33" borderId="49" xfId="1" applyNumberFormat="1" applyFont="1" applyFill="1" applyBorder="1" applyAlignment="1" applyProtection="1">
      <alignment horizontal="center" vertical="center"/>
    </xf>
    <xf numFmtId="184" fontId="45" fillId="33" borderId="49" xfId="1" applyNumberFormat="1" applyFont="1" applyFill="1" applyBorder="1" applyAlignment="1" applyProtection="1">
      <alignment horizontal="center" vertical="center"/>
    </xf>
    <xf numFmtId="184" fontId="12" fillId="33" borderId="50" xfId="1" applyNumberFormat="1" applyFont="1" applyFill="1" applyBorder="1" applyAlignment="1" applyProtection="1">
      <alignment horizontal="center" vertical="center"/>
    </xf>
    <xf numFmtId="0" fontId="6" fillId="33" borderId="30" xfId="1" applyFont="1" applyFill="1" applyBorder="1" applyAlignment="1" applyProtection="1">
      <alignment horizontal="center" vertical="center"/>
    </xf>
    <xf numFmtId="0" fontId="6" fillId="33" borderId="49" xfId="1" applyFont="1" applyFill="1" applyBorder="1" applyAlignment="1" applyProtection="1">
      <alignment horizontal="center" vertical="center"/>
    </xf>
    <xf numFmtId="49" fontId="6" fillId="33" borderId="49" xfId="1" applyNumberFormat="1" applyFont="1" applyFill="1" applyBorder="1" applyAlignment="1" applyProtection="1">
      <alignment horizontal="center" vertical="center"/>
    </xf>
    <xf numFmtId="186" fontId="9" fillId="0" borderId="33" xfId="84" applyNumberFormat="1" applyFont="1" applyFill="1" applyBorder="1" applyAlignment="1" applyProtection="1">
      <alignment vertical="center"/>
    </xf>
    <xf numFmtId="186" fontId="9" fillId="0" borderId="34" xfId="84" applyNumberFormat="1" applyFont="1" applyFill="1" applyBorder="1" applyAlignment="1" applyProtection="1">
      <alignment vertical="center"/>
    </xf>
    <xf numFmtId="186" fontId="9" fillId="0" borderId="37" xfId="84" applyNumberFormat="1" applyFont="1" applyFill="1" applyBorder="1" applyAlignment="1" applyProtection="1">
      <alignment vertical="center"/>
    </xf>
    <xf numFmtId="186" fontId="9" fillId="0" borderId="38" xfId="84" applyNumberFormat="1" applyFont="1" applyFill="1" applyBorder="1" applyAlignment="1" applyProtection="1">
      <alignment vertical="center"/>
    </xf>
    <xf numFmtId="186" fontId="9" fillId="0" borderId="40" xfId="84" applyNumberFormat="1" applyFont="1" applyFill="1" applyBorder="1" applyAlignment="1" applyProtection="1">
      <alignment vertical="center"/>
    </xf>
    <xf numFmtId="186" fontId="9" fillId="0" borderId="41" xfId="84" applyNumberFormat="1" applyFont="1" applyFill="1" applyBorder="1" applyAlignment="1" applyProtection="1">
      <alignment vertical="center"/>
    </xf>
    <xf numFmtId="41" fontId="9" fillId="3" borderId="37" xfId="84" applyFont="1" applyFill="1" applyBorder="1" applyAlignment="1">
      <alignment vertical="center"/>
    </xf>
    <xf numFmtId="41" fontId="9" fillId="28" borderId="37" xfId="84" applyFont="1" applyFill="1" applyBorder="1" applyAlignment="1">
      <alignment vertical="center"/>
    </xf>
    <xf numFmtId="41" fontId="9" fillId="3" borderId="38" xfId="84" applyFont="1" applyFill="1" applyBorder="1" applyAlignment="1">
      <alignment vertical="center"/>
    </xf>
    <xf numFmtId="41" fontId="9" fillId="28" borderId="37" xfId="84" applyFont="1" applyFill="1" applyBorder="1" applyAlignment="1" applyProtection="1">
      <alignment vertical="center"/>
      <protection locked="0"/>
    </xf>
    <xf numFmtId="3" fontId="9" fillId="0" borderId="37" xfId="84" applyNumberFormat="1" applyFont="1" applyFill="1" applyBorder="1" applyAlignment="1" applyProtection="1">
      <alignment vertical="center"/>
      <protection locked="0"/>
    </xf>
    <xf numFmtId="41" fontId="9" fillId="3" borderId="40" xfId="84" applyFont="1" applyFill="1" applyBorder="1" applyAlignment="1">
      <alignment vertical="center"/>
    </xf>
    <xf numFmtId="41" fontId="9" fillId="3" borderId="40" xfId="84" applyFont="1" applyFill="1" applyBorder="1" applyAlignment="1" applyProtection="1">
      <alignment vertical="center"/>
      <protection locked="0"/>
    </xf>
    <xf numFmtId="41" fontId="9" fillId="3" borderId="41" xfId="84" applyFont="1" applyFill="1" applyBorder="1" applyAlignment="1" applyProtection="1">
      <alignment vertical="center"/>
      <protection locked="0"/>
    </xf>
    <xf numFmtId="41" fontId="9" fillId="3" borderId="33" xfId="84" applyFont="1" applyFill="1" applyBorder="1" applyAlignment="1" applyProtection="1">
      <alignment vertical="center"/>
      <protection locked="0"/>
    </xf>
    <xf numFmtId="41" fontId="9" fillId="3" borderId="34" xfId="84" applyFont="1" applyFill="1" applyBorder="1" applyAlignment="1" applyProtection="1">
      <alignment vertical="center"/>
      <protection locked="0"/>
    </xf>
    <xf numFmtId="41" fontId="9" fillId="3" borderId="26" xfId="84" applyFont="1" applyFill="1" applyBorder="1" applyAlignment="1">
      <alignment vertical="center"/>
    </xf>
    <xf numFmtId="41" fontId="9" fillId="3" borderId="27" xfId="84" applyFont="1" applyFill="1" applyBorder="1" applyAlignment="1">
      <alignment vertical="center"/>
    </xf>
    <xf numFmtId="41" fontId="9" fillId="3" borderId="48" xfId="84" applyFont="1" applyFill="1" applyBorder="1" applyAlignment="1">
      <alignment vertical="center"/>
    </xf>
    <xf numFmtId="0" fontId="12" fillId="3" borderId="51" xfId="1" applyFont="1" applyFill="1" applyBorder="1" applyAlignment="1">
      <alignment horizontal="center" vertical="center"/>
    </xf>
    <xf numFmtId="0" fontId="12" fillId="3" borderId="49" xfId="1" applyFont="1" applyFill="1" applyBorder="1" applyAlignment="1">
      <alignment horizontal="center" vertical="center"/>
    </xf>
    <xf numFmtId="0" fontId="12" fillId="3" borderId="50" xfId="1" applyFont="1" applyFill="1" applyBorder="1" applyAlignment="1">
      <alignment horizontal="center" vertical="center"/>
    </xf>
    <xf numFmtId="41" fontId="9" fillId="3" borderId="35" xfId="84" applyFont="1" applyFill="1" applyBorder="1" applyAlignment="1">
      <alignment vertical="center"/>
    </xf>
    <xf numFmtId="41" fontId="9" fillId="28" borderId="24" xfId="84" applyFont="1" applyFill="1" applyBorder="1" applyAlignment="1">
      <alignment vertical="center"/>
    </xf>
    <xf numFmtId="41" fontId="9" fillId="3" borderId="24" xfId="84" applyFont="1" applyFill="1" applyBorder="1" applyAlignment="1">
      <alignment vertical="center"/>
    </xf>
    <xf numFmtId="41" fontId="9" fillId="3" borderId="42" xfId="84" applyFont="1" applyFill="1" applyBorder="1" applyAlignment="1">
      <alignment vertical="center"/>
    </xf>
    <xf numFmtId="41" fontId="9" fillId="3" borderId="35" xfId="84" applyFont="1" applyFill="1" applyBorder="1" applyAlignment="1" applyProtection="1">
      <alignment vertical="center"/>
      <protection locked="0"/>
    </xf>
    <xf numFmtId="41" fontId="9" fillId="3" borderId="42" xfId="84" applyFont="1" applyFill="1" applyBorder="1" applyAlignment="1" applyProtection="1">
      <alignment vertical="center"/>
      <protection locked="0"/>
    </xf>
    <xf numFmtId="41" fontId="9" fillId="3" borderId="32" xfId="84" applyFont="1" applyFill="1" applyBorder="1" applyAlignment="1">
      <alignment vertical="center"/>
    </xf>
    <xf numFmtId="41" fontId="9" fillId="3" borderId="36" xfId="84" applyFont="1" applyFill="1" applyBorder="1" applyAlignment="1">
      <alignment vertical="center"/>
    </xf>
    <xf numFmtId="41" fontId="9" fillId="3" borderId="39" xfId="84" applyFont="1" applyFill="1" applyBorder="1" applyAlignment="1">
      <alignment vertical="center"/>
    </xf>
    <xf numFmtId="0" fontId="12" fillId="34" borderId="49" xfId="1" applyFont="1" applyFill="1" applyBorder="1" applyAlignment="1">
      <alignment horizontal="center" vertical="center"/>
    </xf>
    <xf numFmtId="0" fontId="12" fillId="34" borderId="50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6" fillId="37" borderId="7" xfId="1" applyFont="1" applyFill="1" applyBorder="1" applyAlignment="1">
      <alignment horizontal="center" vertical="center"/>
    </xf>
    <xf numFmtId="0" fontId="6" fillId="37" borderId="5" xfId="1" applyFont="1" applyFill="1" applyBorder="1" applyAlignment="1">
      <alignment horizontal="center" vertical="center"/>
    </xf>
    <xf numFmtId="0" fontId="6" fillId="37" borderId="6" xfId="1" applyFont="1" applyFill="1" applyBorder="1" applyAlignment="1">
      <alignment horizontal="center" vertical="center"/>
    </xf>
    <xf numFmtId="184" fontId="12" fillId="35" borderId="5" xfId="84" applyNumberFormat="1" applyFont="1" applyFill="1" applyBorder="1" applyAlignment="1" applyProtection="1">
      <alignment vertical="center"/>
    </xf>
    <xf numFmtId="41" fontId="45" fillId="35" borderId="5" xfId="84" applyFont="1" applyFill="1" applyBorder="1" applyAlignment="1">
      <alignment vertical="center"/>
    </xf>
    <xf numFmtId="41" fontId="15" fillId="0" borderId="43" xfId="84" applyFont="1" applyFill="1" applyBorder="1" applyAlignment="1" applyProtection="1">
      <alignment horizontal="right" vertical="center"/>
      <protection locked="0"/>
    </xf>
    <xf numFmtId="41" fontId="15" fillId="0" borderId="44" xfId="84" applyFont="1" applyFill="1" applyBorder="1" applyAlignment="1" applyProtection="1">
      <alignment horizontal="right" vertical="center"/>
      <protection locked="0"/>
    </xf>
    <xf numFmtId="41" fontId="15" fillId="0" borderId="40" xfId="84" applyFont="1" applyFill="1" applyBorder="1" applyAlignment="1" applyProtection="1">
      <alignment horizontal="right" vertical="center"/>
      <protection locked="0"/>
    </xf>
    <xf numFmtId="41" fontId="15" fillId="0" borderId="41" xfId="84" applyFont="1" applyFill="1" applyBorder="1" applyAlignment="1" applyProtection="1">
      <alignment horizontal="right" vertical="center"/>
      <protection locked="0"/>
    </xf>
    <xf numFmtId="184" fontId="12" fillId="35" borderId="7" xfId="84" applyNumberFormat="1" applyFont="1" applyFill="1" applyBorder="1" applyAlignment="1" applyProtection="1">
      <alignment vertical="center"/>
    </xf>
    <xf numFmtId="41" fontId="45" fillId="29" borderId="31" xfId="84" applyFont="1" applyFill="1" applyBorder="1" applyAlignment="1" applyProtection="1">
      <alignment vertical="center"/>
    </xf>
    <xf numFmtId="41" fontId="45" fillId="29" borderId="27" xfId="84" applyFont="1" applyFill="1" applyBorder="1" applyAlignment="1" applyProtection="1">
      <alignment vertical="center"/>
    </xf>
    <xf numFmtId="41" fontId="45" fillId="29" borderId="48" xfId="84" applyFont="1" applyFill="1" applyBorder="1" applyAlignment="1" applyProtection="1">
      <alignment vertical="center"/>
    </xf>
    <xf numFmtId="0" fontId="12" fillId="34" borderId="30" xfId="1" applyFont="1" applyFill="1" applyBorder="1" applyAlignment="1">
      <alignment horizontal="center" vertical="center"/>
    </xf>
    <xf numFmtId="184" fontId="12" fillId="35" borderId="6" xfId="84" applyNumberFormat="1" applyFont="1" applyFill="1" applyBorder="1" applyAlignment="1" applyProtection="1">
      <alignment vertical="center"/>
    </xf>
    <xf numFmtId="41" fontId="15" fillId="0" borderId="52" xfId="84" applyFont="1" applyFill="1" applyBorder="1" applyAlignment="1" applyProtection="1">
      <alignment horizontal="right" vertical="center"/>
      <protection locked="0"/>
    </xf>
    <xf numFmtId="41" fontId="15" fillId="0" borderId="24" xfId="84" applyFont="1" applyFill="1" applyBorder="1" applyAlignment="1" applyProtection="1">
      <alignment horizontal="right" vertical="center"/>
      <protection locked="0"/>
    </xf>
    <xf numFmtId="41" fontId="15" fillId="0" borderId="42" xfId="84" applyFont="1" applyFill="1" applyBorder="1" applyAlignment="1" applyProtection="1">
      <alignment horizontal="right" vertical="center"/>
      <protection locked="0"/>
    </xf>
    <xf numFmtId="41" fontId="45" fillId="35" borderId="6" xfId="84" applyFont="1" applyFill="1" applyBorder="1" applyAlignment="1">
      <alignment vertical="center"/>
    </xf>
    <xf numFmtId="41" fontId="45" fillId="35" borderId="7" xfId="84" applyFont="1" applyFill="1" applyBorder="1" applyAlignment="1">
      <alignment vertical="center"/>
    </xf>
    <xf numFmtId="41" fontId="15" fillId="29" borderId="31" xfId="84" applyFont="1" applyFill="1" applyBorder="1" applyAlignment="1">
      <alignment horizontal="right" vertical="center"/>
    </xf>
    <xf numFmtId="41" fontId="15" fillId="29" borderId="27" xfId="84" applyFont="1" applyFill="1" applyBorder="1" applyAlignment="1">
      <alignment horizontal="right" vertical="center"/>
    </xf>
    <xf numFmtId="41" fontId="15" fillId="29" borderId="48" xfId="84" applyFont="1" applyFill="1" applyBorder="1" applyAlignment="1">
      <alignment horizontal="right" vertical="center"/>
    </xf>
    <xf numFmtId="41" fontId="15" fillId="29" borderId="45" xfId="84" applyFont="1" applyFill="1" applyBorder="1" applyAlignment="1">
      <alignment horizontal="right" vertical="center"/>
    </xf>
    <xf numFmtId="41" fontId="15" fillId="29" borderId="36" xfId="84" applyFont="1" applyFill="1" applyBorder="1" applyAlignment="1">
      <alignment horizontal="right" vertical="center"/>
    </xf>
    <xf numFmtId="41" fontId="15" fillId="29" borderId="39" xfId="84" applyFont="1" applyFill="1" applyBorder="1" applyAlignment="1">
      <alignment horizontal="right" vertical="center"/>
    </xf>
    <xf numFmtId="176" fontId="9" fillId="0" borderId="0" xfId="1" applyNumberFormat="1" applyFont="1" applyBorder="1" applyAlignment="1">
      <alignment vertical="center"/>
    </xf>
    <xf numFmtId="176" fontId="9" fillId="0" borderId="0" xfId="1" applyNumberFormat="1" applyFont="1" applyAlignment="1">
      <alignment vertical="center"/>
    </xf>
    <xf numFmtId="0" fontId="9" fillId="0" borderId="29" xfId="1" applyFont="1" applyFill="1" applyBorder="1" applyAlignment="1">
      <alignment horizontal="center" vertical="center"/>
    </xf>
    <xf numFmtId="41" fontId="12" fillId="0" borderId="29" xfId="84" applyFont="1" applyFill="1" applyBorder="1" applyAlignment="1" applyProtection="1">
      <alignment horizontal="right" vertical="center" shrinkToFit="1"/>
    </xf>
    <xf numFmtId="186" fontId="15" fillId="0" borderId="29" xfId="162" applyNumberFormat="1" applyFont="1" applyFill="1" applyBorder="1" applyAlignment="1">
      <alignment horizontal="right" vertical="center"/>
    </xf>
    <xf numFmtId="41" fontId="9" fillId="28" borderId="38" xfId="84" applyFont="1" applyFill="1" applyBorder="1" applyAlignment="1" applyProtection="1">
      <alignment horizontal="right" vertical="center"/>
      <protection locked="0"/>
    </xf>
    <xf numFmtId="10" fontId="5" fillId="0" borderId="0" xfId="110" applyNumberFormat="1" applyFont="1" applyAlignment="1">
      <alignment vertical="center"/>
    </xf>
    <xf numFmtId="41" fontId="12" fillId="32" borderId="37" xfId="84" applyNumberFormat="1" applyFont="1" applyFill="1" applyBorder="1" applyAlignment="1" applyProtection="1">
      <alignment horizontal="right" vertical="center" shrinkToFit="1"/>
    </xf>
    <xf numFmtId="41" fontId="54" fillId="32" borderId="37" xfId="84" applyNumberFormat="1" applyFont="1" applyFill="1" applyBorder="1" applyAlignment="1" applyProtection="1">
      <alignment horizontal="right" vertical="center" shrinkToFit="1"/>
    </xf>
    <xf numFmtId="41" fontId="54" fillId="32" borderId="38" xfId="84" applyNumberFormat="1" applyFont="1" applyFill="1" applyBorder="1" applyAlignment="1" applyProtection="1">
      <alignment horizontal="right" vertical="center" shrinkToFit="1"/>
    </xf>
    <xf numFmtId="41" fontId="12" fillId="0" borderId="37" xfId="84" applyNumberFormat="1" applyFont="1" applyFill="1" applyBorder="1" applyAlignment="1" applyProtection="1">
      <alignment horizontal="right" vertical="center" shrinkToFit="1"/>
    </xf>
    <xf numFmtId="41" fontId="9" fillId="0" borderId="37" xfId="84" applyNumberFormat="1" applyFont="1" applyBorder="1" applyAlignment="1">
      <alignment horizontal="right" vertical="center"/>
    </xf>
    <xf numFmtId="41" fontId="9" fillId="0" borderId="38" xfId="84" applyNumberFormat="1" applyFont="1" applyBorder="1" applyAlignment="1">
      <alignment horizontal="right" vertical="center"/>
    </xf>
    <xf numFmtId="41" fontId="12" fillId="32" borderId="38" xfId="84" applyNumberFormat="1" applyFont="1" applyFill="1" applyBorder="1" applyAlignment="1" applyProtection="1">
      <alignment horizontal="right" vertical="center" shrinkToFit="1"/>
    </xf>
    <xf numFmtId="41" fontId="12" fillId="32" borderId="37" xfId="84" applyNumberFormat="1" applyFont="1" applyFill="1" applyBorder="1" applyAlignment="1" applyProtection="1">
      <alignment horizontal="right" vertical="center"/>
    </xf>
    <xf numFmtId="41" fontId="12" fillId="32" borderId="38" xfId="84" applyNumberFormat="1" applyFont="1" applyFill="1" applyBorder="1" applyAlignment="1" applyProtection="1">
      <alignment horizontal="right" vertical="center"/>
    </xf>
    <xf numFmtId="41" fontId="12" fillId="0" borderId="40" xfId="84" applyNumberFormat="1" applyFont="1" applyFill="1" applyBorder="1" applyAlignment="1" applyProtection="1">
      <alignment horizontal="right" vertical="center" shrinkToFit="1"/>
    </xf>
    <xf numFmtId="41" fontId="9" fillId="0" borderId="37" xfId="84" applyNumberFormat="1" applyFont="1" applyFill="1" applyBorder="1" applyAlignment="1">
      <alignment horizontal="right" vertical="center"/>
    </xf>
    <xf numFmtId="41" fontId="9" fillId="0" borderId="38" xfId="84" applyNumberFormat="1" applyFont="1" applyFill="1" applyBorder="1" applyAlignment="1">
      <alignment horizontal="right" vertical="center"/>
    </xf>
    <xf numFmtId="41" fontId="9" fillId="0" borderId="43" xfId="84" applyFont="1" applyFill="1" applyBorder="1" applyAlignment="1">
      <alignment vertical="center"/>
    </xf>
    <xf numFmtId="41" fontId="9" fillId="0" borderId="44" xfId="84" applyFont="1" applyFill="1" applyBorder="1" applyAlignment="1">
      <alignment vertical="center"/>
    </xf>
    <xf numFmtId="41" fontId="9" fillId="0" borderId="37" xfId="84" applyFont="1" applyFill="1" applyBorder="1" applyAlignment="1">
      <alignment vertical="center"/>
    </xf>
    <xf numFmtId="41" fontId="9" fillId="0" borderId="38" xfId="84" applyFont="1" applyFill="1" applyBorder="1" applyAlignment="1">
      <alignment vertical="center"/>
    </xf>
    <xf numFmtId="41" fontId="9" fillId="0" borderId="40" xfId="84" applyFont="1" applyFill="1" applyBorder="1" applyAlignment="1">
      <alignment vertical="center"/>
    </xf>
    <xf numFmtId="41" fontId="9" fillId="0" borderId="41" xfId="84" applyFont="1" applyFill="1" applyBorder="1" applyAlignment="1">
      <alignment vertical="center"/>
    </xf>
    <xf numFmtId="41" fontId="59" fillId="0" borderId="37" xfId="84" applyNumberFormat="1" applyFont="1" applyFill="1" applyBorder="1" applyAlignment="1" applyProtection="1">
      <alignment horizontal="right" vertical="center"/>
      <protection locked="0"/>
    </xf>
    <xf numFmtId="41" fontId="59" fillId="0" borderId="38" xfId="84" applyNumberFormat="1" applyFont="1" applyFill="1" applyBorder="1" applyAlignment="1" applyProtection="1">
      <alignment horizontal="right" vertical="center"/>
      <protection locked="0"/>
    </xf>
    <xf numFmtId="41" fontId="9" fillId="0" borderId="37" xfId="84" applyNumberFormat="1" applyFont="1" applyFill="1" applyBorder="1" applyAlignment="1" applyProtection="1">
      <alignment vertical="center"/>
    </xf>
    <xf numFmtId="41" fontId="9" fillId="0" borderId="38" xfId="84" applyNumberFormat="1" applyFont="1" applyFill="1" applyBorder="1" applyAlignment="1" applyProtection="1">
      <alignment vertical="center"/>
    </xf>
    <xf numFmtId="41" fontId="9" fillId="0" borderId="40" xfId="84" applyNumberFormat="1" applyFont="1" applyFill="1" applyBorder="1" applyAlignment="1" applyProtection="1">
      <alignment vertical="center"/>
    </xf>
    <xf numFmtId="41" fontId="9" fillId="0" borderId="41" xfId="84" applyNumberFormat="1" applyFont="1" applyFill="1" applyBorder="1" applyAlignment="1" applyProtection="1">
      <alignment vertical="center"/>
    </xf>
    <xf numFmtId="41" fontId="9" fillId="0" borderId="40" xfId="84" applyFont="1" applyFill="1" applyBorder="1" applyAlignment="1">
      <alignment horizontal="right" vertical="center"/>
    </xf>
    <xf numFmtId="41" fontId="9" fillId="0" borderId="41" xfId="84" applyFont="1" applyFill="1" applyBorder="1" applyAlignment="1">
      <alignment horizontal="right" vertical="center"/>
    </xf>
    <xf numFmtId="41" fontId="9" fillId="0" borderId="34" xfId="84" applyFont="1" applyFill="1" applyBorder="1" applyAlignment="1" applyProtection="1">
      <alignment vertical="center"/>
      <protection locked="0"/>
    </xf>
    <xf numFmtId="41" fontId="9" fillId="29" borderId="45" xfId="84" applyFont="1" applyFill="1" applyBorder="1" applyAlignment="1">
      <alignment horizontal="right" vertical="center"/>
    </xf>
    <xf numFmtId="41" fontId="9" fillId="0" borderId="53" xfId="84" applyFont="1" applyFill="1" applyBorder="1" applyAlignment="1" applyProtection="1">
      <alignment vertical="center"/>
    </xf>
    <xf numFmtId="41" fontId="9" fillId="0" borderId="54" xfId="84" applyFont="1" applyFill="1" applyBorder="1" applyAlignment="1" applyProtection="1">
      <alignment vertical="center"/>
    </xf>
    <xf numFmtId="41" fontId="9" fillId="0" borderId="33" xfId="84" applyFont="1" applyFill="1" applyBorder="1" applyAlignment="1" applyProtection="1">
      <alignment vertical="center"/>
      <protection locked="0"/>
    </xf>
    <xf numFmtId="41" fontId="9" fillId="28" borderId="24" xfId="84" applyFont="1" applyFill="1" applyBorder="1" applyAlignment="1" applyProtection="1">
      <alignment vertical="center"/>
      <protection locked="0"/>
    </xf>
    <xf numFmtId="41" fontId="9" fillId="3" borderId="45" xfId="84" applyFont="1" applyFill="1" applyBorder="1" applyAlignment="1">
      <alignment vertical="center"/>
    </xf>
    <xf numFmtId="41" fontId="9" fillId="3" borderId="43" xfId="84" applyFont="1" applyFill="1" applyBorder="1" applyAlignment="1" applyProtection="1">
      <alignment vertical="center"/>
      <protection locked="0"/>
    </xf>
    <xf numFmtId="41" fontId="9" fillId="3" borderId="44" xfId="84" applyFont="1" applyFill="1" applyBorder="1" applyAlignment="1" applyProtection="1">
      <alignment vertical="center"/>
      <protection locked="0"/>
    </xf>
    <xf numFmtId="3" fontId="9" fillId="0" borderId="24" xfId="84" applyNumberFormat="1" applyFont="1" applyFill="1" applyBorder="1" applyAlignment="1" applyProtection="1">
      <alignment vertical="center"/>
      <protection locked="0"/>
    </xf>
    <xf numFmtId="49" fontId="12" fillId="42" borderId="49" xfId="1" applyNumberFormat="1" applyFont="1" applyFill="1" applyBorder="1" applyAlignment="1">
      <alignment horizontal="center" vertical="center"/>
    </xf>
    <xf numFmtId="49" fontId="12" fillId="42" borderId="50" xfId="1" applyNumberFormat="1" applyFont="1" applyFill="1" applyBorder="1" applyAlignment="1">
      <alignment horizontal="center" vertical="center"/>
    </xf>
    <xf numFmtId="41" fontId="59" fillId="0" borderId="37" xfId="372" applyNumberFormat="1" applyFont="1" applyBorder="1" applyAlignment="1">
      <alignment horizontal="right" vertical="center"/>
    </xf>
    <xf numFmtId="41" fontId="59" fillId="0" borderId="38" xfId="372" applyNumberFormat="1" applyFont="1" applyBorder="1" applyAlignment="1">
      <alignment horizontal="right" vertical="center"/>
    </xf>
    <xf numFmtId="41" fontId="59" fillId="0" borderId="37" xfId="181" applyNumberFormat="1" applyFont="1" applyBorder="1" applyAlignment="1">
      <alignment horizontal="right" vertical="center"/>
    </xf>
    <xf numFmtId="41" fontId="59" fillId="0" borderId="38" xfId="181" applyNumberFormat="1" applyFont="1" applyBorder="1" applyAlignment="1">
      <alignment horizontal="right" vertical="center"/>
    </xf>
    <xf numFmtId="41" fontId="59" fillId="0" borderId="37" xfId="181" applyNumberFormat="1" applyFont="1" applyFill="1" applyBorder="1" applyAlignment="1">
      <alignment horizontal="right" vertical="center"/>
    </xf>
    <xf numFmtId="41" fontId="59" fillId="0" borderId="38" xfId="181" applyNumberFormat="1" applyFont="1" applyFill="1" applyBorder="1" applyAlignment="1">
      <alignment horizontal="right" vertical="center"/>
    </xf>
    <xf numFmtId="41" fontId="5" fillId="32" borderId="36" xfId="18" applyFont="1" applyFill="1" applyBorder="1" applyAlignment="1" applyProtection="1">
      <alignment horizontal="center" vertical="center"/>
      <protection locked="0"/>
    </xf>
    <xf numFmtId="41" fontId="9" fillId="32" borderId="27" xfId="18" applyFont="1" applyFill="1" applyBorder="1" applyAlignment="1" applyProtection="1">
      <alignment horizontal="center" vertical="center"/>
      <protection locked="0"/>
    </xf>
    <xf numFmtId="41" fontId="9" fillId="32" borderId="48" xfId="18" applyFont="1" applyFill="1" applyBorder="1" applyAlignment="1" applyProtection="1">
      <alignment horizontal="center" vertical="center"/>
      <protection locked="0"/>
    </xf>
    <xf numFmtId="41" fontId="5" fillId="32" borderId="39" xfId="18" applyFont="1" applyFill="1" applyBorder="1" applyAlignment="1" applyProtection="1">
      <alignment horizontal="center" vertical="center"/>
      <protection locked="0"/>
    </xf>
    <xf numFmtId="41" fontId="6" fillId="32" borderId="36" xfId="18" applyFont="1" applyFill="1" applyBorder="1" applyAlignment="1" applyProtection="1">
      <alignment horizontal="center" vertical="center"/>
      <protection locked="0"/>
    </xf>
    <xf numFmtId="41" fontId="12" fillId="32" borderId="27" xfId="18" applyFont="1" applyFill="1" applyBorder="1" applyAlignment="1" applyProtection="1">
      <alignment horizontal="center" vertical="center"/>
      <protection locked="0"/>
    </xf>
    <xf numFmtId="49" fontId="6" fillId="33" borderId="60" xfId="1" applyNumberFormat="1" applyFont="1" applyFill="1" applyBorder="1" applyAlignment="1" applyProtection="1">
      <alignment horizontal="center" vertical="center"/>
    </xf>
    <xf numFmtId="41" fontId="9" fillId="0" borderId="60" xfId="84" applyFont="1" applyFill="1" applyBorder="1" applyAlignment="1" applyProtection="1">
      <alignment vertical="center"/>
    </xf>
    <xf numFmtId="41" fontId="9" fillId="0" borderId="61" xfId="84" applyFont="1" applyFill="1" applyBorder="1" applyAlignment="1" applyProtection="1">
      <alignment vertical="center"/>
    </xf>
    <xf numFmtId="0" fontId="6" fillId="0" borderId="4" xfId="1" applyFont="1" applyFill="1" applyBorder="1" applyAlignment="1" applyProtection="1">
      <alignment horizontal="left" vertical="center"/>
    </xf>
    <xf numFmtId="41" fontId="4" fillId="0" borderId="0" xfId="18" applyFont="1" applyFill="1" applyAlignment="1" applyProtection="1">
      <alignment vertical="center"/>
      <protection locked="0"/>
    </xf>
    <xf numFmtId="0" fontId="2" fillId="0" borderId="0" xfId="1" applyFont="1" applyAlignment="1">
      <alignment vertical="center"/>
    </xf>
    <xf numFmtId="41" fontId="4" fillId="0" borderId="0" xfId="18" applyFont="1" applyFill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41" fontId="4" fillId="0" borderId="0" xfId="18" applyFont="1" applyFill="1" applyBorder="1" applyAlignment="1" applyProtection="1">
      <alignment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54" fillId="32" borderId="33" xfId="84" applyNumberFormat="1" applyFont="1" applyFill="1" applyBorder="1" applyAlignment="1" applyProtection="1">
      <alignment horizontal="right" vertical="center" shrinkToFit="1"/>
    </xf>
    <xf numFmtId="41" fontId="47" fillId="0" borderId="0" xfId="18" applyFont="1" applyFill="1" applyAlignment="1" applyProtection="1">
      <alignment vertical="center"/>
      <protection locked="0"/>
    </xf>
    <xf numFmtId="0" fontId="9" fillId="0" borderId="0" xfId="1" applyFont="1" applyFill="1" applyAlignment="1">
      <alignment vertical="center"/>
    </xf>
    <xf numFmtId="41" fontId="12" fillId="32" borderId="33" xfId="84" applyNumberFormat="1" applyFont="1" applyFill="1" applyBorder="1" applyAlignment="1" applyProtection="1">
      <alignment horizontal="right" vertical="center" shrinkToFit="1"/>
    </xf>
    <xf numFmtId="41" fontId="54" fillId="32" borderId="34" xfId="84" applyNumberFormat="1" applyFont="1" applyFill="1" applyBorder="1" applyAlignment="1" applyProtection="1">
      <alignment horizontal="right" vertical="center" shrinkToFit="1"/>
    </xf>
    <xf numFmtId="41" fontId="9" fillId="0" borderId="40" xfId="84" applyNumberFormat="1" applyFont="1" applyBorder="1" applyAlignment="1">
      <alignment horizontal="right" vertical="center"/>
    </xf>
    <xf numFmtId="41" fontId="9" fillId="0" borderId="41" xfId="84" applyNumberFormat="1" applyFont="1" applyBorder="1" applyAlignment="1">
      <alignment horizontal="right" vertical="center"/>
    </xf>
    <xf numFmtId="41" fontId="12" fillId="2" borderId="14" xfId="1" applyNumberFormat="1" applyFont="1" applyFill="1" applyBorder="1" applyAlignment="1" applyProtection="1">
      <alignment horizontal="center" vertical="center"/>
    </xf>
    <xf numFmtId="41" fontId="12" fillId="31" borderId="46" xfId="1" applyNumberFormat="1" applyFont="1" applyFill="1" applyBorder="1" applyAlignment="1" applyProtection="1">
      <alignment horizontal="center" vertical="center"/>
    </xf>
    <xf numFmtId="41" fontId="12" fillId="31" borderId="27" xfId="84" applyNumberFormat="1" applyFont="1" applyFill="1" applyBorder="1" applyAlignment="1" applyProtection="1">
      <alignment vertical="center"/>
    </xf>
    <xf numFmtId="41" fontId="12" fillId="31" borderId="37" xfId="84" applyNumberFormat="1" applyFont="1" applyFill="1" applyBorder="1" applyAlignment="1" applyProtection="1">
      <alignment vertical="center"/>
    </xf>
    <xf numFmtId="41" fontId="12" fillId="31" borderId="24" xfId="84" applyNumberFormat="1" applyFont="1" applyFill="1" applyBorder="1" applyAlignment="1" applyProtection="1">
      <alignment vertical="center"/>
    </xf>
    <xf numFmtId="41" fontId="12" fillId="31" borderId="36" xfId="84" applyNumberFormat="1" applyFont="1" applyFill="1" applyBorder="1" applyAlignment="1" applyProtection="1">
      <alignment vertical="center"/>
    </xf>
    <xf numFmtId="41" fontId="12" fillId="32" borderId="46" xfId="1" applyNumberFormat="1" applyFont="1" applyFill="1" applyBorder="1" applyAlignment="1" applyProtection="1">
      <alignment horizontal="center" vertical="center"/>
    </xf>
    <xf numFmtId="41" fontId="12" fillId="32" borderId="27" xfId="84" applyNumberFormat="1" applyFont="1" applyFill="1" applyBorder="1" applyAlignment="1" applyProtection="1">
      <alignment vertical="center"/>
    </xf>
    <xf numFmtId="41" fontId="12" fillId="32" borderId="37" xfId="84" applyNumberFormat="1" applyFont="1" applyFill="1" applyBorder="1" applyAlignment="1" applyProtection="1">
      <alignment vertical="center"/>
    </xf>
    <xf numFmtId="41" fontId="12" fillId="32" borderId="24" xfId="84" applyNumberFormat="1" applyFont="1" applyFill="1" applyBorder="1" applyAlignment="1" applyProtection="1">
      <alignment vertical="center"/>
    </xf>
    <xf numFmtId="41" fontId="12" fillId="32" borderId="36" xfId="84" applyNumberFormat="1" applyFont="1" applyFill="1" applyBorder="1" applyAlignment="1" applyProtection="1">
      <alignment vertical="center"/>
    </xf>
    <xf numFmtId="41" fontId="9" fillId="0" borderId="46" xfId="1" applyNumberFormat="1" applyFont="1" applyFill="1" applyBorder="1" applyAlignment="1" applyProtection="1">
      <alignment horizontal="center" vertical="center"/>
    </xf>
    <xf numFmtId="41" fontId="9" fillId="29" borderId="27" xfId="84" applyNumberFormat="1" applyFont="1" applyFill="1" applyBorder="1" applyAlignment="1" applyProtection="1">
      <alignment vertical="center"/>
    </xf>
    <xf numFmtId="41" fontId="9" fillId="0" borderId="24" xfId="84" applyNumberFormat="1" applyFont="1" applyFill="1" applyBorder="1" applyAlignment="1" applyProtection="1">
      <alignment vertical="center"/>
    </xf>
    <xf numFmtId="41" fontId="9" fillId="29" borderId="36" xfId="84" applyNumberFormat="1" applyFont="1" applyFill="1" applyBorder="1" applyAlignment="1" applyProtection="1">
      <alignment vertical="center"/>
    </xf>
    <xf numFmtId="41" fontId="9" fillId="0" borderId="47" xfId="1" applyNumberFormat="1" applyFont="1" applyFill="1" applyBorder="1" applyAlignment="1" applyProtection="1">
      <alignment horizontal="center" vertical="center"/>
    </xf>
    <xf numFmtId="41" fontId="9" fillId="29" borderId="48" xfId="84" applyNumberFormat="1" applyFont="1" applyFill="1" applyBorder="1" applyAlignment="1" applyProtection="1">
      <alignment vertical="center"/>
    </xf>
    <xf numFmtId="41" fontId="9" fillId="0" borderId="42" xfId="84" applyNumberFormat="1" applyFont="1" applyFill="1" applyBorder="1" applyAlignment="1" applyProtection="1">
      <alignment vertical="center"/>
    </xf>
    <xf numFmtId="41" fontId="9" fillId="29" borderId="39" xfId="84" applyNumberFormat="1" applyFont="1" applyFill="1" applyBorder="1" applyAlignment="1" applyProtection="1">
      <alignment vertical="center"/>
    </xf>
    <xf numFmtId="41" fontId="9" fillId="29" borderId="55" xfId="84" applyNumberFormat="1" applyFont="1" applyFill="1" applyBorder="1" applyAlignment="1" applyProtection="1">
      <alignment vertical="center"/>
    </xf>
    <xf numFmtId="49" fontId="6" fillId="33" borderId="64" xfId="1" applyNumberFormat="1" applyFont="1" applyFill="1" applyBorder="1" applyAlignment="1" applyProtection="1">
      <alignment horizontal="center" vertical="center"/>
    </xf>
    <xf numFmtId="41" fontId="9" fillId="0" borderId="64" xfId="84" applyFont="1" applyFill="1" applyBorder="1" applyAlignment="1" applyProtection="1">
      <alignment vertical="center"/>
    </xf>
    <xf numFmtId="41" fontId="9" fillId="0" borderId="65" xfId="84" applyFont="1" applyFill="1" applyBorder="1" applyAlignment="1" applyProtection="1">
      <alignment vertical="center"/>
    </xf>
    <xf numFmtId="41" fontId="9" fillId="0" borderId="66" xfId="84" applyFont="1" applyFill="1" applyBorder="1" applyAlignment="1" applyProtection="1">
      <alignment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3" fontId="9" fillId="28" borderId="33" xfId="84" applyNumberFormat="1" applyFont="1" applyFill="1" applyBorder="1" applyAlignment="1" applyProtection="1">
      <alignment horizontal="right" vertical="center"/>
    </xf>
    <xf numFmtId="3" fontId="9" fillId="28" borderId="34" xfId="84" applyNumberFormat="1" applyFont="1" applyFill="1" applyBorder="1" applyAlignment="1" applyProtection="1">
      <alignment horizontal="right" vertical="center"/>
    </xf>
    <xf numFmtId="3" fontId="9" fillId="28" borderId="37" xfId="84" applyNumberFormat="1" applyFont="1" applyFill="1" applyBorder="1" applyAlignment="1" applyProtection="1">
      <alignment horizontal="right" vertical="center"/>
    </xf>
    <xf numFmtId="3" fontId="9" fillId="28" borderId="24" xfId="84" applyNumberFormat="1" applyFont="1" applyFill="1" applyBorder="1" applyAlignment="1" applyProtection="1">
      <alignment horizontal="right" vertical="center"/>
    </xf>
    <xf numFmtId="3" fontId="9" fillId="28" borderId="40" xfId="84" applyNumberFormat="1" applyFont="1" applyFill="1" applyBorder="1" applyAlignment="1" applyProtection="1">
      <alignment horizontal="right" vertical="center"/>
    </xf>
    <xf numFmtId="3" fontId="9" fillId="28" borderId="42" xfId="84" applyNumberFormat="1" applyFont="1" applyFill="1" applyBorder="1" applyAlignment="1" applyProtection="1">
      <alignment horizontal="right" vertical="center"/>
    </xf>
    <xf numFmtId="3" fontId="9" fillId="28" borderId="51" xfId="84" applyNumberFormat="1" applyFont="1" applyFill="1" applyBorder="1" applyAlignment="1" applyProtection="1">
      <alignment vertical="center"/>
    </xf>
    <xf numFmtId="3" fontId="9" fillId="28" borderId="49" xfId="84" applyNumberFormat="1" applyFont="1" applyFill="1" applyBorder="1" applyAlignment="1" applyProtection="1">
      <alignment horizontal="right" vertical="center"/>
    </xf>
    <xf numFmtId="3" fontId="9" fillId="28" borderId="50" xfId="84" applyNumberFormat="1" applyFont="1" applyFill="1" applyBorder="1" applyAlignment="1" applyProtection="1">
      <alignment horizontal="right" vertical="center"/>
    </xf>
    <xf numFmtId="41" fontId="12" fillId="31" borderId="37" xfId="84" applyFont="1" applyFill="1" applyBorder="1" applyAlignment="1" applyProtection="1">
      <alignment vertical="center"/>
    </xf>
    <xf numFmtId="41" fontId="12" fillId="31" borderId="38" xfId="84" applyFont="1" applyFill="1" applyBorder="1" applyAlignment="1" applyProtection="1">
      <alignment vertical="center"/>
    </xf>
    <xf numFmtId="41" fontId="12" fillId="32" borderId="37" xfId="84" applyFont="1" applyFill="1" applyBorder="1" applyAlignment="1" applyProtection="1">
      <alignment vertical="center"/>
    </xf>
    <xf numFmtId="41" fontId="12" fillId="32" borderId="38" xfId="84" applyFont="1" applyFill="1" applyBorder="1" applyAlignment="1" applyProtection="1">
      <alignment vertical="center"/>
    </xf>
    <xf numFmtId="41" fontId="9" fillId="0" borderId="5" xfId="84" applyFont="1" applyFill="1" applyBorder="1" applyAlignment="1" applyProtection="1">
      <alignment vertical="center"/>
    </xf>
    <xf numFmtId="41" fontId="9" fillId="0" borderId="37" xfId="23" applyFont="1" applyFill="1" applyBorder="1" applyAlignment="1" applyProtection="1">
      <alignment vertical="center"/>
    </xf>
    <xf numFmtId="41" fontId="9" fillId="0" borderId="38" xfId="23" applyFont="1" applyFill="1" applyBorder="1" applyAlignment="1" applyProtection="1">
      <alignment vertical="center"/>
    </xf>
    <xf numFmtId="41" fontId="12" fillId="31" borderId="8" xfId="84" applyFont="1" applyFill="1" applyBorder="1" applyAlignment="1" applyProtection="1">
      <alignment vertical="center"/>
    </xf>
    <xf numFmtId="41" fontId="9" fillId="0" borderId="0" xfId="84" applyFont="1" applyFill="1" applyBorder="1" applyAlignment="1" applyProtection="1">
      <alignment vertical="center"/>
    </xf>
    <xf numFmtId="41" fontId="9" fillId="0" borderId="56" xfId="84" applyFont="1" applyFill="1" applyBorder="1" applyAlignment="1" applyProtection="1">
      <alignment vertical="center"/>
    </xf>
    <xf numFmtId="41" fontId="9" fillId="0" borderId="4" xfId="84" applyFont="1" applyFill="1" applyBorder="1" applyAlignment="1" applyProtection="1">
      <alignment vertical="center"/>
    </xf>
    <xf numFmtId="41" fontId="9" fillId="0" borderId="67" xfId="84" applyFont="1" applyFill="1" applyBorder="1" applyAlignment="1" applyProtection="1">
      <alignment vertical="center"/>
    </xf>
    <xf numFmtId="41" fontId="12" fillId="31" borderId="53" xfId="84" applyFont="1" applyFill="1" applyBorder="1" applyAlignment="1" applyProtection="1">
      <alignment vertical="center"/>
    </xf>
    <xf numFmtId="41" fontId="12" fillId="31" borderId="54" xfId="84" applyFont="1" applyFill="1" applyBorder="1" applyAlignment="1" applyProtection="1">
      <alignment vertical="center"/>
    </xf>
    <xf numFmtId="41" fontId="12" fillId="31" borderId="33" xfId="84" applyFont="1" applyFill="1" applyBorder="1" applyAlignment="1" applyProtection="1">
      <alignment vertical="center"/>
    </xf>
    <xf numFmtId="41" fontId="12" fillId="31" borderId="34" xfId="84" applyFont="1" applyFill="1" applyBorder="1" applyAlignment="1" applyProtection="1">
      <alignment vertical="center"/>
    </xf>
    <xf numFmtId="3" fontId="12" fillId="31" borderId="37" xfId="84" applyNumberFormat="1" applyFont="1" applyFill="1" applyBorder="1" applyAlignment="1" applyProtection="1">
      <alignment vertical="center"/>
    </xf>
    <xf numFmtId="3" fontId="12" fillId="31" borderId="38" xfId="84" applyNumberFormat="1" applyFont="1" applyFill="1" applyBorder="1" applyAlignment="1" applyProtection="1">
      <alignment vertical="center"/>
    </xf>
    <xf numFmtId="3" fontId="12" fillId="32" borderId="37" xfId="84" applyNumberFormat="1" applyFont="1" applyFill="1" applyBorder="1" applyAlignment="1" applyProtection="1">
      <alignment vertical="center"/>
      <protection locked="0"/>
    </xf>
    <xf numFmtId="3" fontId="12" fillId="32" borderId="38" xfId="84" applyNumberFormat="1" applyFont="1" applyFill="1" applyBorder="1" applyAlignment="1" applyProtection="1">
      <alignment vertical="center"/>
      <protection locked="0"/>
    </xf>
    <xf numFmtId="0" fontId="9" fillId="28" borderId="37" xfId="84" applyNumberFormat="1" applyFont="1" applyFill="1" applyBorder="1" applyAlignment="1" applyProtection="1">
      <alignment vertical="center"/>
    </xf>
    <xf numFmtId="3" fontId="9" fillId="28" borderId="37" xfId="84" applyNumberFormat="1" applyFont="1" applyFill="1" applyBorder="1" applyAlignment="1" applyProtection="1">
      <alignment vertical="center"/>
    </xf>
    <xf numFmtId="0" fontId="9" fillId="28" borderId="38" xfId="84" applyNumberFormat="1" applyFont="1" applyFill="1" applyBorder="1" applyAlignment="1" applyProtection="1">
      <alignment vertical="center"/>
    </xf>
    <xf numFmtId="3" fontId="9" fillId="28" borderId="38" xfId="84" applyNumberFormat="1" applyFont="1" applyFill="1" applyBorder="1" applyAlignment="1" applyProtection="1">
      <alignment vertical="center"/>
    </xf>
    <xf numFmtId="3" fontId="12" fillId="32" borderId="37" xfId="84" applyNumberFormat="1" applyFont="1" applyFill="1" applyBorder="1" applyAlignment="1" applyProtection="1">
      <alignment vertical="center"/>
    </xf>
    <xf numFmtId="3" fontId="12" fillId="32" borderId="38" xfId="84" applyNumberFormat="1" applyFont="1" applyFill="1" applyBorder="1" applyAlignment="1" applyProtection="1">
      <alignment vertical="center"/>
    </xf>
    <xf numFmtId="0" fontId="9" fillId="28" borderId="40" xfId="84" applyNumberFormat="1" applyFont="1" applyFill="1" applyBorder="1" applyAlignment="1" applyProtection="1">
      <alignment vertical="center"/>
    </xf>
    <xf numFmtId="0" fontId="9" fillId="28" borderId="41" xfId="84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3" fontId="5" fillId="0" borderId="0" xfId="1" applyNumberFormat="1" applyFont="1" applyAlignment="1" applyProtection="1">
      <alignment vertical="center"/>
    </xf>
    <xf numFmtId="3" fontId="12" fillId="31" borderId="49" xfId="84" applyNumberFormat="1" applyFont="1" applyFill="1" applyBorder="1" applyAlignment="1" applyProtection="1">
      <alignment vertical="center"/>
    </xf>
    <xf numFmtId="3" fontId="12" fillId="32" borderId="49" xfId="84" applyNumberFormat="1" applyFont="1" applyFill="1" applyBorder="1" applyAlignment="1" applyProtection="1">
      <alignment vertical="center"/>
    </xf>
    <xf numFmtId="0" fontId="9" fillId="28" borderId="49" xfId="84" applyNumberFormat="1" applyFont="1" applyFill="1" applyBorder="1" applyAlignment="1" applyProtection="1">
      <alignment vertical="center"/>
    </xf>
    <xf numFmtId="3" fontId="9" fillId="28" borderId="49" xfId="84" applyNumberFormat="1" applyFont="1" applyFill="1" applyBorder="1" applyAlignment="1" applyProtection="1">
      <alignment vertical="center"/>
    </xf>
    <xf numFmtId="0" fontId="9" fillId="28" borderId="50" xfId="84" applyNumberFormat="1" applyFont="1" applyFill="1" applyBorder="1" applyAlignment="1" applyProtection="1">
      <alignment vertical="center"/>
    </xf>
    <xf numFmtId="41" fontId="12" fillId="32" borderId="45" xfId="18" applyFont="1" applyFill="1" applyBorder="1" applyAlignment="1" applyProtection="1">
      <alignment horizontal="center" vertical="center"/>
      <protection locked="0"/>
    </xf>
    <xf numFmtId="41" fontId="57" fillId="32" borderId="43" xfId="0" applyNumberFormat="1" applyFont="1" applyFill="1" applyBorder="1" applyAlignment="1">
      <alignment horizontal="right" vertical="center" wrapText="1"/>
    </xf>
    <xf numFmtId="41" fontId="54" fillId="32" borderId="35" xfId="84" applyFont="1" applyFill="1" applyBorder="1" applyAlignment="1" applyProtection="1">
      <alignment horizontal="right" vertical="center" shrinkToFit="1"/>
    </xf>
    <xf numFmtId="41" fontId="47" fillId="32" borderId="36" xfId="18" applyFont="1" applyFill="1" applyBorder="1" applyAlignment="1" applyProtection="1">
      <alignment horizontal="center" vertical="center"/>
      <protection locked="0"/>
    </xf>
    <xf numFmtId="41" fontId="47" fillId="0" borderId="37" xfId="84" applyFont="1" applyFill="1" applyBorder="1" applyAlignment="1" applyProtection="1">
      <alignment horizontal="right" vertical="center"/>
      <protection locked="0"/>
    </xf>
    <xf numFmtId="41" fontId="47" fillId="0" borderId="38" xfId="84" applyFont="1" applyFill="1" applyBorder="1" applyAlignment="1" applyProtection="1">
      <alignment horizontal="right" vertical="center"/>
      <protection locked="0"/>
    </xf>
    <xf numFmtId="41" fontId="58" fillId="38" borderId="37" xfId="0" applyNumberFormat="1" applyFont="1" applyFill="1" applyBorder="1" applyAlignment="1">
      <alignment horizontal="right" vertical="center" wrapText="1"/>
    </xf>
    <xf numFmtId="41" fontId="58" fillId="38" borderId="38" xfId="0" applyNumberFormat="1" applyFont="1" applyFill="1" applyBorder="1" applyAlignment="1">
      <alignment horizontal="right" vertical="center" wrapText="1"/>
    </xf>
    <xf numFmtId="41" fontId="15" fillId="0" borderId="37" xfId="84" applyFont="1" applyBorder="1">
      <alignment vertical="center"/>
    </xf>
    <xf numFmtId="41" fontId="15" fillId="0" borderId="38" xfId="84" applyFont="1" applyBorder="1">
      <alignment vertical="center"/>
    </xf>
    <xf numFmtId="41" fontId="15" fillId="0" borderId="37" xfId="265" applyFont="1" applyBorder="1">
      <alignment vertical="center"/>
    </xf>
    <xf numFmtId="41" fontId="15" fillId="0" borderId="38" xfId="265" applyFont="1" applyBorder="1">
      <alignment vertical="center"/>
    </xf>
    <xf numFmtId="41" fontId="12" fillId="0" borderId="24" xfId="84" applyNumberFormat="1" applyFont="1" applyFill="1" applyBorder="1" applyAlignment="1" applyProtection="1">
      <alignment horizontal="right" vertical="center" shrinkToFit="1"/>
    </xf>
    <xf numFmtId="187" fontId="62" fillId="40" borderId="68" xfId="0" applyNumberFormat="1" applyFont="1" applyFill="1" applyBorder="1" applyAlignment="1" applyProtection="1">
      <alignment horizontal="right" vertical="center" wrapText="1"/>
    </xf>
    <xf numFmtId="187" fontId="62" fillId="40" borderId="69" xfId="0" applyNumberFormat="1" applyFont="1" applyFill="1" applyBorder="1" applyAlignment="1" applyProtection="1">
      <alignment horizontal="right" vertical="center" wrapText="1"/>
    </xf>
    <xf numFmtId="187" fontId="62" fillId="40" borderId="70" xfId="0" applyNumberFormat="1" applyFont="1" applyFill="1" applyBorder="1" applyAlignment="1" applyProtection="1">
      <alignment horizontal="right" vertical="center" wrapText="1"/>
    </xf>
    <xf numFmtId="187" fontId="62" fillId="40" borderId="71" xfId="0" applyNumberFormat="1" applyFont="1" applyFill="1" applyBorder="1" applyAlignment="1" applyProtection="1">
      <alignment horizontal="right" vertical="center" wrapText="1"/>
    </xf>
    <xf numFmtId="41" fontId="15" fillId="0" borderId="37" xfId="84" applyFont="1" applyFill="1" applyBorder="1" applyAlignment="1" applyProtection="1">
      <alignment horizontal="center" vertical="center"/>
      <protection locked="0"/>
    </xf>
    <xf numFmtId="41" fontId="15" fillId="0" borderId="38" xfId="84" applyFont="1" applyFill="1" applyBorder="1" applyAlignment="1" applyProtection="1">
      <alignment horizontal="center" vertical="center"/>
      <protection locked="0"/>
    </xf>
    <xf numFmtId="187" fontId="58" fillId="0" borderId="37" xfId="0" applyNumberFormat="1" applyFont="1" applyFill="1" applyBorder="1" applyAlignment="1">
      <alignment horizontal="right" vertical="center" wrapText="1"/>
    </xf>
    <xf numFmtId="187" fontId="58" fillId="0" borderId="38" xfId="0" applyNumberFormat="1" applyFont="1" applyFill="1" applyBorder="1" applyAlignment="1">
      <alignment horizontal="right" vertical="center" wrapText="1"/>
    </xf>
    <xf numFmtId="187" fontId="62" fillId="40" borderId="72" xfId="0" applyNumberFormat="1" applyFont="1" applyFill="1" applyBorder="1" applyAlignment="1" applyProtection="1">
      <alignment horizontal="right" vertical="center" wrapText="1"/>
    </xf>
    <xf numFmtId="41" fontId="9" fillId="0" borderId="37" xfId="84" applyFont="1" applyFill="1" applyBorder="1" applyAlignment="1" applyProtection="1">
      <alignment horizontal="right" vertical="center"/>
    </xf>
    <xf numFmtId="41" fontId="9" fillId="0" borderId="38" xfId="84" applyFont="1" applyFill="1" applyBorder="1" applyAlignment="1" applyProtection="1">
      <alignment horizontal="right" vertical="center"/>
    </xf>
    <xf numFmtId="41" fontId="15" fillId="0" borderId="37" xfId="84" applyFont="1" applyFill="1" applyBorder="1">
      <alignment vertical="center"/>
    </xf>
    <xf numFmtId="41" fontId="59" fillId="0" borderId="37" xfId="84" applyNumberFormat="1" applyFont="1" applyBorder="1" applyAlignment="1">
      <alignment horizontal="right" vertical="center"/>
    </xf>
    <xf numFmtId="41" fontId="59" fillId="0" borderId="38" xfId="84" applyNumberFormat="1" applyFont="1" applyBorder="1" applyAlignment="1">
      <alignment horizontal="right" vertical="center"/>
    </xf>
    <xf numFmtId="41" fontId="15" fillId="0" borderId="37" xfId="84" applyFont="1" applyFill="1" applyBorder="1" applyAlignment="1">
      <alignment horizontal="right" vertical="center"/>
    </xf>
    <xf numFmtId="41" fontId="15" fillId="0" borderId="38" xfId="84" applyFont="1" applyFill="1" applyBorder="1" applyAlignment="1">
      <alignment horizontal="right" vertical="center"/>
    </xf>
    <xf numFmtId="41" fontId="15" fillId="0" borderId="37" xfId="285" applyFont="1" applyBorder="1" applyAlignment="1">
      <alignment horizontal="right" vertical="center"/>
    </xf>
    <xf numFmtId="41" fontId="15" fillId="0" borderId="38" xfId="285" applyFont="1" applyBorder="1" applyAlignment="1">
      <alignment horizontal="right" vertical="center"/>
    </xf>
    <xf numFmtId="41" fontId="9" fillId="0" borderId="37" xfId="285" applyFont="1" applyBorder="1" applyAlignment="1">
      <alignment horizontal="right" vertical="center"/>
    </xf>
    <xf numFmtId="41" fontId="9" fillId="0" borderId="38" xfId="285" applyFont="1" applyBorder="1" applyAlignment="1">
      <alignment horizontal="right" vertical="center"/>
    </xf>
    <xf numFmtId="187" fontId="62" fillId="40" borderId="37" xfId="0" applyNumberFormat="1" applyFont="1" applyFill="1" applyBorder="1" applyAlignment="1">
      <alignment horizontal="right" vertical="center" wrapText="1"/>
    </xf>
    <xf numFmtId="187" fontId="62" fillId="40" borderId="38" xfId="0" applyNumberFormat="1" applyFont="1" applyFill="1" applyBorder="1" applyAlignment="1">
      <alignment horizontal="right" vertical="center" wrapText="1"/>
    </xf>
    <xf numFmtId="41" fontId="47" fillId="0" borderId="37" xfId="84" applyFont="1" applyFill="1" applyBorder="1" applyAlignment="1" applyProtection="1">
      <alignment horizontal="right" vertical="center"/>
    </xf>
    <xf numFmtId="41" fontId="47" fillId="0" borderId="38" xfId="84" applyFont="1" applyFill="1" applyBorder="1" applyAlignment="1" applyProtection="1">
      <alignment horizontal="right" vertical="center"/>
    </xf>
    <xf numFmtId="41" fontId="9" fillId="0" borderId="37" xfId="84" applyFont="1" applyFill="1" applyBorder="1" applyAlignment="1">
      <alignment horizontal="center" vertical="center"/>
    </xf>
    <xf numFmtId="41" fontId="9" fillId="0" borderId="38" xfId="84" applyFont="1" applyFill="1" applyBorder="1" applyAlignment="1">
      <alignment horizontal="center" vertical="center"/>
    </xf>
    <xf numFmtId="187" fontId="62" fillId="38" borderId="72" xfId="0" applyNumberFormat="1" applyFont="1" applyFill="1" applyBorder="1" applyAlignment="1">
      <alignment horizontal="right" vertical="center" wrapText="1"/>
    </xf>
    <xf numFmtId="41" fontId="9" fillId="0" borderId="37" xfId="265" applyFont="1" applyBorder="1" applyAlignment="1">
      <alignment horizontal="right" vertical="center"/>
    </xf>
    <xf numFmtId="41" fontId="9" fillId="0" borderId="38" xfId="265" applyFont="1" applyBorder="1" applyAlignment="1">
      <alignment horizontal="right" vertical="center"/>
    </xf>
    <xf numFmtId="41" fontId="58" fillId="40" borderId="37" xfId="0" applyNumberFormat="1" applyFont="1" applyFill="1" applyBorder="1" applyAlignment="1">
      <alignment horizontal="right" vertical="center" wrapText="1"/>
    </xf>
    <xf numFmtId="41" fontId="58" fillId="40" borderId="38" xfId="0" applyNumberFormat="1" applyFont="1" applyFill="1" applyBorder="1" applyAlignment="1">
      <alignment horizontal="right" vertical="center" wrapText="1"/>
    </xf>
    <xf numFmtId="187" fontId="62" fillId="38" borderId="37" xfId="0" applyNumberFormat="1" applyFont="1" applyFill="1" applyBorder="1" applyAlignment="1">
      <alignment horizontal="right" vertical="center" wrapText="1"/>
    </xf>
    <xf numFmtId="187" fontId="62" fillId="38" borderId="38" xfId="0" applyNumberFormat="1" applyFont="1" applyFill="1" applyBorder="1" applyAlignment="1">
      <alignment horizontal="right" vertical="center" wrapText="1"/>
    </xf>
    <xf numFmtId="41" fontId="58" fillId="40" borderId="40" xfId="0" applyNumberFormat="1" applyFont="1" applyFill="1" applyBorder="1" applyAlignment="1">
      <alignment horizontal="right" vertical="center" wrapText="1"/>
    </xf>
    <xf numFmtId="41" fontId="58" fillId="40" borderId="41" xfId="0" applyNumberFormat="1" applyFont="1" applyFill="1" applyBorder="1" applyAlignment="1">
      <alignment horizontal="right" vertical="center" wrapText="1"/>
    </xf>
    <xf numFmtId="41" fontId="54" fillId="32" borderId="37" xfId="84" applyFont="1" applyFill="1" applyBorder="1" applyAlignment="1" applyProtection="1">
      <alignment horizontal="right" vertical="center"/>
      <protection locked="0"/>
    </xf>
    <xf numFmtId="41" fontId="54" fillId="32" borderId="38" xfId="84" applyFont="1" applyFill="1" applyBorder="1" applyAlignment="1" applyProtection="1">
      <alignment horizontal="right" vertical="center"/>
      <protection locked="0"/>
    </xf>
    <xf numFmtId="187" fontId="62" fillId="38" borderId="40" xfId="0" applyNumberFormat="1" applyFont="1" applyFill="1" applyBorder="1" applyAlignment="1">
      <alignment horizontal="right" vertical="center" wrapText="1"/>
    </xf>
    <xf numFmtId="187" fontId="62" fillId="38" borderId="41" xfId="0" applyNumberFormat="1" applyFont="1" applyFill="1" applyBorder="1" applyAlignment="1">
      <alignment horizontal="right" vertical="center" wrapText="1"/>
    </xf>
    <xf numFmtId="41" fontId="47" fillId="0" borderId="37" xfId="84" applyFont="1" applyFill="1" applyBorder="1" applyAlignment="1" applyProtection="1">
      <alignment horizontal="right" vertical="center" shrinkToFit="1"/>
    </xf>
    <xf numFmtId="41" fontId="47" fillId="0" borderId="38" xfId="84" applyFont="1" applyFill="1" applyBorder="1" applyAlignment="1" applyProtection="1">
      <alignment horizontal="right" vertical="center" shrinkToFit="1"/>
    </xf>
    <xf numFmtId="41" fontId="58" fillId="38" borderId="40" xfId="0" applyNumberFormat="1" applyFont="1" applyFill="1" applyBorder="1" applyAlignment="1">
      <alignment horizontal="right" vertical="center" wrapText="1"/>
    </xf>
    <xf numFmtId="41" fontId="58" fillId="38" borderId="41" xfId="0" applyNumberFormat="1" applyFont="1" applyFill="1" applyBorder="1" applyAlignment="1">
      <alignment horizontal="right" vertical="center" wrapText="1"/>
    </xf>
    <xf numFmtId="41" fontId="12" fillId="32" borderId="37" xfId="84" applyFont="1" applyFill="1" applyBorder="1" applyAlignment="1" applyProtection="1">
      <alignment horizontal="right" vertical="center"/>
      <protection locked="0"/>
    </xf>
    <xf numFmtId="41" fontId="12" fillId="32" borderId="38" xfId="84" applyFont="1" applyFill="1" applyBorder="1" applyAlignment="1" applyProtection="1">
      <alignment horizontal="right" vertical="center"/>
      <protection locked="0"/>
    </xf>
    <xf numFmtId="41" fontId="9" fillId="0" borderId="37" xfId="195" applyFont="1" applyBorder="1" applyAlignment="1">
      <alignment horizontal="right" vertical="center"/>
    </xf>
    <xf numFmtId="41" fontId="9" fillId="0" borderId="38" xfId="195" applyFont="1" applyBorder="1" applyAlignment="1">
      <alignment horizontal="right" vertical="center"/>
    </xf>
    <xf numFmtId="41" fontId="9" fillId="0" borderId="37" xfId="84" applyFont="1" applyFill="1" applyBorder="1" applyAlignment="1" applyProtection="1">
      <alignment horizontal="right" vertical="center" shrinkToFit="1"/>
    </xf>
    <xf numFmtId="41" fontId="9" fillId="0" borderId="38" xfId="84" applyFont="1" applyFill="1" applyBorder="1" applyAlignment="1" applyProtection="1">
      <alignment horizontal="right" vertical="center" shrinkToFit="1"/>
    </xf>
    <xf numFmtId="41" fontId="9" fillId="0" borderId="37" xfId="84" applyFont="1" applyBorder="1" applyAlignment="1" applyProtection="1">
      <alignment horizontal="right" vertical="center"/>
      <protection locked="0"/>
    </xf>
    <xf numFmtId="41" fontId="9" fillId="0" borderId="38" xfId="84" applyFont="1" applyBorder="1" applyAlignment="1" applyProtection="1">
      <alignment horizontal="right" vertical="center"/>
      <protection locked="0"/>
    </xf>
    <xf numFmtId="41" fontId="47" fillId="0" borderId="37" xfId="84" applyFont="1" applyFill="1" applyBorder="1" applyAlignment="1" applyProtection="1">
      <alignment vertical="center"/>
    </xf>
    <xf numFmtId="41" fontId="47" fillId="0" borderId="38" xfId="84" applyFont="1" applyFill="1" applyBorder="1" applyAlignment="1" applyProtection="1">
      <alignment vertical="center"/>
    </xf>
    <xf numFmtId="41" fontId="15" fillId="0" borderId="40" xfId="84" applyFont="1" applyBorder="1">
      <alignment vertical="center"/>
    </xf>
    <xf numFmtId="41" fontId="15" fillId="0" borderId="41" xfId="84" applyFont="1" applyBorder="1">
      <alignment vertical="center"/>
    </xf>
    <xf numFmtId="41" fontId="47" fillId="0" borderId="24" xfId="84" applyFont="1" applyFill="1" applyBorder="1" applyAlignment="1" applyProtection="1">
      <alignment horizontal="right" vertical="center"/>
      <protection locked="0"/>
    </xf>
    <xf numFmtId="41" fontId="47" fillId="0" borderId="40" xfId="84" applyFont="1" applyFill="1" applyBorder="1" applyAlignment="1" applyProtection="1">
      <alignment horizontal="right" vertical="center"/>
      <protection locked="0"/>
    </xf>
    <xf numFmtId="41" fontId="47" fillId="0" borderId="41" xfId="84" applyFont="1" applyFill="1" applyBorder="1" applyAlignment="1" applyProtection="1">
      <alignment horizontal="right" vertical="center"/>
      <protection locked="0"/>
    </xf>
    <xf numFmtId="41" fontId="59" fillId="0" borderId="37" xfId="936" applyNumberFormat="1" applyFont="1" applyBorder="1">
      <alignment vertical="center"/>
    </xf>
    <xf numFmtId="41" fontId="59" fillId="0" borderId="38" xfId="936" applyNumberFormat="1" applyFont="1" applyBorder="1">
      <alignment vertical="center"/>
    </xf>
    <xf numFmtId="41" fontId="9" fillId="0" borderId="40" xfId="265" applyFont="1" applyBorder="1" applyAlignment="1">
      <alignment horizontal="right" vertical="center"/>
    </xf>
    <xf numFmtId="41" fontId="9" fillId="0" borderId="41" xfId="265" applyFont="1" applyBorder="1" applyAlignment="1">
      <alignment horizontal="right" vertical="center"/>
    </xf>
    <xf numFmtId="41" fontId="47" fillId="32" borderId="39" xfId="18" applyFont="1" applyFill="1" applyBorder="1" applyAlignment="1" applyProtection="1">
      <alignment horizontal="center" vertical="center"/>
      <protection locked="0"/>
    </xf>
    <xf numFmtId="41" fontId="47" fillId="0" borderId="40" xfId="84" applyFont="1" applyFill="1" applyBorder="1" applyAlignment="1" applyProtection="1">
      <alignment horizontal="right" vertical="center"/>
    </xf>
    <xf numFmtId="41" fontId="47" fillId="0" borderId="41" xfId="84" applyFont="1" applyFill="1" applyBorder="1" applyAlignment="1" applyProtection="1">
      <alignment horizontal="right" vertical="center"/>
    </xf>
    <xf numFmtId="41" fontId="9" fillId="28" borderId="37" xfId="84" applyFont="1" applyFill="1" applyBorder="1" applyAlignment="1" applyProtection="1">
      <alignment horizontal="right" vertical="center"/>
      <protection locked="0"/>
    </xf>
    <xf numFmtId="41" fontId="9" fillId="0" borderId="0" xfId="18" applyFont="1" applyFill="1" applyBorder="1" applyAlignment="1" applyProtection="1">
      <alignment horizontal="right"/>
      <protection locked="0"/>
    </xf>
    <xf numFmtId="41" fontId="9" fillId="0" borderId="73" xfId="18" applyFont="1" applyFill="1" applyBorder="1" applyAlignment="1" applyProtection="1">
      <alignment horizontal="right"/>
      <protection locked="0"/>
    </xf>
    <xf numFmtId="41" fontId="9" fillId="32" borderId="46" xfId="18" applyFont="1" applyFill="1" applyBorder="1" applyAlignment="1" applyProtection="1">
      <alignment horizontal="center" vertical="center"/>
      <protection locked="0"/>
    </xf>
    <xf numFmtId="41" fontId="9" fillId="0" borderId="25" xfId="18" applyFont="1" applyFill="1" applyBorder="1" applyAlignment="1" applyProtection="1">
      <alignment horizontal="right"/>
      <protection locked="0"/>
    </xf>
    <xf numFmtId="41" fontId="9" fillId="0" borderId="77" xfId="18" applyFont="1" applyFill="1" applyBorder="1" applyAlignment="1" applyProtection="1">
      <alignment horizontal="right"/>
      <protection locked="0"/>
    </xf>
    <xf numFmtId="41" fontId="9" fillId="28" borderId="37" xfId="18" applyFont="1" applyFill="1" applyBorder="1" applyAlignment="1" applyProtection="1">
      <alignment horizontal="right" vertical="center"/>
      <protection locked="0"/>
    </xf>
    <xf numFmtId="41" fontId="9" fillId="28" borderId="38" xfId="18" applyFont="1" applyFill="1" applyBorder="1" applyAlignment="1" applyProtection="1">
      <alignment horizontal="right" vertical="center"/>
      <protection locked="0"/>
    </xf>
    <xf numFmtId="41" fontId="5" fillId="0" borderId="37" xfId="84" applyFont="1" applyFill="1" applyBorder="1" applyAlignment="1">
      <alignment vertical="center"/>
    </xf>
    <xf numFmtId="41" fontId="9" fillId="0" borderId="28" xfId="18" applyFont="1" applyFill="1" applyBorder="1" applyAlignment="1" applyProtection="1">
      <alignment horizontal="right"/>
      <protection locked="0"/>
    </xf>
    <xf numFmtId="41" fontId="9" fillId="0" borderId="89" xfId="18" applyFont="1" applyFill="1" applyBorder="1" applyAlignment="1" applyProtection="1">
      <alignment horizontal="right"/>
      <protection locked="0"/>
    </xf>
    <xf numFmtId="41" fontId="59" fillId="0" borderId="40" xfId="84" applyNumberFormat="1" applyFont="1" applyFill="1" applyBorder="1" applyAlignment="1" applyProtection="1">
      <alignment horizontal="right" vertical="center"/>
      <protection locked="0"/>
    </xf>
    <xf numFmtId="41" fontId="59" fillId="0" borderId="41" xfId="84" applyNumberFormat="1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Border="1" applyProtection="1">
      <protection locked="0"/>
    </xf>
    <xf numFmtId="41" fontId="9" fillId="0" borderId="0" xfId="18" applyFont="1" applyFill="1" applyBorder="1" applyProtection="1">
      <protection locked="0"/>
    </xf>
    <xf numFmtId="41" fontId="9" fillId="0" borderId="0" xfId="18" applyFont="1" applyFill="1" applyBorder="1" applyAlignment="1" applyProtection="1">
      <alignment horizontal="center"/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60" fillId="45" borderId="5" xfId="84" applyNumberFormat="1" applyFont="1" applyFill="1" applyBorder="1" applyAlignment="1">
      <alignment vertical="center"/>
    </xf>
    <xf numFmtId="41" fontId="9" fillId="0" borderId="5" xfId="84" applyFont="1" applyFill="1" applyBorder="1" applyAlignment="1" applyProtection="1">
      <alignment vertical="center"/>
      <protection locked="0"/>
    </xf>
    <xf numFmtId="41" fontId="9" fillId="0" borderId="56" xfId="84" applyFont="1" applyFill="1" applyBorder="1" applyAlignment="1" applyProtection="1">
      <alignment vertical="center"/>
      <protection locked="0"/>
    </xf>
    <xf numFmtId="41" fontId="59" fillId="29" borderId="45" xfId="84" applyNumberFormat="1" applyFont="1" applyFill="1" applyBorder="1" applyAlignment="1">
      <alignment vertical="center"/>
    </xf>
    <xf numFmtId="41" fontId="59" fillId="0" borderId="43" xfId="84" applyNumberFormat="1" applyFont="1" applyFill="1" applyBorder="1" applyAlignment="1" applyProtection="1">
      <alignment vertical="center"/>
      <protection locked="0"/>
    </xf>
    <xf numFmtId="41" fontId="59" fillId="0" borderId="44" xfId="84" applyNumberFormat="1" applyFont="1" applyFill="1" applyBorder="1" applyAlignment="1" applyProtection="1">
      <alignment vertical="center"/>
      <protection locked="0"/>
    </xf>
    <xf numFmtId="41" fontId="59" fillId="29" borderId="36" xfId="84" applyNumberFormat="1" applyFont="1" applyFill="1" applyBorder="1" applyAlignment="1">
      <alignment vertical="center"/>
    </xf>
    <xf numFmtId="41" fontId="59" fillId="0" borderId="37" xfId="84" applyNumberFormat="1" applyFont="1" applyFill="1" applyBorder="1" applyAlignment="1" applyProtection="1">
      <alignment vertical="center"/>
      <protection locked="0"/>
    </xf>
    <xf numFmtId="41" fontId="59" fillId="0" borderId="38" xfId="84" applyNumberFormat="1" applyFont="1" applyFill="1" applyBorder="1" applyAlignment="1" applyProtection="1">
      <alignment vertical="center"/>
      <protection locked="0"/>
    </xf>
    <xf numFmtId="184" fontId="59" fillId="0" borderId="37" xfId="84" applyNumberFormat="1" applyFont="1" applyFill="1" applyBorder="1" applyAlignment="1" applyProtection="1">
      <alignment vertical="center"/>
      <protection locked="0"/>
    </xf>
    <xf numFmtId="184" fontId="59" fillId="29" borderId="36" xfId="84" applyNumberFormat="1" applyFont="1" applyFill="1" applyBorder="1" applyAlignment="1">
      <alignment vertical="center"/>
    </xf>
    <xf numFmtId="184" fontId="59" fillId="0" borderId="38" xfId="84" applyNumberFormat="1" applyFont="1" applyFill="1" applyBorder="1" applyAlignment="1" applyProtection="1">
      <alignment vertical="center"/>
      <protection locked="0"/>
    </xf>
    <xf numFmtId="41" fontId="9" fillId="0" borderId="5" xfId="84" applyFont="1" applyFill="1" applyBorder="1" applyAlignment="1" applyProtection="1">
      <alignment horizontal="right" vertical="center"/>
      <protection locked="0"/>
    </xf>
    <xf numFmtId="41" fontId="9" fillId="0" borderId="56" xfId="84" applyFont="1" applyFill="1" applyBorder="1" applyAlignment="1" applyProtection="1">
      <alignment horizontal="right" vertical="center"/>
      <protection locked="0"/>
    </xf>
    <xf numFmtId="184" fontId="59" fillId="0" borderId="37" xfId="84" applyNumberFormat="1" applyFont="1" applyFill="1" applyBorder="1" applyAlignment="1" applyProtection="1">
      <alignment horizontal="right" vertical="center"/>
      <protection locked="0"/>
    </xf>
    <xf numFmtId="184" fontId="59" fillId="0" borderId="38" xfId="84" applyNumberFormat="1" applyFont="1" applyFill="1" applyBorder="1" applyAlignment="1" applyProtection="1">
      <alignment horizontal="right" vertical="center"/>
      <protection locked="0"/>
    </xf>
    <xf numFmtId="41" fontId="9" fillId="0" borderId="4" xfId="84" applyFont="1" applyFill="1" applyBorder="1" applyAlignment="1" applyProtection="1">
      <alignment horizontal="right" vertical="center"/>
      <protection locked="0"/>
    </xf>
    <xf numFmtId="41" fontId="9" fillId="0" borderId="67" xfId="84" applyFont="1" applyFill="1" applyBorder="1" applyAlignment="1" applyProtection="1">
      <alignment horizontal="right" vertical="center"/>
      <protection locked="0"/>
    </xf>
    <xf numFmtId="184" fontId="59" fillId="29" borderId="39" xfId="84" applyNumberFormat="1" applyFont="1" applyFill="1" applyBorder="1" applyAlignment="1">
      <alignment vertical="center"/>
    </xf>
    <xf numFmtId="184" fontId="59" fillId="0" borderId="40" xfId="84" applyNumberFormat="1" applyFont="1" applyFill="1" applyBorder="1" applyAlignment="1" applyProtection="1">
      <alignment horizontal="right" vertical="center"/>
      <protection locked="0"/>
    </xf>
    <xf numFmtId="184" fontId="59" fillId="0" borderId="41" xfId="84" applyNumberFormat="1" applyFont="1" applyFill="1" applyBorder="1" applyAlignment="1" applyProtection="1">
      <alignment horizontal="right" vertical="center"/>
      <protection locked="0"/>
    </xf>
    <xf numFmtId="41" fontId="59" fillId="29" borderId="39" xfId="84" applyNumberFormat="1" applyFont="1" applyFill="1" applyBorder="1" applyAlignment="1">
      <alignment vertical="center"/>
    </xf>
    <xf numFmtId="41" fontId="9" fillId="29" borderId="48" xfId="84" applyFont="1" applyFill="1" applyBorder="1" applyAlignment="1">
      <alignment horizontal="right" vertical="center"/>
    </xf>
    <xf numFmtId="3" fontId="15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0" fontId="45" fillId="34" borderId="49" xfId="1" applyFont="1" applyFill="1" applyBorder="1" applyAlignment="1">
      <alignment horizontal="center" vertical="center"/>
    </xf>
    <xf numFmtId="41" fontId="9" fillId="29" borderId="90" xfId="84" applyFont="1" applyFill="1" applyBorder="1" applyAlignment="1">
      <alignment vertical="center"/>
    </xf>
    <xf numFmtId="0" fontId="15" fillId="0" borderId="4" xfId="0" applyNumberFormat="1" applyFont="1" applyBorder="1">
      <alignment vertical="center"/>
    </xf>
    <xf numFmtId="49" fontId="63" fillId="33" borderId="47" xfId="1" applyNumberFormat="1" applyFont="1" applyFill="1" applyBorder="1" applyAlignment="1" applyProtection="1">
      <alignment horizontal="center" vertical="center"/>
    </xf>
    <xf numFmtId="41" fontId="15" fillId="0" borderId="47" xfId="84" applyFont="1" applyFill="1" applyBorder="1" applyAlignment="1" applyProtection="1">
      <alignment vertical="center"/>
    </xf>
    <xf numFmtId="41" fontId="15" fillId="0" borderId="39" xfId="84" applyFont="1" applyFill="1" applyBorder="1" applyAlignment="1" applyProtection="1">
      <alignment vertical="center"/>
    </xf>
    <xf numFmtId="41" fontId="15" fillId="0" borderId="40" xfId="84" applyFont="1" applyFill="1" applyBorder="1" applyAlignment="1" applyProtection="1">
      <alignment vertical="center"/>
    </xf>
    <xf numFmtId="41" fontId="15" fillId="0" borderId="41" xfId="84" applyFont="1" applyFill="1" applyBorder="1" applyAlignment="1" applyProtection="1">
      <alignment vertical="center"/>
    </xf>
    <xf numFmtId="41" fontId="15" fillId="0" borderId="48" xfId="84" applyFont="1" applyFill="1" applyBorder="1" applyAlignment="1" applyProtection="1">
      <alignment vertical="center"/>
    </xf>
    <xf numFmtId="41" fontId="15" fillId="0" borderId="42" xfId="84" applyFont="1" applyFill="1" applyBorder="1" applyAlignment="1" applyProtection="1">
      <alignment vertical="center"/>
    </xf>
    <xf numFmtId="0" fontId="64" fillId="0" borderId="0" xfId="1" applyFont="1" applyFill="1" applyAlignment="1" applyProtection="1">
      <alignment horizontal="center" vertical="center"/>
    </xf>
    <xf numFmtId="182" fontId="65" fillId="0" borderId="0" xfId="1" applyNumberFormat="1" applyFont="1" applyBorder="1" applyAlignment="1">
      <alignment vertical="center"/>
    </xf>
    <xf numFmtId="0" fontId="63" fillId="0" borderId="0" xfId="1" applyFont="1" applyFill="1" applyBorder="1" applyAlignment="1" applyProtection="1">
      <alignment horizontal="center" vertical="center"/>
    </xf>
    <xf numFmtId="181" fontId="63" fillId="0" borderId="0" xfId="3" applyNumberFormat="1" applyFont="1" applyFill="1" applyBorder="1" applyAlignment="1" applyProtection="1">
      <alignment horizontal="center" vertical="center"/>
    </xf>
    <xf numFmtId="41" fontId="63" fillId="0" borderId="0" xfId="3" applyFont="1" applyFill="1" applyBorder="1" applyAlignment="1" applyProtection="1">
      <alignment horizontal="center" vertical="center"/>
    </xf>
    <xf numFmtId="183" fontId="65" fillId="0" borderId="0" xfId="1" applyNumberFormat="1" applyFont="1" applyBorder="1" applyAlignment="1">
      <alignment vertical="center"/>
    </xf>
    <xf numFmtId="0" fontId="63" fillId="0" borderId="0" xfId="1" applyFont="1" applyFill="1" applyAlignment="1" applyProtection="1">
      <alignment horizontal="right" vertical="center"/>
    </xf>
    <xf numFmtId="184" fontId="63" fillId="36" borderId="5" xfId="1" quotePrefix="1" applyNumberFormat="1" applyFont="1" applyFill="1" applyBorder="1" applyAlignment="1" applyProtection="1">
      <alignment horizontal="center" vertical="center" wrapText="1"/>
    </xf>
    <xf numFmtId="184" fontId="45" fillId="36" borderId="5" xfId="84" applyNumberFormat="1" applyFont="1" applyFill="1" applyBorder="1" applyAlignment="1" applyProtection="1">
      <alignment vertical="center"/>
    </xf>
    <xf numFmtId="3" fontId="9" fillId="0" borderId="49" xfId="0" applyNumberFormat="1" applyFont="1" applyBorder="1" applyAlignment="1">
      <alignment vertical="center"/>
    </xf>
    <xf numFmtId="0" fontId="9" fillId="0" borderId="49" xfId="0" applyNumberFormat="1" applyFont="1" applyBorder="1" applyAlignment="1">
      <alignment vertical="center"/>
    </xf>
    <xf numFmtId="3" fontId="9" fillId="0" borderId="49" xfId="84" applyNumberFormat="1" applyFont="1" applyBorder="1" applyAlignment="1">
      <alignment vertical="center"/>
    </xf>
    <xf numFmtId="0" fontId="9" fillId="0" borderId="49" xfId="84" applyNumberFormat="1" applyFont="1" applyBorder="1" applyAlignment="1">
      <alignment vertical="center"/>
    </xf>
    <xf numFmtId="41" fontId="12" fillId="43" borderId="37" xfId="84" applyNumberFormat="1" applyFont="1" applyFill="1" applyBorder="1" applyAlignment="1" applyProtection="1">
      <alignment vertical="center"/>
    </xf>
    <xf numFmtId="41" fontId="12" fillId="43" borderId="38" xfId="84" applyNumberFormat="1" applyFont="1" applyFill="1" applyBorder="1" applyAlignment="1" applyProtection="1">
      <alignment vertical="center"/>
    </xf>
    <xf numFmtId="188" fontId="9" fillId="0" borderId="37" xfId="84" applyNumberFormat="1" applyFont="1" applyFill="1" applyBorder="1" applyAlignment="1" applyProtection="1">
      <alignment vertical="center"/>
    </xf>
    <xf numFmtId="188" fontId="9" fillId="0" borderId="38" xfId="84" applyNumberFormat="1" applyFont="1" applyFill="1" applyBorder="1" applyAlignment="1" applyProtection="1">
      <alignment vertical="center"/>
    </xf>
    <xf numFmtId="184" fontId="9" fillId="0" borderId="37" xfId="84" applyNumberFormat="1" applyFont="1" applyFill="1" applyBorder="1" applyAlignment="1" applyProtection="1">
      <alignment vertical="center"/>
    </xf>
    <xf numFmtId="0" fontId="6" fillId="0" borderId="4" xfId="1" applyFont="1" applyFill="1" applyBorder="1" applyAlignment="1" applyProtection="1">
      <alignment horizontal="right" vertical="center"/>
    </xf>
    <xf numFmtId="186" fontId="12" fillId="30" borderId="8" xfId="1" applyNumberFormat="1" applyFont="1" applyFill="1" applyBorder="1" applyAlignment="1" applyProtection="1">
      <alignment horizontal="center" vertical="center"/>
    </xf>
    <xf numFmtId="186" fontId="12" fillId="30" borderId="6" xfId="1" applyNumberFormat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right" vertical="center"/>
    </xf>
    <xf numFmtId="0" fontId="12" fillId="36" borderId="1" xfId="1" applyFont="1" applyFill="1" applyBorder="1" applyAlignment="1" applyProtection="1">
      <alignment horizontal="center" vertical="center"/>
    </xf>
    <xf numFmtId="0" fontId="12" fillId="36" borderId="3" xfId="1" applyFont="1" applyFill="1" applyBorder="1" applyAlignment="1" applyProtection="1">
      <alignment horizontal="center" vertical="center"/>
    </xf>
    <xf numFmtId="0" fontId="12" fillId="36" borderId="6" xfId="1" applyFont="1" applyFill="1" applyBorder="1" applyAlignment="1" applyProtection="1">
      <alignment horizontal="center" vertical="center"/>
    </xf>
    <xf numFmtId="0" fontId="12" fillId="36" borderId="10" xfId="1" applyFont="1" applyFill="1" applyBorder="1" applyAlignment="1" applyProtection="1">
      <alignment horizontal="center" vertical="center"/>
    </xf>
    <xf numFmtId="0" fontId="12" fillId="36" borderId="7" xfId="1" applyFont="1" applyFill="1" applyBorder="1" applyAlignment="1" applyProtection="1">
      <alignment horizontal="center" vertical="center"/>
    </xf>
    <xf numFmtId="186" fontId="12" fillId="30" borderId="8" xfId="1" applyNumberFormat="1" applyFont="1" applyFill="1" applyBorder="1" applyAlignment="1" applyProtection="1">
      <alignment horizontal="center" vertical="center"/>
    </xf>
    <xf numFmtId="186" fontId="12" fillId="30" borderId="9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6" fillId="30" borderId="6" xfId="1" applyFont="1" applyFill="1" applyBorder="1" applyAlignment="1" applyProtection="1">
      <alignment horizontal="center" vertical="center"/>
    </xf>
    <xf numFmtId="0" fontId="6" fillId="30" borderId="10" xfId="1" applyFont="1" applyFill="1" applyBorder="1" applyAlignment="1" applyProtection="1">
      <alignment horizontal="center" vertical="center"/>
    </xf>
    <xf numFmtId="0" fontId="6" fillId="30" borderId="7" xfId="1" applyFont="1" applyFill="1" applyBorder="1" applyAlignment="1" applyProtection="1">
      <alignment horizontal="center" vertical="center"/>
    </xf>
    <xf numFmtId="0" fontId="6" fillId="30" borderId="8" xfId="1" applyFont="1" applyFill="1" applyBorder="1" applyAlignment="1" applyProtection="1">
      <alignment horizontal="center" vertical="center"/>
    </xf>
    <xf numFmtId="0" fontId="6" fillId="30" borderId="9" xfId="1" applyFont="1" applyFill="1" applyBorder="1" applyAlignment="1" applyProtection="1">
      <alignment horizontal="center" vertical="center"/>
    </xf>
    <xf numFmtId="186" fontId="12" fillId="30" borderId="6" xfId="1" applyNumberFormat="1" applyFont="1" applyFill="1" applyBorder="1" applyAlignment="1" applyProtection="1">
      <alignment horizontal="center" vertical="center"/>
    </xf>
    <xf numFmtId="186" fontId="12" fillId="30" borderId="10" xfId="1" applyNumberFormat="1" applyFont="1" applyFill="1" applyBorder="1" applyAlignment="1" applyProtection="1">
      <alignment horizontal="center" vertical="center"/>
    </xf>
    <xf numFmtId="186" fontId="12" fillId="30" borderId="7" xfId="1" applyNumberFormat="1" applyFont="1" applyFill="1" applyBorder="1" applyAlignment="1" applyProtection="1">
      <alignment horizontal="center" vertical="center"/>
    </xf>
    <xf numFmtId="41" fontId="3" fillId="0" borderId="0" xfId="18" applyFont="1" applyFill="1" applyAlignment="1" applyProtection="1">
      <alignment horizontal="left" vertical="center"/>
    </xf>
    <xf numFmtId="41" fontId="6" fillId="30" borderId="5" xfId="18" applyFont="1" applyFill="1" applyBorder="1" applyAlignment="1" applyProtection="1">
      <alignment horizontal="center" vertical="center"/>
    </xf>
    <xf numFmtId="41" fontId="12" fillId="0" borderId="0" xfId="18" applyFont="1" applyFill="1" applyBorder="1" applyAlignment="1" applyProtection="1">
      <alignment horizontal="right" vertical="center"/>
    </xf>
    <xf numFmtId="0" fontId="12" fillId="0" borderId="0" xfId="1" applyFont="1" applyFill="1" applyBorder="1" applyAlignment="1" applyProtection="1">
      <alignment horizontal="righ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9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49" fontId="6" fillId="0" borderId="0" xfId="1" applyNumberFormat="1" applyFont="1" applyFill="1" applyAlignment="1">
      <alignment horizontal="left" vertical="center"/>
    </xf>
    <xf numFmtId="0" fontId="6" fillId="4" borderId="7" xfId="1" applyFont="1" applyFill="1" applyBorder="1" applyAlignment="1">
      <alignment horizontal="center" vertical="center"/>
    </xf>
    <xf numFmtId="0" fontId="12" fillId="4" borderId="5" xfId="1" applyFont="1" applyFill="1" applyBorder="1" applyAlignment="1">
      <alignment horizontal="center" vertical="center"/>
    </xf>
    <xf numFmtId="0" fontId="12" fillId="37" borderId="5" xfId="1" applyFont="1" applyFill="1" applyBorder="1" applyAlignment="1">
      <alignment horizontal="center" vertical="center"/>
    </xf>
    <xf numFmtId="0" fontId="6" fillId="37" borderId="7" xfId="1" applyFont="1" applyFill="1" applyBorder="1" applyAlignment="1">
      <alignment horizontal="center" vertical="center"/>
    </xf>
    <xf numFmtId="0" fontId="6" fillId="37" borderId="5" xfId="1" applyFont="1" applyFill="1" applyBorder="1" applyAlignment="1">
      <alignment horizontal="center" vertical="center"/>
    </xf>
    <xf numFmtId="0" fontId="6" fillId="37" borderId="6" xfId="1" applyFont="1" applyFill="1" applyBorder="1" applyAlignment="1">
      <alignment horizontal="center" vertical="center"/>
    </xf>
    <xf numFmtId="185" fontId="6" fillId="0" borderId="0" xfId="82" applyNumberFormat="1" applyFont="1" applyFill="1" applyBorder="1" applyAlignment="1" applyProtection="1">
      <alignment horizontal="center" vertical="center"/>
    </xf>
    <xf numFmtId="0" fontId="6" fillId="0" borderId="0" xfId="1" applyFont="1" applyFill="1" applyAlignment="1" applyProtection="1">
      <alignment horizontal="right" vertical="center"/>
    </xf>
    <xf numFmtId="41" fontId="12" fillId="2" borderId="30" xfId="84" applyNumberFormat="1" applyFont="1" applyFill="1" applyBorder="1" applyAlignment="1" applyProtection="1">
      <alignment vertical="center"/>
    </xf>
    <xf numFmtId="41" fontId="12" fillId="2" borderId="31" xfId="84" applyNumberFormat="1" applyFont="1" applyFill="1" applyBorder="1" applyAlignment="1" applyProtection="1">
      <alignment vertical="center"/>
    </xf>
    <xf numFmtId="41" fontId="12" fillId="2" borderId="43" xfId="84" applyNumberFormat="1" applyFont="1" applyFill="1" applyBorder="1" applyAlignment="1" applyProtection="1">
      <alignment vertical="center"/>
    </xf>
    <xf numFmtId="41" fontId="12" fillId="2" borderId="52" xfId="84" applyNumberFormat="1" applyFont="1" applyFill="1" applyBorder="1" applyAlignment="1" applyProtection="1">
      <alignment vertical="center"/>
    </xf>
    <xf numFmtId="41" fontId="12" fillId="2" borderId="45" xfId="84" applyNumberFormat="1" applyFont="1" applyFill="1" applyBorder="1" applyAlignment="1" applyProtection="1">
      <alignment vertical="center"/>
    </xf>
    <xf numFmtId="41" fontId="12" fillId="2" borderId="44" xfId="84" applyNumberFormat="1" applyFont="1" applyFill="1" applyBorder="1" applyAlignment="1" applyProtection="1">
      <alignment vertical="center"/>
    </xf>
    <xf numFmtId="0" fontId="9" fillId="28" borderId="49" xfId="84" applyNumberFormat="1" applyFont="1" applyFill="1" applyBorder="1" applyAlignment="1" applyProtection="1">
      <alignment horizontal="right" vertical="center"/>
    </xf>
    <xf numFmtId="0" fontId="66" fillId="0" borderId="0" xfId="72" applyFont="1" applyAlignment="1">
      <alignment horizontal="left" vertical="center"/>
    </xf>
    <xf numFmtId="41" fontId="55" fillId="0" borderId="0" xfId="18" applyFont="1" applyFill="1" applyAlignment="1" applyProtection="1">
      <alignment horizontal="left" vertical="center"/>
    </xf>
    <xf numFmtId="41" fontId="6" fillId="31" borderId="8" xfId="18" applyFont="1" applyFill="1" applyBorder="1" applyAlignment="1" applyProtection="1">
      <alignment horizontal="center" vertical="center"/>
    </xf>
    <xf numFmtId="41" fontId="6" fillId="32" borderId="45" xfId="18" applyFont="1" applyFill="1" applyBorder="1" applyAlignment="1" applyProtection="1">
      <alignment horizontal="center" vertical="center"/>
      <protection locked="0"/>
    </xf>
    <xf numFmtId="41" fontId="6" fillId="32" borderId="43" xfId="84" applyFont="1" applyFill="1" applyBorder="1" applyAlignment="1" applyProtection="1">
      <alignment horizontal="right" vertical="center" shrinkToFit="1"/>
    </xf>
    <xf numFmtId="41" fontId="6" fillId="32" borderId="44" xfId="84" applyFont="1" applyFill="1" applyBorder="1" applyAlignment="1" applyProtection="1">
      <alignment horizontal="right" vertical="center" shrinkToFit="1"/>
    </xf>
    <xf numFmtId="41" fontId="12" fillId="39" borderId="26" xfId="18" applyNumberFormat="1" applyFont="1" applyFill="1" applyBorder="1" applyAlignment="1" applyProtection="1">
      <alignment horizontal="center" vertical="center"/>
      <protection locked="0"/>
    </xf>
    <xf numFmtId="41" fontId="12" fillId="39" borderId="33" xfId="84" applyNumberFormat="1" applyFont="1" applyFill="1" applyBorder="1" applyAlignment="1" applyProtection="1">
      <alignment horizontal="right" vertical="center" shrinkToFit="1"/>
    </xf>
    <xf numFmtId="41" fontId="12" fillId="39" borderId="34" xfId="84" applyNumberFormat="1" applyFont="1" applyFill="1" applyBorder="1" applyAlignment="1" applyProtection="1">
      <alignment horizontal="right" vertical="center" shrinkToFit="1"/>
    </xf>
    <xf numFmtId="41" fontId="12" fillId="32" borderId="34" xfId="84" applyFont="1" applyFill="1" applyBorder="1" applyAlignment="1" applyProtection="1">
      <alignment horizontal="right" vertical="center" shrinkToFit="1"/>
    </xf>
    <xf numFmtId="41" fontId="12" fillId="39" borderId="32" xfId="18" applyNumberFormat="1" applyFont="1" applyFill="1" applyBorder="1" applyAlignment="1" applyProtection="1">
      <alignment horizontal="center" vertical="center"/>
      <protection locked="0"/>
    </xf>
    <xf numFmtId="41" fontId="12" fillId="32" borderId="43" xfId="84" applyFont="1" applyFill="1" applyBorder="1" applyAlignment="1" applyProtection="1">
      <alignment horizontal="right" vertical="center" shrinkToFit="1"/>
    </xf>
    <xf numFmtId="41" fontId="12" fillId="32" borderId="44" xfId="84" applyFont="1" applyFill="1" applyBorder="1" applyAlignment="1" applyProtection="1">
      <alignment horizontal="right" vertical="center" shrinkToFit="1"/>
    </xf>
    <xf numFmtId="41" fontId="12" fillId="32" borderId="43" xfId="18" applyFont="1" applyFill="1" applyBorder="1" applyAlignment="1" applyProtection="1">
      <alignment horizontal="right" vertical="center"/>
    </xf>
    <xf numFmtId="41" fontId="12" fillId="32" borderId="44" xfId="18" applyFont="1" applyFill="1" applyBorder="1" applyAlignment="1" applyProtection="1">
      <alignment horizontal="right" vertical="center"/>
    </xf>
    <xf numFmtId="41" fontId="12" fillId="32" borderId="26" xfId="18" applyFont="1" applyFill="1" applyBorder="1" applyAlignment="1" applyProtection="1">
      <alignment horizontal="center" vertical="center"/>
      <protection locked="0"/>
    </xf>
    <xf numFmtId="0" fontId="5" fillId="38" borderId="37" xfId="0" applyFont="1" applyFill="1" applyBorder="1" applyAlignment="1">
      <alignment vertical="center" wrapText="1"/>
    </xf>
    <xf numFmtId="187" fontId="5" fillId="38" borderId="37" xfId="0" applyNumberFormat="1" applyFont="1" applyFill="1" applyBorder="1" applyAlignment="1">
      <alignment vertical="center" wrapText="1"/>
    </xf>
    <xf numFmtId="187" fontId="5" fillId="38" borderId="38" xfId="0" applyNumberFormat="1" applyFont="1" applyFill="1" applyBorder="1" applyAlignment="1">
      <alignment vertical="center" wrapText="1"/>
    </xf>
    <xf numFmtId="41" fontId="9" fillId="39" borderId="27" xfId="18" applyNumberFormat="1" applyFont="1" applyFill="1" applyBorder="1" applyAlignment="1" applyProtection="1">
      <alignment horizontal="center" vertical="center"/>
      <protection locked="0"/>
    </xf>
    <xf numFmtId="41" fontId="9" fillId="0" borderId="37" xfId="84" applyNumberFormat="1" applyFont="1" applyFill="1" applyBorder="1" applyAlignment="1" applyProtection="1">
      <alignment horizontal="right" vertical="center"/>
      <protection locked="0"/>
    </xf>
    <xf numFmtId="41" fontId="9" fillId="0" borderId="38" xfId="84" applyNumberFormat="1" applyFont="1" applyFill="1" applyBorder="1" applyAlignment="1" applyProtection="1">
      <alignment horizontal="right" vertical="center"/>
      <protection locked="0"/>
    </xf>
    <xf numFmtId="41" fontId="9" fillId="0" borderId="37" xfId="0" applyNumberFormat="1" applyFont="1" applyBorder="1" applyAlignment="1">
      <alignment vertical="center"/>
    </xf>
    <xf numFmtId="41" fontId="9" fillId="0" borderId="38" xfId="0" applyNumberFormat="1" applyFont="1" applyFill="1" applyBorder="1" applyAlignment="1">
      <alignment vertical="center"/>
    </xf>
    <xf numFmtId="41" fontId="12" fillId="0" borderId="33" xfId="84" applyFont="1" applyFill="1" applyBorder="1" applyAlignment="1" applyProtection="1">
      <alignment horizontal="right" vertical="center" shrinkToFit="1"/>
    </xf>
    <xf numFmtId="41" fontId="9" fillId="39" borderId="36" xfId="18" applyNumberFormat="1" applyFont="1" applyFill="1" applyBorder="1" applyAlignment="1" applyProtection="1">
      <alignment horizontal="center" vertical="center"/>
      <protection locked="0"/>
    </xf>
    <xf numFmtId="0" fontId="9" fillId="0" borderId="37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41" fontId="9" fillId="0" borderId="37" xfId="84" applyFont="1" applyBorder="1" applyAlignment="1">
      <alignment vertical="center"/>
    </xf>
    <xf numFmtId="41" fontId="9" fillId="0" borderId="38" xfId="84" applyFont="1" applyBorder="1" applyAlignment="1">
      <alignment vertical="center"/>
    </xf>
    <xf numFmtId="0" fontId="5" fillId="38" borderId="37" xfId="0" applyNumberFormat="1" applyFont="1" applyFill="1" applyBorder="1" applyAlignment="1">
      <alignment vertical="center" wrapText="1"/>
    </xf>
    <xf numFmtId="3" fontId="5" fillId="38" borderId="37" xfId="0" applyNumberFormat="1" applyFont="1" applyFill="1" applyBorder="1" applyAlignment="1">
      <alignment vertical="center" wrapText="1"/>
    </xf>
    <xf numFmtId="41" fontId="9" fillId="0" borderId="38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vertical="center"/>
    </xf>
    <xf numFmtId="187" fontId="67" fillId="38" borderId="37" xfId="0" applyNumberFormat="1" applyFont="1" applyFill="1" applyBorder="1" applyAlignment="1">
      <alignment horizontal="right" vertical="center" wrapText="1"/>
    </xf>
    <xf numFmtId="187" fontId="67" fillId="38" borderId="38" xfId="0" applyNumberFormat="1" applyFont="1" applyFill="1" applyBorder="1" applyAlignment="1">
      <alignment horizontal="right" vertical="center" wrapText="1"/>
    </xf>
    <xf numFmtId="187" fontId="9" fillId="38" borderId="37" xfId="0" applyNumberFormat="1" applyFont="1" applyFill="1" applyBorder="1" applyAlignment="1">
      <alignment horizontal="right" vertical="center" wrapText="1"/>
    </xf>
    <xf numFmtId="187" fontId="9" fillId="38" borderId="38" xfId="0" applyNumberFormat="1" applyFont="1" applyFill="1" applyBorder="1" applyAlignment="1">
      <alignment horizontal="right" vertical="center" wrapText="1"/>
    </xf>
    <xf numFmtId="41" fontId="12" fillId="32" borderId="37" xfId="18" applyFont="1" applyFill="1" applyBorder="1" applyAlignment="1" applyProtection="1">
      <alignment horizontal="right" vertical="center"/>
    </xf>
    <xf numFmtId="41" fontId="12" fillId="32" borderId="38" xfId="18" applyFont="1" applyFill="1" applyBorder="1" applyAlignment="1" applyProtection="1">
      <alignment horizontal="right" vertical="center"/>
    </xf>
    <xf numFmtId="41" fontId="12" fillId="39" borderId="27" xfId="18" applyNumberFormat="1" applyFont="1" applyFill="1" applyBorder="1" applyAlignment="1" applyProtection="1">
      <alignment horizontal="center" vertical="center"/>
      <protection locked="0"/>
    </xf>
    <xf numFmtId="41" fontId="12" fillId="39" borderId="37" xfId="84" applyNumberFormat="1" applyFont="1" applyFill="1" applyBorder="1" applyAlignment="1" applyProtection="1">
      <alignment horizontal="right" vertical="center" shrinkToFit="1"/>
    </xf>
    <xf numFmtId="41" fontId="12" fillId="39" borderId="38" xfId="84" applyNumberFormat="1" applyFont="1" applyFill="1" applyBorder="1" applyAlignment="1" applyProtection="1">
      <alignment horizontal="right" vertical="center" shrinkToFit="1"/>
    </xf>
    <xf numFmtId="41" fontId="9" fillId="44" borderId="37" xfId="84" applyNumberFormat="1" applyFont="1" applyFill="1" applyBorder="1" applyAlignment="1" applyProtection="1">
      <alignment horizontal="right" vertical="center"/>
      <protection locked="0"/>
    </xf>
    <xf numFmtId="41" fontId="9" fillId="44" borderId="38" xfId="84" applyNumberFormat="1" applyFont="1" applyFill="1" applyBorder="1" applyAlignment="1" applyProtection="1">
      <alignment horizontal="right" vertical="center"/>
      <protection locked="0"/>
    </xf>
    <xf numFmtId="41" fontId="6" fillId="32" borderId="37" xfId="84" applyFont="1" applyFill="1" applyBorder="1" applyAlignment="1" applyProtection="1">
      <alignment vertical="center" shrinkToFit="1"/>
    </xf>
    <xf numFmtId="187" fontId="6" fillId="32" borderId="37" xfId="0" applyNumberFormat="1" applyFont="1" applyFill="1" applyBorder="1" applyAlignment="1">
      <alignment vertical="center" wrapText="1"/>
    </xf>
    <xf numFmtId="187" fontId="6" fillId="32" borderId="38" xfId="0" applyNumberFormat="1" applyFont="1" applyFill="1" applyBorder="1" applyAlignment="1">
      <alignment vertical="center" wrapText="1"/>
    </xf>
    <xf numFmtId="41" fontId="5" fillId="0" borderId="37" xfId="84" applyFont="1" applyFill="1" applyBorder="1" applyAlignment="1" applyProtection="1">
      <alignment vertical="center" shrinkToFit="1"/>
    </xf>
    <xf numFmtId="41" fontId="12" fillId="39" borderId="36" xfId="18" applyNumberFormat="1" applyFont="1" applyFill="1" applyBorder="1" applyAlignment="1" applyProtection="1">
      <alignment horizontal="center" vertical="center"/>
      <protection locked="0"/>
    </xf>
    <xf numFmtId="41" fontId="12" fillId="41" borderId="36" xfId="18" applyFont="1" applyFill="1" applyBorder="1" applyAlignment="1" applyProtection="1">
      <alignment horizontal="center" vertical="center"/>
      <protection locked="0"/>
    </xf>
    <xf numFmtId="41" fontId="12" fillId="41" borderId="37" xfId="84" applyFont="1" applyFill="1" applyBorder="1" applyAlignment="1" applyProtection="1">
      <alignment horizontal="right" vertical="center" shrinkToFit="1"/>
    </xf>
    <xf numFmtId="41" fontId="12" fillId="41" borderId="38" xfId="84" applyFont="1" applyFill="1" applyBorder="1" applyAlignment="1" applyProtection="1">
      <alignment horizontal="right" vertical="center" shrinkToFit="1"/>
    </xf>
    <xf numFmtId="41" fontId="9" fillId="0" borderId="0" xfId="84" applyFont="1" applyBorder="1" applyAlignment="1">
      <alignment horizontal="center" vertical="center"/>
    </xf>
    <xf numFmtId="41" fontId="9" fillId="0" borderId="73" xfId="84" applyFont="1" applyBorder="1" applyAlignment="1">
      <alignment horizontal="center" vertical="center"/>
    </xf>
    <xf numFmtId="3" fontId="12" fillId="32" borderId="37" xfId="0" applyNumberFormat="1" applyFont="1" applyFill="1" applyBorder="1" applyAlignment="1">
      <alignment horizontal="right" vertical="center" wrapText="1"/>
    </xf>
    <xf numFmtId="187" fontId="12" fillId="32" borderId="37" xfId="0" applyNumberFormat="1" applyFont="1" applyFill="1" applyBorder="1" applyAlignment="1">
      <alignment horizontal="right" vertical="center" wrapText="1"/>
    </xf>
    <xf numFmtId="187" fontId="12" fillId="32" borderId="38" xfId="0" applyNumberFormat="1" applyFont="1" applyFill="1" applyBorder="1" applyAlignment="1">
      <alignment horizontal="right" vertical="center" wrapText="1"/>
    </xf>
    <xf numFmtId="0" fontId="12" fillId="38" borderId="37" xfId="0" applyNumberFormat="1" applyFont="1" applyFill="1" applyBorder="1" applyAlignment="1">
      <alignment horizontal="right" vertical="center" wrapText="1"/>
    </xf>
    <xf numFmtId="187" fontId="67" fillId="38" borderId="72" xfId="0" applyNumberFormat="1" applyFont="1" applyFill="1" applyBorder="1" applyAlignment="1">
      <alignment horizontal="right" vertical="center" wrapText="1"/>
    </xf>
    <xf numFmtId="3" fontId="12" fillId="38" borderId="37" xfId="0" applyNumberFormat="1" applyFont="1" applyFill="1" applyBorder="1" applyAlignment="1">
      <alignment horizontal="right" vertical="center" wrapText="1"/>
    </xf>
    <xf numFmtId="187" fontId="9" fillId="28" borderId="37" xfId="0" applyNumberFormat="1" applyFont="1" applyFill="1" applyBorder="1" applyAlignment="1">
      <alignment horizontal="right" vertical="center" wrapText="1"/>
    </xf>
    <xf numFmtId="187" fontId="67" fillId="38" borderId="63" xfId="0" applyNumberFormat="1" applyFont="1" applyFill="1" applyBorder="1" applyAlignment="1">
      <alignment horizontal="right" vertical="center" wrapText="1"/>
    </xf>
    <xf numFmtId="41" fontId="9" fillId="0" borderId="25" xfId="84" applyFont="1" applyBorder="1" applyAlignment="1">
      <alignment horizontal="center" vertical="center"/>
    </xf>
    <xf numFmtId="41" fontId="12" fillId="32" borderId="53" xfId="84" applyFont="1" applyFill="1" applyBorder="1" applyAlignment="1" applyProtection="1">
      <alignment horizontal="right" vertical="center" shrinkToFit="1"/>
    </xf>
    <xf numFmtId="41" fontId="12" fillId="32" borderId="54" xfId="84" applyFont="1" applyFill="1" applyBorder="1" applyAlignment="1" applyProtection="1">
      <alignment horizontal="right" vertical="center" shrinkToFit="1"/>
    </xf>
    <xf numFmtId="187" fontId="9" fillId="32" borderId="37" xfId="0" applyNumberFormat="1" applyFont="1" applyFill="1" applyBorder="1" applyAlignment="1">
      <alignment horizontal="right" vertical="center" wrapText="1"/>
    </xf>
    <xf numFmtId="41" fontId="6" fillId="32" borderId="38" xfId="84" applyFont="1" applyFill="1" applyBorder="1" applyAlignment="1" applyProtection="1">
      <alignment vertical="center" shrinkToFit="1"/>
    </xf>
    <xf numFmtId="41" fontId="5" fillId="0" borderId="38" xfId="84" applyFont="1" applyFill="1" applyBorder="1" applyAlignment="1">
      <alignment vertical="center"/>
    </xf>
    <xf numFmtId="41" fontId="9" fillId="0" borderId="74" xfId="84" applyNumberFormat="1" applyFont="1" applyFill="1" applyBorder="1" applyAlignment="1" applyProtection="1">
      <alignment horizontal="right" vertical="center"/>
      <protection locked="0"/>
    </xf>
    <xf numFmtId="187" fontId="67" fillId="40" borderId="37" xfId="0" applyNumberFormat="1" applyFont="1" applyFill="1" applyBorder="1" applyAlignment="1">
      <alignment horizontal="right" vertical="center" wrapText="1"/>
    </xf>
    <xf numFmtId="187" fontId="67" fillId="40" borderId="38" xfId="0" applyNumberFormat="1" applyFont="1" applyFill="1" applyBorder="1" applyAlignment="1">
      <alignment horizontal="right" vertical="center" wrapText="1"/>
    </xf>
    <xf numFmtId="187" fontId="67" fillId="38" borderId="75" xfId="0" applyNumberFormat="1" applyFont="1" applyFill="1" applyBorder="1" applyAlignment="1">
      <alignment horizontal="right" vertical="center" wrapText="1"/>
    </xf>
    <xf numFmtId="187" fontId="67" fillId="38" borderId="76" xfId="0" applyNumberFormat="1" applyFont="1" applyFill="1" applyBorder="1" applyAlignment="1">
      <alignment horizontal="right" vertical="center" wrapText="1"/>
    </xf>
    <xf numFmtId="187" fontId="67" fillId="38" borderId="57" xfId="0" applyNumberFormat="1" applyFont="1" applyFill="1" applyBorder="1" applyAlignment="1">
      <alignment horizontal="right" vertical="center" wrapText="1"/>
    </xf>
    <xf numFmtId="41" fontId="6" fillId="32" borderId="37" xfId="18" applyFont="1" applyFill="1" applyBorder="1" applyAlignment="1" applyProtection="1">
      <alignment vertical="center"/>
    </xf>
    <xf numFmtId="41" fontId="6" fillId="32" borderId="38" xfId="18" applyFont="1" applyFill="1" applyBorder="1" applyAlignment="1" applyProtection="1">
      <alignment vertical="center"/>
    </xf>
    <xf numFmtId="41" fontId="5" fillId="28" borderId="37" xfId="3" applyFont="1" applyFill="1" applyBorder="1" applyAlignment="1" applyProtection="1">
      <alignment vertical="center"/>
    </xf>
    <xf numFmtId="41" fontId="5" fillId="0" borderId="37" xfId="3" applyFont="1" applyFill="1" applyBorder="1" applyAlignment="1" applyProtection="1">
      <alignment vertical="center"/>
      <protection locked="0"/>
    </xf>
    <xf numFmtId="41" fontId="5" fillId="0" borderId="38" xfId="3" applyFont="1" applyFill="1" applyBorder="1" applyAlignment="1" applyProtection="1">
      <alignment vertical="center"/>
      <protection locked="0"/>
    </xf>
    <xf numFmtId="41" fontId="12" fillId="0" borderId="33" xfId="84" applyFont="1" applyFill="1" applyBorder="1" applyAlignment="1" applyProtection="1">
      <alignment horizontal="right" vertical="center" wrapText="1" shrinkToFit="1"/>
    </xf>
    <xf numFmtId="41" fontId="5" fillId="0" borderId="37" xfId="3" applyFont="1" applyFill="1" applyBorder="1" applyAlignment="1" applyProtection="1">
      <alignment vertical="center"/>
    </xf>
    <xf numFmtId="41" fontId="5" fillId="28" borderId="37" xfId="3" applyFont="1" applyFill="1" applyBorder="1" applyAlignment="1" applyProtection="1">
      <alignment vertical="center"/>
      <protection locked="0"/>
    </xf>
    <xf numFmtId="41" fontId="5" fillId="28" borderId="38" xfId="3" applyFont="1" applyFill="1" applyBorder="1" applyAlignment="1" applyProtection="1">
      <alignment vertical="center"/>
      <protection locked="0"/>
    </xf>
    <xf numFmtId="187" fontId="9" fillId="0" borderId="0" xfId="0" applyNumberFormat="1" applyFont="1" applyFill="1" applyBorder="1" applyAlignment="1">
      <alignment horizontal="right" vertical="center" wrapText="1"/>
    </xf>
    <xf numFmtId="187" fontId="9" fillId="0" borderId="73" xfId="0" applyNumberFormat="1" applyFont="1" applyFill="1" applyBorder="1" applyAlignment="1">
      <alignment horizontal="right" vertical="center" wrapText="1"/>
    </xf>
    <xf numFmtId="41" fontId="12" fillId="28" borderId="37" xfId="84" applyFont="1" applyFill="1" applyBorder="1" applyAlignment="1" applyProtection="1">
      <alignment horizontal="right" vertical="center" shrinkToFit="1"/>
    </xf>
    <xf numFmtId="41" fontId="5" fillId="0" borderId="38" xfId="84" applyFont="1" applyFill="1" applyBorder="1" applyAlignment="1" applyProtection="1">
      <alignment vertical="center"/>
      <protection locked="0"/>
    </xf>
    <xf numFmtId="187" fontId="9" fillId="0" borderId="25" xfId="0" applyNumberFormat="1" applyFont="1" applyFill="1" applyBorder="1" applyAlignment="1">
      <alignment horizontal="right" vertical="center" wrapText="1"/>
    </xf>
    <xf numFmtId="187" fontId="9" fillId="0" borderId="77" xfId="0" applyNumberFormat="1" applyFont="1" applyFill="1" applyBorder="1" applyAlignment="1">
      <alignment horizontal="right" vertical="center" wrapText="1"/>
    </xf>
    <xf numFmtId="187" fontId="9" fillId="38" borderId="72" xfId="271" applyNumberFormat="1" applyFont="1" applyFill="1" applyBorder="1" applyAlignment="1">
      <alignment horizontal="right" vertical="center" wrapText="1"/>
    </xf>
    <xf numFmtId="187" fontId="9" fillId="38" borderId="78" xfId="271" applyNumberFormat="1" applyFont="1" applyFill="1" applyBorder="1" applyAlignment="1">
      <alignment horizontal="right" vertical="center" wrapText="1"/>
    </xf>
    <xf numFmtId="41" fontId="6" fillId="32" borderId="37" xfId="18" applyNumberFormat="1" applyFont="1" applyFill="1" applyBorder="1" applyAlignment="1" applyProtection="1">
      <alignment vertical="center"/>
    </xf>
    <xf numFmtId="41" fontId="6" fillId="32" borderId="38" xfId="18" applyNumberFormat="1" applyFont="1" applyFill="1" applyBorder="1" applyAlignment="1" applyProtection="1">
      <alignment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187" fontId="9" fillId="38" borderId="62" xfId="271" applyNumberFormat="1" applyFont="1" applyFill="1" applyBorder="1" applyAlignment="1">
      <alignment horizontal="right" vertical="center" wrapText="1"/>
    </xf>
    <xf numFmtId="187" fontId="9" fillId="38" borderId="79" xfId="271" applyNumberFormat="1" applyFont="1" applyFill="1" applyBorder="1" applyAlignment="1">
      <alignment horizontal="right" vertical="center" wrapText="1"/>
    </xf>
    <xf numFmtId="187" fontId="9" fillId="38" borderId="80" xfId="271" applyNumberFormat="1" applyFont="1" applyFill="1" applyBorder="1" applyAlignment="1">
      <alignment horizontal="right" vertical="center" wrapText="1"/>
    </xf>
    <xf numFmtId="187" fontId="9" fillId="38" borderId="72" xfId="0" applyNumberFormat="1" applyFont="1" applyFill="1" applyBorder="1" applyAlignment="1">
      <alignment horizontal="right" vertical="center" wrapText="1"/>
    </xf>
    <xf numFmtId="187" fontId="9" fillId="38" borderId="81" xfId="0" applyNumberFormat="1" applyFont="1" applyFill="1" applyBorder="1" applyAlignment="1">
      <alignment horizontal="right" vertical="center" wrapText="1"/>
    </xf>
    <xf numFmtId="41" fontId="5" fillId="0" borderId="40" xfId="84" applyFont="1" applyFill="1" applyBorder="1" applyAlignment="1" applyProtection="1">
      <alignment vertical="center" shrinkToFit="1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41" fontId="4" fillId="0" borderId="37" xfId="18" applyNumberFormat="1" applyFont="1" applyFill="1" applyBorder="1" applyAlignment="1" applyProtection="1">
      <alignment horizontal="right"/>
      <protection locked="0"/>
    </xf>
    <xf numFmtId="187" fontId="9" fillId="38" borderId="82" xfId="0" applyNumberFormat="1" applyFont="1" applyFill="1" applyBorder="1" applyAlignment="1">
      <alignment horizontal="right" vertical="center" wrapText="1"/>
    </xf>
    <xf numFmtId="187" fontId="9" fillId="38" borderId="83" xfId="0" applyNumberFormat="1" applyFont="1" applyFill="1" applyBorder="1" applyAlignment="1">
      <alignment horizontal="right" vertical="center" wrapText="1"/>
    </xf>
    <xf numFmtId="187" fontId="67" fillId="38" borderId="84" xfId="0" applyNumberFormat="1" applyFont="1" applyFill="1" applyBorder="1" applyAlignment="1">
      <alignment horizontal="right" vertical="center" wrapText="1"/>
    </xf>
    <xf numFmtId="187" fontId="67" fillId="38" borderId="85" xfId="0" applyNumberFormat="1" applyFont="1" applyFill="1" applyBorder="1" applyAlignment="1">
      <alignment horizontal="right" vertical="center" wrapText="1"/>
    </xf>
    <xf numFmtId="187" fontId="67" fillId="38" borderId="86" xfId="0" applyNumberFormat="1" applyFont="1" applyFill="1" applyBorder="1" applyAlignment="1">
      <alignment horizontal="right" vertical="center" wrapText="1"/>
    </xf>
    <xf numFmtId="187" fontId="67" fillId="38" borderId="87" xfId="0" applyNumberFormat="1" applyFont="1" applyFill="1" applyBorder="1" applyAlignment="1">
      <alignment horizontal="right" vertical="center" wrapText="1"/>
    </xf>
    <xf numFmtId="187" fontId="67" fillId="38" borderId="88" xfId="0" applyNumberFormat="1" applyFont="1" applyFill="1" applyBorder="1" applyAlignment="1">
      <alignment horizontal="right" vertical="center" wrapText="1"/>
    </xf>
    <xf numFmtId="41" fontId="12" fillId="32" borderId="37" xfId="86" applyFont="1" applyFill="1" applyBorder="1" applyAlignment="1" applyProtection="1">
      <alignment horizontal="right" vertical="center"/>
    </xf>
    <xf numFmtId="41" fontId="12" fillId="32" borderId="38" xfId="86" applyFont="1" applyFill="1" applyBorder="1" applyAlignment="1" applyProtection="1">
      <alignment horizontal="right" vertical="center"/>
    </xf>
    <xf numFmtId="41" fontId="12" fillId="0" borderId="0" xfId="84" applyFont="1" applyFill="1" applyBorder="1" applyAlignment="1" applyProtection="1">
      <alignment horizontal="right" vertical="center"/>
    </xf>
    <xf numFmtId="41" fontId="12" fillId="32" borderId="37" xfId="0" applyNumberFormat="1" applyFont="1" applyFill="1" applyBorder="1" applyAlignment="1">
      <alignment vertical="center"/>
    </xf>
    <xf numFmtId="41" fontId="12" fillId="32" borderId="38" xfId="0" applyNumberFormat="1" applyFont="1" applyFill="1" applyBorder="1" applyAlignment="1">
      <alignment vertical="center"/>
    </xf>
    <xf numFmtId="187" fontId="67" fillId="38" borderId="4" xfId="0" applyNumberFormat="1" applyFont="1" applyFill="1" applyBorder="1" applyAlignment="1">
      <alignment horizontal="right" vertical="center" wrapText="1"/>
    </xf>
    <xf numFmtId="187" fontId="67" fillId="38" borderId="67" xfId="0" applyNumberFormat="1" applyFont="1" applyFill="1" applyBorder="1" applyAlignment="1">
      <alignment horizontal="right" vertical="center" wrapText="1"/>
    </xf>
    <xf numFmtId="187" fontId="9" fillId="38" borderId="40" xfId="0" applyNumberFormat="1" applyFont="1" applyFill="1" applyBorder="1" applyAlignment="1">
      <alignment horizontal="right" vertical="center" wrapText="1"/>
    </xf>
    <xf numFmtId="187" fontId="9" fillId="38" borderId="41" xfId="0" applyNumberFormat="1" applyFont="1" applyFill="1" applyBorder="1" applyAlignment="1">
      <alignment horizontal="right" vertical="center" wrapText="1"/>
    </xf>
    <xf numFmtId="41" fontId="9" fillId="39" borderId="39" xfId="18" applyNumberFormat="1" applyFont="1" applyFill="1" applyBorder="1" applyAlignment="1" applyProtection="1">
      <alignment horizontal="center" vertical="center"/>
      <protection locked="0"/>
    </xf>
    <xf numFmtId="41" fontId="9" fillId="0" borderId="40" xfId="84" applyNumberFormat="1" applyFont="1" applyFill="1" applyBorder="1" applyAlignment="1" applyProtection="1">
      <alignment horizontal="right" vertical="center"/>
      <protection locked="0"/>
    </xf>
    <xf numFmtId="41" fontId="9" fillId="0" borderId="41" xfId="84" applyNumberFormat="1" applyFont="1" applyFill="1" applyBorder="1" applyAlignment="1" applyProtection="1">
      <alignment horizontal="right" vertical="center"/>
      <protection locked="0"/>
    </xf>
    <xf numFmtId="41" fontId="9" fillId="0" borderId="40" xfId="0" applyNumberFormat="1" applyFont="1" applyBorder="1" applyAlignment="1">
      <alignment vertical="center"/>
    </xf>
    <xf numFmtId="41" fontId="9" fillId="0" borderId="41" xfId="0" applyNumberFormat="1" applyFont="1" applyBorder="1" applyAlignment="1">
      <alignment vertical="center"/>
    </xf>
    <xf numFmtId="41" fontId="12" fillId="39" borderId="53" xfId="84" applyNumberFormat="1" applyFont="1" applyFill="1" applyBorder="1" applyAlignment="1" applyProtection="1">
      <alignment horizontal="right" vertical="center" shrinkToFit="1"/>
    </xf>
    <xf numFmtId="41" fontId="12" fillId="39" borderId="54" xfId="84" applyNumberFormat="1" applyFont="1" applyFill="1" applyBorder="1" applyAlignment="1" applyProtection="1">
      <alignment horizontal="right" vertical="center" shrinkToFit="1"/>
    </xf>
    <xf numFmtId="41" fontId="12" fillId="39" borderId="58" xfId="84" applyNumberFormat="1" applyFont="1" applyFill="1" applyBorder="1" applyAlignment="1" applyProtection="1">
      <alignment horizontal="right" vertical="center" shrinkToFit="1"/>
    </xf>
    <xf numFmtId="41" fontId="12" fillId="39" borderId="59" xfId="84" applyNumberFormat="1" applyFont="1" applyFill="1" applyBorder="1" applyAlignment="1" applyProtection="1">
      <alignment horizontal="right" vertical="center" shrinkToFit="1"/>
    </xf>
  </cellXfs>
  <cellStyles count="186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80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2 2" xfId="549"/>
    <cellStyle name="쉼표 [0] 10 2 2 2" xfId="937"/>
    <cellStyle name="쉼표 [0] 10 2 2 3" xfId="1473"/>
    <cellStyle name="쉼표 [0] 10 2 3" xfId="827"/>
    <cellStyle name="쉼표 [0] 10 2 3 2" xfId="1751"/>
    <cellStyle name="쉼표 [0] 10 2 4" xfId="1195"/>
    <cellStyle name="쉼표 [0] 10 3" xfId="355"/>
    <cellStyle name="쉼표 [0] 10 3 2" xfId="635"/>
    <cellStyle name="쉼표 [0] 10 3 2 2" xfId="1559"/>
    <cellStyle name="쉼표 [0] 10 3 3" xfId="913"/>
    <cellStyle name="쉼표 [0] 10 3 3 2" xfId="1837"/>
    <cellStyle name="쉼표 [0] 10 3 4" xfId="1281"/>
    <cellStyle name="쉼표 [0] 10 4" xfId="460"/>
    <cellStyle name="쉼표 [0] 10 4 2" xfId="1384"/>
    <cellStyle name="쉼표 [0] 10 5" xfId="738"/>
    <cellStyle name="쉼표 [0] 10 5 2" xfId="1662"/>
    <cellStyle name="쉼표 [0] 10 6" xfId="1020"/>
    <cellStyle name="쉼표 [0] 10 7" xfId="1106"/>
    <cellStyle name="쉼표 [0] 11" xfId="195"/>
    <cellStyle name="쉼표 [0] 11 2" xfId="378"/>
    <cellStyle name="쉼표 [0] 11 2 2" xfId="657"/>
    <cellStyle name="쉼표 [0] 11 2 2 2" xfId="1581"/>
    <cellStyle name="쉼표 [0] 11 2 3" xfId="935"/>
    <cellStyle name="쉼표 [0] 11 2 3 2" xfId="1859"/>
    <cellStyle name="쉼표 [0] 11 2 4" xfId="1303"/>
    <cellStyle name="쉼표 [0] 11 3" xfId="479"/>
    <cellStyle name="쉼표 [0] 11 3 2" xfId="1403"/>
    <cellStyle name="쉼표 [0] 11 4" xfId="757"/>
    <cellStyle name="쉼표 [0] 11 4 2" xfId="1681"/>
    <cellStyle name="쉼표 [0] 11 5" xfId="1125"/>
    <cellStyle name="쉼표 [0] 12" xfId="181"/>
    <cellStyle name="쉼표 [0] 12 2" xfId="468"/>
    <cellStyle name="쉼표 [0] 12 2 2" xfId="1392"/>
    <cellStyle name="쉼표 [0] 12 3" xfId="746"/>
    <cellStyle name="쉼표 [0] 12 3 2" xfId="1670"/>
    <cellStyle name="쉼표 [0] 12 4" xfId="1114"/>
    <cellStyle name="쉼표 [0] 13" xfId="285"/>
    <cellStyle name="쉼표 [0] 13 2" xfId="565"/>
    <cellStyle name="쉼표 [0] 13 2 2" xfId="1489"/>
    <cellStyle name="쉼표 [0] 13 3" xfId="843"/>
    <cellStyle name="쉼표 [0] 13 3 2" xfId="1767"/>
    <cellStyle name="쉼표 [0] 13 4" xfId="1211"/>
    <cellStyle name="쉼표 [0] 14" xfId="372"/>
    <cellStyle name="쉼표 [0] 14 2" xfId="651"/>
    <cellStyle name="쉼표 [0] 14 2 2" xfId="1575"/>
    <cellStyle name="쉼표 [0] 14 3" xfId="929"/>
    <cellStyle name="쉼표 [0] 14 3 2" xfId="1853"/>
    <cellStyle name="쉼표 [0] 14 4" xfId="1297"/>
    <cellStyle name="쉼표 [0] 15" xfId="390"/>
    <cellStyle name="쉼표 [0] 15 2" xfId="1314"/>
    <cellStyle name="쉼표 [0] 16" xfId="668"/>
    <cellStyle name="쉼표 [0] 16 2" xfId="1592"/>
    <cellStyle name="쉼표 [0] 17" xfId="936"/>
    <cellStyle name="쉼표 [0] 18" xfId="950"/>
    <cellStyle name="쉼표 [0] 19" xfId="1036"/>
    <cellStyle name="쉼표 [0] 2" xfId="3"/>
    <cellStyle name="쉼표 [0] 2 10" xfId="362"/>
    <cellStyle name="쉼표 [0] 2 10 2" xfId="641"/>
    <cellStyle name="쉼표 [0] 2 10 2 2" xfId="1565"/>
    <cellStyle name="쉼표 [0] 2 10 3" xfId="919"/>
    <cellStyle name="쉼표 [0] 2 10 3 2" xfId="1843"/>
    <cellStyle name="쉼표 [0] 2 10 4" xfId="1287"/>
    <cellStyle name="쉼표 [0] 2 11" xfId="379"/>
    <cellStyle name="쉼표 [0] 2 11 2" xfId="1304"/>
    <cellStyle name="쉼표 [0] 2 12" xfId="658"/>
    <cellStyle name="쉼표 [0] 2 12 2" xfId="1582"/>
    <cellStyle name="쉼표 [0] 2 13" xfId="940"/>
    <cellStyle name="쉼표 [0] 2 14" xfId="1026"/>
    <cellStyle name="쉼표 [0] 2 2" xfId="59"/>
    <cellStyle name="쉼표 [0] 2 2 10" xfId="369"/>
    <cellStyle name="쉼표 [0] 2 2 10 2" xfId="648"/>
    <cellStyle name="쉼표 [0] 2 2 10 2 2" xfId="1572"/>
    <cellStyle name="쉼표 [0] 2 2 10 3" xfId="926"/>
    <cellStyle name="쉼표 [0] 2 2 10 3 2" xfId="1850"/>
    <cellStyle name="쉼표 [0] 2 2 10 4" xfId="1294"/>
    <cellStyle name="쉼표 [0] 2 2 11" xfId="387"/>
    <cellStyle name="쉼표 [0] 2 2 11 2" xfId="1311"/>
    <cellStyle name="쉼표 [0] 2 2 12" xfId="665"/>
    <cellStyle name="쉼표 [0] 2 2 12 2" xfId="1589"/>
    <cellStyle name="쉼표 [0] 2 2 13" xfId="947"/>
    <cellStyle name="쉼표 [0] 2 2 14" xfId="1033"/>
    <cellStyle name="쉼표 [0] 2 2 2" xfId="21"/>
    <cellStyle name="쉼표 [0] 2 2 2 10" xfId="382"/>
    <cellStyle name="쉼표 [0] 2 2 2 10 2" xfId="1306"/>
    <cellStyle name="쉼표 [0] 2 2 2 11" xfId="660"/>
    <cellStyle name="쉼표 [0] 2 2 2 11 2" xfId="1584"/>
    <cellStyle name="쉼표 [0] 2 2 2 12" xfId="942"/>
    <cellStyle name="쉼표 [0] 2 2 2 13" xfId="1028"/>
    <cellStyle name="쉼표 [0] 2 2 2 2" xfId="87"/>
    <cellStyle name="쉼표 [0] 2 2 2 2 2" xfId="198"/>
    <cellStyle name="쉼표 [0] 2 2 2 2 2 2" xfId="482"/>
    <cellStyle name="쉼표 [0] 2 2 2 2 2 2 2" xfId="1406"/>
    <cellStyle name="쉼표 [0] 2 2 2 2 2 3" xfId="760"/>
    <cellStyle name="쉼표 [0] 2 2 2 2 2 3 2" xfId="1684"/>
    <cellStyle name="쉼표 [0] 2 2 2 2 2 4" xfId="1128"/>
    <cellStyle name="쉼표 [0] 2 2 2 2 3" xfId="288"/>
    <cellStyle name="쉼표 [0] 2 2 2 2 3 2" xfId="568"/>
    <cellStyle name="쉼표 [0] 2 2 2 2 3 2 2" xfId="1492"/>
    <cellStyle name="쉼표 [0] 2 2 2 2 3 3" xfId="846"/>
    <cellStyle name="쉼표 [0] 2 2 2 2 3 3 2" xfId="1770"/>
    <cellStyle name="쉼표 [0] 2 2 2 2 3 4" xfId="1214"/>
    <cellStyle name="쉼표 [0] 2 2 2 2 4" xfId="393"/>
    <cellStyle name="쉼표 [0] 2 2 2 2 4 2" xfId="1317"/>
    <cellStyle name="쉼표 [0] 2 2 2 2 5" xfId="671"/>
    <cellStyle name="쉼표 [0] 2 2 2 2 5 2" xfId="1595"/>
    <cellStyle name="쉼표 [0] 2 2 2 2 6" xfId="953"/>
    <cellStyle name="쉼표 [0] 2 2 2 2 7" xfId="1039"/>
    <cellStyle name="쉼표 [0] 2 2 2 3" xfId="98"/>
    <cellStyle name="쉼표 [0] 2 2 2 3 2" xfId="209"/>
    <cellStyle name="쉼표 [0] 2 2 2 3 2 2" xfId="493"/>
    <cellStyle name="쉼표 [0] 2 2 2 3 2 2 2" xfId="1417"/>
    <cellStyle name="쉼표 [0] 2 2 2 3 2 3" xfId="771"/>
    <cellStyle name="쉼표 [0] 2 2 2 3 2 3 2" xfId="1695"/>
    <cellStyle name="쉼표 [0] 2 2 2 3 2 4" xfId="1139"/>
    <cellStyle name="쉼표 [0] 2 2 2 3 3" xfId="299"/>
    <cellStyle name="쉼표 [0] 2 2 2 3 3 2" xfId="579"/>
    <cellStyle name="쉼표 [0] 2 2 2 3 3 2 2" xfId="1503"/>
    <cellStyle name="쉼표 [0] 2 2 2 3 3 3" xfId="857"/>
    <cellStyle name="쉼표 [0] 2 2 2 3 3 3 2" xfId="1781"/>
    <cellStyle name="쉼표 [0] 2 2 2 3 3 4" xfId="1225"/>
    <cellStyle name="쉼표 [0] 2 2 2 3 4" xfId="404"/>
    <cellStyle name="쉼표 [0] 2 2 2 3 4 2" xfId="1328"/>
    <cellStyle name="쉼표 [0] 2 2 2 3 5" xfId="682"/>
    <cellStyle name="쉼표 [0] 2 2 2 3 5 2" xfId="1606"/>
    <cellStyle name="쉼표 [0] 2 2 2 3 6" xfId="964"/>
    <cellStyle name="쉼표 [0] 2 2 2 3 7" xfId="1050"/>
    <cellStyle name="쉼표 [0] 2 2 2 4" xfId="116"/>
    <cellStyle name="쉼표 [0] 2 2 2 4 2" xfId="225"/>
    <cellStyle name="쉼표 [0] 2 2 2 4 2 2" xfId="509"/>
    <cellStyle name="쉼표 [0] 2 2 2 4 2 2 2" xfId="1433"/>
    <cellStyle name="쉼표 [0] 2 2 2 4 2 3" xfId="787"/>
    <cellStyle name="쉼표 [0] 2 2 2 4 2 3 2" xfId="1711"/>
    <cellStyle name="쉼표 [0] 2 2 2 4 2 4" xfId="1155"/>
    <cellStyle name="쉼표 [0] 2 2 2 4 3" xfId="315"/>
    <cellStyle name="쉼표 [0] 2 2 2 4 3 2" xfId="595"/>
    <cellStyle name="쉼표 [0] 2 2 2 4 3 2 2" xfId="1519"/>
    <cellStyle name="쉼표 [0] 2 2 2 4 3 3" xfId="873"/>
    <cellStyle name="쉼표 [0] 2 2 2 4 3 3 2" xfId="1797"/>
    <cellStyle name="쉼표 [0] 2 2 2 4 3 4" xfId="1241"/>
    <cellStyle name="쉼표 [0] 2 2 2 4 4" xfId="420"/>
    <cellStyle name="쉼표 [0] 2 2 2 4 4 2" xfId="1344"/>
    <cellStyle name="쉼표 [0] 2 2 2 4 5" xfId="698"/>
    <cellStyle name="쉼표 [0] 2 2 2 4 5 2" xfId="1622"/>
    <cellStyle name="쉼표 [0] 2 2 2 4 6" xfId="980"/>
    <cellStyle name="쉼표 [0] 2 2 2 4 7" xfId="1066"/>
    <cellStyle name="쉼표 [0] 2 2 2 5" xfId="147"/>
    <cellStyle name="쉼표 [0] 2 2 2 5 2" xfId="241"/>
    <cellStyle name="쉼표 [0] 2 2 2 5 2 2" xfId="525"/>
    <cellStyle name="쉼표 [0] 2 2 2 5 2 2 2" xfId="1449"/>
    <cellStyle name="쉼표 [0] 2 2 2 5 2 3" xfId="803"/>
    <cellStyle name="쉼표 [0] 2 2 2 5 2 3 2" xfId="1727"/>
    <cellStyle name="쉼표 [0] 2 2 2 5 2 4" xfId="1171"/>
    <cellStyle name="쉼표 [0] 2 2 2 5 3" xfId="331"/>
    <cellStyle name="쉼표 [0] 2 2 2 5 3 2" xfId="611"/>
    <cellStyle name="쉼표 [0] 2 2 2 5 3 2 2" xfId="1535"/>
    <cellStyle name="쉼표 [0] 2 2 2 5 3 3" xfId="889"/>
    <cellStyle name="쉼표 [0] 2 2 2 5 3 3 2" xfId="1813"/>
    <cellStyle name="쉼표 [0] 2 2 2 5 3 4" xfId="1257"/>
    <cellStyle name="쉼표 [0] 2 2 2 5 4" xfId="436"/>
    <cellStyle name="쉼표 [0] 2 2 2 5 4 2" xfId="1360"/>
    <cellStyle name="쉼표 [0] 2 2 2 5 5" xfId="714"/>
    <cellStyle name="쉼표 [0] 2 2 2 5 5 2" xfId="1638"/>
    <cellStyle name="쉼표 [0] 2 2 2 5 6" xfId="996"/>
    <cellStyle name="쉼표 [0] 2 2 2 5 7" xfId="1082"/>
    <cellStyle name="쉼표 [0] 2 2 2 6" xfId="165"/>
    <cellStyle name="쉼표 [0] 2 2 2 6 2" xfId="257"/>
    <cellStyle name="쉼표 [0] 2 2 2 6 2 2" xfId="541"/>
    <cellStyle name="쉼표 [0] 2 2 2 6 2 2 2" xfId="1465"/>
    <cellStyle name="쉼표 [0] 2 2 2 6 2 3" xfId="819"/>
    <cellStyle name="쉼표 [0] 2 2 2 6 2 3 2" xfId="1743"/>
    <cellStyle name="쉼표 [0] 2 2 2 6 2 4" xfId="1187"/>
    <cellStyle name="쉼표 [0] 2 2 2 6 3" xfId="347"/>
    <cellStyle name="쉼표 [0] 2 2 2 6 3 2" xfId="627"/>
    <cellStyle name="쉼표 [0] 2 2 2 6 3 2 2" xfId="1551"/>
    <cellStyle name="쉼표 [0] 2 2 2 6 3 3" xfId="905"/>
    <cellStyle name="쉼표 [0] 2 2 2 6 3 3 2" xfId="1829"/>
    <cellStyle name="쉼표 [0] 2 2 2 6 3 4" xfId="1273"/>
    <cellStyle name="쉼표 [0] 2 2 2 6 4" xfId="452"/>
    <cellStyle name="쉼표 [0] 2 2 2 6 4 2" xfId="1376"/>
    <cellStyle name="쉼표 [0] 2 2 2 6 5" xfId="730"/>
    <cellStyle name="쉼표 [0] 2 2 2 6 5 2" xfId="1654"/>
    <cellStyle name="쉼표 [0] 2 2 2 6 6" xfId="1012"/>
    <cellStyle name="쉼표 [0] 2 2 2 6 7" xfId="1098"/>
    <cellStyle name="쉼표 [0] 2 2 2 7" xfId="187"/>
    <cellStyle name="쉼표 [0] 2 2 2 7 2" xfId="471"/>
    <cellStyle name="쉼표 [0] 2 2 2 7 2 2" xfId="1395"/>
    <cellStyle name="쉼표 [0] 2 2 2 7 3" xfId="749"/>
    <cellStyle name="쉼표 [0] 2 2 2 7 3 2" xfId="1673"/>
    <cellStyle name="쉼표 [0] 2 2 2 7 4" xfId="1117"/>
    <cellStyle name="쉼표 [0] 2 2 2 8" xfId="276"/>
    <cellStyle name="쉼표 [0] 2 2 2 8 2" xfId="557"/>
    <cellStyle name="쉼표 [0] 2 2 2 8 2 2" xfId="1481"/>
    <cellStyle name="쉼표 [0] 2 2 2 8 3" xfId="835"/>
    <cellStyle name="쉼표 [0] 2 2 2 8 3 2" xfId="1759"/>
    <cellStyle name="쉼표 [0] 2 2 2 8 4" xfId="1203"/>
    <cellStyle name="쉼표 [0] 2 2 2 9" xfId="364"/>
    <cellStyle name="쉼표 [0] 2 2 2 9 2" xfId="643"/>
    <cellStyle name="쉼표 [0] 2 2 2 9 2 2" xfId="1567"/>
    <cellStyle name="쉼표 [0] 2 2 2 9 3" xfId="921"/>
    <cellStyle name="쉼표 [0] 2 2 2 9 3 2" xfId="1845"/>
    <cellStyle name="쉼표 [0] 2 2 2 9 4" xfId="1289"/>
    <cellStyle name="쉼표 [0] 2 2 3" xfId="92"/>
    <cellStyle name="쉼표 [0] 2 2 3 2" xfId="203"/>
    <cellStyle name="쉼표 [0] 2 2 3 2 2" xfId="487"/>
    <cellStyle name="쉼표 [0] 2 2 3 2 2 2" xfId="1411"/>
    <cellStyle name="쉼표 [0] 2 2 3 2 3" xfId="765"/>
    <cellStyle name="쉼표 [0] 2 2 3 2 3 2" xfId="1689"/>
    <cellStyle name="쉼표 [0] 2 2 3 2 4" xfId="1133"/>
    <cellStyle name="쉼표 [0] 2 2 3 3" xfId="293"/>
    <cellStyle name="쉼표 [0] 2 2 3 3 2" xfId="573"/>
    <cellStyle name="쉼표 [0] 2 2 3 3 2 2" xfId="1497"/>
    <cellStyle name="쉼표 [0] 2 2 3 3 3" xfId="851"/>
    <cellStyle name="쉼표 [0] 2 2 3 3 3 2" xfId="1775"/>
    <cellStyle name="쉼표 [0] 2 2 3 3 4" xfId="1219"/>
    <cellStyle name="쉼표 [0] 2 2 3 4" xfId="398"/>
    <cellStyle name="쉼표 [0] 2 2 3 4 2" xfId="1322"/>
    <cellStyle name="쉼표 [0] 2 2 3 5" xfId="676"/>
    <cellStyle name="쉼표 [0] 2 2 3 5 2" xfId="1600"/>
    <cellStyle name="쉼표 [0] 2 2 3 6" xfId="958"/>
    <cellStyle name="쉼표 [0] 2 2 3 7" xfId="1044"/>
    <cellStyle name="쉼표 [0] 2 2 4" xfId="103"/>
    <cellStyle name="쉼표 [0] 2 2 4 2" xfId="214"/>
    <cellStyle name="쉼표 [0] 2 2 4 2 2" xfId="498"/>
    <cellStyle name="쉼표 [0] 2 2 4 2 2 2" xfId="1422"/>
    <cellStyle name="쉼표 [0] 2 2 4 2 3" xfId="776"/>
    <cellStyle name="쉼표 [0] 2 2 4 2 3 2" xfId="1700"/>
    <cellStyle name="쉼표 [0] 2 2 4 2 4" xfId="1144"/>
    <cellStyle name="쉼표 [0] 2 2 4 3" xfId="304"/>
    <cellStyle name="쉼표 [0] 2 2 4 3 2" xfId="584"/>
    <cellStyle name="쉼표 [0] 2 2 4 3 2 2" xfId="1508"/>
    <cellStyle name="쉼표 [0] 2 2 4 3 3" xfId="862"/>
    <cellStyle name="쉼표 [0] 2 2 4 3 3 2" xfId="1786"/>
    <cellStyle name="쉼표 [0] 2 2 4 3 4" xfId="1230"/>
    <cellStyle name="쉼표 [0] 2 2 4 4" xfId="409"/>
    <cellStyle name="쉼표 [0] 2 2 4 4 2" xfId="1333"/>
    <cellStyle name="쉼표 [0] 2 2 4 5" xfId="687"/>
    <cellStyle name="쉼표 [0] 2 2 4 5 2" xfId="1611"/>
    <cellStyle name="쉼표 [0] 2 2 4 6" xfId="969"/>
    <cellStyle name="쉼표 [0] 2 2 4 7" xfId="1055"/>
    <cellStyle name="쉼표 [0] 2 2 5" xfId="121"/>
    <cellStyle name="쉼표 [0] 2 2 5 2" xfId="230"/>
    <cellStyle name="쉼표 [0] 2 2 5 2 2" xfId="514"/>
    <cellStyle name="쉼표 [0] 2 2 5 2 2 2" xfId="1438"/>
    <cellStyle name="쉼표 [0] 2 2 5 2 3" xfId="792"/>
    <cellStyle name="쉼표 [0] 2 2 5 2 3 2" xfId="1716"/>
    <cellStyle name="쉼표 [0] 2 2 5 2 4" xfId="1160"/>
    <cellStyle name="쉼표 [0] 2 2 5 3" xfId="320"/>
    <cellStyle name="쉼표 [0] 2 2 5 3 2" xfId="600"/>
    <cellStyle name="쉼표 [0] 2 2 5 3 2 2" xfId="1524"/>
    <cellStyle name="쉼표 [0] 2 2 5 3 3" xfId="878"/>
    <cellStyle name="쉼표 [0] 2 2 5 3 3 2" xfId="1802"/>
    <cellStyle name="쉼표 [0] 2 2 5 3 4" xfId="1246"/>
    <cellStyle name="쉼표 [0] 2 2 5 4" xfId="425"/>
    <cellStyle name="쉼표 [0] 2 2 5 4 2" xfId="1349"/>
    <cellStyle name="쉼표 [0] 2 2 5 5" xfId="703"/>
    <cellStyle name="쉼표 [0] 2 2 5 5 2" xfId="1627"/>
    <cellStyle name="쉼표 [0] 2 2 5 6" xfId="985"/>
    <cellStyle name="쉼표 [0] 2 2 5 7" xfId="1071"/>
    <cellStyle name="쉼표 [0] 2 2 6" xfId="152"/>
    <cellStyle name="쉼표 [0] 2 2 6 2" xfId="246"/>
    <cellStyle name="쉼표 [0] 2 2 6 2 2" xfId="530"/>
    <cellStyle name="쉼표 [0] 2 2 6 2 2 2" xfId="1454"/>
    <cellStyle name="쉼표 [0] 2 2 6 2 3" xfId="808"/>
    <cellStyle name="쉼표 [0] 2 2 6 2 3 2" xfId="1732"/>
    <cellStyle name="쉼표 [0] 2 2 6 2 4" xfId="1176"/>
    <cellStyle name="쉼표 [0] 2 2 6 3" xfId="336"/>
    <cellStyle name="쉼표 [0] 2 2 6 3 2" xfId="616"/>
    <cellStyle name="쉼표 [0] 2 2 6 3 2 2" xfId="1540"/>
    <cellStyle name="쉼표 [0] 2 2 6 3 3" xfId="894"/>
    <cellStyle name="쉼표 [0] 2 2 6 3 3 2" xfId="1818"/>
    <cellStyle name="쉼표 [0] 2 2 6 3 4" xfId="1262"/>
    <cellStyle name="쉼표 [0] 2 2 6 4" xfId="441"/>
    <cellStyle name="쉼표 [0] 2 2 6 4 2" xfId="1365"/>
    <cellStyle name="쉼표 [0] 2 2 6 5" xfId="719"/>
    <cellStyle name="쉼표 [0] 2 2 6 5 2" xfId="1643"/>
    <cellStyle name="쉼표 [0] 2 2 6 6" xfId="1001"/>
    <cellStyle name="쉼표 [0] 2 2 6 7" xfId="1087"/>
    <cellStyle name="쉼표 [0] 2 2 7" xfId="170"/>
    <cellStyle name="쉼표 [0] 2 2 7 2" xfId="262"/>
    <cellStyle name="쉼표 [0] 2 2 7 2 2" xfId="546"/>
    <cellStyle name="쉼표 [0] 2 2 7 2 2 2" xfId="1470"/>
    <cellStyle name="쉼표 [0] 2 2 7 2 3" xfId="824"/>
    <cellStyle name="쉼표 [0] 2 2 7 2 3 2" xfId="1748"/>
    <cellStyle name="쉼표 [0] 2 2 7 2 4" xfId="1192"/>
    <cellStyle name="쉼표 [0] 2 2 7 3" xfId="352"/>
    <cellStyle name="쉼표 [0] 2 2 7 3 2" xfId="632"/>
    <cellStyle name="쉼표 [0] 2 2 7 3 2 2" xfId="1556"/>
    <cellStyle name="쉼표 [0] 2 2 7 3 3" xfId="910"/>
    <cellStyle name="쉼표 [0] 2 2 7 3 3 2" xfId="1834"/>
    <cellStyle name="쉼표 [0] 2 2 7 3 4" xfId="1278"/>
    <cellStyle name="쉼표 [0] 2 2 7 4" xfId="457"/>
    <cellStyle name="쉼표 [0] 2 2 7 4 2" xfId="1381"/>
    <cellStyle name="쉼표 [0] 2 2 7 5" xfId="735"/>
    <cellStyle name="쉼표 [0] 2 2 7 5 2" xfId="1659"/>
    <cellStyle name="쉼표 [0] 2 2 7 6" xfId="1017"/>
    <cellStyle name="쉼표 [0] 2 2 7 7" xfId="1103"/>
    <cellStyle name="쉼표 [0] 2 2 8" xfId="192"/>
    <cellStyle name="쉼표 [0] 2 2 8 2" xfId="476"/>
    <cellStyle name="쉼표 [0] 2 2 8 2 2" xfId="1400"/>
    <cellStyle name="쉼표 [0] 2 2 8 3" xfId="754"/>
    <cellStyle name="쉼표 [0] 2 2 8 3 2" xfId="1678"/>
    <cellStyle name="쉼표 [0] 2 2 8 4" xfId="1122"/>
    <cellStyle name="쉼표 [0] 2 2 9" xfId="281"/>
    <cellStyle name="쉼표 [0] 2 2 9 2" xfId="562"/>
    <cellStyle name="쉼표 [0] 2 2 9 2 2" xfId="1486"/>
    <cellStyle name="쉼표 [0] 2 2 9 3" xfId="840"/>
    <cellStyle name="쉼표 [0] 2 2 9 3 2" xfId="1764"/>
    <cellStyle name="쉼표 [0] 2 2 9 4" xfId="1208"/>
    <cellStyle name="쉼표 [0] 2 3" xfId="85"/>
    <cellStyle name="쉼표 [0] 2 3 2" xfId="22"/>
    <cellStyle name="쉼표 [0] 2 3 2 10" xfId="383"/>
    <cellStyle name="쉼표 [0] 2 3 2 10 2" xfId="1307"/>
    <cellStyle name="쉼표 [0] 2 3 2 11" xfId="661"/>
    <cellStyle name="쉼표 [0] 2 3 2 11 2" xfId="1585"/>
    <cellStyle name="쉼표 [0] 2 3 2 12" xfId="943"/>
    <cellStyle name="쉼표 [0] 2 3 2 13" xfId="1029"/>
    <cellStyle name="쉼표 [0] 2 3 2 2" xfId="88"/>
    <cellStyle name="쉼표 [0] 2 3 2 2 2" xfId="199"/>
    <cellStyle name="쉼표 [0] 2 3 2 2 2 2" xfId="483"/>
    <cellStyle name="쉼표 [0] 2 3 2 2 2 2 2" xfId="1407"/>
    <cellStyle name="쉼표 [0] 2 3 2 2 2 3" xfId="761"/>
    <cellStyle name="쉼표 [0] 2 3 2 2 2 3 2" xfId="1685"/>
    <cellStyle name="쉼표 [0] 2 3 2 2 2 4" xfId="1129"/>
    <cellStyle name="쉼표 [0] 2 3 2 2 3" xfId="289"/>
    <cellStyle name="쉼표 [0] 2 3 2 2 3 2" xfId="569"/>
    <cellStyle name="쉼표 [0] 2 3 2 2 3 2 2" xfId="1493"/>
    <cellStyle name="쉼표 [0] 2 3 2 2 3 3" xfId="847"/>
    <cellStyle name="쉼표 [0] 2 3 2 2 3 3 2" xfId="1771"/>
    <cellStyle name="쉼표 [0] 2 3 2 2 3 4" xfId="1215"/>
    <cellStyle name="쉼표 [0] 2 3 2 2 4" xfId="394"/>
    <cellStyle name="쉼표 [0] 2 3 2 2 4 2" xfId="1318"/>
    <cellStyle name="쉼표 [0] 2 3 2 2 5" xfId="672"/>
    <cellStyle name="쉼표 [0] 2 3 2 2 5 2" xfId="1596"/>
    <cellStyle name="쉼표 [0] 2 3 2 2 6" xfId="954"/>
    <cellStyle name="쉼표 [0] 2 3 2 2 7" xfId="1040"/>
    <cellStyle name="쉼표 [0] 2 3 2 3" xfId="99"/>
    <cellStyle name="쉼표 [0] 2 3 2 3 2" xfId="210"/>
    <cellStyle name="쉼표 [0] 2 3 2 3 2 2" xfId="494"/>
    <cellStyle name="쉼표 [0] 2 3 2 3 2 2 2" xfId="1418"/>
    <cellStyle name="쉼표 [0] 2 3 2 3 2 3" xfId="772"/>
    <cellStyle name="쉼표 [0] 2 3 2 3 2 3 2" xfId="1696"/>
    <cellStyle name="쉼표 [0] 2 3 2 3 2 4" xfId="1140"/>
    <cellStyle name="쉼표 [0] 2 3 2 3 3" xfId="300"/>
    <cellStyle name="쉼표 [0] 2 3 2 3 3 2" xfId="580"/>
    <cellStyle name="쉼표 [0] 2 3 2 3 3 2 2" xfId="1504"/>
    <cellStyle name="쉼표 [0] 2 3 2 3 3 3" xfId="858"/>
    <cellStyle name="쉼표 [0] 2 3 2 3 3 3 2" xfId="1782"/>
    <cellStyle name="쉼표 [0] 2 3 2 3 3 4" xfId="1226"/>
    <cellStyle name="쉼표 [0] 2 3 2 3 4" xfId="405"/>
    <cellStyle name="쉼표 [0] 2 3 2 3 4 2" xfId="1329"/>
    <cellStyle name="쉼표 [0] 2 3 2 3 5" xfId="683"/>
    <cellStyle name="쉼표 [0] 2 3 2 3 5 2" xfId="1607"/>
    <cellStyle name="쉼표 [0] 2 3 2 3 6" xfId="965"/>
    <cellStyle name="쉼표 [0] 2 3 2 3 7" xfId="1051"/>
    <cellStyle name="쉼표 [0] 2 3 2 4" xfId="117"/>
    <cellStyle name="쉼표 [0] 2 3 2 4 2" xfId="226"/>
    <cellStyle name="쉼표 [0] 2 3 2 4 2 2" xfId="510"/>
    <cellStyle name="쉼표 [0] 2 3 2 4 2 2 2" xfId="1434"/>
    <cellStyle name="쉼표 [0] 2 3 2 4 2 3" xfId="788"/>
    <cellStyle name="쉼표 [0] 2 3 2 4 2 3 2" xfId="1712"/>
    <cellStyle name="쉼표 [0] 2 3 2 4 2 4" xfId="1156"/>
    <cellStyle name="쉼표 [0] 2 3 2 4 3" xfId="316"/>
    <cellStyle name="쉼표 [0] 2 3 2 4 3 2" xfId="596"/>
    <cellStyle name="쉼표 [0] 2 3 2 4 3 2 2" xfId="1520"/>
    <cellStyle name="쉼표 [0] 2 3 2 4 3 3" xfId="874"/>
    <cellStyle name="쉼표 [0] 2 3 2 4 3 3 2" xfId="1798"/>
    <cellStyle name="쉼표 [0] 2 3 2 4 3 4" xfId="1242"/>
    <cellStyle name="쉼표 [0] 2 3 2 4 4" xfId="421"/>
    <cellStyle name="쉼표 [0] 2 3 2 4 4 2" xfId="1345"/>
    <cellStyle name="쉼표 [0] 2 3 2 4 5" xfId="699"/>
    <cellStyle name="쉼표 [0] 2 3 2 4 5 2" xfId="1623"/>
    <cellStyle name="쉼표 [0] 2 3 2 4 6" xfId="981"/>
    <cellStyle name="쉼표 [0] 2 3 2 4 7" xfId="1067"/>
    <cellStyle name="쉼표 [0] 2 3 2 5" xfId="148"/>
    <cellStyle name="쉼표 [0] 2 3 2 5 2" xfId="242"/>
    <cellStyle name="쉼표 [0] 2 3 2 5 2 2" xfId="526"/>
    <cellStyle name="쉼표 [0] 2 3 2 5 2 2 2" xfId="1450"/>
    <cellStyle name="쉼표 [0] 2 3 2 5 2 3" xfId="804"/>
    <cellStyle name="쉼표 [0] 2 3 2 5 2 3 2" xfId="1728"/>
    <cellStyle name="쉼표 [0] 2 3 2 5 2 4" xfId="1172"/>
    <cellStyle name="쉼표 [0] 2 3 2 5 3" xfId="332"/>
    <cellStyle name="쉼표 [0] 2 3 2 5 3 2" xfId="612"/>
    <cellStyle name="쉼표 [0] 2 3 2 5 3 2 2" xfId="1536"/>
    <cellStyle name="쉼표 [0] 2 3 2 5 3 3" xfId="890"/>
    <cellStyle name="쉼표 [0] 2 3 2 5 3 3 2" xfId="1814"/>
    <cellStyle name="쉼표 [0] 2 3 2 5 3 4" xfId="1258"/>
    <cellStyle name="쉼표 [0] 2 3 2 5 4" xfId="437"/>
    <cellStyle name="쉼표 [0] 2 3 2 5 4 2" xfId="1361"/>
    <cellStyle name="쉼표 [0] 2 3 2 5 5" xfId="715"/>
    <cellStyle name="쉼표 [0] 2 3 2 5 5 2" xfId="1639"/>
    <cellStyle name="쉼표 [0] 2 3 2 5 6" xfId="997"/>
    <cellStyle name="쉼표 [0] 2 3 2 5 7" xfId="1083"/>
    <cellStyle name="쉼표 [0] 2 3 2 6" xfId="166"/>
    <cellStyle name="쉼표 [0] 2 3 2 6 2" xfId="258"/>
    <cellStyle name="쉼표 [0] 2 3 2 6 2 2" xfId="542"/>
    <cellStyle name="쉼표 [0] 2 3 2 6 2 2 2" xfId="1466"/>
    <cellStyle name="쉼표 [0] 2 3 2 6 2 3" xfId="820"/>
    <cellStyle name="쉼표 [0] 2 3 2 6 2 3 2" xfId="1744"/>
    <cellStyle name="쉼표 [0] 2 3 2 6 2 4" xfId="1188"/>
    <cellStyle name="쉼표 [0] 2 3 2 6 3" xfId="348"/>
    <cellStyle name="쉼표 [0] 2 3 2 6 3 2" xfId="628"/>
    <cellStyle name="쉼표 [0] 2 3 2 6 3 2 2" xfId="1552"/>
    <cellStyle name="쉼표 [0] 2 3 2 6 3 3" xfId="906"/>
    <cellStyle name="쉼표 [0] 2 3 2 6 3 3 2" xfId="1830"/>
    <cellStyle name="쉼표 [0] 2 3 2 6 3 4" xfId="1274"/>
    <cellStyle name="쉼표 [0] 2 3 2 6 4" xfId="453"/>
    <cellStyle name="쉼표 [0] 2 3 2 6 4 2" xfId="1377"/>
    <cellStyle name="쉼표 [0] 2 3 2 6 5" xfId="731"/>
    <cellStyle name="쉼표 [0] 2 3 2 6 5 2" xfId="1655"/>
    <cellStyle name="쉼표 [0] 2 3 2 6 6" xfId="1013"/>
    <cellStyle name="쉼표 [0] 2 3 2 6 7" xfId="1099"/>
    <cellStyle name="쉼표 [0] 2 3 2 7" xfId="188"/>
    <cellStyle name="쉼표 [0] 2 3 2 7 2" xfId="472"/>
    <cellStyle name="쉼표 [0] 2 3 2 7 2 2" xfId="1396"/>
    <cellStyle name="쉼표 [0] 2 3 2 7 3" xfId="750"/>
    <cellStyle name="쉼표 [0] 2 3 2 7 3 2" xfId="1674"/>
    <cellStyle name="쉼표 [0] 2 3 2 7 4" xfId="1118"/>
    <cellStyle name="쉼표 [0] 2 3 2 8" xfId="277"/>
    <cellStyle name="쉼표 [0] 2 3 2 8 2" xfId="558"/>
    <cellStyle name="쉼표 [0] 2 3 2 8 2 2" xfId="1482"/>
    <cellStyle name="쉼표 [0] 2 3 2 8 3" xfId="836"/>
    <cellStyle name="쉼표 [0] 2 3 2 8 3 2" xfId="1760"/>
    <cellStyle name="쉼표 [0] 2 3 2 8 4" xfId="1204"/>
    <cellStyle name="쉼표 [0] 2 3 2 9" xfId="365"/>
    <cellStyle name="쉼표 [0] 2 3 2 9 2" xfId="644"/>
    <cellStyle name="쉼표 [0] 2 3 2 9 2 2" xfId="1568"/>
    <cellStyle name="쉼표 [0] 2 3 2 9 3" xfId="922"/>
    <cellStyle name="쉼표 [0] 2 3 2 9 3 2" xfId="1846"/>
    <cellStyle name="쉼표 [0] 2 3 2 9 4" xfId="1290"/>
    <cellStyle name="쉼표 [0] 2 3 3" xfId="196"/>
    <cellStyle name="쉼표 [0] 2 3 3 2" xfId="480"/>
    <cellStyle name="쉼표 [0] 2 3 3 2 2" xfId="1404"/>
    <cellStyle name="쉼표 [0] 2 3 3 3" xfId="758"/>
    <cellStyle name="쉼표 [0] 2 3 3 3 2" xfId="1682"/>
    <cellStyle name="쉼표 [0] 2 3 3 4" xfId="1126"/>
    <cellStyle name="쉼표 [0] 2 3 4" xfId="286"/>
    <cellStyle name="쉼표 [0] 2 3 4 2" xfId="566"/>
    <cellStyle name="쉼표 [0] 2 3 4 2 2" xfId="1490"/>
    <cellStyle name="쉼표 [0] 2 3 4 3" xfId="844"/>
    <cellStyle name="쉼표 [0] 2 3 4 3 2" xfId="1768"/>
    <cellStyle name="쉼표 [0] 2 3 4 4" xfId="1212"/>
    <cellStyle name="쉼표 [0] 2 3 5" xfId="391"/>
    <cellStyle name="쉼표 [0] 2 3 5 2" xfId="1315"/>
    <cellStyle name="쉼표 [0] 2 3 6" xfId="669"/>
    <cellStyle name="쉼표 [0] 2 3 6 2" xfId="1593"/>
    <cellStyle name="쉼표 [0] 2 3 7" xfId="951"/>
    <cellStyle name="쉼표 [0] 2 3 8" xfId="1037"/>
    <cellStyle name="쉼표 [0] 2 4" xfId="96"/>
    <cellStyle name="쉼표 [0] 2 4 2" xfId="207"/>
    <cellStyle name="쉼표 [0] 2 4 2 2" xfId="491"/>
    <cellStyle name="쉼표 [0] 2 4 2 2 2" xfId="1415"/>
    <cellStyle name="쉼표 [0] 2 4 2 3" xfId="769"/>
    <cellStyle name="쉼표 [0] 2 4 2 3 2" xfId="1693"/>
    <cellStyle name="쉼표 [0] 2 4 2 4" xfId="1137"/>
    <cellStyle name="쉼표 [0] 2 4 3" xfId="297"/>
    <cellStyle name="쉼표 [0] 2 4 3 2" xfId="577"/>
    <cellStyle name="쉼표 [0] 2 4 3 2 2" xfId="1501"/>
    <cellStyle name="쉼표 [0] 2 4 3 3" xfId="855"/>
    <cellStyle name="쉼표 [0] 2 4 3 3 2" xfId="1779"/>
    <cellStyle name="쉼표 [0] 2 4 3 4" xfId="1223"/>
    <cellStyle name="쉼표 [0] 2 4 4" xfId="402"/>
    <cellStyle name="쉼표 [0] 2 4 4 2" xfId="1326"/>
    <cellStyle name="쉼표 [0] 2 4 5" xfId="680"/>
    <cellStyle name="쉼표 [0] 2 4 5 2" xfId="1604"/>
    <cellStyle name="쉼표 [0] 2 4 6" xfId="962"/>
    <cellStyle name="쉼표 [0] 2 4 7" xfId="1048"/>
    <cellStyle name="쉼표 [0] 2 5" xfId="114"/>
    <cellStyle name="쉼표 [0] 2 5 2" xfId="223"/>
    <cellStyle name="쉼표 [0] 2 5 2 2" xfId="507"/>
    <cellStyle name="쉼표 [0] 2 5 2 2 2" xfId="1431"/>
    <cellStyle name="쉼표 [0] 2 5 2 3" xfId="785"/>
    <cellStyle name="쉼표 [0] 2 5 2 3 2" xfId="1709"/>
    <cellStyle name="쉼표 [0] 2 5 2 4" xfId="1153"/>
    <cellStyle name="쉼표 [0] 2 5 3" xfId="313"/>
    <cellStyle name="쉼표 [0] 2 5 3 2" xfId="593"/>
    <cellStyle name="쉼표 [0] 2 5 3 2 2" xfId="1517"/>
    <cellStyle name="쉼표 [0] 2 5 3 3" xfId="871"/>
    <cellStyle name="쉼표 [0] 2 5 3 3 2" xfId="1795"/>
    <cellStyle name="쉼표 [0] 2 5 3 4" xfId="1239"/>
    <cellStyle name="쉼표 [0] 2 5 4" xfId="418"/>
    <cellStyle name="쉼표 [0] 2 5 4 2" xfId="1342"/>
    <cellStyle name="쉼표 [0] 2 5 5" xfId="696"/>
    <cellStyle name="쉼표 [0] 2 5 5 2" xfId="1620"/>
    <cellStyle name="쉼표 [0] 2 5 6" xfId="978"/>
    <cellStyle name="쉼표 [0] 2 5 7" xfId="1064"/>
    <cellStyle name="쉼표 [0] 2 6" xfId="145"/>
    <cellStyle name="쉼표 [0] 2 6 2" xfId="239"/>
    <cellStyle name="쉼표 [0] 2 6 2 2" xfId="523"/>
    <cellStyle name="쉼표 [0] 2 6 2 2 2" xfId="1447"/>
    <cellStyle name="쉼표 [0] 2 6 2 3" xfId="801"/>
    <cellStyle name="쉼표 [0] 2 6 2 3 2" xfId="1725"/>
    <cellStyle name="쉼표 [0] 2 6 2 4" xfId="1169"/>
    <cellStyle name="쉼표 [0] 2 6 3" xfId="329"/>
    <cellStyle name="쉼표 [0] 2 6 3 2" xfId="609"/>
    <cellStyle name="쉼표 [0] 2 6 3 2 2" xfId="1533"/>
    <cellStyle name="쉼표 [0] 2 6 3 3" xfId="887"/>
    <cellStyle name="쉼표 [0] 2 6 3 3 2" xfId="1811"/>
    <cellStyle name="쉼표 [0] 2 6 3 4" xfId="1255"/>
    <cellStyle name="쉼표 [0] 2 6 4" xfId="434"/>
    <cellStyle name="쉼표 [0] 2 6 4 2" xfId="1358"/>
    <cellStyle name="쉼표 [0] 2 6 5" xfId="712"/>
    <cellStyle name="쉼표 [0] 2 6 5 2" xfId="1636"/>
    <cellStyle name="쉼표 [0] 2 6 6" xfId="994"/>
    <cellStyle name="쉼표 [0] 2 6 7" xfId="1080"/>
    <cellStyle name="쉼표 [0] 2 7" xfId="163"/>
    <cellStyle name="쉼표 [0] 2 7 2" xfId="255"/>
    <cellStyle name="쉼표 [0] 2 7 2 2" xfId="539"/>
    <cellStyle name="쉼표 [0] 2 7 2 2 2" xfId="1463"/>
    <cellStyle name="쉼표 [0] 2 7 2 3" xfId="817"/>
    <cellStyle name="쉼표 [0] 2 7 2 3 2" xfId="1741"/>
    <cellStyle name="쉼표 [0] 2 7 2 4" xfId="1185"/>
    <cellStyle name="쉼표 [0] 2 7 3" xfId="345"/>
    <cellStyle name="쉼표 [0] 2 7 3 2" xfId="625"/>
    <cellStyle name="쉼표 [0] 2 7 3 2 2" xfId="1549"/>
    <cellStyle name="쉼표 [0] 2 7 3 3" xfId="903"/>
    <cellStyle name="쉼표 [0] 2 7 3 3 2" xfId="1827"/>
    <cellStyle name="쉼표 [0] 2 7 3 4" xfId="1271"/>
    <cellStyle name="쉼표 [0] 2 7 4" xfId="450"/>
    <cellStyle name="쉼표 [0] 2 7 4 2" xfId="1374"/>
    <cellStyle name="쉼표 [0] 2 7 5" xfId="728"/>
    <cellStyle name="쉼표 [0] 2 7 5 2" xfId="1652"/>
    <cellStyle name="쉼표 [0] 2 7 6" xfId="1010"/>
    <cellStyle name="쉼표 [0] 2 7 7" xfId="1096"/>
    <cellStyle name="쉼표 [0] 2 8" xfId="185"/>
    <cellStyle name="쉼표 [0] 2 8 2" xfId="469"/>
    <cellStyle name="쉼표 [0] 2 8 2 2" xfId="1393"/>
    <cellStyle name="쉼표 [0] 2 8 3" xfId="747"/>
    <cellStyle name="쉼표 [0] 2 8 3 2" xfId="1671"/>
    <cellStyle name="쉼표 [0] 2 8 4" xfId="1115"/>
    <cellStyle name="쉼표 [0] 2 9" xfId="273"/>
    <cellStyle name="쉼표 [0] 2 9 2" xfId="555"/>
    <cellStyle name="쉼표 [0] 2 9 2 2" xfId="1479"/>
    <cellStyle name="쉼표 [0] 2 9 3" xfId="833"/>
    <cellStyle name="쉼표 [0] 2 9 3 2" xfId="1757"/>
    <cellStyle name="쉼표 [0] 2 9 4" xfId="1201"/>
    <cellStyle name="쉼표 [0] 3" xfId="23"/>
    <cellStyle name="쉼표 [0] 3 10" xfId="384"/>
    <cellStyle name="쉼표 [0] 3 10 2" xfId="1308"/>
    <cellStyle name="쉼표 [0] 3 11" xfId="662"/>
    <cellStyle name="쉼표 [0] 3 11 2" xfId="1586"/>
    <cellStyle name="쉼표 [0] 3 12" xfId="944"/>
    <cellStyle name="쉼표 [0] 3 13" xfId="1030"/>
    <cellStyle name="쉼표 [0] 3 2" xfId="89"/>
    <cellStyle name="쉼표 [0] 3 2 2" xfId="200"/>
    <cellStyle name="쉼표 [0] 3 2 2 2" xfId="484"/>
    <cellStyle name="쉼표 [0] 3 2 2 2 2" xfId="1408"/>
    <cellStyle name="쉼표 [0] 3 2 2 3" xfId="762"/>
    <cellStyle name="쉼표 [0] 3 2 2 3 2" xfId="1686"/>
    <cellStyle name="쉼표 [0] 3 2 2 4" xfId="1130"/>
    <cellStyle name="쉼표 [0] 3 2 3" xfId="290"/>
    <cellStyle name="쉼표 [0] 3 2 3 2" xfId="570"/>
    <cellStyle name="쉼표 [0] 3 2 3 2 2" xfId="1494"/>
    <cellStyle name="쉼표 [0] 3 2 3 3" xfId="848"/>
    <cellStyle name="쉼표 [0] 3 2 3 3 2" xfId="1772"/>
    <cellStyle name="쉼표 [0] 3 2 3 4" xfId="1216"/>
    <cellStyle name="쉼표 [0] 3 2 4" xfId="395"/>
    <cellStyle name="쉼표 [0] 3 2 4 2" xfId="1319"/>
    <cellStyle name="쉼표 [0] 3 2 5" xfId="673"/>
    <cellStyle name="쉼표 [0] 3 2 5 2" xfId="1597"/>
    <cellStyle name="쉼표 [0] 3 2 6" xfId="955"/>
    <cellStyle name="쉼표 [0] 3 2 7" xfId="1041"/>
    <cellStyle name="쉼표 [0] 3 3" xfId="100"/>
    <cellStyle name="쉼표 [0] 3 3 2" xfId="211"/>
    <cellStyle name="쉼표 [0] 3 3 2 2" xfId="495"/>
    <cellStyle name="쉼표 [0] 3 3 2 2 2" xfId="1419"/>
    <cellStyle name="쉼표 [0] 3 3 2 3" xfId="773"/>
    <cellStyle name="쉼표 [0] 3 3 2 3 2" xfId="1697"/>
    <cellStyle name="쉼표 [0] 3 3 2 4" xfId="1141"/>
    <cellStyle name="쉼표 [0] 3 3 3" xfId="301"/>
    <cellStyle name="쉼표 [0] 3 3 3 2" xfId="581"/>
    <cellStyle name="쉼표 [0] 3 3 3 2 2" xfId="1505"/>
    <cellStyle name="쉼표 [0] 3 3 3 3" xfId="859"/>
    <cellStyle name="쉼표 [0] 3 3 3 3 2" xfId="1783"/>
    <cellStyle name="쉼표 [0] 3 3 3 4" xfId="1227"/>
    <cellStyle name="쉼표 [0] 3 3 4" xfId="406"/>
    <cellStyle name="쉼표 [0] 3 3 4 2" xfId="1330"/>
    <cellStyle name="쉼표 [0] 3 3 5" xfId="684"/>
    <cellStyle name="쉼표 [0] 3 3 5 2" xfId="1608"/>
    <cellStyle name="쉼표 [0] 3 3 6" xfId="966"/>
    <cellStyle name="쉼표 [0] 3 3 7" xfId="1052"/>
    <cellStyle name="쉼표 [0] 3 4" xfId="118"/>
    <cellStyle name="쉼표 [0] 3 4 2" xfId="227"/>
    <cellStyle name="쉼표 [0] 3 4 2 2" xfId="511"/>
    <cellStyle name="쉼표 [0] 3 4 2 2 2" xfId="1435"/>
    <cellStyle name="쉼표 [0] 3 4 2 3" xfId="789"/>
    <cellStyle name="쉼표 [0] 3 4 2 3 2" xfId="1713"/>
    <cellStyle name="쉼표 [0] 3 4 2 4" xfId="1157"/>
    <cellStyle name="쉼표 [0] 3 4 3" xfId="317"/>
    <cellStyle name="쉼표 [0] 3 4 3 2" xfId="597"/>
    <cellStyle name="쉼표 [0] 3 4 3 2 2" xfId="1521"/>
    <cellStyle name="쉼표 [0] 3 4 3 3" xfId="875"/>
    <cellStyle name="쉼표 [0] 3 4 3 3 2" xfId="1799"/>
    <cellStyle name="쉼표 [0] 3 4 3 4" xfId="1243"/>
    <cellStyle name="쉼표 [0] 3 4 4" xfId="422"/>
    <cellStyle name="쉼표 [0] 3 4 4 2" xfId="1346"/>
    <cellStyle name="쉼표 [0] 3 4 5" xfId="700"/>
    <cellStyle name="쉼표 [0] 3 4 5 2" xfId="1624"/>
    <cellStyle name="쉼표 [0] 3 4 6" xfId="982"/>
    <cellStyle name="쉼표 [0] 3 4 7" xfId="1068"/>
    <cellStyle name="쉼표 [0] 3 5" xfId="149"/>
    <cellStyle name="쉼표 [0] 3 5 2" xfId="243"/>
    <cellStyle name="쉼표 [0] 3 5 2 2" xfId="527"/>
    <cellStyle name="쉼표 [0] 3 5 2 2 2" xfId="1451"/>
    <cellStyle name="쉼표 [0] 3 5 2 3" xfId="805"/>
    <cellStyle name="쉼표 [0] 3 5 2 3 2" xfId="1729"/>
    <cellStyle name="쉼표 [0] 3 5 2 4" xfId="1173"/>
    <cellStyle name="쉼표 [0] 3 5 3" xfId="333"/>
    <cellStyle name="쉼표 [0] 3 5 3 2" xfId="613"/>
    <cellStyle name="쉼표 [0] 3 5 3 2 2" xfId="1537"/>
    <cellStyle name="쉼표 [0] 3 5 3 3" xfId="891"/>
    <cellStyle name="쉼표 [0] 3 5 3 3 2" xfId="1815"/>
    <cellStyle name="쉼표 [0] 3 5 3 4" xfId="1259"/>
    <cellStyle name="쉼표 [0] 3 5 4" xfId="438"/>
    <cellStyle name="쉼표 [0] 3 5 4 2" xfId="1362"/>
    <cellStyle name="쉼표 [0] 3 5 5" xfId="716"/>
    <cellStyle name="쉼표 [0] 3 5 5 2" xfId="1640"/>
    <cellStyle name="쉼표 [0] 3 5 6" xfId="998"/>
    <cellStyle name="쉼표 [0] 3 5 7" xfId="1084"/>
    <cellStyle name="쉼표 [0] 3 6" xfId="167"/>
    <cellStyle name="쉼표 [0] 3 6 2" xfId="259"/>
    <cellStyle name="쉼표 [0] 3 6 2 2" xfId="543"/>
    <cellStyle name="쉼표 [0] 3 6 2 2 2" xfId="1467"/>
    <cellStyle name="쉼표 [0] 3 6 2 3" xfId="821"/>
    <cellStyle name="쉼표 [0] 3 6 2 3 2" xfId="1745"/>
    <cellStyle name="쉼표 [0] 3 6 2 4" xfId="1189"/>
    <cellStyle name="쉼표 [0] 3 6 3" xfId="349"/>
    <cellStyle name="쉼표 [0] 3 6 3 2" xfId="629"/>
    <cellStyle name="쉼표 [0] 3 6 3 2 2" xfId="1553"/>
    <cellStyle name="쉼표 [0] 3 6 3 3" xfId="907"/>
    <cellStyle name="쉼표 [0] 3 6 3 3 2" xfId="1831"/>
    <cellStyle name="쉼표 [0] 3 6 3 4" xfId="1275"/>
    <cellStyle name="쉼표 [0] 3 6 4" xfId="454"/>
    <cellStyle name="쉼표 [0] 3 6 4 2" xfId="1378"/>
    <cellStyle name="쉼표 [0] 3 6 5" xfId="732"/>
    <cellStyle name="쉼표 [0] 3 6 5 2" xfId="1656"/>
    <cellStyle name="쉼표 [0] 3 6 6" xfId="1014"/>
    <cellStyle name="쉼표 [0] 3 6 7" xfId="1100"/>
    <cellStyle name="쉼표 [0] 3 7" xfId="189"/>
    <cellStyle name="쉼표 [0] 3 7 2" xfId="473"/>
    <cellStyle name="쉼표 [0] 3 7 2 2" xfId="1397"/>
    <cellStyle name="쉼표 [0] 3 7 3" xfId="751"/>
    <cellStyle name="쉼표 [0] 3 7 3 2" xfId="1675"/>
    <cellStyle name="쉼표 [0] 3 7 4" xfId="1119"/>
    <cellStyle name="쉼표 [0] 3 8" xfId="278"/>
    <cellStyle name="쉼표 [0] 3 8 2" xfId="559"/>
    <cellStyle name="쉼표 [0] 3 8 2 2" xfId="1483"/>
    <cellStyle name="쉼표 [0] 3 8 3" xfId="837"/>
    <cellStyle name="쉼표 [0] 3 8 3 2" xfId="1761"/>
    <cellStyle name="쉼표 [0] 3 8 4" xfId="1205"/>
    <cellStyle name="쉼표 [0] 3 9" xfId="366"/>
    <cellStyle name="쉼표 [0] 3 9 2" xfId="645"/>
    <cellStyle name="쉼표 [0] 3 9 2 2" xfId="1569"/>
    <cellStyle name="쉼표 [0] 3 9 3" xfId="923"/>
    <cellStyle name="쉼표 [0] 3 9 3 2" xfId="1847"/>
    <cellStyle name="쉼표 [0] 3 9 4" xfId="1291"/>
    <cellStyle name="쉼표 [0] 4" xfId="82"/>
    <cellStyle name="쉼표 [0] 4 10" xfId="388"/>
    <cellStyle name="쉼표 [0] 4 10 2" xfId="1312"/>
    <cellStyle name="쉼표 [0] 4 11" xfId="666"/>
    <cellStyle name="쉼표 [0] 4 11 2" xfId="1590"/>
    <cellStyle name="쉼표 [0] 4 12" xfId="948"/>
    <cellStyle name="쉼표 [0] 4 13" xfId="1034"/>
    <cellStyle name="쉼표 [0] 4 2" xfId="93"/>
    <cellStyle name="쉼표 [0] 4 2 2" xfId="204"/>
    <cellStyle name="쉼표 [0] 4 2 2 2" xfId="488"/>
    <cellStyle name="쉼표 [0] 4 2 2 2 2" xfId="1412"/>
    <cellStyle name="쉼표 [0] 4 2 2 3" xfId="766"/>
    <cellStyle name="쉼표 [0] 4 2 2 3 2" xfId="1690"/>
    <cellStyle name="쉼표 [0] 4 2 2 4" xfId="1134"/>
    <cellStyle name="쉼표 [0] 4 2 3" xfId="294"/>
    <cellStyle name="쉼표 [0] 4 2 3 2" xfId="574"/>
    <cellStyle name="쉼표 [0] 4 2 3 2 2" xfId="1498"/>
    <cellStyle name="쉼표 [0] 4 2 3 3" xfId="852"/>
    <cellStyle name="쉼표 [0] 4 2 3 3 2" xfId="1776"/>
    <cellStyle name="쉼표 [0] 4 2 3 4" xfId="1220"/>
    <cellStyle name="쉼표 [0] 4 2 4" xfId="399"/>
    <cellStyle name="쉼표 [0] 4 2 4 2" xfId="1323"/>
    <cellStyle name="쉼표 [0] 4 2 5" xfId="677"/>
    <cellStyle name="쉼표 [0] 4 2 5 2" xfId="1601"/>
    <cellStyle name="쉼표 [0] 4 2 6" xfId="959"/>
    <cellStyle name="쉼표 [0] 4 2 7" xfId="1045"/>
    <cellStyle name="쉼표 [0] 4 3" xfId="104"/>
    <cellStyle name="쉼표 [0] 4 3 2" xfId="215"/>
    <cellStyle name="쉼표 [0] 4 3 2 2" xfId="499"/>
    <cellStyle name="쉼표 [0] 4 3 2 2 2" xfId="1423"/>
    <cellStyle name="쉼표 [0] 4 3 2 3" xfId="777"/>
    <cellStyle name="쉼표 [0] 4 3 2 3 2" xfId="1701"/>
    <cellStyle name="쉼표 [0] 4 3 2 4" xfId="1145"/>
    <cellStyle name="쉼표 [0] 4 3 3" xfId="305"/>
    <cellStyle name="쉼표 [0] 4 3 3 2" xfId="585"/>
    <cellStyle name="쉼표 [0] 4 3 3 2 2" xfId="1509"/>
    <cellStyle name="쉼표 [0] 4 3 3 3" xfId="863"/>
    <cellStyle name="쉼표 [0] 4 3 3 3 2" xfId="1787"/>
    <cellStyle name="쉼표 [0] 4 3 3 4" xfId="1231"/>
    <cellStyle name="쉼표 [0] 4 3 4" xfId="410"/>
    <cellStyle name="쉼표 [0] 4 3 4 2" xfId="1334"/>
    <cellStyle name="쉼표 [0] 4 3 5" xfId="688"/>
    <cellStyle name="쉼표 [0] 4 3 5 2" xfId="1612"/>
    <cellStyle name="쉼표 [0] 4 3 6" xfId="970"/>
    <cellStyle name="쉼표 [0] 4 3 7" xfId="1056"/>
    <cellStyle name="쉼표 [0] 4 4" xfId="122"/>
    <cellStyle name="쉼표 [0] 4 4 2" xfId="231"/>
    <cellStyle name="쉼표 [0] 4 4 2 2" xfId="515"/>
    <cellStyle name="쉼표 [0] 4 4 2 2 2" xfId="1439"/>
    <cellStyle name="쉼표 [0] 4 4 2 3" xfId="793"/>
    <cellStyle name="쉼표 [0] 4 4 2 3 2" xfId="1717"/>
    <cellStyle name="쉼표 [0] 4 4 2 4" xfId="1161"/>
    <cellStyle name="쉼표 [0] 4 4 3" xfId="321"/>
    <cellStyle name="쉼표 [0] 4 4 3 2" xfId="601"/>
    <cellStyle name="쉼표 [0] 4 4 3 2 2" xfId="1525"/>
    <cellStyle name="쉼표 [0] 4 4 3 3" xfId="879"/>
    <cellStyle name="쉼표 [0] 4 4 3 3 2" xfId="1803"/>
    <cellStyle name="쉼표 [0] 4 4 3 4" xfId="1247"/>
    <cellStyle name="쉼표 [0] 4 4 4" xfId="426"/>
    <cellStyle name="쉼표 [0] 4 4 4 2" xfId="1350"/>
    <cellStyle name="쉼표 [0] 4 4 5" xfId="704"/>
    <cellStyle name="쉼표 [0] 4 4 5 2" xfId="1628"/>
    <cellStyle name="쉼표 [0] 4 4 6" xfId="986"/>
    <cellStyle name="쉼표 [0] 4 4 7" xfId="1072"/>
    <cellStyle name="쉼표 [0] 4 5" xfId="153"/>
    <cellStyle name="쉼표 [0] 4 5 2" xfId="247"/>
    <cellStyle name="쉼표 [0] 4 5 2 2" xfId="531"/>
    <cellStyle name="쉼표 [0] 4 5 2 2 2" xfId="1455"/>
    <cellStyle name="쉼표 [0] 4 5 2 3" xfId="809"/>
    <cellStyle name="쉼표 [0] 4 5 2 3 2" xfId="1733"/>
    <cellStyle name="쉼표 [0] 4 5 2 4" xfId="1177"/>
    <cellStyle name="쉼표 [0] 4 5 3" xfId="337"/>
    <cellStyle name="쉼표 [0] 4 5 3 2" xfId="617"/>
    <cellStyle name="쉼표 [0] 4 5 3 2 2" xfId="1541"/>
    <cellStyle name="쉼표 [0] 4 5 3 3" xfId="895"/>
    <cellStyle name="쉼표 [0] 4 5 3 3 2" xfId="1819"/>
    <cellStyle name="쉼표 [0] 4 5 3 4" xfId="1263"/>
    <cellStyle name="쉼표 [0] 4 5 4" xfId="442"/>
    <cellStyle name="쉼표 [0] 4 5 4 2" xfId="1366"/>
    <cellStyle name="쉼표 [0] 4 5 5" xfId="720"/>
    <cellStyle name="쉼표 [0] 4 5 5 2" xfId="1644"/>
    <cellStyle name="쉼표 [0] 4 5 6" xfId="1002"/>
    <cellStyle name="쉼표 [0] 4 5 7" xfId="1088"/>
    <cellStyle name="쉼표 [0] 4 6" xfId="171"/>
    <cellStyle name="쉼표 [0] 4 6 2" xfId="263"/>
    <cellStyle name="쉼표 [0] 4 6 2 2" xfId="547"/>
    <cellStyle name="쉼표 [0] 4 6 2 2 2" xfId="1471"/>
    <cellStyle name="쉼표 [0] 4 6 2 3" xfId="825"/>
    <cellStyle name="쉼표 [0] 4 6 2 3 2" xfId="1749"/>
    <cellStyle name="쉼표 [0] 4 6 2 4" xfId="1193"/>
    <cellStyle name="쉼표 [0] 4 6 3" xfId="353"/>
    <cellStyle name="쉼표 [0] 4 6 3 2" xfId="633"/>
    <cellStyle name="쉼표 [0] 4 6 3 2 2" xfId="1557"/>
    <cellStyle name="쉼표 [0] 4 6 3 3" xfId="911"/>
    <cellStyle name="쉼표 [0] 4 6 3 3 2" xfId="1835"/>
    <cellStyle name="쉼표 [0] 4 6 3 4" xfId="1279"/>
    <cellStyle name="쉼표 [0] 4 6 4" xfId="458"/>
    <cellStyle name="쉼표 [0] 4 6 4 2" xfId="1382"/>
    <cellStyle name="쉼표 [0] 4 6 5" xfId="736"/>
    <cellStyle name="쉼표 [0] 4 6 5 2" xfId="1660"/>
    <cellStyle name="쉼표 [0] 4 6 6" xfId="1018"/>
    <cellStyle name="쉼표 [0] 4 6 7" xfId="1104"/>
    <cellStyle name="쉼표 [0] 4 7" xfId="193"/>
    <cellStyle name="쉼표 [0] 4 7 2" xfId="477"/>
    <cellStyle name="쉼표 [0] 4 7 2 2" xfId="1401"/>
    <cellStyle name="쉼표 [0] 4 7 3" xfId="755"/>
    <cellStyle name="쉼표 [0] 4 7 3 2" xfId="1679"/>
    <cellStyle name="쉼표 [0] 4 7 4" xfId="1123"/>
    <cellStyle name="쉼표 [0] 4 8" xfId="283"/>
    <cellStyle name="쉼표 [0] 4 8 2" xfId="563"/>
    <cellStyle name="쉼표 [0] 4 8 2 2" xfId="1487"/>
    <cellStyle name="쉼표 [0] 4 8 3" xfId="841"/>
    <cellStyle name="쉼표 [0] 4 8 3 2" xfId="1765"/>
    <cellStyle name="쉼표 [0] 4 8 4" xfId="1209"/>
    <cellStyle name="쉼표 [0] 4 9" xfId="370"/>
    <cellStyle name="쉼표 [0] 4 9 2" xfId="649"/>
    <cellStyle name="쉼표 [0] 4 9 2 2" xfId="1573"/>
    <cellStyle name="쉼표 [0] 4 9 3" xfId="927"/>
    <cellStyle name="쉼표 [0] 4 9 3 2" xfId="1851"/>
    <cellStyle name="쉼표 [0] 4 9 4" xfId="1295"/>
    <cellStyle name="쉼표 [0] 5" xfId="83"/>
    <cellStyle name="쉼표 [0] 5 10" xfId="389"/>
    <cellStyle name="쉼표 [0] 5 10 2" xfId="1313"/>
    <cellStyle name="쉼표 [0] 5 11" xfId="667"/>
    <cellStyle name="쉼표 [0] 5 11 2" xfId="1591"/>
    <cellStyle name="쉼표 [0] 5 12" xfId="949"/>
    <cellStyle name="쉼표 [0] 5 13" xfId="1035"/>
    <cellStyle name="쉼표 [0] 5 2" xfId="94"/>
    <cellStyle name="쉼표 [0] 5 2 2" xfId="205"/>
    <cellStyle name="쉼표 [0] 5 2 2 2" xfId="489"/>
    <cellStyle name="쉼표 [0] 5 2 2 2 2" xfId="1413"/>
    <cellStyle name="쉼표 [0] 5 2 2 3" xfId="767"/>
    <cellStyle name="쉼표 [0] 5 2 2 3 2" xfId="1691"/>
    <cellStyle name="쉼표 [0] 5 2 2 4" xfId="1135"/>
    <cellStyle name="쉼표 [0] 5 2 3" xfId="295"/>
    <cellStyle name="쉼표 [0] 5 2 3 2" xfId="575"/>
    <cellStyle name="쉼표 [0] 5 2 3 2 2" xfId="1499"/>
    <cellStyle name="쉼표 [0] 5 2 3 3" xfId="853"/>
    <cellStyle name="쉼표 [0] 5 2 3 3 2" xfId="1777"/>
    <cellStyle name="쉼표 [0] 5 2 3 4" xfId="1221"/>
    <cellStyle name="쉼표 [0] 5 2 4" xfId="400"/>
    <cellStyle name="쉼표 [0] 5 2 4 2" xfId="1324"/>
    <cellStyle name="쉼표 [0] 5 2 5" xfId="678"/>
    <cellStyle name="쉼표 [0] 5 2 5 2" xfId="1602"/>
    <cellStyle name="쉼표 [0] 5 2 6" xfId="960"/>
    <cellStyle name="쉼표 [0] 5 2 7" xfId="1046"/>
    <cellStyle name="쉼표 [0] 5 3" xfId="105"/>
    <cellStyle name="쉼표 [0] 5 3 2" xfId="216"/>
    <cellStyle name="쉼표 [0] 5 3 2 2" xfId="500"/>
    <cellStyle name="쉼표 [0] 5 3 2 2 2" xfId="1424"/>
    <cellStyle name="쉼표 [0] 5 3 2 3" xfId="778"/>
    <cellStyle name="쉼표 [0] 5 3 2 3 2" xfId="1702"/>
    <cellStyle name="쉼표 [0] 5 3 2 4" xfId="1146"/>
    <cellStyle name="쉼표 [0] 5 3 3" xfId="306"/>
    <cellStyle name="쉼표 [0] 5 3 3 2" xfId="586"/>
    <cellStyle name="쉼표 [0] 5 3 3 2 2" xfId="1510"/>
    <cellStyle name="쉼표 [0] 5 3 3 3" xfId="864"/>
    <cellStyle name="쉼표 [0] 5 3 3 3 2" xfId="1788"/>
    <cellStyle name="쉼표 [0] 5 3 3 4" xfId="1232"/>
    <cellStyle name="쉼표 [0] 5 3 4" xfId="411"/>
    <cellStyle name="쉼표 [0] 5 3 4 2" xfId="1335"/>
    <cellStyle name="쉼표 [0] 5 3 5" xfId="689"/>
    <cellStyle name="쉼표 [0] 5 3 5 2" xfId="1613"/>
    <cellStyle name="쉼표 [0] 5 3 6" xfId="971"/>
    <cellStyle name="쉼표 [0] 5 3 7" xfId="1057"/>
    <cellStyle name="쉼표 [0] 5 4" xfId="123"/>
    <cellStyle name="쉼표 [0] 5 4 2" xfId="232"/>
    <cellStyle name="쉼표 [0] 5 4 2 2" xfId="516"/>
    <cellStyle name="쉼표 [0] 5 4 2 2 2" xfId="1440"/>
    <cellStyle name="쉼표 [0] 5 4 2 3" xfId="794"/>
    <cellStyle name="쉼표 [0] 5 4 2 3 2" xfId="1718"/>
    <cellStyle name="쉼표 [0] 5 4 2 4" xfId="1162"/>
    <cellStyle name="쉼표 [0] 5 4 3" xfId="322"/>
    <cellStyle name="쉼표 [0] 5 4 3 2" xfId="602"/>
    <cellStyle name="쉼표 [0] 5 4 3 2 2" xfId="1526"/>
    <cellStyle name="쉼표 [0] 5 4 3 3" xfId="880"/>
    <cellStyle name="쉼표 [0] 5 4 3 3 2" xfId="1804"/>
    <cellStyle name="쉼표 [0] 5 4 3 4" xfId="1248"/>
    <cellStyle name="쉼표 [0] 5 4 4" xfId="427"/>
    <cellStyle name="쉼표 [0] 5 4 4 2" xfId="1351"/>
    <cellStyle name="쉼표 [0] 5 4 5" xfId="705"/>
    <cellStyle name="쉼표 [0] 5 4 5 2" xfId="1629"/>
    <cellStyle name="쉼표 [0] 5 4 6" xfId="987"/>
    <cellStyle name="쉼표 [0] 5 4 7" xfId="1073"/>
    <cellStyle name="쉼표 [0] 5 5" xfId="154"/>
    <cellStyle name="쉼표 [0] 5 5 2" xfId="248"/>
    <cellStyle name="쉼표 [0] 5 5 2 2" xfId="532"/>
    <cellStyle name="쉼표 [0] 5 5 2 2 2" xfId="1456"/>
    <cellStyle name="쉼표 [0] 5 5 2 3" xfId="810"/>
    <cellStyle name="쉼표 [0] 5 5 2 3 2" xfId="1734"/>
    <cellStyle name="쉼표 [0] 5 5 2 4" xfId="1178"/>
    <cellStyle name="쉼표 [0] 5 5 3" xfId="338"/>
    <cellStyle name="쉼표 [0] 5 5 3 2" xfId="618"/>
    <cellStyle name="쉼표 [0] 5 5 3 2 2" xfId="1542"/>
    <cellStyle name="쉼표 [0] 5 5 3 3" xfId="896"/>
    <cellStyle name="쉼표 [0] 5 5 3 3 2" xfId="1820"/>
    <cellStyle name="쉼표 [0] 5 5 3 4" xfId="1264"/>
    <cellStyle name="쉼표 [0] 5 5 4" xfId="443"/>
    <cellStyle name="쉼표 [0] 5 5 4 2" xfId="1367"/>
    <cellStyle name="쉼표 [0] 5 5 5" xfId="721"/>
    <cellStyle name="쉼표 [0] 5 5 5 2" xfId="1645"/>
    <cellStyle name="쉼표 [0] 5 5 6" xfId="1003"/>
    <cellStyle name="쉼표 [0] 5 5 7" xfId="1089"/>
    <cellStyle name="쉼표 [0] 5 6" xfId="172"/>
    <cellStyle name="쉼표 [0] 5 6 2" xfId="264"/>
    <cellStyle name="쉼표 [0] 5 6 2 2" xfId="548"/>
    <cellStyle name="쉼표 [0] 5 6 2 2 2" xfId="1472"/>
    <cellStyle name="쉼표 [0] 5 6 2 3" xfId="826"/>
    <cellStyle name="쉼표 [0] 5 6 2 3 2" xfId="1750"/>
    <cellStyle name="쉼표 [0] 5 6 2 4" xfId="1194"/>
    <cellStyle name="쉼표 [0] 5 6 3" xfId="354"/>
    <cellStyle name="쉼표 [0] 5 6 3 2" xfId="634"/>
    <cellStyle name="쉼표 [0] 5 6 3 2 2" xfId="1558"/>
    <cellStyle name="쉼표 [0] 5 6 3 3" xfId="912"/>
    <cellStyle name="쉼표 [0] 5 6 3 3 2" xfId="1836"/>
    <cellStyle name="쉼표 [0] 5 6 3 4" xfId="1280"/>
    <cellStyle name="쉼표 [0] 5 6 4" xfId="459"/>
    <cellStyle name="쉼표 [0] 5 6 4 2" xfId="1383"/>
    <cellStyle name="쉼표 [0] 5 6 5" xfId="737"/>
    <cellStyle name="쉼표 [0] 5 6 5 2" xfId="1661"/>
    <cellStyle name="쉼표 [0] 5 6 6" xfId="1019"/>
    <cellStyle name="쉼표 [0] 5 6 7" xfId="1105"/>
    <cellStyle name="쉼표 [0] 5 7" xfId="194"/>
    <cellStyle name="쉼표 [0] 5 7 2" xfId="478"/>
    <cellStyle name="쉼표 [0] 5 7 2 2" xfId="1402"/>
    <cellStyle name="쉼표 [0] 5 7 3" xfId="756"/>
    <cellStyle name="쉼표 [0] 5 7 3 2" xfId="1680"/>
    <cellStyle name="쉼표 [0] 5 7 4" xfId="1124"/>
    <cellStyle name="쉼표 [0] 5 8" xfId="284"/>
    <cellStyle name="쉼표 [0] 5 8 2" xfId="564"/>
    <cellStyle name="쉼표 [0] 5 8 2 2" xfId="1488"/>
    <cellStyle name="쉼표 [0] 5 8 3" xfId="842"/>
    <cellStyle name="쉼표 [0] 5 8 3 2" xfId="1766"/>
    <cellStyle name="쉼표 [0] 5 8 4" xfId="1210"/>
    <cellStyle name="쉼표 [0] 5 9" xfId="371"/>
    <cellStyle name="쉼표 [0] 5 9 2" xfId="650"/>
    <cellStyle name="쉼표 [0] 5 9 2 2" xfId="1574"/>
    <cellStyle name="쉼표 [0] 5 9 3" xfId="928"/>
    <cellStyle name="쉼표 [0] 5 9 3 2" xfId="1852"/>
    <cellStyle name="쉼표 [0] 5 9 4" xfId="1296"/>
    <cellStyle name="쉼표 [0] 6" xfId="95"/>
    <cellStyle name="쉼표 [0] 6 2" xfId="206"/>
    <cellStyle name="쉼표 [0] 6 2 2" xfId="490"/>
    <cellStyle name="쉼표 [0] 6 2 2 2" xfId="1414"/>
    <cellStyle name="쉼표 [0] 6 2 3" xfId="768"/>
    <cellStyle name="쉼표 [0] 6 2 3 2" xfId="1692"/>
    <cellStyle name="쉼표 [0] 6 2 4" xfId="1136"/>
    <cellStyle name="쉼표 [0] 6 3" xfId="296"/>
    <cellStyle name="쉼표 [0] 6 3 2" xfId="576"/>
    <cellStyle name="쉼표 [0] 6 3 2 2" xfId="1500"/>
    <cellStyle name="쉼표 [0] 6 3 3" xfId="854"/>
    <cellStyle name="쉼표 [0] 6 3 3 2" xfId="1778"/>
    <cellStyle name="쉼표 [0] 6 3 4" xfId="1222"/>
    <cellStyle name="쉼표 [0] 6 4" xfId="401"/>
    <cellStyle name="쉼표 [0] 6 4 2" xfId="1325"/>
    <cellStyle name="쉼표 [0] 6 5" xfId="679"/>
    <cellStyle name="쉼표 [0] 6 5 2" xfId="1603"/>
    <cellStyle name="쉼표 [0] 6 6" xfId="961"/>
    <cellStyle name="쉼표 [0] 6 7" xfId="1047"/>
    <cellStyle name="쉼표 [0] 7" xfId="106"/>
    <cellStyle name="쉼표 [0] 7 2" xfId="217"/>
    <cellStyle name="쉼표 [0] 7 2 2" xfId="501"/>
    <cellStyle name="쉼표 [0] 7 2 2 2" xfId="1425"/>
    <cellStyle name="쉼표 [0] 7 2 3" xfId="779"/>
    <cellStyle name="쉼표 [0] 7 2 3 2" xfId="1703"/>
    <cellStyle name="쉼표 [0] 7 2 4" xfId="1147"/>
    <cellStyle name="쉼표 [0] 7 3" xfId="307"/>
    <cellStyle name="쉼표 [0] 7 3 2" xfId="587"/>
    <cellStyle name="쉼표 [0] 7 3 2 2" xfId="1511"/>
    <cellStyle name="쉼표 [0] 7 3 3" xfId="865"/>
    <cellStyle name="쉼표 [0] 7 3 3 2" xfId="1789"/>
    <cellStyle name="쉼표 [0] 7 3 4" xfId="1233"/>
    <cellStyle name="쉼표 [0] 7 4" xfId="412"/>
    <cellStyle name="쉼표 [0] 7 4 2" xfId="1336"/>
    <cellStyle name="쉼표 [0] 7 5" xfId="690"/>
    <cellStyle name="쉼표 [0] 7 5 2" xfId="1614"/>
    <cellStyle name="쉼표 [0] 7 6" xfId="972"/>
    <cellStyle name="쉼표 [0] 7 7" xfId="1058"/>
    <cellStyle name="쉼표 [0] 8" xfId="124"/>
    <cellStyle name="쉼표 [0] 8 2" xfId="233"/>
    <cellStyle name="쉼표 [0] 8 2 2" xfId="517"/>
    <cellStyle name="쉼표 [0] 8 2 2 2" xfId="1441"/>
    <cellStyle name="쉼표 [0] 8 2 3" xfId="795"/>
    <cellStyle name="쉼표 [0] 8 2 3 2" xfId="1719"/>
    <cellStyle name="쉼표 [0] 8 2 4" xfId="1163"/>
    <cellStyle name="쉼표 [0] 8 3" xfId="323"/>
    <cellStyle name="쉼표 [0] 8 3 2" xfId="603"/>
    <cellStyle name="쉼표 [0] 8 3 2 2" xfId="1527"/>
    <cellStyle name="쉼표 [0] 8 3 3" xfId="881"/>
    <cellStyle name="쉼표 [0] 8 3 3 2" xfId="1805"/>
    <cellStyle name="쉼표 [0] 8 3 4" xfId="1249"/>
    <cellStyle name="쉼표 [0] 8 4" xfId="428"/>
    <cellStyle name="쉼표 [0] 8 4 2" xfId="1352"/>
    <cellStyle name="쉼표 [0] 8 5" xfId="706"/>
    <cellStyle name="쉼표 [0] 8 5 2" xfId="1630"/>
    <cellStyle name="쉼표 [0] 8 6" xfId="988"/>
    <cellStyle name="쉼표 [0] 8 7" xfId="1074"/>
    <cellStyle name="쉼표 [0] 9" xfId="155"/>
    <cellStyle name="쉼표 [0] 9 2" xfId="249"/>
    <cellStyle name="쉼표 [0] 9 2 2" xfId="533"/>
    <cellStyle name="쉼표 [0] 9 2 2 2" xfId="1457"/>
    <cellStyle name="쉼표 [0] 9 2 3" xfId="811"/>
    <cellStyle name="쉼표 [0] 9 2 3 2" xfId="1735"/>
    <cellStyle name="쉼표 [0] 9 2 4" xfId="1179"/>
    <cellStyle name="쉼표 [0] 9 3" xfId="339"/>
    <cellStyle name="쉼표 [0] 9 3 2" xfId="619"/>
    <cellStyle name="쉼표 [0] 9 3 2 2" xfId="1543"/>
    <cellStyle name="쉼표 [0] 9 3 3" xfId="897"/>
    <cellStyle name="쉼표 [0] 9 3 3 2" xfId="1821"/>
    <cellStyle name="쉼표 [0] 9 3 4" xfId="1265"/>
    <cellStyle name="쉼표 [0] 9 4" xfId="444"/>
    <cellStyle name="쉼표 [0] 9 4 2" xfId="1368"/>
    <cellStyle name="쉼표 [0] 9 5" xfId="722"/>
    <cellStyle name="쉼표 [0] 9 5 2" xfId="1646"/>
    <cellStyle name="쉼표 [0] 9 6" xfId="1004"/>
    <cellStyle name="쉼표 [0] 9 7" xfId="1090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0 2" xfId="467"/>
    <cellStyle name="콤마 [0] 10 2 2" xfId="938"/>
    <cellStyle name="콤마 [0] 10 2 3" xfId="1391"/>
    <cellStyle name="콤마 [0] 10 3" xfId="745"/>
    <cellStyle name="콤마 [0] 10 3 2" xfId="1669"/>
    <cellStyle name="콤마 [0] 10 4" xfId="1113"/>
    <cellStyle name="콤마 [0] 11" xfId="186"/>
    <cellStyle name="콤마 [0] 11 2" xfId="470"/>
    <cellStyle name="콤마 [0] 11 2 2" xfId="1394"/>
    <cellStyle name="콤마 [0] 11 3" xfId="748"/>
    <cellStyle name="콤마 [0] 11 3 2" xfId="1672"/>
    <cellStyle name="콤마 [0] 11 4" xfId="1116"/>
    <cellStyle name="콤마 [0] 12" xfId="274"/>
    <cellStyle name="콤마 [0] 12 2" xfId="556"/>
    <cellStyle name="콤마 [0] 12 2 2" xfId="1480"/>
    <cellStyle name="콤마 [0] 12 3" xfId="834"/>
    <cellStyle name="콤마 [0] 12 3 2" xfId="1758"/>
    <cellStyle name="콤마 [0] 12 4" xfId="1202"/>
    <cellStyle name="콤마 [0] 13" xfId="363"/>
    <cellStyle name="콤마 [0] 13 2" xfId="642"/>
    <cellStyle name="콤마 [0] 13 2 2" xfId="1566"/>
    <cellStyle name="콤마 [0] 13 3" xfId="920"/>
    <cellStyle name="콤마 [0] 13 3 2" xfId="1844"/>
    <cellStyle name="콤마 [0] 13 4" xfId="1288"/>
    <cellStyle name="콤마 [0] 14" xfId="381"/>
    <cellStyle name="콤마 [0] 14 2" xfId="1305"/>
    <cellStyle name="콤마 [0] 15" xfId="659"/>
    <cellStyle name="콤마 [0] 15 2" xfId="1583"/>
    <cellStyle name="콤마 [0] 16" xfId="939"/>
    <cellStyle name="콤마 [0] 17" xfId="941"/>
    <cellStyle name="콤마 [0] 18" xfId="1027"/>
    <cellStyle name="콤마 [0] 2" xfId="86"/>
    <cellStyle name="콤마 [0] 2 2" xfId="24"/>
    <cellStyle name="콤마 [0] 2 2 10" xfId="367"/>
    <cellStyle name="콤마 [0] 2 2 10 2" xfId="646"/>
    <cellStyle name="콤마 [0] 2 2 10 2 2" xfId="1570"/>
    <cellStyle name="콤마 [0] 2 2 10 3" xfId="924"/>
    <cellStyle name="콤마 [0] 2 2 10 3 2" xfId="1848"/>
    <cellStyle name="콤마 [0] 2 2 10 4" xfId="1292"/>
    <cellStyle name="콤마 [0] 2 2 11" xfId="385"/>
    <cellStyle name="콤마 [0] 2 2 11 2" xfId="1309"/>
    <cellStyle name="콤마 [0] 2 2 12" xfId="663"/>
    <cellStyle name="콤마 [0] 2 2 12 2" xfId="1587"/>
    <cellStyle name="콤마 [0] 2 2 13" xfId="945"/>
    <cellStyle name="콤마 [0] 2 2 14" xfId="1031"/>
    <cellStyle name="콤마 [0] 2 2 2" xfId="90"/>
    <cellStyle name="콤마 [0] 2 2 2 2" xfId="201"/>
    <cellStyle name="콤마 [0] 2 2 2 2 2" xfId="485"/>
    <cellStyle name="콤마 [0] 2 2 2 2 2 2" xfId="1409"/>
    <cellStyle name="콤마 [0] 2 2 2 2 3" xfId="763"/>
    <cellStyle name="콤마 [0] 2 2 2 2 3 2" xfId="1687"/>
    <cellStyle name="콤마 [0] 2 2 2 2 4" xfId="1131"/>
    <cellStyle name="콤마 [0] 2 2 2 3" xfId="291"/>
    <cellStyle name="콤마 [0] 2 2 2 3 2" xfId="571"/>
    <cellStyle name="콤마 [0] 2 2 2 3 2 2" xfId="1495"/>
    <cellStyle name="콤마 [0] 2 2 2 3 3" xfId="849"/>
    <cellStyle name="콤마 [0] 2 2 2 3 3 2" xfId="1773"/>
    <cellStyle name="콤마 [0] 2 2 2 3 4" xfId="1217"/>
    <cellStyle name="콤마 [0] 2 2 2 4" xfId="396"/>
    <cellStyle name="콤마 [0] 2 2 2 4 2" xfId="1320"/>
    <cellStyle name="콤마 [0] 2 2 2 5" xfId="674"/>
    <cellStyle name="콤마 [0] 2 2 2 5 2" xfId="1598"/>
    <cellStyle name="콤마 [0] 2 2 2 6" xfId="956"/>
    <cellStyle name="콤마 [0] 2 2 2 7" xfId="1042"/>
    <cellStyle name="콤마 [0] 2 2 3" xfId="101"/>
    <cellStyle name="콤마 [0] 2 2 3 2" xfId="212"/>
    <cellStyle name="콤마 [0] 2 2 3 2 2" xfId="496"/>
    <cellStyle name="콤마 [0] 2 2 3 2 2 2" xfId="1420"/>
    <cellStyle name="콤마 [0] 2 2 3 2 3" xfId="774"/>
    <cellStyle name="콤마 [0] 2 2 3 2 3 2" xfId="1698"/>
    <cellStyle name="콤마 [0] 2 2 3 2 4" xfId="1142"/>
    <cellStyle name="콤마 [0] 2 2 3 3" xfId="302"/>
    <cellStyle name="콤마 [0] 2 2 3 3 2" xfId="582"/>
    <cellStyle name="콤마 [0] 2 2 3 3 2 2" xfId="1506"/>
    <cellStyle name="콤마 [0] 2 2 3 3 3" xfId="860"/>
    <cellStyle name="콤마 [0] 2 2 3 3 3 2" xfId="1784"/>
    <cellStyle name="콤마 [0] 2 2 3 3 4" xfId="1228"/>
    <cellStyle name="콤마 [0] 2 2 3 4" xfId="407"/>
    <cellStyle name="콤마 [0] 2 2 3 4 2" xfId="1331"/>
    <cellStyle name="콤마 [0] 2 2 3 5" xfId="685"/>
    <cellStyle name="콤마 [0] 2 2 3 5 2" xfId="1609"/>
    <cellStyle name="콤마 [0] 2 2 3 6" xfId="967"/>
    <cellStyle name="콤마 [0] 2 2 3 7" xfId="1053"/>
    <cellStyle name="콤마 [0] 2 2 4" xfId="108"/>
    <cellStyle name="콤마 [0] 2 2 4 10" xfId="973"/>
    <cellStyle name="콤마 [0] 2 2 4 11" xfId="1059"/>
    <cellStyle name="콤마 [0] 2 2 4 2" xfId="125"/>
    <cellStyle name="콤마 [0] 2 2 4 2 2" xfId="234"/>
    <cellStyle name="콤마 [0] 2 2 4 2 2 2" xfId="518"/>
    <cellStyle name="콤마 [0] 2 2 4 2 2 2 2" xfId="1442"/>
    <cellStyle name="콤마 [0] 2 2 4 2 2 3" xfId="796"/>
    <cellStyle name="콤마 [0] 2 2 4 2 2 3 2" xfId="1720"/>
    <cellStyle name="콤마 [0] 2 2 4 2 2 4" xfId="1164"/>
    <cellStyle name="콤마 [0] 2 2 4 2 3" xfId="324"/>
    <cellStyle name="콤마 [0] 2 2 4 2 3 2" xfId="604"/>
    <cellStyle name="콤마 [0] 2 2 4 2 3 2 2" xfId="1528"/>
    <cellStyle name="콤마 [0] 2 2 4 2 3 3" xfId="882"/>
    <cellStyle name="콤마 [0] 2 2 4 2 3 3 2" xfId="1806"/>
    <cellStyle name="콤마 [0] 2 2 4 2 3 4" xfId="1250"/>
    <cellStyle name="콤마 [0] 2 2 4 2 4" xfId="429"/>
    <cellStyle name="콤마 [0] 2 2 4 2 4 2" xfId="1353"/>
    <cellStyle name="콤마 [0] 2 2 4 2 5" xfId="707"/>
    <cellStyle name="콤마 [0] 2 2 4 2 5 2" xfId="1631"/>
    <cellStyle name="콤마 [0] 2 2 4 2 6" xfId="989"/>
    <cellStyle name="콤마 [0] 2 2 4 2 7" xfId="1075"/>
    <cellStyle name="콤마 [0] 2 2 4 3" xfId="156"/>
    <cellStyle name="콤마 [0] 2 2 4 3 2" xfId="250"/>
    <cellStyle name="콤마 [0] 2 2 4 3 2 2" xfId="534"/>
    <cellStyle name="콤마 [0] 2 2 4 3 2 2 2" xfId="1458"/>
    <cellStyle name="콤마 [0] 2 2 4 3 2 3" xfId="812"/>
    <cellStyle name="콤마 [0] 2 2 4 3 2 3 2" xfId="1736"/>
    <cellStyle name="콤마 [0] 2 2 4 3 2 4" xfId="1180"/>
    <cellStyle name="콤마 [0] 2 2 4 3 3" xfId="340"/>
    <cellStyle name="콤마 [0] 2 2 4 3 3 2" xfId="620"/>
    <cellStyle name="콤마 [0] 2 2 4 3 3 2 2" xfId="1544"/>
    <cellStyle name="콤마 [0] 2 2 4 3 3 3" xfId="898"/>
    <cellStyle name="콤마 [0] 2 2 4 3 3 3 2" xfId="1822"/>
    <cellStyle name="콤마 [0] 2 2 4 3 3 4" xfId="1266"/>
    <cellStyle name="콤마 [0] 2 2 4 3 4" xfId="445"/>
    <cellStyle name="콤마 [0] 2 2 4 3 4 2" xfId="1369"/>
    <cellStyle name="콤마 [0] 2 2 4 3 5" xfId="723"/>
    <cellStyle name="콤마 [0] 2 2 4 3 5 2" xfId="1647"/>
    <cellStyle name="콤마 [0] 2 2 4 3 6" xfId="1005"/>
    <cellStyle name="콤마 [0] 2 2 4 3 7" xfId="1091"/>
    <cellStyle name="콤마 [0] 2 2 4 4" xfId="174"/>
    <cellStyle name="콤마 [0] 2 2 4 4 2" xfId="266"/>
    <cellStyle name="콤마 [0] 2 2 4 4 2 2" xfId="550"/>
    <cellStyle name="콤마 [0] 2 2 4 4 2 2 2" xfId="1474"/>
    <cellStyle name="콤마 [0] 2 2 4 4 2 3" xfId="828"/>
    <cellStyle name="콤마 [0] 2 2 4 4 2 3 2" xfId="1752"/>
    <cellStyle name="콤마 [0] 2 2 4 4 2 4" xfId="1196"/>
    <cellStyle name="콤마 [0] 2 2 4 4 3" xfId="356"/>
    <cellStyle name="콤마 [0] 2 2 4 4 3 2" xfId="636"/>
    <cellStyle name="콤마 [0] 2 2 4 4 3 2 2" xfId="1560"/>
    <cellStyle name="콤마 [0] 2 2 4 4 3 3" xfId="914"/>
    <cellStyle name="콤마 [0] 2 2 4 4 3 3 2" xfId="1838"/>
    <cellStyle name="콤마 [0] 2 2 4 4 3 4" xfId="1282"/>
    <cellStyle name="콤마 [0] 2 2 4 4 4" xfId="461"/>
    <cellStyle name="콤마 [0] 2 2 4 4 4 2" xfId="1385"/>
    <cellStyle name="콤마 [0] 2 2 4 4 5" xfId="739"/>
    <cellStyle name="콤마 [0] 2 2 4 4 5 2" xfId="1663"/>
    <cellStyle name="콤마 [0] 2 2 4 4 6" xfId="1021"/>
    <cellStyle name="콤마 [0] 2 2 4 4 7" xfId="1107"/>
    <cellStyle name="콤마 [0] 2 2 4 5" xfId="218"/>
    <cellStyle name="콤마 [0] 2 2 4 5 2" xfId="502"/>
    <cellStyle name="콤마 [0] 2 2 4 5 2 2" xfId="1426"/>
    <cellStyle name="콤마 [0] 2 2 4 5 3" xfId="780"/>
    <cellStyle name="콤마 [0] 2 2 4 5 3 2" xfId="1704"/>
    <cellStyle name="콤마 [0] 2 2 4 5 4" xfId="1148"/>
    <cellStyle name="콤마 [0] 2 2 4 6" xfId="308"/>
    <cellStyle name="콤마 [0] 2 2 4 6 2" xfId="588"/>
    <cellStyle name="콤마 [0] 2 2 4 6 2 2" xfId="1512"/>
    <cellStyle name="콤마 [0] 2 2 4 6 3" xfId="866"/>
    <cellStyle name="콤마 [0] 2 2 4 6 3 2" xfId="1790"/>
    <cellStyle name="콤마 [0] 2 2 4 6 4" xfId="1234"/>
    <cellStyle name="콤마 [0] 2 2 4 7" xfId="373"/>
    <cellStyle name="콤마 [0] 2 2 4 7 2" xfId="652"/>
    <cellStyle name="콤마 [0] 2 2 4 7 2 2" xfId="1576"/>
    <cellStyle name="콤마 [0] 2 2 4 7 3" xfId="930"/>
    <cellStyle name="콤마 [0] 2 2 4 7 3 2" xfId="1854"/>
    <cellStyle name="콤마 [0] 2 2 4 7 4" xfId="1298"/>
    <cellStyle name="콤마 [0] 2 2 4 8" xfId="413"/>
    <cellStyle name="콤마 [0] 2 2 4 8 2" xfId="1337"/>
    <cellStyle name="콤마 [0] 2 2 4 9" xfId="691"/>
    <cellStyle name="콤마 [0] 2 2 4 9 2" xfId="1615"/>
    <cellStyle name="콤마 [0] 2 2 5" xfId="119"/>
    <cellStyle name="콤마 [0] 2 2 5 2" xfId="228"/>
    <cellStyle name="콤마 [0] 2 2 5 2 2" xfId="512"/>
    <cellStyle name="콤마 [0] 2 2 5 2 2 2" xfId="1436"/>
    <cellStyle name="콤마 [0] 2 2 5 2 3" xfId="790"/>
    <cellStyle name="콤마 [0] 2 2 5 2 3 2" xfId="1714"/>
    <cellStyle name="콤마 [0] 2 2 5 2 4" xfId="1158"/>
    <cellStyle name="콤마 [0] 2 2 5 3" xfId="318"/>
    <cellStyle name="콤마 [0] 2 2 5 3 2" xfId="598"/>
    <cellStyle name="콤마 [0] 2 2 5 3 2 2" xfId="1522"/>
    <cellStyle name="콤마 [0] 2 2 5 3 3" xfId="876"/>
    <cellStyle name="콤마 [0] 2 2 5 3 3 2" xfId="1800"/>
    <cellStyle name="콤마 [0] 2 2 5 3 4" xfId="1244"/>
    <cellStyle name="콤마 [0] 2 2 5 4" xfId="423"/>
    <cellStyle name="콤마 [0] 2 2 5 4 2" xfId="1347"/>
    <cellStyle name="콤마 [0] 2 2 5 5" xfId="701"/>
    <cellStyle name="콤마 [0] 2 2 5 5 2" xfId="1625"/>
    <cellStyle name="콤마 [0] 2 2 5 6" xfId="983"/>
    <cellStyle name="콤마 [0] 2 2 5 7" xfId="1069"/>
    <cellStyle name="콤마 [0] 2 2 6" xfId="150"/>
    <cellStyle name="콤마 [0] 2 2 6 2" xfId="244"/>
    <cellStyle name="콤마 [0] 2 2 6 2 2" xfId="528"/>
    <cellStyle name="콤마 [0] 2 2 6 2 2 2" xfId="1452"/>
    <cellStyle name="콤마 [0] 2 2 6 2 3" xfId="806"/>
    <cellStyle name="콤마 [0] 2 2 6 2 3 2" xfId="1730"/>
    <cellStyle name="콤마 [0] 2 2 6 2 4" xfId="1174"/>
    <cellStyle name="콤마 [0] 2 2 6 3" xfId="334"/>
    <cellStyle name="콤마 [0] 2 2 6 3 2" xfId="614"/>
    <cellStyle name="콤마 [0] 2 2 6 3 2 2" xfId="1538"/>
    <cellStyle name="콤마 [0] 2 2 6 3 3" xfId="892"/>
    <cellStyle name="콤마 [0] 2 2 6 3 3 2" xfId="1816"/>
    <cellStyle name="콤마 [0] 2 2 6 3 4" xfId="1260"/>
    <cellStyle name="콤마 [0] 2 2 6 4" xfId="439"/>
    <cellStyle name="콤마 [0] 2 2 6 4 2" xfId="1363"/>
    <cellStyle name="콤마 [0] 2 2 6 5" xfId="717"/>
    <cellStyle name="콤마 [0] 2 2 6 5 2" xfId="1641"/>
    <cellStyle name="콤마 [0] 2 2 6 6" xfId="999"/>
    <cellStyle name="콤마 [0] 2 2 6 7" xfId="1085"/>
    <cellStyle name="콤마 [0] 2 2 7" xfId="168"/>
    <cellStyle name="콤마 [0] 2 2 7 2" xfId="260"/>
    <cellStyle name="콤마 [0] 2 2 7 2 2" xfId="544"/>
    <cellStyle name="콤마 [0] 2 2 7 2 2 2" xfId="1468"/>
    <cellStyle name="콤마 [0] 2 2 7 2 3" xfId="822"/>
    <cellStyle name="콤마 [0] 2 2 7 2 3 2" xfId="1746"/>
    <cellStyle name="콤마 [0] 2 2 7 2 4" xfId="1190"/>
    <cellStyle name="콤마 [0] 2 2 7 3" xfId="350"/>
    <cellStyle name="콤마 [0] 2 2 7 3 2" xfId="630"/>
    <cellStyle name="콤마 [0] 2 2 7 3 2 2" xfId="1554"/>
    <cellStyle name="콤마 [0] 2 2 7 3 3" xfId="908"/>
    <cellStyle name="콤마 [0] 2 2 7 3 3 2" xfId="1832"/>
    <cellStyle name="콤마 [0] 2 2 7 3 4" xfId="1276"/>
    <cellStyle name="콤마 [0] 2 2 7 4" xfId="455"/>
    <cellStyle name="콤마 [0] 2 2 7 4 2" xfId="1379"/>
    <cellStyle name="콤마 [0] 2 2 7 5" xfId="733"/>
    <cellStyle name="콤마 [0] 2 2 7 5 2" xfId="1657"/>
    <cellStyle name="콤마 [0] 2 2 7 6" xfId="1015"/>
    <cellStyle name="콤마 [0] 2 2 7 7" xfId="1101"/>
    <cellStyle name="콤마 [0] 2 2 8" xfId="190"/>
    <cellStyle name="콤마 [0] 2 2 8 2" xfId="474"/>
    <cellStyle name="콤마 [0] 2 2 8 2 2" xfId="1398"/>
    <cellStyle name="콤마 [0] 2 2 8 3" xfId="752"/>
    <cellStyle name="콤마 [0] 2 2 8 3 2" xfId="1676"/>
    <cellStyle name="콤마 [0] 2 2 8 4" xfId="1120"/>
    <cellStyle name="콤마 [0] 2 2 9" xfId="279"/>
    <cellStyle name="콤마 [0] 2 2 9 2" xfId="560"/>
    <cellStyle name="콤마 [0] 2 2 9 2 2" xfId="1484"/>
    <cellStyle name="콤마 [0] 2 2 9 3" xfId="838"/>
    <cellStyle name="콤마 [0] 2 2 9 3 2" xfId="1762"/>
    <cellStyle name="콤마 [0] 2 2 9 4" xfId="1206"/>
    <cellStyle name="콤마 [0] 2 3" xfId="197"/>
    <cellStyle name="콤마 [0] 2 3 2" xfId="481"/>
    <cellStyle name="콤마 [0] 2 3 2 2" xfId="1405"/>
    <cellStyle name="콤마 [0] 2 3 3" xfId="759"/>
    <cellStyle name="콤마 [0] 2 3 3 2" xfId="1683"/>
    <cellStyle name="콤마 [0] 2 3 4" xfId="1127"/>
    <cellStyle name="콤마 [0] 2 4" xfId="287"/>
    <cellStyle name="콤마 [0] 2 4 2" xfId="567"/>
    <cellStyle name="콤마 [0] 2 4 2 2" xfId="1491"/>
    <cellStyle name="콤마 [0] 2 4 3" xfId="845"/>
    <cellStyle name="콤마 [0] 2 4 3 2" xfId="1769"/>
    <cellStyle name="콤마 [0] 2 4 4" xfId="1213"/>
    <cellStyle name="콤마 [0] 2 5" xfId="392"/>
    <cellStyle name="콤마 [0] 2 5 2" xfId="1316"/>
    <cellStyle name="콤마 [0] 2 6" xfId="670"/>
    <cellStyle name="콤마 [0] 2 6 2" xfId="1594"/>
    <cellStyle name="콤마 [0] 2 7" xfId="952"/>
    <cellStyle name="콤마 [0] 2 8" xfId="1038"/>
    <cellStyle name="콤마 [0] 3" xfId="97"/>
    <cellStyle name="콤마 [0] 3 2" xfId="25"/>
    <cellStyle name="콤마 [0] 3 2 10" xfId="386"/>
    <cellStyle name="콤마 [0] 3 2 10 2" xfId="1310"/>
    <cellStyle name="콤마 [0] 3 2 11" xfId="664"/>
    <cellStyle name="콤마 [0] 3 2 11 2" xfId="1588"/>
    <cellStyle name="콤마 [0] 3 2 12" xfId="946"/>
    <cellStyle name="콤마 [0] 3 2 13" xfId="1032"/>
    <cellStyle name="콤마 [0] 3 2 2" xfId="91"/>
    <cellStyle name="콤마 [0] 3 2 2 2" xfId="202"/>
    <cellStyle name="콤마 [0] 3 2 2 2 2" xfId="486"/>
    <cellStyle name="콤마 [0] 3 2 2 2 2 2" xfId="1410"/>
    <cellStyle name="콤마 [0] 3 2 2 2 3" xfId="764"/>
    <cellStyle name="콤마 [0] 3 2 2 2 3 2" xfId="1688"/>
    <cellStyle name="콤마 [0] 3 2 2 2 4" xfId="1132"/>
    <cellStyle name="콤마 [0] 3 2 2 3" xfId="292"/>
    <cellStyle name="콤마 [0] 3 2 2 3 2" xfId="572"/>
    <cellStyle name="콤마 [0] 3 2 2 3 2 2" xfId="1496"/>
    <cellStyle name="콤마 [0] 3 2 2 3 3" xfId="850"/>
    <cellStyle name="콤마 [0] 3 2 2 3 3 2" xfId="1774"/>
    <cellStyle name="콤마 [0] 3 2 2 3 4" xfId="1218"/>
    <cellStyle name="콤마 [0] 3 2 2 4" xfId="397"/>
    <cellStyle name="콤마 [0] 3 2 2 4 2" xfId="1321"/>
    <cellStyle name="콤마 [0] 3 2 2 5" xfId="675"/>
    <cellStyle name="콤마 [0] 3 2 2 5 2" xfId="1599"/>
    <cellStyle name="콤마 [0] 3 2 2 6" xfId="957"/>
    <cellStyle name="콤마 [0] 3 2 2 7" xfId="1043"/>
    <cellStyle name="콤마 [0] 3 2 3" xfId="102"/>
    <cellStyle name="콤마 [0] 3 2 3 2" xfId="213"/>
    <cellStyle name="콤마 [0] 3 2 3 2 2" xfId="497"/>
    <cellStyle name="콤마 [0] 3 2 3 2 2 2" xfId="1421"/>
    <cellStyle name="콤마 [0] 3 2 3 2 3" xfId="775"/>
    <cellStyle name="콤마 [0] 3 2 3 2 3 2" xfId="1699"/>
    <cellStyle name="콤마 [0] 3 2 3 2 4" xfId="1143"/>
    <cellStyle name="콤마 [0] 3 2 3 3" xfId="303"/>
    <cellStyle name="콤마 [0] 3 2 3 3 2" xfId="583"/>
    <cellStyle name="콤마 [0] 3 2 3 3 2 2" xfId="1507"/>
    <cellStyle name="콤마 [0] 3 2 3 3 3" xfId="861"/>
    <cellStyle name="콤마 [0] 3 2 3 3 3 2" xfId="1785"/>
    <cellStyle name="콤마 [0] 3 2 3 3 4" xfId="1229"/>
    <cellStyle name="콤마 [0] 3 2 3 4" xfId="408"/>
    <cellStyle name="콤마 [0] 3 2 3 4 2" xfId="1332"/>
    <cellStyle name="콤마 [0] 3 2 3 5" xfId="686"/>
    <cellStyle name="콤마 [0] 3 2 3 5 2" xfId="1610"/>
    <cellStyle name="콤마 [0] 3 2 3 6" xfId="968"/>
    <cellStyle name="콤마 [0] 3 2 3 7" xfId="1054"/>
    <cellStyle name="콤마 [0] 3 2 4" xfId="120"/>
    <cellStyle name="콤마 [0] 3 2 4 2" xfId="229"/>
    <cellStyle name="콤마 [0] 3 2 4 2 2" xfId="513"/>
    <cellStyle name="콤마 [0] 3 2 4 2 2 2" xfId="1437"/>
    <cellStyle name="콤마 [0] 3 2 4 2 3" xfId="791"/>
    <cellStyle name="콤마 [0] 3 2 4 2 3 2" xfId="1715"/>
    <cellStyle name="콤마 [0] 3 2 4 2 4" xfId="1159"/>
    <cellStyle name="콤마 [0] 3 2 4 3" xfId="319"/>
    <cellStyle name="콤마 [0] 3 2 4 3 2" xfId="599"/>
    <cellStyle name="콤마 [0] 3 2 4 3 2 2" xfId="1523"/>
    <cellStyle name="콤마 [0] 3 2 4 3 3" xfId="877"/>
    <cellStyle name="콤마 [0] 3 2 4 3 3 2" xfId="1801"/>
    <cellStyle name="콤마 [0] 3 2 4 3 4" xfId="1245"/>
    <cellStyle name="콤마 [0] 3 2 4 4" xfId="424"/>
    <cellStyle name="콤마 [0] 3 2 4 4 2" xfId="1348"/>
    <cellStyle name="콤마 [0] 3 2 4 5" xfId="702"/>
    <cellStyle name="콤마 [0] 3 2 4 5 2" xfId="1626"/>
    <cellStyle name="콤마 [0] 3 2 4 6" xfId="984"/>
    <cellStyle name="콤마 [0] 3 2 4 7" xfId="1070"/>
    <cellStyle name="콤마 [0] 3 2 5" xfId="151"/>
    <cellStyle name="콤마 [0] 3 2 5 2" xfId="245"/>
    <cellStyle name="콤마 [0] 3 2 5 2 2" xfId="529"/>
    <cellStyle name="콤마 [0] 3 2 5 2 2 2" xfId="1453"/>
    <cellStyle name="콤마 [0] 3 2 5 2 3" xfId="807"/>
    <cellStyle name="콤마 [0] 3 2 5 2 3 2" xfId="1731"/>
    <cellStyle name="콤마 [0] 3 2 5 2 4" xfId="1175"/>
    <cellStyle name="콤마 [0] 3 2 5 3" xfId="335"/>
    <cellStyle name="콤마 [0] 3 2 5 3 2" xfId="615"/>
    <cellStyle name="콤마 [0] 3 2 5 3 2 2" xfId="1539"/>
    <cellStyle name="콤마 [0] 3 2 5 3 3" xfId="893"/>
    <cellStyle name="콤마 [0] 3 2 5 3 3 2" xfId="1817"/>
    <cellStyle name="콤마 [0] 3 2 5 3 4" xfId="1261"/>
    <cellStyle name="콤마 [0] 3 2 5 4" xfId="440"/>
    <cellStyle name="콤마 [0] 3 2 5 4 2" xfId="1364"/>
    <cellStyle name="콤마 [0] 3 2 5 5" xfId="718"/>
    <cellStyle name="콤마 [0] 3 2 5 5 2" xfId="1642"/>
    <cellStyle name="콤마 [0] 3 2 5 6" xfId="1000"/>
    <cellStyle name="콤마 [0] 3 2 5 7" xfId="1086"/>
    <cellStyle name="콤마 [0] 3 2 6" xfId="169"/>
    <cellStyle name="콤마 [0] 3 2 6 2" xfId="261"/>
    <cellStyle name="콤마 [0] 3 2 6 2 2" xfId="545"/>
    <cellStyle name="콤마 [0] 3 2 6 2 2 2" xfId="1469"/>
    <cellStyle name="콤마 [0] 3 2 6 2 3" xfId="823"/>
    <cellStyle name="콤마 [0] 3 2 6 2 3 2" xfId="1747"/>
    <cellStyle name="콤마 [0] 3 2 6 2 4" xfId="1191"/>
    <cellStyle name="콤마 [0] 3 2 6 3" xfId="351"/>
    <cellStyle name="콤마 [0] 3 2 6 3 2" xfId="631"/>
    <cellStyle name="콤마 [0] 3 2 6 3 2 2" xfId="1555"/>
    <cellStyle name="콤마 [0] 3 2 6 3 3" xfId="909"/>
    <cellStyle name="콤마 [0] 3 2 6 3 3 2" xfId="1833"/>
    <cellStyle name="콤마 [0] 3 2 6 3 4" xfId="1277"/>
    <cellStyle name="콤마 [0] 3 2 6 4" xfId="456"/>
    <cellStyle name="콤마 [0] 3 2 6 4 2" xfId="1380"/>
    <cellStyle name="콤마 [0] 3 2 6 5" xfId="734"/>
    <cellStyle name="콤마 [0] 3 2 6 5 2" xfId="1658"/>
    <cellStyle name="콤마 [0] 3 2 6 6" xfId="1016"/>
    <cellStyle name="콤마 [0] 3 2 6 7" xfId="1102"/>
    <cellStyle name="콤마 [0] 3 2 7" xfId="191"/>
    <cellStyle name="콤마 [0] 3 2 7 2" xfId="475"/>
    <cellStyle name="콤마 [0] 3 2 7 2 2" xfId="1399"/>
    <cellStyle name="콤마 [0] 3 2 7 3" xfId="753"/>
    <cellStyle name="콤마 [0] 3 2 7 3 2" xfId="1677"/>
    <cellStyle name="콤마 [0] 3 2 7 4" xfId="1121"/>
    <cellStyle name="콤마 [0] 3 2 8" xfId="280"/>
    <cellStyle name="콤마 [0] 3 2 8 2" xfId="561"/>
    <cellStyle name="콤마 [0] 3 2 8 2 2" xfId="1485"/>
    <cellStyle name="콤마 [0] 3 2 8 3" xfId="839"/>
    <cellStyle name="콤마 [0] 3 2 8 3 2" xfId="1763"/>
    <cellStyle name="콤마 [0] 3 2 8 4" xfId="1207"/>
    <cellStyle name="콤마 [0] 3 2 9" xfId="368"/>
    <cellStyle name="콤마 [0] 3 2 9 2" xfId="647"/>
    <cellStyle name="콤마 [0] 3 2 9 2 2" xfId="1571"/>
    <cellStyle name="콤마 [0] 3 2 9 3" xfId="925"/>
    <cellStyle name="콤마 [0] 3 2 9 3 2" xfId="1849"/>
    <cellStyle name="콤마 [0] 3 2 9 4" xfId="1293"/>
    <cellStyle name="콤마 [0] 3 3" xfId="208"/>
    <cellStyle name="콤마 [0] 3 3 2" xfId="492"/>
    <cellStyle name="콤마 [0] 3 3 2 2" xfId="1416"/>
    <cellStyle name="콤마 [0] 3 3 3" xfId="770"/>
    <cellStyle name="콤마 [0] 3 3 3 2" xfId="1694"/>
    <cellStyle name="콤마 [0] 3 3 4" xfId="1138"/>
    <cellStyle name="콤마 [0] 3 4" xfId="298"/>
    <cellStyle name="콤마 [0] 3 4 2" xfId="578"/>
    <cellStyle name="콤마 [0] 3 4 2 2" xfId="1502"/>
    <cellStyle name="콤마 [0] 3 4 3" xfId="856"/>
    <cellStyle name="콤마 [0] 3 4 3 2" xfId="1780"/>
    <cellStyle name="콤마 [0] 3 4 4" xfId="1224"/>
    <cellStyle name="콤마 [0] 3 5" xfId="403"/>
    <cellStyle name="콤마 [0] 3 5 2" xfId="1327"/>
    <cellStyle name="콤마 [0] 3 6" xfId="681"/>
    <cellStyle name="콤마 [0] 3 6 2" xfId="1605"/>
    <cellStyle name="콤마 [0] 3 7" xfId="963"/>
    <cellStyle name="콤마 [0] 3 8" xfId="1049"/>
    <cellStyle name="콤마 [0] 4" xfId="109"/>
    <cellStyle name="콤마 [0] 4 10" xfId="974"/>
    <cellStyle name="콤마 [0] 4 11" xfId="1060"/>
    <cellStyle name="콤마 [0] 4 2" xfId="126"/>
    <cellStyle name="콤마 [0] 4 2 2" xfId="235"/>
    <cellStyle name="콤마 [0] 4 2 2 2" xfId="519"/>
    <cellStyle name="콤마 [0] 4 2 2 2 2" xfId="1443"/>
    <cellStyle name="콤마 [0] 4 2 2 3" xfId="797"/>
    <cellStyle name="콤마 [0] 4 2 2 3 2" xfId="1721"/>
    <cellStyle name="콤마 [0] 4 2 2 4" xfId="1165"/>
    <cellStyle name="콤마 [0] 4 2 3" xfId="325"/>
    <cellStyle name="콤마 [0] 4 2 3 2" xfId="605"/>
    <cellStyle name="콤마 [0] 4 2 3 2 2" xfId="1529"/>
    <cellStyle name="콤마 [0] 4 2 3 3" xfId="883"/>
    <cellStyle name="콤마 [0] 4 2 3 3 2" xfId="1807"/>
    <cellStyle name="콤마 [0] 4 2 3 4" xfId="1251"/>
    <cellStyle name="콤마 [0] 4 2 4" xfId="430"/>
    <cellStyle name="콤마 [0] 4 2 4 2" xfId="1354"/>
    <cellStyle name="콤마 [0] 4 2 5" xfId="708"/>
    <cellStyle name="콤마 [0] 4 2 5 2" xfId="1632"/>
    <cellStyle name="콤마 [0] 4 2 6" xfId="990"/>
    <cellStyle name="콤마 [0] 4 2 7" xfId="1076"/>
    <cellStyle name="콤마 [0] 4 3" xfId="157"/>
    <cellStyle name="콤마 [0] 4 3 2" xfId="251"/>
    <cellStyle name="콤마 [0] 4 3 2 2" xfId="535"/>
    <cellStyle name="콤마 [0] 4 3 2 2 2" xfId="1459"/>
    <cellStyle name="콤마 [0] 4 3 2 3" xfId="813"/>
    <cellStyle name="콤마 [0] 4 3 2 3 2" xfId="1737"/>
    <cellStyle name="콤마 [0] 4 3 2 4" xfId="1181"/>
    <cellStyle name="콤마 [0] 4 3 3" xfId="341"/>
    <cellStyle name="콤마 [0] 4 3 3 2" xfId="621"/>
    <cellStyle name="콤마 [0] 4 3 3 2 2" xfId="1545"/>
    <cellStyle name="콤마 [0] 4 3 3 3" xfId="899"/>
    <cellStyle name="콤마 [0] 4 3 3 3 2" xfId="1823"/>
    <cellStyle name="콤마 [0] 4 3 3 4" xfId="1267"/>
    <cellStyle name="콤마 [0] 4 3 4" xfId="446"/>
    <cellStyle name="콤마 [0] 4 3 4 2" xfId="1370"/>
    <cellStyle name="콤마 [0] 4 3 5" xfId="724"/>
    <cellStyle name="콤마 [0] 4 3 5 2" xfId="1648"/>
    <cellStyle name="콤마 [0] 4 3 6" xfId="1006"/>
    <cellStyle name="콤마 [0] 4 3 7" xfId="1092"/>
    <cellStyle name="콤마 [0] 4 4" xfId="175"/>
    <cellStyle name="콤마 [0] 4 4 2" xfId="267"/>
    <cellStyle name="콤마 [0] 4 4 2 2" xfId="551"/>
    <cellStyle name="콤마 [0] 4 4 2 2 2" xfId="1475"/>
    <cellStyle name="콤마 [0] 4 4 2 3" xfId="829"/>
    <cellStyle name="콤마 [0] 4 4 2 3 2" xfId="1753"/>
    <cellStyle name="콤마 [0] 4 4 2 4" xfId="1197"/>
    <cellStyle name="콤마 [0] 4 4 3" xfId="357"/>
    <cellStyle name="콤마 [0] 4 4 3 2" xfId="637"/>
    <cellStyle name="콤마 [0] 4 4 3 2 2" xfId="1561"/>
    <cellStyle name="콤마 [0] 4 4 3 3" xfId="915"/>
    <cellStyle name="콤마 [0] 4 4 3 3 2" xfId="1839"/>
    <cellStyle name="콤마 [0] 4 4 3 4" xfId="1283"/>
    <cellStyle name="콤마 [0] 4 4 4" xfId="462"/>
    <cellStyle name="콤마 [0] 4 4 4 2" xfId="1386"/>
    <cellStyle name="콤마 [0] 4 4 5" xfId="740"/>
    <cellStyle name="콤마 [0] 4 4 5 2" xfId="1664"/>
    <cellStyle name="콤마 [0] 4 4 6" xfId="1022"/>
    <cellStyle name="콤마 [0] 4 4 7" xfId="1108"/>
    <cellStyle name="콤마 [0] 4 5" xfId="219"/>
    <cellStyle name="콤마 [0] 4 5 2" xfId="503"/>
    <cellStyle name="콤마 [0] 4 5 2 2" xfId="1427"/>
    <cellStyle name="콤마 [0] 4 5 3" xfId="781"/>
    <cellStyle name="콤마 [0] 4 5 3 2" xfId="1705"/>
    <cellStyle name="콤마 [0] 4 5 4" xfId="1149"/>
    <cellStyle name="콤마 [0] 4 6" xfId="309"/>
    <cellStyle name="콤마 [0] 4 6 2" xfId="589"/>
    <cellStyle name="콤마 [0] 4 6 2 2" xfId="1513"/>
    <cellStyle name="콤마 [0] 4 6 3" xfId="867"/>
    <cellStyle name="콤마 [0] 4 6 3 2" xfId="1791"/>
    <cellStyle name="콤마 [0] 4 6 4" xfId="1235"/>
    <cellStyle name="콤마 [0] 4 7" xfId="374"/>
    <cellStyle name="콤마 [0] 4 7 2" xfId="653"/>
    <cellStyle name="콤마 [0] 4 7 2 2" xfId="1577"/>
    <cellStyle name="콤마 [0] 4 7 3" xfId="931"/>
    <cellStyle name="콤마 [0] 4 7 3 2" xfId="1855"/>
    <cellStyle name="콤마 [0] 4 7 4" xfId="1299"/>
    <cellStyle name="콤마 [0] 4 8" xfId="414"/>
    <cellStyle name="콤마 [0] 4 8 2" xfId="1338"/>
    <cellStyle name="콤마 [0] 4 9" xfId="692"/>
    <cellStyle name="콤마 [0] 4 9 2" xfId="1616"/>
    <cellStyle name="콤마 [0] 5" xfId="113"/>
    <cellStyle name="콤마 [0] 5 10" xfId="977"/>
    <cellStyle name="콤마 [0] 5 11" xfId="1063"/>
    <cellStyle name="콤마 [0] 5 2" xfId="129"/>
    <cellStyle name="콤마 [0] 5 2 2" xfId="238"/>
    <cellStyle name="콤마 [0] 5 2 2 2" xfId="522"/>
    <cellStyle name="콤마 [0] 5 2 2 2 2" xfId="1446"/>
    <cellStyle name="콤마 [0] 5 2 2 3" xfId="800"/>
    <cellStyle name="콤마 [0] 5 2 2 3 2" xfId="1724"/>
    <cellStyle name="콤마 [0] 5 2 2 4" xfId="1168"/>
    <cellStyle name="콤마 [0] 5 2 3" xfId="328"/>
    <cellStyle name="콤마 [0] 5 2 3 2" xfId="608"/>
    <cellStyle name="콤마 [0] 5 2 3 2 2" xfId="1532"/>
    <cellStyle name="콤마 [0] 5 2 3 3" xfId="886"/>
    <cellStyle name="콤마 [0] 5 2 3 3 2" xfId="1810"/>
    <cellStyle name="콤마 [0] 5 2 3 4" xfId="1254"/>
    <cellStyle name="콤마 [0] 5 2 4" xfId="433"/>
    <cellStyle name="콤마 [0] 5 2 4 2" xfId="1357"/>
    <cellStyle name="콤마 [0] 5 2 5" xfId="711"/>
    <cellStyle name="콤마 [0] 5 2 5 2" xfId="1635"/>
    <cellStyle name="콤마 [0] 5 2 6" xfId="993"/>
    <cellStyle name="콤마 [0] 5 2 7" xfId="1079"/>
    <cellStyle name="콤마 [0] 5 3" xfId="160"/>
    <cellStyle name="콤마 [0] 5 3 2" xfId="254"/>
    <cellStyle name="콤마 [0] 5 3 2 2" xfId="538"/>
    <cellStyle name="콤마 [0] 5 3 2 2 2" xfId="1462"/>
    <cellStyle name="콤마 [0] 5 3 2 3" xfId="816"/>
    <cellStyle name="콤마 [0] 5 3 2 3 2" xfId="1740"/>
    <cellStyle name="콤마 [0] 5 3 2 4" xfId="1184"/>
    <cellStyle name="콤마 [0] 5 3 3" xfId="344"/>
    <cellStyle name="콤마 [0] 5 3 3 2" xfId="624"/>
    <cellStyle name="콤마 [0] 5 3 3 2 2" xfId="1548"/>
    <cellStyle name="콤마 [0] 5 3 3 3" xfId="902"/>
    <cellStyle name="콤마 [0] 5 3 3 3 2" xfId="1826"/>
    <cellStyle name="콤마 [0] 5 3 3 4" xfId="1270"/>
    <cellStyle name="콤마 [0] 5 3 4" xfId="449"/>
    <cellStyle name="콤마 [0] 5 3 4 2" xfId="1373"/>
    <cellStyle name="콤마 [0] 5 3 5" xfId="727"/>
    <cellStyle name="콤마 [0] 5 3 5 2" xfId="1651"/>
    <cellStyle name="콤마 [0] 5 3 6" xfId="1009"/>
    <cellStyle name="콤마 [0] 5 3 7" xfId="1095"/>
    <cellStyle name="콤마 [0] 5 4" xfId="178"/>
    <cellStyle name="콤마 [0] 5 4 2" xfId="270"/>
    <cellStyle name="콤마 [0] 5 4 2 2" xfId="554"/>
    <cellStyle name="콤마 [0] 5 4 2 2 2" xfId="1478"/>
    <cellStyle name="콤마 [0] 5 4 2 3" xfId="832"/>
    <cellStyle name="콤마 [0] 5 4 2 3 2" xfId="1756"/>
    <cellStyle name="콤마 [0] 5 4 2 4" xfId="1200"/>
    <cellStyle name="콤마 [0] 5 4 3" xfId="360"/>
    <cellStyle name="콤마 [0] 5 4 3 2" xfId="640"/>
    <cellStyle name="콤마 [0] 5 4 3 2 2" xfId="1564"/>
    <cellStyle name="콤마 [0] 5 4 3 3" xfId="918"/>
    <cellStyle name="콤마 [0] 5 4 3 3 2" xfId="1842"/>
    <cellStyle name="콤마 [0] 5 4 3 4" xfId="1286"/>
    <cellStyle name="콤마 [0] 5 4 4" xfId="465"/>
    <cellStyle name="콤마 [0] 5 4 4 2" xfId="1389"/>
    <cellStyle name="콤마 [0] 5 4 5" xfId="743"/>
    <cellStyle name="콤마 [0] 5 4 5 2" xfId="1667"/>
    <cellStyle name="콤마 [0] 5 4 6" xfId="1025"/>
    <cellStyle name="콤마 [0] 5 4 7" xfId="1111"/>
    <cellStyle name="콤마 [0] 5 5" xfId="222"/>
    <cellStyle name="콤마 [0] 5 5 2" xfId="506"/>
    <cellStyle name="콤마 [0] 5 5 2 2" xfId="1430"/>
    <cellStyle name="콤마 [0] 5 5 3" xfId="784"/>
    <cellStyle name="콤마 [0] 5 5 3 2" xfId="1708"/>
    <cellStyle name="콤마 [0] 5 5 4" xfId="1152"/>
    <cellStyle name="콤마 [0] 5 6" xfId="312"/>
    <cellStyle name="콤마 [0] 5 6 2" xfId="592"/>
    <cellStyle name="콤마 [0] 5 6 2 2" xfId="1516"/>
    <cellStyle name="콤마 [0] 5 6 3" xfId="870"/>
    <cellStyle name="콤마 [0] 5 6 3 2" xfId="1794"/>
    <cellStyle name="콤마 [0] 5 6 4" xfId="1238"/>
    <cellStyle name="콤마 [0] 5 7" xfId="377"/>
    <cellStyle name="콤마 [0] 5 7 2" xfId="656"/>
    <cellStyle name="콤마 [0] 5 7 2 2" xfId="1580"/>
    <cellStyle name="콤마 [0] 5 7 3" xfId="934"/>
    <cellStyle name="콤마 [0] 5 7 3 2" xfId="1858"/>
    <cellStyle name="콤마 [0] 5 7 4" xfId="1302"/>
    <cellStyle name="콤마 [0] 5 8" xfId="417"/>
    <cellStyle name="콤마 [0] 5 8 2" xfId="1341"/>
    <cellStyle name="콤마 [0] 5 9" xfId="695"/>
    <cellStyle name="콤마 [0] 5 9 2" xfId="1619"/>
    <cellStyle name="콤마 [0] 6" xfId="115"/>
    <cellStyle name="콤마 [0] 6 2" xfId="224"/>
    <cellStyle name="콤마 [0] 6 2 2" xfId="508"/>
    <cellStyle name="콤마 [0] 6 2 2 2" xfId="1432"/>
    <cellStyle name="콤마 [0] 6 2 3" xfId="786"/>
    <cellStyle name="콤마 [0] 6 2 3 2" xfId="1710"/>
    <cellStyle name="콤마 [0] 6 2 4" xfId="1154"/>
    <cellStyle name="콤마 [0] 6 3" xfId="314"/>
    <cellStyle name="콤마 [0] 6 3 2" xfId="594"/>
    <cellStyle name="콤마 [0] 6 3 2 2" xfId="1518"/>
    <cellStyle name="콤마 [0] 6 3 3" xfId="872"/>
    <cellStyle name="콤마 [0] 6 3 3 2" xfId="1796"/>
    <cellStyle name="콤마 [0] 6 3 4" xfId="1240"/>
    <cellStyle name="콤마 [0] 6 4" xfId="419"/>
    <cellStyle name="콤마 [0] 6 4 2" xfId="1343"/>
    <cellStyle name="콤마 [0] 6 5" xfId="697"/>
    <cellStyle name="콤마 [0] 6 5 2" xfId="1621"/>
    <cellStyle name="콤마 [0] 6 6" xfId="979"/>
    <cellStyle name="콤마 [0] 6 7" xfId="1065"/>
    <cellStyle name="콤마 [0] 7" xfId="146"/>
    <cellStyle name="콤마 [0] 7 2" xfId="240"/>
    <cellStyle name="콤마 [0] 7 2 2" xfId="524"/>
    <cellStyle name="콤마 [0] 7 2 2 2" xfId="1448"/>
    <cellStyle name="콤마 [0] 7 2 3" xfId="802"/>
    <cellStyle name="콤마 [0] 7 2 3 2" xfId="1726"/>
    <cellStyle name="콤마 [0] 7 2 4" xfId="1170"/>
    <cellStyle name="콤마 [0] 7 3" xfId="330"/>
    <cellStyle name="콤마 [0] 7 3 2" xfId="610"/>
    <cellStyle name="콤마 [0] 7 3 2 2" xfId="1534"/>
    <cellStyle name="콤마 [0] 7 3 3" xfId="888"/>
    <cellStyle name="콤마 [0] 7 3 3 2" xfId="1812"/>
    <cellStyle name="콤마 [0] 7 3 4" xfId="1256"/>
    <cellStyle name="콤마 [0] 7 4" xfId="435"/>
    <cellStyle name="콤마 [0] 7 4 2" xfId="1359"/>
    <cellStyle name="콤마 [0] 7 5" xfId="713"/>
    <cellStyle name="콤마 [0] 7 5 2" xfId="1637"/>
    <cellStyle name="콤마 [0] 7 6" xfId="995"/>
    <cellStyle name="콤마 [0] 7 7" xfId="1081"/>
    <cellStyle name="콤마 [0] 8" xfId="164"/>
    <cellStyle name="콤마 [0] 8 2" xfId="256"/>
    <cellStyle name="콤마 [0] 8 2 2" xfId="540"/>
    <cellStyle name="콤마 [0] 8 2 2 2" xfId="1464"/>
    <cellStyle name="콤마 [0] 8 2 3" xfId="818"/>
    <cellStyle name="콤마 [0] 8 2 3 2" xfId="1742"/>
    <cellStyle name="콤마 [0] 8 2 4" xfId="1186"/>
    <cellStyle name="콤마 [0] 8 3" xfId="346"/>
    <cellStyle name="콤마 [0] 8 3 2" xfId="626"/>
    <cellStyle name="콤마 [0] 8 3 2 2" xfId="1550"/>
    <cellStyle name="콤마 [0] 8 3 3" xfId="904"/>
    <cellStyle name="콤마 [0] 8 3 3 2" xfId="1828"/>
    <cellStyle name="콤마 [0] 8 3 4" xfId="1272"/>
    <cellStyle name="콤마 [0] 8 4" xfId="451"/>
    <cellStyle name="콤마 [0] 8 4 2" xfId="1375"/>
    <cellStyle name="콤마 [0] 8 5" xfId="729"/>
    <cellStyle name="콤마 [0] 8 5 2" xfId="1653"/>
    <cellStyle name="콤마 [0] 8 6" xfId="1011"/>
    <cellStyle name="콤마 [0] 8 7" xfId="1097"/>
    <cellStyle name="콤마 [0] 9" xfId="179"/>
    <cellStyle name="콤마 [0] 9 2" xfId="466"/>
    <cellStyle name="콤마 [0] 9 2 2" xfId="1390"/>
    <cellStyle name="콤마 [0] 9 3" xfId="744"/>
    <cellStyle name="콤마 [0] 9 3 2" xfId="1668"/>
    <cellStyle name="콤마 [0] 9 4" xfId="1112"/>
    <cellStyle name="콤마_-02.토지기후" xfId="19"/>
    <cellStyle name="통화 [0] 2" xfId="112"/>
    <cellStyle name="통화 [0] 2 10" xfId="976"/>
    <cellStyle name="통화 [0] 2 11" xfId="1062"/>
    <cellStyle name="통화 [0] 2 2" xfId="128"/>
    <cellStyle name="통화 [0] 2 2 2" xfId="237"/>
    <cellStyle name="통화 [0] 2 2 2 2" xfId="521"/>
    <cellStyle name="통화 [0] 2 2 2 2 2" xfId="1445"/>
    <cellStyle name="통화 [0] 2 2 2 3" xfId="799"/>
    <cellStyle name="통화 [0] 2 2 2 3 2" xfId="1723"/>
    <cellStyle name="통화 [0] 2 2 2 4" xfId="1167"/>
    <cellStyle name="통화 [0] 2 2 3" xfId="327"/>
    <cellStyle name="통화 [0] 2 2 3 2" xfId="607"/>
    <cellStyle name="통화 [0] 2 2 3 2 2" xfId="1531"/>
    <cellStyle name="통화 [0] 2 2 3 3" xfId="885"/>
    <cellStyle name="통화 [0] 2 2 3 3 2" xfId="1809"/>
    <cellStyle name="통화 [0] 2 2 3 4" xfId="1253"/>
    <cellStyle name="통화 [0] 2 2 4" xfId="432"/>
    <cellStyle name="통화 [0] 2 2 4 2" xfId="1356"/>
    <cellStyle name="통화 [0] 2 2 5" xfId="710"/>
    <cellStyle name="통화 [0] 2 2 5 2" xfId="1634"/>
    <cellStyle name="통화 [0] 2 2 6" xfId="992"/>
    <cellStyle name="통화 [0] 2 2 7" xfId="1078"/>
    <cellStyle name="통화 [0] 2 3" xfId="159"/>
    <cellStyle name="통화 [0] 2 3 2" xfId="253"/>
    <cellStyle name="통화 [0] 2 3 2 2" xfId="537"/>
    <cellStyle name="통화 [0] 2 3 2 2 2" xfId="1461"/>
    <cellStyle name="통화 [0] 2 3 2 3" xfId="815"/>
    <cellStyle name="통화 [0] 2 3 2 3 2" xfId="1739"/>
    <cellStyle name="통화 [0] 2 3 2 4" xfId="1183"/>
    <cellStyle name="통화 [0] 2 3 3" xfId="343"/>
    <cellStyle name="통화 [0] 2 3 3 2" xfId="623"/>
    <cellStyle name="통화 [0] 2 3 3 2 2" xfId="1547"/>
    <cellStyle name="통화 [0] 2 3 3 3" xfId="901"/>
    <cellStyle name="통화 [0] 2 3 3 3 2" xfId="1825"/>
    <cellStyle name="통화 [0] 2 3 3 4" xfId="1269"/>
    <cellStyle name="통화 [0] 2 3 4" xfId="448"/>
    <cellStyle name="통화 [0] 2 3 4 2" xfId="1372"/>
    <cellStyle name="통화 [0] 2 3 5" xfId="726"/>
    <cellStyle name="통화 [0] 2 3 5 2" xfId="1650"/>
    <cellStyle name="통화 [0] 2 3 6" xfId="1008"/>
    <cellStyle name="통화 [0] 2 3 7" xfId="1094"/>
    <cellStyle name="통화 [0] 2 4" xfId="177"/>
    <cellStyle name="통화 [0] 2 4 2" xfId="269"/>
    <cellStyle name="통화 [0] 2 4 2 2" xfId="553"/>
    <cellStyle name="통화 [0] 2 4 2 2 2" xfId="1477"/>
    <cellStyle name="통화 [0] 2 4 2 3" xfId="831"/>
    <cellStyle name="통화 [0] 2 4 2 3 2" xfId="1755"/>
    <cellStyle name="통화 [0] 2 4 2 4" xfId="1199"/>
    <cellStyle name="통화 [0] 2 4 3" xfId="359"/>
    <cellStyle name="통화 [0] 2 4 3 2" xfId="639"/>
    <cellStyle name="통화 [0] 2 4 3 2 2" xfId="1563"/>
    <cellStyle name="통화 [0] 2 4 3 3" xfId="917"/>
    <cellStyle name="통화 [0] 2 4 3 3 2" xfId="1841"/>
    <cellStyle name="통화 [0] 2 4 3 4" xfId="1285"/>
    <cellStyle name="통화 [0] 2 4 4" xfId="464"/>
    <cellStyle name="통화 [0] 2 4 4 2" xfId="1388"/>
    <cellStyle name="통화 [0] 2 4 5" xfId="742"/>
    <cellStyle name="통화 [0] 2 4 5 2" xfId="1666"/>
    <cellStyle name="통화 [0] 2 4 6" xfId="1024"/>
    <cellStyle name="통화 [0] 2 4 7" xfId="1110"/>
    <cellStyle name="통화 [0] 2 5" xfId="221"/>
    <cellStyle name="통화 [0] 2 5 2" xfId="505"/>
    <cellStyle name="통화 [0] 2 5 2 2" xfId="1429"/>
    <cellStyle name="통화 [0] 2 5 3" xfId="783"/>
    <cellStyle name="통화 [0] 2 5 3 2" xfId="1707"/>
    <cellStyle name="통화 [0] 2 5 4" xfId="1151"/>
    <cellStyle name="통화 [0] 2 6" xfId="311"/>
    <cellStyle name="통화 [0] 2 6 2" xfId="591"/>
    <cellStyle name="통화 [0] 2 6 2 2" xfId="1515"/>
    <cellStyle name="통화 [0] 2 6 3" xfId="869"/>
    <cellStyle name="통화 [0] 2 6 3 2" xfId="1793"/>
    <cellStyle name="통화 [0] 2 6 4" xfId="1237"/>
    <cellStyle name="통화 [0] 2 7" xfId="376"/>
    <cellStyle name="통화 [0] 2 7 2" xfId="655"/>
    <cellStyle name="통화 [0] 2 7 2 2" xfId="1579"/>
    <cellStyle name="통화 [0] 2 7 3" xfId="933"/>
    <cellStyle name="통화 [0] 2 7 3 2" xfId="1857"/>
    <cellStyle name="통화 [0] 2 7 4" xfId="1301"/>
    <cellStyle name="통화 [0] 2 8" xfId="416"/>
    <cellStyle name="통화 [0] 2 8 2" xfId="1340"/>
    <cellStyle name="통화 [0] 2 9" xfId="694"/>
    <cellStyle name="통화 [0] 2 9 2" xfId="1618"/>
    <cellStyle name="통화 [0] 5" xfId="111"/>
    <cellStyle name="통화 [0] 5 10" xfId="975"/>
    <cellStyle name="통화 [0] 5 11" xfId="1061"/>
    <cellStyle name="통화 [0] 5 2" xfId="127"/>
    <cellStyle name="통화 [0] 5 2 2" xfId="236"/>
    <cellStyle name="통화 [0] 5 2 2 2" xfId="520"/>
    <cellStyle name="통화 [0] 5 2 2 2 2" xfId="1444"/>
    <cellStyle name="통화 [0] 5 2 2 3" xfId="798"/>
    <cellStyle name="통화 [0] 5 2 2 3 2" xfId="1722"/>
    <cellStyle name="통화 [0] 5 2 2 4" xfId="1166"/>
    <cellStyle name="통화 [0] 5 2 3" xfId="326"/>
    <cellStyle name="통화 [0] 5 2 3 2" xfId="606"/>
    <cellStyle name="통화 [0] 5 2 3 2 2" xfId="1530"/>
    <cellStyle name="통화 [0] 5 2 3 3" xfId="884"/>
    <cellStyle name="통화 [0] 5 2 3 3 2" xfId="1808"/>
    <cellStyle name="통화 [0] 5 2 3 4" xfId="1252"/>
    <cellStyle name="통화 [0] 5 2 4" xfId="431"/>
    <cellStyle name="통화 [0] 5 2 4 2" xfId="1355"/>
    <cellStyle name="통화 [0] 5 2 5" xfId="709"/>
    <cellStyle name="통화 [0] 5 2 5 2" xfId="1633"/>
    <cellStyle name="통화 [0] 5 2 6" xfId="991"/>
    <cellStyle name="통화 [0] 5 2 7" xfId="1077"/>
    <cellStyle name="통화 [0] 5 3" xfId="158"/>
    <cellStyle name="통화 [0] 5 3 2" xfId="252"/>
    <cellStyle name="통화 [0] 5 3 2 2" xfId="536"/>
    <cellStyle name="통화 [0] 5 3 2 2 2" xfId="1460"/>
    <cellStyle name="통화 [0] 5 3 2 3" xfId="814"/>
    <cellStyle name="통화 [0] 5 3 2 3 2" xfId="1738"/>
    <cellStyle name="통화 [0] 5 3 2 4" xfId="1182"/>
    <cellStyle name="통화 [0] 5 3 3" xfId="342"/>
    <cellStyle name="통화 [0] 5 3 3 2" xfId="622"/>
    <cellStyle name="통화 [0] 5 3 3 2 2" xfId="1546"/>
    <cellStyle name="통화 [0] 5 3 3 3" xfId="900"/>
    <cellStyle name="통화 [0] 5 3 3 3 2" xfId="1824"/>
    <cellStyle name="통화 [0] 5 3 3 4" xfId="1268"/>
    <cellStyle name="통화 [0] 5 3 4" xfId="447"/>
    <cellStyle name="통화 [0] 5 3 4 2" xfId="1371"/>
    <cellStyle name="통화 [0] 5 3 5" xfId="725"/>
    <cellStyle name="통화 [0] 5 3 5 2" xfId="1649"/>
    <cellStyle name="통화 [0] 5 3 6" xfId="1007"/>
    <cellStyle name="통화 [0] 5 3 7" xfId="1093"/>
    <cellStyle name="통화 [0] 5 4" xfId="176"/>
    <cellStyle name="통화 [0] 5 4 2" xfId="268"/>
    <cellStyle name="통화 [0] 5 4 2 2" xfId="552"/>
    <cellStyle name="통화 [0] 5 4 2 2 2" xfId="1476"/>
    <cellStyle name="통화 [0] 5 4 2 3" xfId="830"/>
    <cellStyle name="통화 [0] 5 4 2 3 2" xfId="1754"/>
    <cellStyle name="통화 [0] 5 4 2 4" xfId="1198"/>
    <cellStyle name="통화 [0] 5 4 3" xfId="358"/>
    <cellStyle name="통화 [0] 5 4 3 2" xfId="638"/>
    <cellStyle name="통화 [0] 5 4 3 2 2" xfId="1562"/>
    <cellStyle name="통화 [0] 5 4 3 3" xfId="916"/>
    <cellStyle name="통화 [0] 5 4 3 3 2" xfId="1840"/>
    <cellStyle name="통화 [0] 5 4 3 4" xfId="1284"/>
    <cellStyle name="통화 [0] 5 4 4" xfId="463"/>
    <cellStyle name="통화 [0] 5 4 4 2" xfId="1387"/>
    <cellStyle name="통화 [0] 5 4 5" xfId="741"/>
    <cellStyle name="통화 [0] 5 4 5 2" xfId="1665"/>
    <cellStyle name="통화 [0] 5 4 6" xfId="1023"/>
    <cellStyle name="통화 [0] 5 4 7" xfId="1109"/>
    <cellStyle name="통화 [0] 5 5" xfId="220"/>
    <cellStyle name="통화 [0] 5 5 2" xfId="504"/>
    <cellStyle name="통화 [0] 5 5 2 2" xfId="1428"/>
    <cellStyle name="통화 [0] 5 5 3" xfId="782"/>
    <cellStyle name="통화 [0] 5 5 3 2" xfId="1706"/>
    <cellStyle name="통화 [0] 5 5 4" xfId="1150"/>
    <cellStyle name="통화 [0] 5 6" xfId="310"/>
    <cellStyle name="통화 [0] 5 6 2" xfId="590"/>
    <cellStyle name="통화 [0] 5 6 2 2" xfId="1514"/>
    <cellStyle name="통화 [0] 5 6 3" xfId="868"/>
    <cellStyle name="통화 [0] 5 6 3 2" xfId="1792"/>
    <cellStyle name="통화 [0] 5 6 4" xfId="1236"/>
    <cellStyle name="통화 [0] 5 7" xfId="375"/>
    <cellStyle name="통화 [0] 5 7 2" xfId="654"/>
    <cellStyle name="통화 [0] 5 7 2 2" xfId="1578"/>
    <cellStyle name="통화 [0] 5 7 3" xfId="932"/>
    <cellStyle name="통화 [0] 5 7 3 2" xfId="1856"/>
    <cellStyle name="통화 [0] 5 7 4" xfId="1300"/>
    <cellStyle name="통화 [0] 5 8" xfId="415"/>
    <cellStyle name="통화 [0] 5 8 2" xfId="1339"/>
    <cellStyle name="통화 [0] 5 9" xfId="693"/>
    <cellStyle name="통화 [0] 5 9 2" xfId="1617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F0F8FA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2&#45380;%203&#48516;&#44592;%20&#51452;&#48124;&#46321;&#47197;&#51064;&#44396;&#53685;&#44228;%20&#51089;&#49457;&#51088;&#47308;\&#54665;&#51221;&#53685;&#48324;&#51064;&#44396;&#54788;&#54889;(2022.9.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7">
          <cell r="B7">
            <v>95</v>
          </cell>
          <cell r="D7">
            <v>78</v>
          </cell>
          <cell r="E7">
            <v>83</v>
          </cell>
        </row>
        <row r="8">
          <cell r="B8">
            <v>96</v>
          </cell>
          <cell r="D8">
            <v>78</v>
          </cell>
          <cell r="E8">
            <v>90</v>
          </cell>
        </row>
        <row r="9">
          <cell r="B9">
            <v>124</v>
          </cell>
          <cell r="D9">
            <v>106</v>
          </cell>
          <cell r="E9">
            <v>119</v>
          </cell>
        </row>
        <row r="10">
          <cell r="B10">
            <v>46</v>
          </cell>
          <cell r="D10">
            <v>27</v>
          </cell>
          <cell r="E10">
            <v>38</v>
          </cell>
        </row>
        <row r="11">
          <cell r="B11">
            <v>94</v>
          </cell>
          <cell r="D11">
            <v>89</v>
          </cell>
          <cell r="E11">
            <v>75</v>
          </cell>
        </row>
        <row r="12">
          <cell r="B12">
            <v>80</v>
          </cell>
          <cell r="D12">
            <v>65</v>
          </cell>
          <cell r="E12">
            <v>62</v>
          </cell>
        </row>
        <row r="13">
          <cell r="B13">
            <v>52</v>
          </cell>
          <cell r="D13">
            <v>43</v>
          </cell>
          <cell r="E13">
            <v>45</v>
          </cell>
        </row>
        <row r="14">
          <cell r="B14">
            <v>81</v>
          </cell>
          <cell r="D14">
            <v>67</v>
          </cell>
          <cell r="E14">
            <v>81</v>
          </cell>
        </row>
        <row r="15">
          <cell r="B15">
            <v>69</v>
          </cell>
          <cell r="D15">
            <v>60</v>
          </cell>
          <cell r="E15">
            <v>55</v>
          </cell>
        </row>
        <row r="16">
          <cell r="B16">
            <v>49</v>
          </cell>
          <cell r="D16">
            <v>36</v>
          </cell>
          <cell r="E16">
            <v>40</v>
          </cell>
        </row>
        <row r="17">
          <cell r="B17">
            <v>69</v>
          </cell>
          <cell r="D17">
            <v>50</v>
          </cell>
          <cell r="E17">
            <v>60</v>
          </cell>
        </row>
        <row r="18">
          <cell r="B18">
            <v>77</v>
          </cell>
          <cell r="D18">
            <v>58</v>
          </cell>
          <cell r="E18">
            <v>67</v>
          </cell>
        </row>
        <row r="19">
          <cell r="B19">
            <v>88</v>
          </cell>
          <cell r="D19">
            <v>61</v>
          </cell>
          <cell r="E19">
            <v>71</v>
          </cell>
        </row>
        <row r="20">
          <cell r="B20">
            <v>68</v>
          </cell>
          <cell r="D20">
            <v>49</v>
          </cell>
          <cell r="E20">
            <v>66</v>
          </cell>
        </row>
        <row r="21">
          <cell r="B21">
            <v>67</v>
          </cell>
          <cell r="D21">
            <v>55</v>
          </cell>
          <cell r="E21">
            <v>51</v>
          </cell>
        </row>
        <row r="22">
          <cell r="B22">
            <v>77</v>
          </cell>
          <cell r="D22">
            <v>61</v>
          </cell>
          <cell r="E22">
            <v>66</v>
          </cell>
        </row>
        <row r="23">
          <cell r="B23">
            <v>31</v>
          </cell>
          <cell r="D23">
            <v>26</v>
          </cell>
          <cell r="E23">
            <v>17</v>
          </cell>
        </row>
        <row r="24">
          <cell r="B24">
            <v>45</v>
          </cell>
          <cell r="D24">
            <v>31</v>
          </cell>
          <cell r="E24">
            <v>38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2"/>
  <sheetViews>
    <sheetView showGridLines="0" zoomScaleNormal="100" workbookViewId="0">
      <pane ySplit="5" topLeftCell="A27" activePane="bottomLeft" state="frozen"/>
      <selection pane="bottomLeft" activeCell="B26" sqref="B26"/>
    </sheetView>
  </sheetViews>
  <sheetFormatPr defaultColWidth="3.375" defaultRowHeight="12"/>
  <cols>
    <col min="1" max="1" width="12.375" style="3" customWidth="1"/>
    <col min="2" max="2" width="11.875" style="3" customWidth="1"/>
    <col min="3" max="11" width="12.125" style="3" customWidth="1"/>
    <col min="12" max="224" width="9.125" style="3" customWidth="1"/>
    <col min="225" max="16384" width="3.375" style="3"/>
  </cols>
  <sheetData>
    <row r="1" spans="1:11" ht="13.5" customHeight="1"/>
    <row r="2" spans="1:11" ht="19.5" customHeight="1">
      <c r="A2" s="18" t="s">
        <v>487</v>
      </c>
      <c r="B2" s="18"/>
      <c r="F2" s="12"/>
      <c r="H2" s="33"/>
      <c r="I2" s="4"/>
    </row>
    <row r="3" spans="1:11" ht="15" customHeight="1">
      <c r="A3" s="141"/>
      <c r="B3" s="13"/>
      <c r="C3" s="142"/>
      <c r="D3" s="143"/>
      <c r="E3" s="144"/>
      <c r="F3" s="14"/>
      <c r="G3" s="13"/>
      <c r="H3" s="13"/>
      <c r="I3" s="577" t="s">
        <v>171</v>
      </c>
      <c r="J3" s="577"/>
      <c r="K3" s="577"/>
    </row>
    <row r="4" spans="1:11" s="11" customFormat="1" ht="19.5" customHeight="1">
      <c r="A4" s="578" t="s">
        <v>170</v>
      </c>
      <c r="B4" s="580" t="s">
        <v>4962</v>
      </c>
      <c r="C4" s="580" t="s">
        <v>4963</v>
      </c>
      <c r="D4" s="581"/>
      <c r="E4" s="582"/>
      <c r="F4" s="145" t="s">
        <v>4911</v>
      </c>
      <c r="G4" s="145"/>
      <c r="H4" s="145"/>
      <c r="I4" s="580" t="s">
        <v>4964</v>
      </c>
      <c r="J4" s="581"/>
      <c r="K4" s="582"/>
    </row>
    <row r="5" spans="1:11" s="11" customFormat="1" ht="19.5" customHeight="1">
      <c r="A5" s="579"/>
      <c r="B5" s="580"/>
      <c r="C5" s="146" t="s">
        <v>4963</v>
      </c>
      <c r="D5" s="146" t="s">
        <v>169</v>
      </c>
      <c r="E5" s="146" t="s">
        <v>168</v>
      </c>
      <c r="F5" s="146" t="s">
        <v>4966</v>
      </c>
      <c r="G5" s="146" t="s">
        <v>169</v>
      </c>
      <c r="H5" s="146" t="s">
        <v>168</v>
      </c>
      <c r="I5" s="147" t="s">
        <v>4965</v>
      </c>
      <c r="J5" s="146" t="s">
        <v>169</v>
      </c>
      <c r="K5" s="146" t="s">
        <v>168</v>
      </c>
    </row>
    <row r="6" spans="1:11" s="11" customFormat="1" ht="18.75" customHeight="1">
      <c r="A6" s="215" t="s">
        <v>4967</v>
      </c>
      <c r="B6" s="148">
        <v>1030265</v>
      </c>
      <c r="C6" s="151">
        <v>2718298</v>
      </c>
      <c r="D6" s="152">
        <v>1368074</v>
      </c>
      <c r="E6" s="153">
        <v>1350224</v>
      </c>
      <c r="F6" s="151">
        <v>2688577</v>
      </c>
      <c r="G6" s="152">
        <v>1349830</v>
      </c>
      <c r="H6" s="153">
        <v>1338747</v>
      </c>
      <c r="I6" s="151">
        <v>29721</v>
      </c>
      <c r="J6" s="158">
        <v>18244</v>
      </c>
      <c r="K6" s="153">
        <v>11477</v>
      </c>
    </row>
    <row r="7" spans="1:11" s="11" customFormat="1" ht="18.75" customHeight="1">
      <c r="A7" s="216" t="s">
        <v>4968</v>
      </c>
      <c r="B7" s="149">
        <v>1045213</v>
      </c>
      <c r="C7" s="154">
        <v>2715085</v>
      </c>
      <c r="D7" s="131">
        <v>1366900</v>
      </c>
      <c r="E7" s="132">
        <v>1348185</v>
      </c>
      <c r="F7" s="154">
        <v>2681364</v>
      </c>
      <c r="G7" s="131">
        <v>1346756</v>
      </c>
      <c r="H7" s="132">
        <v>1334608</v>
      </c>
      <c r="I7" s="154">
        <v>33721</v>
      </c>
      <c r="J7" s="159">
        <v>20144</v>
      </c>
      <c r="K7" s="132">
        <v>13577</v>
      </c>
    </row>
    <row r="8" spans="1:11" s="11" customFormat="1" ht="18.75" customHeight="1">
      <c r="A8" s="216" t="s">
        <v>4969</v>
      </c>
      <c r="B8" s="149">
        <v>1058099</v>
      </c>
      <c r="C8" s="154">
        <v>2709662</v>
      </c>
      <c r="D8" s="131">
        <v>1364216</v>
      </c>
      <c r="E8" s="132">
        <v>1345446</v>
      </c>
      <c r="F8" s="154">
        <v>2673931</v>
      </c>
      <c r="G8" s="131">
        <v>1343199</v>
      </c>
      <c r="H8" s="132">
        <v>1330732</v>
      </c>
      <c r="I8" s="154">
        <v>35731</v>
      </c>
      <c r="J8" s="159">
        <v>21017</v>
      </c>
      <c r="K8" s="132">
        <v>14714</v>
      </c>
    </row>
    <row r="9" spans="1:11" s="11" customFormat="1" ht="18.75" customHeight="1">
      <c r="A9" s="216" t="s">
        <v>4970</v>
      </c>
      <c r="B9" s="149">
        <v>1073367</v>
      </c>
      <c r="C9" s="154">
        <v>2705226</v>
      </c>
      <c r="D9" s="131">
        <v>1361969</v>
      </c>
      <c r="E9" s="132">
        <v>1343257</v>
      </c>
      <c r="F9" s="154">
        <v>2669876</v>
      </c>
      <c r="G9" s="131">
        <v>1340977</v>
      </c>
      <c r="H9" s="132">
        <v>1328899</v>
      </c>
      <c r="I9" s="154">
        <v>35350</v>
      </c>
      <c r="J9" s="159">
        <v>20992</v>
      </c>
      <c r="K9" s="132">
        <v>14358</v>
      </c>
    </row>
    <row r="10" spans="1:11" s="11" customFormat="1" ht="18.75" customHeight="1">
      <c r="A10" s="216" t="s">
        <v>4971</v>
      </c>
      <c r="B10" s="149">
        <v>1101486</v>
      </c>
      <c r="C10" s="154">
        <v>2726815</v>
      </c>
      <c r="D10" s="131">
        <v>1373272</v>
      </c>
      <c r="E10" s="132">
        <v>1353543</v>
      </c>
      <c r="F10" s="154">
        <v>2689920</v>
      </c>
      <c r="G10" s="131">
        <v>1351202</v>
      </c>
      <c r="H10" s="132">
        <v>1338718</v>
      </c>
      <c r="I10" s="154">
        <v>36895</v>
      </c>
      <c r="J10" s="159">
        <v>22070</v>
      </c>
      <c r="K10" s="132">
        <v>14825</v>
      </c>
    </row>
    <row r="11" spans="1:11" s="11" customFormat="1" ht="18.75" customHeight="1">
      <c r="A11" s="216" t="s">
        <v>4972</v>
      </c>
      <c r="B11" s="149">
        <v>1114901</v>
      </c>
      <c r="C11" s="154">
        <v>2739179</v>
      </c>
      <c r="D11" s="131">
        <v>1380367</v>
      </c>
      <c r="E11" s="132">
        <v>1358812</v>
      </c>
      <c r="F11" s="154">
        <v>2699195</v>
      </c>
      <c r="G11" s="131">
        <v>1355727</v>
      </c>
      <c r="H11" s="132">
        <v>1343468</v>
      </c>
      <c r="I11" s="154">
        <v>39984</v>
      </c>
      <c r="J11" s="131">
        <v>24640</v>
      </c>
      <c r="K11" s="132">
        <v>15344</v>
      </c>
    </row>
    <row r="12" spans="1:11" s="11" customFormat="1" ht="18.75" customHeight="1">
      <c r="A12" s="216" t="s">
        <v>4973</v>
      </c>
      <c r="B12" s="149">
        <v>1125195</v>
      </c>
      <c r="C12" s="154">
        <v>2738420</v>
      </c>
      <c r="D12" s="131">
        <v>1379825</v>
      </c>
      <c r="E12" s="132">
        <v>1358595</v>
      </c>
      <c r="F12" s="154">
        <v>2698353</v>
      </c>
      <c r="G12" s="131">
        <v>1355294</v>
      </c>
      <c r="H12" s="132">
        <v>1343059</v>
      </c>
      <c r="I12" s="154">
        <v>40067</v>
      </c>
      <c r="J12" s="131">
        <v>24531</v>
      </c>
      <c r="K12" s="132">
        <v>15536</v>
      </c>
    </row>
    <row r="13" spans="1:11" s="11" customFormat="1" ht="18.75" customHeight="1">
      <c r="A13" s="216" t="s">
        <v>4974</v>
      </c>
      <c r="B13" s="149">
        <v>1139387</v>
      </c>
      <c r="C13" s="154">
        <v>2742939</v>
      </c>
      <c r="D13" s="131">
        <v>1382922</v>
      </c>
      <c r="E13" s="132">
        <v>1360017</v>
      </c>
      <c r="F13" s="154">
        <v>2699440</v>
      </c>
      <c r="G13" s="131">
        <v>1355951</v>
      </c>
      <c r="H13" s="132">
        <v>1343489</v>
      </c>
      <c r="I13" s="154">
        <v>43499</v>
      </c>
      <c r="J13" s="131">
        <v>26971</v>
      </c>
      <c r="K13" s="132">
        <v>16528</v>
      </c>
    </row>
    <row r="14" spans="1:11" s="11" customFormat="1" ht="18.75" customHeight="1">
      <c r="A14" s="216" t="s">
        <v>4975</v>
      </c>
      <c r="B14" s="150">
        <v>1153559</v>
      </c>
      <c r="C14" s="155">
        <v>2748599</v>
      </c>
      <c r="D14" s="156">
        <v>1386564</v>
      </c>
      <c r="E14" s="157">
        <v>1362035</v>
      </c>
      <c r="F14" s="155">
        <v>2700794</v>
      </c>
      <c r="G14" s="156">
        <v>1356182</v>
      </c>
      <c r="H14" s="157">
        <v>1344612</v>
      </c>
      <c r="I14" s="155">
        <v>47805</v>
      </c>
      <c r="J14" s="156">
        <v>30382</v>
      </c>
      <c r="K14" s="157">
        <v>17423</v>
      </c>
    </row>
    <row r="15" spans="1:11" s="11" customFormat="1" ht="18.75" customHeight="1">
      <c r="A15" s="216" t="s">
        <v>4976</v>
      </c>
      <c r="B15" s="150">
        <v>1169648</v>
      </c>
      <c r="C15" s="155">
        <v>2752591</v>
      </c>
      <c r="D15" s="156">
        <v>1388885</v>
      </c>
      <c r="E15" s="157">
        <v>1363706</v>
      </c>
      <c r="F15" s="155">
        <v>2702826</v>
      </c>
      <c r="G15" s="156">
        <v>1357306</v>
      </c>
      <c r="H15" s="157">
        <v>1345520</v>
      </c>
      <c r="I15" s="155">
        <v>49765</v>
      </c>
      <c r="J15" s="156">
        <v>31579</v>
      </c>
      <c r="K15" s="157">
        <v>18186</v>
      </c>
    </row>
    <row r="16" spans="1:11" s="36" customFormat="1" ht="18.75" customHeight="1">
      <c r="A16" s="216" t="s">
        <v>4977</v>
      </c>
      <c r="B16" s="150">
        <v>1180643</v>
      </c>
      <c r="C16" s="155">
        <v>2751749</v>
      </c>
      <c r="D16" s="156">
        <v>1389260</v>
      </c>
      <c r="E16" s="157">
        <v>1362489</v>
      </c>
      <c r="F16" s="155">
        <v>2700398</v>
      </c>
      <c r="G16" s="156">
        <v>1356868</v>
      </c>
      <c r="H16" s="157">
        <v>1343530</v>
      </c>
      <c r="I16" s="155">
        <v>51351</v>
      </c>
      <c r="J16" s="156">
        <v>32392</v>
      </c>
      <c r="K16" s="157">
        <v>18959</v>
      </c>
    </row>
    <row r="17" spans="1:11" s="11" customFormat="1" ht="18.75" customHeight="1">
      <c r="A17" s="216" t="s">
        <v>4978</v>
      </c>
      <c r="B17" s="150">
        <v>1193261</v>
      </c>
      <c r="C17" s="155">
        <v>2745070</v>
      </c>
      <c r="D17" s="156">
        <v>1386747</v>
      </c>
      <c r="E17" s="157">
        <v>1358323</v>
      </c>
      <c r="F17" s="155">
        <v>2691706</v>
      </c>
      <c r="G17" s="156">
        <v>1353164</v>
      </c>
      <c r="H17" s="157">
        <v>1338542</v>
      </c>
      <c r="I17" s="155">
        <v>53364</v>
      </c>
      <c r="J17" s="156">
        <v>33583</v>
      </c>
      <c r="K17" s="157">
        <v>19781</v>
      </c>
    </row>
    <row r="18" spans="1:11" s="11" customFormat="1" ht="18.75" customHeight="1">
      <c r="A18" s="217" t="s">
        <v>4979</v>
      </c>
      <c r="B18" s="150">
        <v>1207351</v>
      </c>
      <c r="C18" s="155">
        <v>2733800</v>
      </c>
      <c r="D18" s="156">
        <v>1382582</v>
      </c>
      <c r="E18" s="157">
        <v>1351218</v>
      </c>
      <c r="F18" s="155">
        <v>2676831</v>
      </c>
      <c r="G18" s="156">
        <v>1346689</v>
      </c>
      <c r="H18" s="157">
        <v>1330142</v>
      </c>
      <c r="I18" s="155">
        <v>56969</v>
      </c>
      <c r="J18" s="156">
        <v>35893</v>
      </c>
      <c r="K18" s="157">
        <v>21076</v>
      </c>
    </row>
    <row r="19" spans="1:11" s="11" customFormat="1" ht="18.75" customHeight="1">
      <c r="A19" s="217" t="s">
        <v>4980</v>
      </c>
      <c r="B19" s="149">
        <v>1227548</v>
      </c>
      <c r="C19" s="154">
        <v>2723955</v>
      </c>
      <c r="D19" s="131">
        <v>1378492</v>
      </c>
      <c r="E19" s="132">
        <v>1345463</v>
      </c>
      <c r="F19" s="154">
        <v>2665836</v>
      </c>
      <c r="G19" s="131">
        <v>1342037</v>
      </c>
      <c r="H19" s="132">
        <v>1323799</v>
      </c>
      <c r="I19" s="154">
        <v>58119</v>
      </c>
      <c r="J19" s="131">
        <v>36455</v>
      </c>
      <c r="K19" s="132">
        <v>21664</v>
      </c>
    </row>
    <row r="20" spans="1:11" s="11" customFormat="1" ht="18.75" customHeight="1">
      <c r="A20" s="217" t="s">
        <v>4981</v>
      </c>
      <c r="B20" s="167">
        <v>1254662</v>
      </c>
      <c r="C20" s="154">
        <v>2691891</v>
      </c>
      <c r="D20" s="131">
        <v>1361907</v>
      </c>
      <c r="E20" s="132">
        <v>1329984</v>
      </c>
      <c r="F20" s="168">
        <v>2639422</v>
      </c>
      <c r="G20" s="131">
        <v>1329211</v>
      </c>
      <c r="H20" s="169">
        <v>1310211</v>
      </c>
      <c r="I20" s="154">
        <v>52469</v>
      </c>
      <c r="J20" s="131">
        <v>32696</v>
      </c>
      <c r="K20" s="132">
        <v>19773</v>
      </c>
    </row>
    <row r="21" spans="1:11" s="11" customFormat="1" ht="18.75" customHeight="1">
      <c r="A21" s="217" t="s">
        <v>4982</v>
      </c>
      <c r="B21" s="163">
        <v>1262718</v>
      </c>
      <c r="C21" s="164">
        <v>2687073</v>
      </c>
      <c r="D21" s="165">
        <v>1359897</v>
      </c>
      <c r="E21" s="166">
        <v>1327176</v>
      </c>
      <c r="F21" s="164">
        <v>2635563</v>
      </c>
      <c r="G21" s="165">
        <v>1327990</v>
      </c>
      <c r="H21" s="166">
        <v>1307573</v>
      </c>
      <c r="I21" s="164">
        <v>51510</v>
      </c>
      <c r="J21" s="165">
        <v>31907</v>
      </c>
      <c r="K21" s="166">
        <v>19603</v>
      </c>
    </row>
    <row r="22" spans="1:11" s="11" customFormat="1" ht="18.75" customHeight="1">
      <c r="A22" s="217" t="s">
        <v>4983</v>
      </c>
      <c r="B22" s="149">
        <v>1266588</v>
      </c>
      <c r="C22" s="154">
        <v>2683644</v>
      </c>
      <c r="D22" s="131">
        <v>1358538</v>
      </c>
      <c r="E22" s="132">
        <v>1325106</v>
      </c>
      <c r="F22" s="154">
        <v>2632401</v>
      </c>
      <c r="G22" s="131">
        <v>1326844</v>
      </c>
      <c r="H22" s="132">
        <v>1305557</v>
      </c>
      <c r="I22" s="154">
        <v>51243</v>
      </c>
      <c r="J22" s="131">
        <v>31694</v>
      </c>
      <c r="K22" s="132">
        <v>19549</v>
      </c>
    </row>
    <row r="23" spans="1:11" s="11" customFormat="1" ht="18.75" customHeight="1">
      <c r="A23" s="217" t="s">
        <v>4984</v>
      </c>
      <c r="B23" s="149">
        <v>1271864</v>
      </c>
      <c r="C23" s="154">
        <v>2679585</v>
      </c>
      <c r="D23" s="131">
        <v>1355865</v>
      </c>
      <c r="E23" s="132">
        <v>1323720</v>
      </c>
      <c r="F23" s="154">
        <v>2628344</v>
      </c>
      <c r="G23" s="131">
        <v>1324322</v>
      </c>
      <c r="H23" s="132">
        <v>1304022</v>
      </c>
      <c r="I23" s="154">
        <v>51241</v>
      </c>
      <c r="J23" s="131">
        <v>31543</v>
      </c>
      <c r="K23" s="132">
        <v>19698</v>
      </c>
    </row>
    <row r="24" spans="1:11" s="11" customFormat="1" ht="18.75" customHeight="1">
      <c r="A24" s="335" t="s">
        <v>4985</v>
      </c>
      <c r="B24" s="336">
        <v>1276846</v>
      </c>
      <c r="C24" s="337">
        <v>2677709</v>
      </c>
      <c r="D24" s="313">
        <v>1355128</v>
      </c>
      <c r="E24" s="314">
        <v>1322581</v>
      </c>
      <c r="F24" s="337">
        <v>2626609</v>
      </c>
      <c r="G24" s="313">
        <v>1323661</v>
      </c>
      <c r="H24" s="314">
        <v>1302948</v>
      </c>
      <c r="I24" s="337">
        <v>51100</v>
      </c>
      <c r="J24" s="313">
        <v>31467</v>
      </c>
      <c r="K24" s="314">
        <v>19633</v>
      </c>
    </row>
    <row r="25" spans="1:11" s="11" customFormat="1" ht="18.75" customHeight="1">
      <c r="A25" s="372" t="s">
        <v>5031</v>
      </c>
      <c r="B25" s="373">
        <v>1281587</v>
      </c>
      <c r="C25" s="337">
        <v>2670412</v>
      </c>
      <c r="D25" s="313">
        <v>1352327</v>
      </c>
      <c r="E25" s="314">
        <v>1318085</v>
      </c>
      <c r="F25" s="374">
        <v>2619641</v>
      </c>
      <c r="G25" s="313">
        <v>1320888</v>
      </c>
      <c r="H25" s="375">
        <v>1298753</v>
      </c>
      <c r="I25" s="337">
        <v>50771</v>
      </c>
      <c r="J25" s="313">
        <v>31439</v>
      </c>
      <c r="K25" s="314">
        <v>19332</v>
      </c>
    </row>
    <row r="26" spans="1:11" s="11" customFormat="1" ht="18.75" customHeight="1">
      <c r="A26" s="549" t="s">
        <v>5034</v>
      </c>
      <c r="B26" s="550">
        <v>1284663</v>
      </c>
      <c r="C26" s="551">
        <v>2665962</v>
      </c>
      <c r="D26" s="552">
        <v>1350336</v>
      </c>
      <c r="E26" s="553">
        <v>1315626</v>
      </c>
      <c r="F26" s="554">
        <v>2613963</v>
      </c>
      <c r="G26" s="552">
        <v>1318198</v>
      </c>
      <c r="H26" s="555">
        <v>1295765</v>
      </c>
      <c r="I26" s="551">
        <v>51999</v>
      </c>
      <c r="J26" s="552">
        <v>32138</v>
      </c>
      <c r="K26" s="553">
        <v>19861</v>
      </c>
    </row>
    <row r="27" spans="1:11" s="11" customFormat="1" ht="15" customHeight="1">
      <c r="A27" s="556"/>
      <c r="B27" s="557"/>
      <c r="C27" s="558"/>
      <c r="D27" s="559"/>
      <c r="E27" s="560"/>
      <c r="F27" s="561"/>
      <c r="G27" s="557"/>
      <c r="H27" s="557"/>
      <c r="I27" s="558"/>
      <c r="J27" s="562"/>
      <c r="K27" s="562"/>
    </row>
    <row r="28" spans="1:11" ht="29.25" customHeight="1">
      <c r="A28" s="563" t="s">
        <v>5035</v>
      </c>
      <c r="B28" s="564">
        <f>SUM(B29:B51)</f>
        <v>1285019</v>
      </c>
      <c r="C28" s="564">
        <f>SUM(C29:C51)</f>
        <v>2659314</v>
      </c>
      <c r="D28" s="564">
        <f t="shared" ref="D28:K28" si="0">SUM(D29:D51)</f>
        <v>1347742</v>
      </c>
      <c r="E28" s="564">
        <f t="shared" si="0"/>
        <v>1311572</v>
      </c>
      <c r="F28" s="564">
        <f t="shared" si="0"/>
        <v>2605066</v>
      </c>
      <c r="G28" s="564">
        <f t="shared" si="0"/>
        <v>1313983</v>
      </c>
      <c r="H28" s="564">
        <f t="shared" si="0"/>
        <v>1291083</v>
      </c>
      <c r="I28" s="564">
        <f t="shared" si="0"/>
        <v>54248</v>
      </c>
      <c r="J28" s="564">
        <f t="shared" si="0"/>
        <v>33759</v>
      </c>
      <c r="K28" s="564">
        <f t="shared" si="0"/>
        <v>20489</v>
      </c>
    </row>
    <row r="29" spans="1:11" s="11" customFormat="1" ht="18.75" customHeight="1">
      <c r="A29" s="211" t="s">
        <v>167</v>
      </c>
      <c r="B29" s="387">
        <v>232400</v>
      </c>
      <c r="C29" s="172">
        <f>SUM(D29:E29)</f>
        <v>504124</v>
      </c>
      <c r="D29" s="218">
        <f>SUM(G29,J29)</f>
        <v>256162</v>
      </c>
      <c r="E29" s="219">
        <f>H29+K29</f>
        <v>247962</v>
      </c>
      <c r="F29" s="172">
        <f t="shared" ref="F29:F51" si="1">G29+H29</f>
        <v>497900</v>
      </c>
      <c r="G29" s="381">
        <v>252233</v>
      </c>
      <c r="H29" s="382">
        <v>245667</v>
      </c>
      <c r="I29" s="172">
        <f>J29+K29</f>
        <v>6224</v>
      </c>
      <c r="J29" s="170">
        <v>3929</v>
      </c>
      <c r="K29" s="171">
        <v>2295</v>
      </c>
    </row>
    <row r="30" spans="1:11" s="11" customFormat="1" ht="18.75" customHeight="1">
      <c r="A30" s="212" t="s">
        <v>166</v>
      </c>
      <c r="B30" s="388">
        <v>124029</v>
      </c>
      <c r="C30" s="173">
        <f t="shared" ref="C30:C51" si="2">SUM(D30:E30)</f>
        <v>259571</v>
      </c>
      <c r="D30" s="220">
        <f t="shared" ref="D30:D51" si="3">SUM(G30+J30)</f>
        <v>131163</v>
      </c>
      <c r="E30" s="221">
        <f t="shared" ref="E30:E51" si="4">SUM(H30+K30)</f>
        <v>128408</v>
      </c>
      <c r="F30" s="174">
        <f t="shared" si="1"/>
        <v>250108</v>
      </c>
      <c r="G30" s="383">
        <v>125174</v>
      </c>
      <c r="H30" s="384">
        <v>124934</v>
      </c>
      <c r="I30" s="173">
        <f t="shared" ref="I30:I51" si="5">J30+K30</f>
        <v>9463</v>
      </c>
      <c r="J30" s="137">
        <v>5989</v>
      </c>
      <c r="K30" s="160">
        <v>3474</v>
      </c>
    </row>
    <row r="31" spans="1:11" s="11" customFormat="1" ht="18.75" customHeight="1">
      <c r="A31" s="212" t="s">
        <v>165</v>
      </c>
      <c r="B31" s="388">
        <v>69070</v>
      </c>
      <c r="C31" s="173">
        <f t="shared" si="2"/>
        <v>142134</v>
      </c>
      <c r="D31" s="220">
        <f t="shared" si="3"/>
        <v>71564</v>
      </c>
      <c r="E31" s="221">
        <f t="shared" si="4"/>
        <v>70570</v>
      </c>
      <c r="F31" s="174">
        <f t="shared" si="1"/>
        <v>139573</v>
      </c>
      <c r="G31" s="383">
        <v>70015</v>
      </c>
      <c r="H31" s="384">
        <v>69558</v>
      </c>
      <c r="I31" s="173">
        <f t="shared" si="5"/>
        <v>2561</v>
      </c>
      <c r="J31" s="137">
        <v>1549</v>
      </c>
      <c r="K31" s="160">
        <v>1012</v>
      </c>
    </row>
    <row r="32" spans="1:11" s="11" customFormat="1" ht="18.75" customHeight="1">
      <c r="A32" s="212" t="s">
        <v>164</v>
      </c>
      <c r="B32" s="388">
        <v>77832</v>
      </c>
      <c r="C32" s="173">
        <f t="shared" si="2"/>
        <v>156659</v>
      </c>
      <c r="D32" s="220">
        <f>SUM(G32+J32)</f>
        <v>77435</v>
      </c>
      <c r="E32" s="221">
        <f t="shared" si="4"/>
        <v>79224</v>
      </c>
      <c r="F32" s="174">
        <f t="shared" si="1"/>
        <v>155182</v>
      </c>
      <c r="G32" s="383">
        <v>76737</v>
      </c>
      <c r="H32" s="384">
        <v>78445</v>
      </c>
      <c r="I32" s="173">
        <f t="shared" si="5"/>
        <v>1477</v>
      </c>
      <c r="J32" s="137">
        <v>698</v>
      </c>
      <c r="K32" s="160">
        <v>779</v>
      </c>
    </row>
    <row r="33" spans="1:11" ht="18.75" customHeight="1">
      <c r="A33" s="212" t="s">
        <v>163</v>
      </c>
      <c r="B33" s="388">
        <v>184105</v>
      </c>
      <c r="C33" s="173">
        <f t="shared" si="2"/>
        <v>412914</v>
      </c>
      <c r="D33" s="220">
        <f t="shared" si="3"/>
        <v>212530</v>
      </c>
      <c r="E33" s="221">
        <f t="shared" si="4"/>
        <v>200384</v>
      </c>
      <c r="F33" s="174">
        <f t="shared" si="1"/>
        <v>408179</v>
      </c>
      <c r="G33" s="383">
        <v>209920</v>
      </c>
      <c r="H33" s="384">
        <v>198259</v>
      </c>
      <c r="I33" s="173">
        <f t="shared" si="5"/>
        <v>4735</v>
      </c>
      <c r="J33" s="137">
        <v>2610</v>
      </c>
      <c r="K33" s="160">
        <v>2125</v>
      </c>
    </row>
    <row r="34" spans="1:11" ht="18.75" customHeight="1">
      <c r="A34" s="212" t="s">
        <v>162</v>
      </c>
      <c r="B34" s="388">
        <v>50571</v>
      </c>
      <c r="C34" s="173">
        <f t="shared" si="2"/>
        <v>101883</v>
      </c>
      <c r="D34" s="220">
        <f t="shared" si="3"/>
        <v>50503</v>
      </c>
      <c r="E34" s="221">
        <f t="shared" si="4"/>
        <v>51380</v>
      </c>
      <c r="F34" s="174">
        <f t="shared" si="1"/>
        <v>100997</v>
      </c>
      <c r="G34" s="383">
        <v>50064</v>
      </c>
      <c r="H34" s="384">
        <v>50933</v>
      </c>
      <c r="I34" s="173">
        <f t="shared" si="5"/>
        <v>886</v>
      </c>
      <c r="J34" s="137">
        <v>439</v>
      </c>
      <c r="K34" s="160">
        <v>447</v>
      </c>
    </row>
    <row r="35" spans="1:11" ht="18.75" customHeight="1">
      <c r="A35" s="212" t="s">
        <v>161</v>
      </c>
      <c r="B35" s="388">
        <v>54253</v>
      </c>
      <c r="C35" s="173">
        <f t="shared" si="2"/>
        <v>103886</v>
      </c>
      <c r="D35" s="220">
        <f t="shared" si="3"/>
        <v>53403</v>
      </c>
      <c r="E35" s="221">
        <f t="shared" si="4"/>
        <v>50483</v>
      </c>
      <c r="F35" s="174">
        <f t="shared" si="1"/>
        <v>101131</v>
      </c>
      <c r="G35" s="383">
        <v>51422</v>
      </c>
      <c r="H35" s="384">
        <v>49709</v>
      </c>
      <c r="I35" s="173">
        <f t="shared" si="5"/>
        <v>2755</v>
      </c>
      <c r="J35" s="137">
        <v>1981</v>
      </c>
      <c r="K35" s="160">
        <v>774</v>
      </c>
    </row>
    <row r="36" spans="1:11" ht="18.75" customHeight="1">
      <c r="A36" s="212" t="s">
        <v>160</v>
      </c>
      <c r="B36" s="388">
        <v>49378</v>
      </c>
      <c r="C36" s="173">
        <f t="shared" si="2"/>
        <v>96285</v>
      </c>
      <c r="D36" s="220">
        <f t="shared" si="3"/>
        <v>47344</v>
      </c>
      <c r="E36" s="221">
        <f t="shared" si="4"/>
        <v>48941</v>
      </c>
      <c r="F36" s="174">
        <f t="shared" si="1"/>
        <v>95108</v>
      </c>
      <c r="G36" s="383">
        <v>46794</v>
      </c>
      <c r="H36" s="384">
        <v>48314</v>
      </c>
      <c r="I36" s="173">
        <f t="shared" si="5"/>
        <v>1177</v>
      </c>
      <c r="J36" s="137">
        <v>550</v>
      </c>
      <c r="K36" s="160">
        <v>627</v>
      </c>
    </row>
    <row r="37" spans="1:11" ht="18.75" customHeight="1">
      <c r="A37" s="213" t="s">
        <v>159</v>
      </c>
      <c r="B37" s="388">
        <v>37283</v>
      </c>
      <c r="C37" s="173">
        <f t="shared" si="2"/>
        <v>71650</v>
      </c>
      <c r="D37" s="220">
        <f t="shared" si="3"/>
        <v>35239</v>
      </c>
      <c r="E37" s="221">
        <f t="shared" si="4"/>
        <v>36411</v>
      </c>
      <c r="F37" s="174">
        <f t="shared" si="1"/>
        <v>71003</v>
      </c>
      <c r="G37" s="383">
        <v>34898</v>
      </c>
      <c r="H37" s="384">
        <v>36105</v>
      </c>
      <c r="I37" s="173">
        <f t="shared" si="5"/>
        <v>647</v>
      </c>
      <c r="J37" s="138">
        <v>341</v>
      </c>
      <c r="K37" s="161">
        <v>306</v>
      </c>
    </row>
    <row r="38" spans="1:11" ht="18.75" customHeight="1">
      <c r="A38" s="212" t="s">
        <v>158</v>
      </c>
      <c r="B38" s="388">
        <v>126727</v>
      </c>
      <c r="C38" s="173">
        <f t="shared" si="2"/>
        <v>279303</v>
      </c>
      <c r="D38" s="220">
        <f t="shared" si="3"/>
        <v>141554</v>
      </c>
      <c r="E38" s="221">
        <f t="shared" si="4"/>
        <v>137749</v>
      </c>
      <c r="F38" s="174">
        <f t="shared" si="1"/>
        <v>267891</v>
      </c>
      <c r="G38" s="383">
        <v>134812</v>
      </c>
      <c r="H38" s="384">
        <v>133079</v>
      </c>
      <c r="I38" s="173">
        <f t="shared" si="5"/>
        <v>11412</v>
      </c>
      <c r="J38" s="137">
        <v>6742</v>
      </c>
      <c r="K38" s="160">
        <v>4670</v>
      </c>
    </row>
    <row r="39" spans="1:11" ht="18.75" customHeight="1">
      <c r="A39" s="212" t="s">
        <v>157</v>
      </c>
      <c r="B39" s="388">
        <v>13641</v>
      </c>
      <c r="C39" s="173">
        <f t="shared" si="2"/>
        <v>23729</v>
      </c>
      <c r="D39" s="220">
        <f t="shared" si="3"/>
        <v>12252</v>
      </c>
      <c r="E39" s="221">
        <f t="shared" si="4"/>
        <v>11477</v>
      </c>
      <c r="F39" s="174">
        <f t="shared" si="1"/>
        <v>23312</v>
      </c>
      <c r="G39" s="383">
        <v>11941</v>
      </c>
      <c r="H39" s="384">
        <v>11371</v>
      </c>
      <c r="I39" s="173">
        <f t="shared" si="5"/>
        <v>417</v>
      </c>
      <c r="J39" s="137">
        <v>311</v>
      </c>
      <c r="K39" s="160">
        <v>106</v>
      </c>
    </row>
    <row r="40" spans="1:11" ht="18.75" customHeight="1">
      <c r="A40" s="212" t="s">
        <v>156</v>
      </c>
      <c r="B40" s="388">
        <v>28927</v>
      </c>
      <c r="C40" s="173">
        <f t="shared" si="2"/>
        <v>50832</v>
      </c>
      <c r="D40" s="220">
        <f t="shared" si="3"/>
        <v>25070</v>
      </c>
      <c r="E40" s="221">
        <f t="shared" si="4"/>
        <v>25762</v>
      </c>
      <c r="F40" s="174">
        <f t="shared" si="1"/>
        <v>50241</v>
      </c>
      <c r="G40" s="383">
        <v>24730</v>
      </c>
      <c r="H40" s="384">
        <v>25511</v>
      </c>
      <c r="I40" s="173">
        <f t="shared" si="5"/>
        <v>591</v>
      </c>
      <c r="J40" s="137">
        <v>340</v>
      </c>
      <c r="K40" s="160">
        <v>251</v>
      </c>
    </row>
    <row r="41" spans="1:11" ht="18.75" customHeight="1">
      <c r="A41" s="212" t="s">
        <v>155</v>
      </c>
      <c r="B41" s="388">
        <v>14031</v>
      </c>
      <c r="C41" s="173">
        <f t="shared" si="2"/>
        <v>24514</v>
      </c>
      <c r="D41" s="220">
        <f t="shared" si="3"/>
        <v>12250</v>
      </c>
      <c r="E41" s="221">
        <f t="shared" si="4"/>
        <v>12264</v>
      </c>
      <c r="F41" s="174">
        <f t="shared" si="1"/>
        <v>24286</v>
      </c>
      <c r="G41" s="383">
        <v>12154</v>
      </c>
      <c r="H41" s="384">
        <v>12132</v>
      </c>
      <c r="I41" s="173">
        <f t="shared" si="5"/>
        <v>228</v>
      </c>
      <c r="J41" s="137">
        <v>96</v>
      </c>
      <c r="K41" s="160">
        <v>132</v>
      </c>
    </row>
    <row r="42" spans="1:11" ht="18.75" customHeight="1">
      <c r="A42" s="212" t="s">
        <v>154</v>
      </c>
      <c r="B42" s="388">
        <v>9080</v>
      </c>
      <c r="C42" s="173">
        <f t="shared" si="2"/>
        <v>16358</v>
      </c>
      <c r="D42" s="220">
        <f t="shared" si="3"/>
        <v>8135</v>
      </c>
      <c r="E42" s="221">
        <f t="shared" si="4"/>
        <v>8223</v>
      </c>
      <c r="F42" s="174">
        <f t="shared" si="1"/>
        <v>16095</v>
      </c>
      <c r="G42" s="383">
        <v>8031</v>
      </c>
      <c r="H42" s="384">
        <v>8064</v>
      </c>
      <c r="I42" s="173">
        <f t="shared" si="5"/>
        <v>263</v>
      </c>
      <c r="J42" s="137">
        <v>104</v>
      </c>
      <c r="K42" s="160">
        <v>159</v>
      </c>
    </row>
    <row r="43" spans="1:11" ht="18.75" customHeight="1">
      <c r="A43" s="212" t="s">
        <v>153</v>
      </c>
      <c r="B43" s="388">
        <v>19727</v>
      </c>
      <c r="C43" s="173">
        <f t="shared" si="2"/>
        <v>35768</v>
      </c>
      <c r="D43" s="220">
        <f t="shared" si="3"/>
        <v>17355</v>
      </c>
      <c r="E43" s="221">
        <f t="shared" si="4"/>
        <v>18413</v>
      </c>
      <c r="F43" s="174">
        <f t="shared" si="1"/>
        <v>34772</v>
      </c>
      <c r="G43" s="383">
        <v>16546</v>
      </c>
      <c r="H43" s="384">
        <v>18226</v>
      </c>
      <c r="I43" s="173">
        <f t="shared" si="5"/>
        <v>996</v>
      </c>
      <c r="J43" s="137">
        <v>809</v>
      </c>
      <c r="K43" s="160">
        <v>187</v>
      </c>
    </row>
    <row r="44" spans="1:11" ht="18.75" customHeight="1">
      <c r="A44" s="212" t="s">
        <v>152</v>
      </c>
      <c r="B44" s="388">
        <v>23350</v>
      </c>
      <c r="C44" s="173">
        <f t="shared" si="2"/>
        <v>42430</v>
      </c>
      <c r="D44" s="220">
        <f t="shared" si="3"/>
        <v>20918</v>
      </c>
      <c r="E44" s="221">
        <f t="shared" si="4"/>
        <v>21512</v>
      </c>
      <c r="F44" s="174">
        <f t="shared" si="1"/>
        <v>41491</v>
      </c>
      <c r="G44" s="383">
        <v>20474</v>
      </c>
      <c r="H44" s="384">
        <v>21017</v>
      </c>
      <c r="I44" s="173">
        <f t="shared" si="5"/>
        <v>939</v>
      </c>
      <c r="J44" s="137">
        <v>444</v>
      </c>
      <c r="K44" s="160">
        <v>495</v>
      </c>
    </row>
    <row r="45" spans="1:11" ht="18.75" customHeight="1">
      <c r="A45" s="212" t="s">
        <v>151</v>
      </c>
      <c r="B45" s="388">
        <v>16572</v>
      </c>
      <c r="C45" s="173">
        <f t="shared" si="2"/>
        <v>31672</v>
      </c>
      <c r="D45" s="220">
        <f t="shared" si="3"/>
        <v>16709</v>
      </c>
      <c r="E45" s="221">
        <f t="shared" si="4"/>
        <v>14963</v>
      </c>
      <c r="F45" s="174">
        <f t="shared" si="1"/>
        <v>30198</v>
      </c>
      <c r="G45" s="383">
        <v>15499</v>
      </c>
      <c r="H45" s="384">
        <v>14699</v>
      </c>
      <c r="I45" s="173">
        <f t="shared" si="5"/>
        <v>1474</v>
      </c>
      <c r="J45" s="137">
        <v>1210</v>
      </c>
      <c r="K45" s="160">
        <v>264</v>
      </c>
    </row>
    <row r="46" spans="1:11" ht="18.75" customHeight="1">
      <c r="A46" s="212" t="s">
        <v>150</v>
      </c>
      <c r="B46" s="388">
        <v>23816</v>
      </c>
      <c r="C46" s="173">
        <f t="shared" si="2"/>
        <v>44147</v>
      </c>
      <c r="D46" s="220">
        <f t="shared" si="3"/>
        <v>23346</v>
      </c>
      <c r="E46" s="221">
        <f t="shared" si="4"/>
        <v>20801</v>
      </c>
      <c r="F46" s="174">
        <f t="shared" si="1"/>
        <v>42620</v>
      </c>
      <c r="G46" s="383">
        <v>22167</v>
      </c>
      <c r="H46" s="384">
        <v>20453</v>
      </c>
      <c r="I46" s="173">
        <f t="shared" si="5"/>
        <v>1527</v>
      </c>
      <c r="J46" s="137">
        <v>1179</v>
      </c>
      <c r="K46" s="160">
        <v>348</v>
      </c>
    </row>
    <row r="47" spans="1:11" ht="18.75" customHeight="1">
      <c r="A47" s="212" t="s">
        <v>149</v>
      </c>
      <c r="B47" s="388">
        <v>54384</v>
      </c>
      <c r="C47" s="173">
        <f t="shared" si="2"/>
        <v>116625</v>
      </c>
      <c r="D47" s="220">
        <f t="shared" si="3"/>
        <v>61469</v>
      </c>
      <c r="E47" s="221">
        <f t="shared" si="4"/>
        <v>55156</v>
      </c>
      <c r="F47" s="174">
        <f t="shared" si="1"/>
        <v>112740</v>
      </c>
      <c r="G47" s="383">
        <v>58916</v>
      </c>
      <c r="H47" s="384">
        <v>53824</v>
      </c>
      <c r="I47" s="173">
        <f t="shared" si="5"/>
        <v>3885</v>
      </c>
      <c r="J47" s="137">
        <v>2553</v>
      </c>
      <c r="K47" s="160">
        <v>1332</v>
      </c>
    </row>
    <row r="48" spans="1:11" ht="18.75" customHeight="1">
      <c r="A48" s="212" t="s">
        <v>148</v>
      </c>
      <c r="B48" s="388">
        <v>28065</v>
      </c>
      <c r="C48" s="173">
        <f t="shared" si="2"/>
        <v>56255</v>
      </c>
      <c r="D48" s="220">
        <f t="shared" si="3"/>
        <v>27589</v>
      </c>
      <c r="E48" s="221">
        <f t="shared" si="4"/>
        <v>28666</v>
      </c>
      <c r="F48" s="174">
        <f t="shared" si="1"/>
        <v>55716</v>
      </c>
      <c r="G48" s="383">
        <v>27342</v>
      </c>
      <c r="H48" s="384">
        <v>28374</v>
      </c>
      <c r="I48" s="173">
        <f t="shared" si="5"/>
        <v>539</v>
      </c>
      <c r="J48" s="137">
        <v>247</v>
      </c>
      <c r="K48" s="160">
        <v>292</v>
      </c>
    </row>
    <row r="49" spans="1:11" ht="18.75" customHeight="1">
      <c r="A49" s="212" t="s">
        <v>147</v>
      </c>
      <c r="B49" s="388">
        <v>16851</v>
      </c>
      <c r="C49" s="173">
        <f t="shared" si="2"/>
        <v>30637</v>
      </c>
      <c r="D49" s="220">
        <f t="shared" si="3"/>
        <v>15498</v>
      </c>
      <c r="E49" s="221">
        <f t="shared" si="4"/>
        <v>15139</v>
      </c>
      <c r="F49" s="174">
        <f t="shared" si="1"/>
        <v>30317</v>
      </c>
      <c r="G49" s="383">
        <v>15385</v>
      </c>
      <c r="H49" s="384">
        <v>14932</v>
      </c>
      <c r="I49" s="173">
        <f t="shared" si="5"/>
        <v>320</v>
      </c>
      <c r="J49" s="137">
        <v>113</v>
      </c>
      <c r="K49" s="160">
        <v>207</v>
      </c>
    </row>
    <row r="50" spans="1:11" ht="18.75" customHeight="1">
      <c r="A50" s="212" t="s">
        <v>146</v>
      </c>
      <c r="B50" s="388">
        <v>25459</v>
      </c>
      <c r="C50" s="173">
        <f t="shared" si="2"/>
        <v>48776</v>
      </c>
      <c r="D50" s="220">
        <f t="shared" si="3"/>
        <v>25155</v>
      </c>
      <c r="E50" s="221">
        <f t="shared" si="4"/>
        <v>23621</v>
      </c>
      <c r="F50" s="174">
        <f t="shared" si="1"/>
        <v>47167</v>
      </c>
      <c r="G50" s="383">
        <v>23729</v>
      </c>
      <c r="H50" s="384">
        <v>23438</v>
      </c>
      <c r="I50" s="173">
        <f t="shared" si="5"/>
        <v>1609</v>
      </c>
      <c r="J50" s="137">
        <v>1426</v>
      </c>
      <c r="K50" s="160">
        <v>183</v>
      </c>
    </row>
    <row r="51" spans="1:11" ht="18.75" customHeight="1">
      <c r="A51" s="214" t="s">
        <v>145</v>
      </c>
      <c r="B51" s="389">
        <v>5468</v>
      </c>
      <c r="C51" s="175">
        <f t="shared" si="2"/>
        <v>9162</v>
      </c>
      <c r="D51" s="222">
        <f t="shared" si="3"/>
        <v>5099</v>
      </c>
      <c r="E51" s="223">
        <f t="shared" si="4"/>
        <v>4063</v>
      </c>
      <c r="F51" s="176">
        <f t="shared" si="1"/>
        <v>9039</v>
      </c>
      <c r="G51" s="385">
        <v>5000</v>
      </c>
      <c r="H51" s="386">
        <v>4039</v>
      </c>
      <c r="I51" s="175">
        <f t="shared" si="5"/>
        <v>123</v>
      </c>
      <c r="J51" s="139">
        <v>99</v>
      </c>
      <c r="K51" s="162">
        <v>24</v>
      </c>
    </row>
    <row r="52" spans="1:11" ht="18.75" customHeight="1"/>
  </sheetData>
  <mergeCells count="5"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Y374"/>
  <sheetViews>
    <sheetView showGridLines="0" zoomScaleNormal="100" workbookViewId="0">
      <pane ySplit="5" topLeftCell="A275" activePane="bottomLeft" state="frozen"/>
      <selection pane="bottomLeft" activeCell="C288" sqref="A2:K361"/>
    </sheetView>
  </sheetViews>
  <sheetFormatPr defaultRowHeight="12"/>
  <cols>
    <col min="1" max="1" width="13.25" style="3" customWidth="1"/>
    <col min="2" max="2" width="11.75" style="3" customWidth="1"/>
    <col min="3" max="11" width="12.875" style="3" customWidth="1"/>
    <col min="12" max="12" width="2.625" style="21" customWidth="1"/>
    <col min="13" max="25" width="9" style="5"/>
    <col min="26" max="222" width="9" style="3"/>
    <col min="223" max="223" width="2.125" style="3" customWidth="1"/>
    <col min="224" max="224" width="13.25" style="3" customWidth="1"/>
    <col min="225" max="234" width="9.875" style="3" customWidth="1"/>
    <col min="235" max="235" width="8.625" style="3" bestFit="1" customWidth="1"/>
    <col min="236" max="236" width="11.375" style="3" bestFit="1" customWidth="1"/>
    <col min="237" max="237" width="10.375" style="3" bestFit="1" customWidth="1"/>
    <col min="238" max="16384" width="9" style="3"/>
  </cols>
  <sheetData>
    <row r="1" spans="1:25" ht="12.6" customHeight="1"/>
    <row r="2" spans="1:25" ht="19.5" customHeight="1">
      <c r="A2" s="585" t="s">
        <v>5036</v>
      </c>
      <c r="B2" s="585"/>
      <c r="C2" s="585"/>
      <c r="D2" s="585"/>
      <c r="E2" s="585"/>
      <c r="F2" s="585"/>
      <c r="G2" s="18"/>
      <c r="H2" s="18"/>
      <c r="I2" s="18"/>
      <c r="J2" s="18"/>
      <c r="K2" s="18"/>
    </row>
    <row r="3" spans="1:25" ht="15" customHeight="1">
      <c r="A3" s="140" t="s">
        <v>4903</v>
      </c>
      <c r="B3" s="6"/>
      <c r="C3" s="7"/>
      <c r="D3" s="611"/>
      <c r="E3" s="8"/>
      <c r="F3" s="9"/>
      <c r="G3" s="6"/>
      <c r="H3" s="6"/>
      <c r="I3" s="25"/>
      <c r="J3" s="612"/>
      <c r="K3" s="574" t="s">
        <v>4904</v>
      </c>
    </row>
    <row r="4" spans="1:25" s="11" customFormat="1" ht="16.5" customHeight="1">
      <c r="A4" s="589" t="s">
        <v>187</v>
      </c>
      <c r="B4" s="583" t="s">
        <v>4905</v>
      </c>
      <c r="C4" s="591" t="s">
        <v>4960</v>
      </c>
      <c r="D4" s="592"/>
      <c r="E4" s="593"/>
      <c r="F4" s="591" t="s">
        <v>4961</v>
      </c>
      <c r="G4" s="592"/>
      <c r="H4" s="593"/>
      <c r="I4" s="586" t="s">
        <v>4956</v>
      </c>
      <c r="J4" s="587"/>
      <c r="K4" s="588"/>
      <c r="L4" s="24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1" customFormat="1" ht="16.5" customHeight="1">
      <c r="A5" s="590"/>
      <c r="B5" s="584"/>
      <c r="C5" s="135" t="s">
        <v>4906</v>
      </c>
      <c r="D5" s="575" t="s">
        <v>4907</v>
      </c>
      <c r="E5" s="575" t="s">
        <v>4908</v>
      </c>
      <c r="F5" s="136" t="s">
        <v>4909</v>
      </c>
      <c r="G5" s="136" t="s">
        <v>4907</v>
      </c>
      <c r="H5" s="576" t="s">
        <v>4908</v>
      </c>
      <c r="I5" s="130" t="s">
        <v>4957</v>
      </c>
      <c r="J5" s="130" t="s">
        <v>4958</v>
      </c>
      <c r="K5" s="130" t="s">
        <v>4959</v>
      </c>
      <c r="L5" s="24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11" customFormat="1" ht="15" customHeight="1">
      <c r="A6" s="352" t="s">
        <v>388</v>
      </c>
      <c r="B6" s="613">
        <f t="shared" ref="B6:H6" si="0">B7+B39+B63+B86+B111+B137+B157+B174+B199++B214+B230+B239+B258+B267+B274+B284+B294+B303+B314+B323+B336+B347+B358</f>
        <v>1285019</v>
      </c>
      <c r="C6" s="614">
        <f t="shared" si="0"/>
        <v>2659314</v>
      </c>
      <c r="D6" s="615">
        <f>D7+D39+D63+D86+D111+D137+D157+D174+D199++D214+D230+D239+D258+D267+D274+D284+D294+D303+D314+D323+D336+D347+D358</f>
        <v>1347742</v>
      </c>
      <c r="E6" s="616">
        <f t="shared" si="0"/>
        <v>1311572</v>
      </c>
      <c r="F6" s="617">
        <f t="shared" si="0"/>
        <v>2605066</v>
      </c>
      <c r="G6" s="615">
        <f>G7+G39+G63+G86+G111+G137+G157+G174+G199++G214+G230+G239+G258+G267+G274+G284+G294+G303+G314+G323+G336+G347+G358</f>
        <v>1313983</v>
      </c>
      <c r="H6" s="618">
        <f t="shared" si="0"/>
        <v>1291083</v>
      </c>
      <c r="I6" s="614">
        <f>I7+I39+I63+I86+I111+I137+I157+I174+I199+I230+I239+I258+I267+I274+I284+I294+I303+I314+I323+I336+I347+I358+I214</f>
        <v>54248</v>
      </c>
      <c r="J6" s="614">
        <f t="shared" ref="J6:K6" si="1">J7+J39+J63+J86+J111+J137+J157+J174+J199+J230+J239+J258+J267+J274+J284+J294+J303+J314+J323+J336+J347+J358+J214</f>
        <v>33759</v>
      </c>
      <c r="K6" s="618">
        <f t="shared" si="1"/>
        <v>20489</v>
      </c>
      <c r="L6" s="23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11" customFormat="1" ht="15" customHeight="1">
      <c r="A7" s="353" t="s">
        <v>186</v>
      </c>
      <c r="B7" s="420">
        <v>232400</v>
      </c>
      <c r="C7" s="354">
        <f>C8+C23</f>
        <v>504124</v>
      </c>
      <c r="D7" s="355">
        <f t="shared" ref="D7:E7" si="2">D8+D23</f>
        <v>256162</v>
      </c>
      <c r="E7" s="356">
        <f t="shared" si="2"/>
        <v>247962</v>
      </c>
      <c r="F7" s="357">
        <f>F8+F23</f>
        <v>497900</v>
      </c>
      <c r="G7" s="406">
        <v>252233</v>
      </c>
      <c r="H7" s="407">
        <v>245667</v>
      </c>
      <c r="I7" s="354">
        <f>SUM(J7:K7)</f>
        <v>6224</v>
      </c>
      <c r="J7" s="390">
        <f>SUM(J8,J23)</f>
        <v>3929</v>
      </c>
      <c r="K7" s="391">
        <f>SUM(K8,K23)</f>
        <v>2295</v>
      </c>
      <c r="L7" s="23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s="11" customFormat="1" ht="15" customHeight="1">
      <c r="A8" s="358" t="s">
        <v>4954</v>
      </c>
      <c r="B8" s="421">
        <v>109620</v>
      </c>
      <c r="C8" s="359">
        <f t="shared" ref="C8:E23" si="3">F8+I8</f>
        <v>231707</v>
      </c>
      <c r="D8" s="360">
        <f t="shared" si="3"/>
        <v>120569</v>
      </c>
      <c r="E8" s="361">
        <f t="shared" si="3"/>
        <v>111138</v>
      </c>
      <c r="F8" s="362">
        <f>G8+H8</f>
        <v>228242</v>
      </c>
      <c r="G8" s="408">
        <v>118221</v>
      </c>
      <c r="H8" s="409">
        <v>110021</v>
      </c>
      <c r="I8" s="359">
        <f>SUM(J8:K8)</f>
        <v>3465</v>
      </c>
      <c r="J8" s="392">
        <f>SUM(J9:J22)</f>
        <v>2348</v>
      </c>
      <c r="K8" s="393">
        <f>SUM(K9:K22)</f>
        <v>1117</v>
      </c>
      <c r="L8" s="23"/>
      <c r="M8" s="35"/>
      <c r="N8" s="35"/>
      <c r="O8" s="35"/>
      <c r="P8" s="35"/>
      <c r="Q8" s="35"/>
      <c r="R8" s="35"/>
      <c r="S8" s="35"/>
      <c r="T8" s="35"/>
      <c r="U8" s="10"/>
      <c r="V8" s="10"/>
      <c r="W8" s="10"/>
      <c r="X8" s="10"/>
      <c r="Y8" s="10"/>
    </row>
    <row r="9" spans="1:25" s="11" customFormat="1" ht="15" customHeight="1">
      <c r="A9" s="363" t="s">
        <v>189</v>
      </c>
      <c r="B9" s="388">
        <v>4493</v>
      </c>
      <c r="C9" s="364">
        <f t="shared" si="3"/>
        <v>7961</v>
      </c>
      <c r="D9" s="305">
        <f>G9+J9</f>
        <v>4369</v>
      </c>
      <c r="E9" s="365">
        <f t="shared" si="3"/>
        <v>3592</v>
      </c>
      <c r="F9" s="366">
        <f t="shared" ref="F9:F22" si="4">SUM(G9:H9)</f>
        <v>7154</v>
      </c>
      <c r="G9" s="411">
        <v>3620</v>
      </c>
      <c r="H9" s="413">
        <v>3534</v>
      </c>
      <c r="I9" s="364">
        <f t="shared" ref="I9:I72" si="5">SUM(J9:K9)</f>
        <v>807</v>
      </c>
      <c r="J9" s="131">
        <v>749</v>
      </c>
      <c r="K9" s="132">
        <v>58</v>
      </c>
      <c r="L9" s="2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s="11" customFormat="1" ht="15" customHeight="1">
      <c r="A10" s="363" t="s">
        <v>190</v>
      </c>
      <c r="B10" s="388">
        <v>12410</v>
      </c>
      <c r="C10" s="364">
        <f t="shared" si="3"/>
        <v>30059</v>
      </c>
      <c r="D10" s="305">
        <f t="shared" si="3"/>
        <v>15280</v>
      </c>
      <c r="E10" s="365">
        <f>H10+K10</f>
        <v>14779</v>
      </c>
      <c r="F10" s="366">
        <f t="shared" si="4"/>
        <v>29857</v>
      </c>
      <c r="G10" s="411">
        <v>15172</v>
      </c>
      <c r="H10" s="413">
        <v>14685</v>
      </c>
      <c r="I10" s="364">
        <f t="shared" si="5"/>
        <v>202</v>
      </c>
      <c r="J10" s="131">
        <v>108</v>
      </c>
      <c r="K10" s="132">
        <v>94</v>
      </c>
      <c r="L10" s="22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s="11" customFormat="1" ht="15" customHeight="1">
      <c r="A11" s="363" t="s">
        <v>191</v>
      </c>
      <c r="B11" s="388">
        <v>26434</v>
      </c>
      <c r="C11" s="364">
        <f t="shared" si="3"/>
        <v>56624</v>
      </c>
      <c r="D11" s="305">
        <f t="shared" si="3"/>
        <v>30284</v>
      </c>
      <c r="E11" s="365">
        <f t="shared" si="3"/>
        <v>26340</v>
      </c>
      <c r="F11" s="366">
        <f t="shared" si="4"/>
        <v>56007</v>
      </c>
      <c r="G11" s="411">
        <v>29984</v>
      </c>
      <c r="H11" s="413">
        <v>26023</v>
      </c>
      <c r="I11" s="364">
        <f t="shared" si="5"/>
        <v>617</v>
      </c>
      <c r="J11" s="131">
        <v>300</v>
      </c>
      <c r="K11" s="132">
        <v>317</v>
      </c>
      <c r="L11" s="2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s="11" customFormat="1" ht="15" customHeight="1">
      <c r="A12" s="363" t="s">
        <v>192</v>
      </c>
      <c r="B12" s="388">
        <v>1916</v>
      </c>
      <c r="C12" s="364">
        <f t="shared" si="3"/>
        <v>3510</v>
      </c>
      <c r="D12" s="305">
        <f t="shared" si="3"/>
        <v>1885</v>
      </c>
      <c r="E12" s="365">
        <f>H12+K12</f>
        <v>1625</v>
      </c>
      <c r="F12" s="366">
        <f t="shared" si="4"/>
        <v>3340</v>
      </c>
      <c r="G12" s="411">
        <v>1734</v>
      </c>
      <c r="H12" s="413">
        <v>1606</v>
      </c>
      <c r="I12" s="364">
        <f t="shared" si="5"/>
        <v>170</v>
      </c>
      <c r="J12" s="131">
        <v>151</v>
      </c>
      <c r="K12" s="132">
        <v>19</v>
      </c>
      <c r="L12" s="22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s="11" customFormat="1" ht="15" customHeight="1">
      <c r="A13" s="363" t="s">
        <v>193</v>
      </c>
      <c r="B13" s="388">
        <v>4786</v>
      </c>
      <c r="C13" s="364">
        <f t="shared" si="3"/>
        <v>9780</v>
      </c>
      <c r="D13" s="305">
        <f t="shared" si="3"/>
        <v>4932</v>
      </c>
      <c r="E13" s="365">
        <f t="shared" si="3"/>
        <v>4848</v>
      </c>
      <c r="F13" s="366">
        <f t="shared" si="4"/>
        <v>9683</v>
      </c>
      <c r="G13" s="411">
        <v>4873</v>
      </c>
      <c r="H13" s="413">
        <v>4810</v>
      </c>
      <c r="I13" s="364">
        <f t="shared" si="5"/>
        <v>97</v>
      </c>
      <c r="J13" s="131">
        <v>59</v>
      </c>
      <c r="K13" s="132">
        <v>38</v>
      </c>
      <c r="L13" s="2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s="11" customFormat="1" ht="15" customHeight="1">
      <c r="A14" s="363" t="s">
        <v>194</v>
      </c>
      <c r="B14" s="388">
        <v>2430</v>
      </c>
      <c r="C14" s="364">
        <f t="shared" si="3"/>
        <v>4226</v>
      </c>
      <c r="D14" s="305">
        <f t="shared" si="3"/>
        <v>2184</v>
      </c>
      <c r="E14" s="365">
        <f t="shared" si="3"/>
        <v>2042</v>
      </c>
      <c r="F14" s="366">
        <f t="shared" si="4"/>
        <v>3999</v>
      </c>
      <c r="G14" s="411">
        <v>1966</v>
      </c>
      <c r="H14" s="413">
        <v>2033</v>
      </c>
      <c r="I14" s="364">
        <f t="shared" si="5"/>
        <v>227</v>
      </c>
      <c r="J14" s="131">
        <v>218</v>
      </c>
      <c r="K14" s="132">
        <v>9</v>
      </c>
      <c r="L14" s="22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s="11" customFormat="1" ht="15" customHeight="1">
      <c r="A15" s="363" t="s">
        <v>195</v>
      </c>
      <c r="B15" s="388">
        <v>1149</v>
      </c>
      <c r="C15" s="364">
        <f t="shared" si="3"/>
        <v>1943</v>
      </c>
      <c r="D15" s="305">
        <f t="shared" si="3"/>
        <v>1002</v>
      </c>
      <c r="E15" s="365">
        <f t="shared" si="3"/>
        <v>941</v>
      </c>
      <c r="F15" s="366">
        <f t="shared" si="4"/>
        <v>1815</v>
      </c>
      <c r="G15" s="410">
        <v>887</v>
      </c>
      <c r="H15" s="412">
        <v>928</v>
      </c>
      <c r="I15" s="364">
        <f t="shared" si="5"/>
        <v>128</v>
      </c>
      <c r="J15" s="131">
        <v>115</v>
      </c>
      <c r="K15" s="132">
        <v>13</v>
      </c>
      <c r="L15" s="2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s="11" customFormat="1" ht="15" customHeight="1">
      <c r="A16" s="363" t="s">
        <v>196</v>
      </c>
      <c r="B16" s="388">
        <v>13684</v>
      </c>
      <c r="C16" s="364">
        <f t="shared" si="3"/>
        <v>24618</v>
      </c>
      <c r="D16" s="305">
        <f t="shared" si="3"/>
        <v>12818</v>
      </c>
      <c r="E16" s="365">
        <f t="shared" si="3"/>
        <v>11800</v>
      </c>
      <c r="F16" s="366">
        <f t="shared" si="4"/>
        <v>24438</v>
      </c>
      <c r="G16" s="411">
        <v>12759</v>
      </c>
      <c r="H16" s="413">
        <v>11679</v>
      </c>
      <c r="I16" s="364">
        <f t="shared" si="5"/>
        <v>180</v>
      </c>
      <c r="J16" s="131">
        <v>59</v>
      </c>
      <c r="K16" s="132">
        <v>121</v>
      </c>
      <c r="L16" s="22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s="11" customFormat="1" ht="15" customHeight="1">
      <c r="A17" s="363" t="s">
        <v>197</v>
      </c>
      <c r="B17" s="388">
        <v>9945</v>
      </c>
      <c r="C17" s="364">
        <f t="shared" si="3"/>
        <v>17110</v>
      </c>
      <c r="D17" s="305">
        <f t="shared" si="3"/>
        <v>8765</v>
      </c>
      <c r="E17" s="365">
        <f t="shared" si="3"/>
        <v>8345</v>
      </c>
      <c r="F17" s="366">
        <f t="shared" si="4"/>
        <v>16993</v>
      </c>
      <c r="G17" s="411">
        <v>8724</v>
      </c>
      <c r="H17" s="413">
        <v>8269</v>
      </c>
      <c r="I17" s="364">
        <f t="shared" si="5"/>
        <v>117</v>
      </c>
      <c r="J17" s="131">
        <v>41</v>
      </c>
      <c r="K17" s="132">
        <v>76</v>
      </c>
      <c r="L17" s="2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11" customFormat="1" ht="15" customHeight="1">
      <c r="A18" s="363" t="s">
        <v>198</v>
      </c>
      <c r="B18" s="388">
        <v>6515</v>
      </c>
      <c r="C18" s="364">
        <f t="shared" si="3"/>
        <v>12123</v>
      </c>
      <c r="D18" s="305">
        <f t="shared" si="3"/>
        <v>6086</v>
      </c>
      <c r="E18" s="365">
        <f t="shared" si="3"/>
        <v>6037</v>
      </c>
      <c r="F18" s="366">
        <f t="shared" si="4"/>
        <v>11970</v>
      </c>
      <c r="G18" s="411">
        <v>5980</v>
      </c>
      <c r="H18" s="413">
        <v>5990</v>
      </c>
      <c r="I18" s="364">
        <f t="shared" si="5"/>
        <v>153</v>
      </c>
      <c r="J18" s="131">
        <v>106</v>
      </c>
      <c r="K18" s="132">
        <v>47</v>
      </c>
      <c r="L18" s="2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s="11" customFormat="1" ht="15" customHeight="1">
      <c r="A19" s="363" t="s">
        <v>199</v>
      </c>
      <c r="B19" s="388">
        <v>2621</v>
      </c>
      <c r="C19" s="364">
        <f t="shared" si="3"/>
        <v>4723</v>
      </c>
      <c r="D19" s="305">
        <f t="shared" si="3"/>
        <v>2539</v>
      </c>
      <c r="E19" s="365">
        <f t="shared" si="3"/>
        <v>2184</v>
      </c>
      <c r="F19" s="366">
        <f t="shared" si="4"/>
        <v>4684</v>
      </c>
      <c r="G19" s="411">
        <v>2523</v>
      </c>
      <c r="H19" s="413">
        <v>2161</v>
      </c>
      <c r="I19" s="364">
        <f t="shared" si="5"/>
        <v>39</v>
      </c>
      <c r="J19" s="131">
        <v>16</v>
      </c>
      <c r="K19" s="132">
        <v>23</v>
      </c>
      <c r="L19" s="2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s="11" customFormat="1" ht="15" customHeight="1">
      <c r="A20" s="363" t="s">
        <v>200</v>
      </c>
      <c r="B20" s="388">
        <v>1704</v>
      </c>
      <c r="C20" s="364">
        <f t="shared" si="3"/>
        <v>2979</v>
      </c>
      <c r="D20" s="305">
        <f t="shared" si="3"/>
        <v>1808</v>
      </c>
      <c r="E20" s="365">
        <f t="shared" si="3"/>
        <v>1171</v>
      </c>
      <c r="F20" s="366">
        <f t="shared" si="4"/>
        <v>2946</v>
      </c>
      <c r="G20" s="411">
        <v>1778</v>
      </c>
      <c r="H20" s="413">
        <v>1168</v>
      </c>
      <c r="I20" s="364">
        <f t="shared" si="5"/>
        <v>33</v>
      </c>
      <c r="J20" s="131">
        <v>30</v>
      </c>
      <c r="K20" s="132">
        <v>3</v>
      </c>
      <c r="L20" s="22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s="11" customFormat="1" ht="15" customHeight="1">
      <c r="A21" s="363" t="s">
        <v>201</v>
      </c>
      <c r="B21" s="388">
        <v>11258</v>
      </c>
      <c r="C21" s="364">
        <f t="shared" si="3"/>
        <v>30745</v>
      </c>
      <c r="D21" s="305">
        <f t="shared" si="3"/>
        <v>15691</v>
      </c>
      <c r="E21" s="365">
        <f t="shared" si="3"/>
        <v>15054</v>
      </c>
      <c r="F21" s="366">
        <f t="shared" si="4"/>
        <v>30215</v>
      </c>
      <c r="G21" s="411">
        <v>15380</v>
      </c>
      <c r="H21" s="413">
        <v>14835</v>
      </c>
      <c r="I21" s="364">
        <f t="shared" si="5"/>
        <v>530</v>
      </c>
      <c r="J21" s="131">
        <v>311</v>
      </c>
      <c r="K21" s="132">
        <v>219</v>
      </c>
      <c r="L21" s="2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s="11" customFormat="1" ht="15" customHeight="1">
      <c r="A22" s="363" t="s">
        <v>202</v>
      </c>
      <c r="B22" s="388">
        <v>10275</v>
      </c>
      <c r="C22" s="364">
        <f t="shared" si="3"/>
        <v>25306</v>
      </c>
      <c r="D22" s="305">
        <f t="shared" si="3"/>
        <v>12926</v>
      </c>
      <c r="E22" s="365">
        <f t="shared" si="3"/>
        <v>12380</v>
      </c>
      <c r="F22" s="366">
        <f t="shared" si="4"/>
        <v>25141</v>
      </c>
      <c r="G22" s="411">
        <v>12841</v>
      </c>
      <c r="H22" s="413">
        <v>12300</v>
      </c>
      <c r="I22" s="364">
        <f t="shared" si="5"/>
        <v>165</v>
      </c>
      <c r="J22" s="131">
        <v>85</v>
      </c>
      <c r="K22" s="132">
        <v>80</v>
      </c>
      <c r="L22" s="22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s="11" customFormat="1" ht="15" customHeight="1">
      <c r="A23" s="358" t="s">
        <v>4955</v>
      </c>
      <c r="B23" s="421">
        <v>122780</v>
      </c>
      <c r="C23" s="359">
        <f>F23+I23</f>
        <v>272417</v>
      </c>
      <c r="D23" s="360">
        <f t="shared" si="3"/>
        <v>135593</v>
      </c>
      <c r="E23" s="361">
        <f t="shared" si="3"/>
        <v>136824</v>
      </c>
      <c r="F23" s="362">
        <f>G23+H23</f>
        <v>269658</v>
      </c>
      <c r="G23" s="414">
        <v>134012</v>
      </c>
      <c r="H23" s="415">
        <v>135646</v>
      </c>
      <c r="I23" s="359">
        <f t="shared" si="5"/>
        <v>2759</v>
      </c>
      <c r="J23" s="392">
        <f>SUM(J24:J38)</f>
        <v>1581</v>
      </c>
      <c r="K23" s="393">
        <f>SUM(K24:K38)</f>
        <v>1178</v>
      </c>
      <c r="L23" s="23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s="11" customFormat="1" ht="15" customHeight="1">
      <c r="A24" s="363" t="s">
        <v>203</v>
      </c>
      <c r="B24" s="388">
        <v>18050</v>
      </c>
      <c r="C24" s="364">
        <f t="shared" ref="C24:E39" si="6">F24+I24</f>
        <v>41314</v>
      </c>
      <c r="D24" s="305">
        <f t="shared" si="6"/>
        <v>20715</v>
      </c>
      <c r="E24" s="365">
        <f t="shared" si="6"/>
        <v>20599</v>
      </c>
      <c r="F24" s="366">
        <f>G24+H24</f>
        <v>40502</v>
      </c>
      <c r="G24" s="411">
        <v>20279</v>
      </c>
      <c r="H24" s="413">
        <v>20223</v>
      </c>
      <c r="I24" s="364">
        <f t="shared" si="5"/>
        <v>812</v>
      </c>
      <c r="J24" s="131">
        <v>436</v>
      </c>
      <c r="K24" s="132">
        <v>376</v>
      </c>
      <c r="L24" s="22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11" customFormat="1" ht="15" customHeight="1">
      <c r="A25" s="363" t="s">
        <v>204</v>
      </c>
      <c r="B25" s="388">
        <v>1686</v>
      </c>
      <c r="C25" s="364">
        <f t="shared" si="6"/>
        <v>2888</v>
      </c>
      <c r="D25" s="305">
        <f t="shared" si="6"/>
        <v>1435</v>
      </c>
      <c r="E25" s="365">
        <f t="shared" si="6"/>
        <v>1453</v>
      </c>
      <c r="F25" s="366">
        <f t="shared" ref="F25:F39" si="7">G25+H25</f>
        <v>2874</v>
      </c>
      <c r="G25" s="411">
        <v>1430</v>
      </c>
      <c r="H25" s="413">
        <v>1444</v>
      </c>
      <c r="I25" s="364">
        <f t="shared" si="5"/>
        <v>14</v>
      </c>
      <c r="J25" s="131">
        <v>5</v>
      </c>
      <c r="K25" s="132">
        <v>9</v>
      </c>
      <c r="L25" s="2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11" customFormat="1" ht="15" customHeight="1">
      <c r="A26" s="363" t="s">
        <v>205</v>
      </c>
      <c r="B26" s="388">
        <v>2751</v>
      </c>
      <c r="C26" s="364">
        <f t="shared" si="6"/>
        <v>4841</v>
      </c>
      <c r="D26" s="305">
        <f t="shared" si="6"/>
        <v>2443</v>
      </c>
      <c r="E26" s="365">
        <f t="shared" si="6"/>
        <v>2398</v>
      </c>
      <c r="F26" s="366">
        <f t="shared" si="7"/>
        <v>4686</v>
      </c>
      <c r="G26" s="411">
        <v>2305</v>
      </c>
      <c r="H26" s="413">
        <v>2381</v>
      </c>
      <c r="I26" s="364">
        <f t="shared" si="5"/>
        <v>155</v>
      </c>
      <c r="J26" s="131">
        <v>138</v>
      </c>
      <c r="K26" s="132">
        <v>17</v>
      </c>
      <c r="L26" s="22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s="11" customFormat="1" ht="15" customHeight="1">
      <c r="A27" s="363" t="s">
        <v>206</v>
      </c>
      <c r="B27" s="388">
        <v>1553</v>
      </c>
      <c r="C27" s="364">
        <f t="shared" si="6"/>
        <v>2587</v>
      </c>
      <c r="D27" s="305">
        <f t="shared" si="6"/>
        <v>1293</v>
      </c>
      <c r="E27" s="365">
        <f t="shared" si="6"/>
        <v>1294</v>
      </c>
      <c r="F27" s="366">
        <f t="shared" si="7"/>
        <v>2477</v>
      </c>
      <c r="G27" s="411">
        <v>1184</v>
      </c>
      <c r="H27" s="413">
        <v>1293</v>
      </c>
      <c r="I27" s="364">
        <f t="shared" si="5"/>
        <v>110</v>
      </c>
      <c r="J27" s="131">
        <v>109</v>
      </c>
      <c r="K27" s="132">
        <v>1</v>
      </c>
      <c r="L27" s="2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s="11" customFormat="1" ht="15" customHeight="1">
      <c r="A28" s="363" t="s">
        <v>207</v>
      </c>
      <c r="B28" s="388">
        <v>2756</v>
      </c>
      <c r="C28" s="364">
        <f t="shared" si="6"/>
        <v>5017</v>
      </c>
      <c r="D28" s="305">
        <f t="shared" si="6"/>
        <v>2448</v>
      </c>
      <c r="E28" s="365">
        <f t="shared" si="6"/>
        <v>2569</v>
      </c>
      <c r="F28" s="366">
        <f t="shared" si="7"/>
        <v>4965</v>
      </c>
      <c r="G28" s="411">
        <v>2423</v>
      </c>
      <c r="H28" s="413">
        <v>2542</v>
      </c>
      <c r="I28" s="364">
        <f t="shared" si="5"/>
        <v>52</v>
      </c>
      <c r="J28" s="131">
        <v>25</v>
      </c>
      <c r="K28" s="132">
        <v>27</v>
      </c>
      <c r="L28" s="2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s="11" customFormat="1" ht="15" customHeight="1">
      <c r="A29" s="363" t="s">
        <v>208</v>
      </c>
      <c r="B29" s="388">
        <v>1780</v>
      </c>
      <c r="C29" s="366">
        <f t="shared" ref="C29" si="8">D29+E29</f>
        <v>2765</v>
      </c>
      <c r="D29" s="305">
        <f t="shared" si="6"/>
        <v>1380</v>
      </c>
      <c r="E29" s="365">
        <f>H29+K29</f>
        <v>1385</v>
      </c>
      <c r="F29" s="366">
        <f t="shared" si="7"/>
        <v>2752</v>
      </c>
      <c r="G29" s="411">
        <v>1377</v>
      </c>
      <c r="H29" s="413">
        <v>1375</v>
      </c>
      <c r="I29" s="364">
        <f t="shared" si="5"/>
        <v>13</v>
      </c>
      <c r="J29" s="131">
        <v>3</v>
      </c>
      <c r="K29" s="132">
        <v>10</v>
      </c>
      <c r="L29" s="2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s="11" customFormat="1" ht="15" customHeight="1">
      <c r="A30" s="363" t="s">
        <v>209</v>
      </c>
      <c r="B30" s="619">
        <v>765</v>
      </c>
      <c r="C30" s="364">
        <f t="shared" si="6"/>
        <v>1315</v>
      </c>
      <c r="D30" s="305">
        <f t="shared" si="6"/>
        <v>645</v>
      </c>
      <c r="E30" s="365">
        <f t="shared" si="6"/>
        <v>670</v>
      </c>
      <c r="F30" s="366">
        <f t="shared" si="7"/>
        <v>1307</v>
      </c>
      <c r="G30" s="410">
        <v>645</v>
      </c>
      <c r="H30" s="412">
        <v>662</v>
      </c>
      <c r="I30" s="364">
        <f t="shared" si="5"/>
        <v>8</v>
      </c>
      <c r="J30" s="131">
        <v>0</v>
      </c>
      <c r="K30" s="132">
        <v>8</v>
      </c>
      <c r="L30" s="22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s="11" customFormat="1" ht="15" customHeight="1">
      <c r="A31" s="363" t="s">
        <v>210</v>
      </c>
      <c r="B31" s="388">
        <v>8634</v>
      </c>
      <c r="C31" s="364">
        <f t="shared" si="6"/>
        <v>15237</v>
      </c>
      <c r="D31" s="305">
        <f t="shared" si="6"/>
        <v>7548</v>
      </c>
      <c r="E31" s="365">
        <f t="shared" si="6"/>
        <v>7689</v>
      </c>
      <c r="F31" s="366">
        <f t="shared" si="7"/>
        <v>15039</v>
      </c>
      <c r="G31" s="411">
        <v>7404</v>
      </c>
      <c r="H31" s="413">
        <v>7635</v>
      </c>
      <c r="I31" s="364">
        <f t="shared" si="5"/>
        <v>198</v>
      </c>
      <c r="J31" s="131">
        <v>144</v>
      </c>
      <c r="K31" s="132">
        <v>54</v>
      </c>
      <c r="L31" s="2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s="11" customFormat="1" ht="15" customHeight="1">
      <c r="A32" s="363" t="s">
        <v>211</v>
      </c>
      <c r="B32" s="388">
        <v>6923</v>
      </c>
      <c r="C32" s="364">
        <f t="shared" si="6"/>
        <v>16494</v>
      </c>
      <c r="D32" s="305">
        <f t="shared" si="6"/>
        <v>8157</v>
      </c>
      <c r="E32" s="365">
        <f t="shared" si="6"/>
        <v>8337</v>
      </c>
      <c r="F32" s="366">
        <f t="shared" si="7"/>
        <v>16432</v>
      </c>
      <c r="G32" s="411">
        <v>8131</v>
      </c>
      <c r="H32" s="413">
        <v>8301</v>
      </c>
      <c r="I32" s="364">
        <f t="shared" si="5"/>
        <v>62</v>
      </c>
      <c r="J32" s="131">
        <v>26</v>
      </c>
      <c r="K32" s="132">
        <v>36</v>
      </c>
      <c r="L32" s="22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s="11" customFormat="1" ht="15" customHeight="1">
      <c r="A33" s="363" t="s">
        <v>212</v>
      </c>
      <c r="B33" s="388">
        <v>11607</v>
      </c>
      <c r="C33" s="364">
        <f t="shared" si="6"/>
        <v>20057</v>
      </c>
      <c r="D33" s="305">
        <f t="shared" si="6"/>
        <v>9841</v>
      </c>
      <c r="E33" s="365">
        <f t="shared" si="6"/>
        <v>10216</v>
      </c>
      <c r="F33" s="366">
        <f t="shared" si="7"/>
        <v>19870</v>
      </c>
      <c r="G33" s="411">
        <v>9772</v>
      </c>
      <c r="H33" s="413">
        <v>10098</v>
      </c>
      <c r="I33" s="364">
        <f t="shared" si="5"/>
        <v>187</v>
      </c>
      <c r="J33" s="131">
        <v>69</v>
      </c>
      <c r="K33" s="132">
        <v>118</v>
      </c>
      <c r="L33" s="2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s="11" customFormat="1" ht="15" customHeight="1">
      <c r="A34" s="363" t="s">
        <v>213</v>
      </c>
      <c r="B34" s="388">
        <v>9543</v>
      </c>
      <c r="C34" s="364">
        <f t="shared" si="6"/>
        <v>21840</v>
      </c>
      <c r="D34" s="305">
        <f t="shared" si="6"/>
        <v>10698</v>
      </c>
      <c r="E34" s="365">
        <f t="shared" si="6"/>
        <v>11142</v>
      </c>
      <c r="F34" s="366">
        <f t="shared" si="7"/>
        <v>21721</v>
      </c>
      <c r="G34" s="411">
        <v>10639</v>
      </c>
      <c r="H34" s="413">
        <v>11082</v>
      </c>
      <c r="I34" s="364">
        <f t="shared" si="5"/>
        <v>119</v>
      </c>
      <c r="J34" s="131">
        <v>59</v>
      </c>
      <c r="K34" s="132">
        <v>60</v>
      </c>
      <c r="L34" s="22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s="11" customFormat="1" ht="15" customHeight="1">
      <c r="A35" s="363" t="s">
        <v>214</v>
      </c>
      <c r="B35" s="388">
        <v>14121</v>
      </c>
      <c r="C35" s="364">
        <f t="shared" si="6"/>
        <v>33115</v>
      </c>
      <c r="D35" s="305">
        <f t="shared" si="6"/>
        <v>16121</v>
      </c>
      <c r="E35" s="365">
        <f t="shared" si="6"/>
        <v>16994</v>
      </c>
      <c r="F35" s="366">
        <f t="shared" si="7"/>
        <v>33002</v>
      </c>
      <c r="G35" s="411">
        <v>16080</v>
      </c>
      <c r="H35" s="413">
        <v>16922</v>
      </c>
      <c r="I35" s="364">
        <f t="shared" si="5"/>
        <v>113</v>
      </c>
      <c r="J35" s="131">
        <v>41</v>
      </c>
      <c r="K35" s="132">
        <v>72</v>
      </c>
      <c r="L35" s="22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s="11" customFormat="1" ht="15" customHeight="1">
      <c r="A36" s="363" t="s">
        <v>215</v>
      </c>
      <c r="B36" s="388">
        <v>9155</v>
      </c>
      <c r="C36" s="364">
        <f t="shared" si="6"/>
        <v>22678</v>
      </c>
      <c r="D36" s="305">
        <f t="shared" si="6"/>
        <v>11189</v>
      </c>
      <c r="E36" s="365">
        <f t="shared" si="6"/>
        <v>11489</v>
      </c>
      <c r="F36" s="366">
        <f t="shared" si="7"/>
        <v>22546</v>
      </c>
      <c r="G36" s="411">
        <v>11114</v>
      </c>
      <c r="H36" s="413">
        <v>11432</v>
      </c>
      <c r="I36" s="364">
        <f t="shared" si="5"/>
        <v>132</v>
      </c>
      <c r="J36" s="131">
        <v>75</v>
      </c>
      <c r="K36" s="132">
        <v>57</v>
      </c>
      <c r="L36" s="22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s="11" customFormat="1" ht="15" customHeight="1">
      <c r="A37" s="363" t="s">
        <v>216</v>
      </c>
      <c r="B37" s="388">
        <v>29540</v>
      </c>
      <c r="C37" s="364">
        <f t="shared" si="6"/>
        <v>72850</v>
      </c>
      <c r="D37" s="305">
        <f t="shared" si="6"/>
        <v>37047</v>
      </c>
      <c r="E37" s="365">
        <f t="shared" si="6"/>
        <v>35803</v>
      </c>
      <c r="F37" s="366">
        <f t="shared" si="7"/>
        <v>72120</v>
      </c>
      <c r="G37" s="411">
        <v>36616</v>
      </c>
      <c r="H37" s="413">
        <v>35504</v>
      </c>
      <c r="I37" s="364">
        <f t="shared" si="5"/>
        <v>730</v>
      </c>
      <c r="J37" s="131">
        <v>431</v>
      </c>
      <c r="K37" s="132">
        <v>299</v>
      </c>
      <c r="L37" s="22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s="11" customFormat="1" ht="15" customHeight="1">
      <c r="A38" s="363" t="s">
        <v>217</v>
      </c>
      <c r="B38" s="388">
        <v>3916</v>
      </c>
      <c r="C38" s="364">
        <f t="shared" si="6"/>
        <v>9419</v>
      </c>
      <c r="D38" s="305">
        <f t="shared" si="6"/>
        <v>4633</v>
      </c>
      <c r="E38" s="365">
        <f t="shared" si="6"/>
        <v>4786</v>
      </c>
      <c r="F38" s="366">
        <f t="shared" si="7"/>
        <v>9365</v>
      </c>
      <c r="G38" s="411">
        <v>4613</v>
      </c>
      <c r="H38" s="413">
        <v>4752</v>
      </c>
      <c r="I38" s="364">
        <f t="shared" si="5"/>
        <v>54</v>
      </c>
      <c r="J38" s="131">
        <v>20</v>
      </c>
      <c r="K38" s="132">
        <v>34</v>
      </c>
      <c r="L38" s="22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s="11" customFormat="1" ht="15" customHeight="1">
      <c r="A39" s="353" t="s">
        <v>123</v>
      </c>
      <c r="B39" s="420">
        <v>124029</v>
      </c>
      <c r="C39" s="354">
        <f t="shared" si="6"/>
        <v>259571</v>
      </c>
      <c r="D39" s="355">
        <f t="shared" si="6"/>
        <v>131163</v>
      </c>
      <c r="E39" s="356">
        <f t="shared" si="6"/>
        <v>128408</v>
      </c>
      <c r="F39" s="357">
        <f t="shared" si="7"/>
        <v>250108</v>
      </c>
      <c r="G39" s="406">
        <v>125174</v>
      </c>
      <c r="H39" s="407">
        <v>124934</v>
      </c>
      <c r="I39" s="354">
        <f t="shared" si="5"/>
        <v>9463</v>
      </c>
      <c r="J39" s="390">
        <f>SUM(J40:J62)</f>
        <v>5989</v>
      </c>
      <c r="K39" s="391">
        <f>SUM(K40:K62)</f>
        <v>3474</v>
      </c>
      <c r="L39" s="23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s="11" customFormat="1" ht="15" customHeight="1">
      <c r="A40" s="363" t="s">
        <v>239</v>
      </c>
      <c r="B40" s="565">
        <v>3189</v>
      </c>
      <c r="C40" s="364">
        <f>D40+E40</f>
        <v>5884</v>
      </c>
      <c r="D40" s="305">
        <f t="shared" ref="D40:E57" si="9">G40+J40</f>
        <v>3194</v>
      </c>
      <c r="E40" s="365">
        <f>H40+K40</f>
        <v>2690</v>
      </c>
      <c r="F40" s="366">
        <f>G40+H40</f>
        <v>5345</v>
      </c>
      <c r="G40" s="411">
        <v>2672</v>
      </c>
      <c r="H40" s="413">
        <v>2673</v>
      </c>
      <c r="I40" s="364">
        <f t="shared" si="5"/>
        <v>539</v>
      </c>
      <c r="J40" s="131">
        <v>522</v>
      </c>
      <c r="K40" s="132">
        <v>17</v>
      </c>
      <c r="L40" s="22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s="11" customFormat="1" ht="15" customHeight="1">
      <c r="A41" s="363" t="s">
        <v>240</v>
      </c>
      <c r="B41" s="565">
        <v>12137</v>
      </c>
      <c r="C41" s="364">
        <f t="shared" ref="C41:C63" si="10">D41+E41</f>
        <v>23919</v>
      </c>
      <c r="D41" s="305">
        <f t="shared" si="9"/>
        <v>11861</v>
      </c>
      <c r="E41" s="365">
        <f t="shared" si="9"/>
        <v>12058</v>
      </c>
      <c r="F41" s="366">
        <f t="shared" ref="F41:F63" si="11">G41+H41</f>
        <v>23645</v>
      </c>
      <c r="G41" s="411">
        <v>11692</v>
      </c>
      <c r="H41" s="413">
        <v>11953</v>
      </c>
      <c r="I41" s="364">
        <f t="shared" si="5"/>
        <v>274</v>
      </c>
      <c r="J41" s="131">
        <v>169</v>
      </c>
      <c r="K41" s="132">
        <v>105</v>
      </c>
      <c r="L41" s="22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s="11" customFormat="1" ht="15" customHeight="1">
      <c r="A42" s="363" t="s">
        <v>241</v>
      </c>
      <c r="B42" s="565">
        <v>5119</v>
      </c>
      <c r="C42" s="364">
        <f t="shared" si="10"/>
        <v>9353</v>
      </c>
      <c r="D42" s="305">
        <f t="shared" si="9"/>
        <v>4774</v>
      </c>
      <c r="E42" s="365">
        <f t="shared" si="9"/>
        <v>4579</v>
      </c>
      <c r="F42" s="366">
        <f t="shared" si="11"/>
        <v>9170</v>
      </c>
      <c r="G42" s="411">
        <v>4645</v>
      </c>
      <c r="H42" s="413">
        <v>4525</v>
      </c>
      <c r="I42" s="364">
        <f t="shared" si="5"/>
        <v>183</v>
      </c>
      <c r="J42" s="131">
        <v>129</v>
      </c>
      <c r="K42" s="132">
        <v>54</v>
      </c>
      <c r="L42" s="22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s="11" customFormat="1" ht="15" customHeight="1">
      <c r="A43" s="363" t="s">
        <v>242</v>
      </c>
      <c r="B43" s="565">
        <v>11961</v>
      </c>
      <c r="C43" s="364">
        <f t="shared" si="10"/>
        <v>24946</v>
      </c>
      <c r="D43" s="305">
        <f t="shared" si="9"/>
        <v>13779</v>
      </c>
      <c r="E43" s="365">
        <f t="shared" si="9"/>
        <v>11167</v>
      </c>
      <c r="F43" s="366">
        <f t="shared" si="11"/>
        <v>22282</v>
      </c>
      <c r="G43" s="411">
        <v>11759</v>
      </c>
      <c r="H43" s="413">
        <v>10523</v>
      </c>
      <c r="I43" s="364">
        <f t="shared" si="5"/>
        <v>2664</v>
      </c>
      <c r="J43" s="131">
        <v>2020</v>
      </c>
      <c r="K43" s="132">
        <v>644</v>
      </c>
      <c r="L43" s="22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s="11" customFormat="1" ht="15" customHeight="1">
      <c r="A44" s="363" t="s">
        <v>5032</v>
      </c>
      <c r="B44" s="565">
        <v>2324</v>
      </c>
      <c r="C44" s="364">
        <f t="shared" si="10"/>
        <v>4136</v>
      </c>
      <c r="D44" s="305">
        <f t="shared" si="9"/>
        <v>2154</v>
      </c>
      <c r="E44" s="365">
        <f t="shared" si="9"/>
        <v>1982</v>
      </c>
      <c r="F44" s="366">
        <f t="shared" si="11"/>
        <v>4107</v>
      </c>
      <c r="G44" s="411">
        <v>2141</v>
      </c>
      <c r="H44" s="413">
        <v>1966</v>
      </c>
      <c r="I44" s="364">
        <f t="shared" si="5"/>
        <v>29</v>
      </c>
      <c r="J44" s="131">
        <v>13</v>
      </c>
      <c r="K44" s="132">
        <v>16</v>
      </c>
      <c r="L44" s="22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s="11" customFormat="1" ht="15" customHeight="1">
      <c r="A45" s="363" t="s">
        <v>243</v>
      </c>
      <c r="B45" s="565">
        <v>3537</v>
      </c>
      <c r="C45" s="364">
        <f t="shared" si="10"/>
        <v>6361</v>
      </c>
      <c r="D45" s="305">
        <f t="shared" si="9"/>
        <v>3371</v>
      </c>
      <c r="E45" s="365">
        <f t="shared" si="9"/>
        <v>2990</v>
      </c>
      <c r="F45" s="366">
        <f t="shared" si="11"/>
        <v>6304</v>
      </c>
      <c r="G45" s="411">
        <v>3340</v>
      </c>
      <c r="H45" s="413">
        <v>2964</v>
      </c>
      <c r="I45" s="364">
        <f t="shared" si="5"/>
        <v>57</v>
      </c>
      <c r="J45" s="131">
        <v>31</v>
      </c>
      <c r="K45" s="132">
        <v>26</v>
      </c>
      <c r="L45" s="22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s="11" customFormat="1" ht="15" customHeight="1">
      <c r="A46" s="363" t="s">
        <v>244</v>
      </c>
      <c r="B46" s="565">
        <v>2656</v>
      </c>
      <c r="C46" s="364">
        <f t="shared" si="10"/>
        <v>4736</v>
      </c>
      <c r="D46" s="305">
        <f t="shared" si="9"/>
        <v>2439</v>
      </c>
      <c r="E46" s="365">
        <f t="shared" si="9"/>
        <v>2297</v>
      </c>
      <c r="F46" s="366">
        <f t="shared" si="11"/>
        <v>4595</v>
      </c>
      <c r="G46" s="411">
        <v>2335</v>
      </c>
      <c r="H46" s="413">
        <v>2260</v>
      </c>
      <c r="I46" s="364">
        <f t="shared" si="5"/>
        <v>141</v>
      </c>
      <c r="J46" s="131">
        <v>104</v>
      </c>
      <c r="K46" s="132">
        <v>37</v>
      </c>
      <c r="L46" s="22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s="11" customFormat="1" ht="15" customHeight="1">
      <c r="A47" s="363" t="s">
        <v>245</v>
      </c>
      <c r="B47" s="565">
        <v>2059</v>
      </c>
      <c r="C47" s="364">
        <f t="shared" si="10"/>
        <v>3270</v>
      </c>
      <c r="D47" s="305">
        <f t="shared" si="9"/>
        <v>1616</v>
      </c>
      <c r="E47" s="365">
        <f t="shared" si="9"/>
        <v>1654</v>
      </c>
      <c r="F47" s="366">
        <f t="shared" si="11"/>
        <v>3251</v>
      </c>
      <c r="G47" s="411">
        <v>1608</v>
      </c>
      <c r="H47" s="413">
        <v>1643</v>
      </c>
      <c r="I47" s="364">
        <f t="shared" si="5"/>
        <v>19</v>
      </c>
      <c r="J47" s="131">
        <v>8</v>
      </c>
      <c r="K47" s="132">
        <v>11</v>
      </c>
      <c r="L47" s="22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s="11" customFormat="1" ht="15" customHeight="1">
      <c r="A48" s="363" t="s">
        <v>246</v>
      </c>
      <c r="B48" s="565">
        <v>1821</v>
      </c>
      <c r="C48" s="364">
        <f t="shared" si="10"/>
        <v>3216</v>
      </c>
      <c r="D48" s="305">
        <f t="shared" si="9"/>
        <v>1657</v>
      </c>
      <c r="E48" s="365">
        <f t="shared" si="9"/>
        <v>1559</v>
      </c>
      <c r="F48" s="366">
        <f t="shared" si="11"/>
        <v>3082</v>
      </c>
      <c r="G48" s="411">
        <v>1554</v>
      </c>
      <c r="H48" s="413">
        <v>1528</v>
      </c>
      <c r="I48" s="364">
        <f t="shared" si="5"/>
        <v>134</v>
      </c>
      <c r="J48" s="131">
        <v>103</v>
      </c>
      <c r="K48" s="132">
        <v>31</v>
      </c>
      <c r="L48" s="22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s="11" customFormat="1" ht="15" customHeight="1">
      <c r="A49" s="363" t="s">
        <v>247</v>
      </c>
      <c r="B49" s="565">
        <v>8520</v>
      </c>
      <c r="C49" s="364">
        <f t="shared" si="10"/>
        <v>21740</v>
      </c>
      <c r="D49" s="305">
        <f t="shared" si="9"/>
        <v>10733</v>
      </c>
      <c r="E49" s="365">
        <f t="shared" si="9"/>
        <v>11007</v>
      </c>
      <c r="F49" s="366">
        <f t="shared" si="11"/>
        <v>21586</v>
      </c>
      <c r="G49" s="411">
        <v>10636</v>
      </c>
      <c r="H49" s="413">
        <v>10950</v>
      </c>
      <c r="I49" s="364">
        <f t="shared" si="5"/>
        <v>154</v>
      </c>
      <c r="J49" s="131">
        <v>97</v>
      </c>
      <c r="K49" s="132">
        <v>57</v>
      </c>
      <c r="L49" s="22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s="11" customFormat="1" ht="15" customHeight="1">
      <c r="A50" s="363" t="s">
        <v>248</v>
      </c>
      <c r="B50" s="565">
        <v>3455</v>
      </c>
      <c r="C50" s="364">
        <f t="shared" si="10"/>
        <v>6158</v>
      </c>
      <c r="D50" s="305">
        <f t="shared" si="9"/>
        <v>3187</v>
      </c>
      <c r="E50" s="365">
        <f t="shared" si="9"/>
        <v>2971</v>
      </c>
      <c r="F50" s="366">
        <f t="shared" si="11"/>
        <v>6002</v>
      </c>
      <c r="G50" s="411">
        <v>3065</v>
      </c>
      <c r="H50" s="413">
        <v>2937</v>
      </c>
      <c r="I50" s="364">
        <f t="shared" si="5"/>
        <v>156</v>
      </c>
      <c r="J50" s="131">
        <v>122</v>
      </c>
      <c r="K50" s="132">
        <v>34</v>
      </c>
      <c r="L50" s="22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s="11" customFormat="1" ht="15" customHeight="1">
      <c r="A51" s="363" t="s">
        <v>249</v>
      </c>
      <c r="B51" s="565">
        <v>3054</v>
      </c>
      <c r="C51" s="364">
        <f t="shared" si="10"/>
        <v>5947</v>
      </c>
      <c r="D51" s="305">
        <f t="shared" si="9"/>
        <v>3187</v>
      </c>
      <c r="E51" s="365">
        <f t="shared" si="9"/>
        <v>2760</v>
      </c>
      <c r="F51" s="366">
        <f t="shared" si="11"/>
        <v>5736</v>
      </c>
      <c r="G51" s="411">
        <v>3012</v>
      </c>
      <c r="H51" s="413">
        <v>2724</v>
      </c>
      <c r="I51" s="364">
        <f t="shared" si="5"/>
        <v>211</v>
      </c>
      <c r="J51" s="131">
        <v>175</v>
      </c>
      <c r="K51" s="132">
        <v>36</v>
      </c>
      <c r="L51" s="22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s="11" customFormat="1" ht="15" customHeight="1">
      <c r="A52" s="363" t="s">
        <v>250</v>
      </c>
      <c r="B52" s="565">
        <v>2844</v>
      </c>
      <c r="C52" s="364">
        <f t="shared" si="10"/>
        <v>5315</v>
      </c>
      <c r="D52" s="305">
        <f t="shared" si="9"/>
        <v>2641</v>
      </c>
      <c r="E52" s="365">
        <f t="shared" si="9"/>
        <v>2674</v>
      </c>
      <c r="F52" s="366">
        <f t="shared" si="11"/>
        <v>4988</v>
      </c>
      <c r="G52" s="411">
        <v>2472</v>
      </c>
      <c r="H52" s="413">
        <v>2516</v>
      </c>
      <c r="I52" s="364">
        <f t="shared" si="5"/>
        <v>327</v>
      </c>
      <c r="J52" s="131">
        <v>169</v>
      </c>
      <c r="K52" s="132">
        <v>158</v>
      </c>
      <c r="L52" s="22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s="11" customFormat="1" ht="15" customHeight="1">
      <c r="A53" s="363" t="s">
        <v>251</v>
      </c>
      <c r="B53" s="565">
        <v>3464</v>
      </c>
      <c r="C53" s="364">
        <f t="shared" si="10"/>
        <v>6297</v>
      </c>
      <c r="D53" s="305">
        <f t="shared" si="9"/>
        <v>3025</v>
      </c>
      <c r="E53" s="365">
        <f t="shared" si="9"/>
        <v>3272</v>
      </c>
      <c r="F53" s="366">
        <f t="shared" si="11"/>
        <v>6109</v>
      </c>
      <c r="G53" s="411">
        <v>2929</v>
      </c>
      <c r="H53" s="413">
        <v>3180</v>
      </c>
      <c r="I53" s="364">
        <f t="shared" si="5"/>
        <v>188</v>
      </c>
      <c r="J53" s="131">
        <v>96</v>
      </c>
      <c r="K53" s="132">
        <v>92</v>
      </c>
      <c r="L53" s="22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s="11" customFormat="1" ht="15" customHeight="1">
      <c r="A54" s="363" t="s">
        <v>252</v>
      </c>
      <c r="B54" s="565">
        <v>8011</v>
      </c>
      <c r="C54" s="364">
        <f t="shared" si="10"/>
        <v>16524</v>
      </c>
      <c r="D54" s="305">
        <f t="shared" si="9"/>
        <v>8344</v>
      </c>
      <c r="E54" s="365">
        <f t="shared" si="9"/>
        <v>8180</v>
      </c>
      <c r="F54" s="366">
        <f t="shared" si="11"/>
        <v>13802</v>
      </c>
      <c r="G54" s="411">
        <v>6878</v>
      </c>
      <c r="H54" s="413">
        <v>6924</v>
      </c>
      <c r="I54" s="364">
        <f t="shared" si="5"/>
        <v>2722</v>
      </c>
      <c r="J54" s="131">
        <v>1466</v>
      </c>
      <c r="K54" s="132">
        <v>1256</v>
      </c>
      <c r="L54" s="22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s="11" customFormat="1" ht="15" customHeight="1">
      <c r="A55" s="363" t="s">
        <v>253</v>
      </c>
      <c r="B55" s="565">
        <v>2463</v>
      </c>
      <c r="C55" s="364">
        <f t="shared" si="10"/>
        <v>4348</v>
      </c>
      <c r="D55" s="305">
        <f t="shared" si="9"/>
        <v>2138</v>
      </c>
      <c r="E55" s="365">
        <f t="shared" si="9"/>
        <v>2210</v>
      </c>
      <c r="F55" s="366">
        <f t="shared" si="11"/>
        <v>4305</v>
      </c>
      <c r="G55" s="411">
        <v>2125</v>
      </c>
      <c r="H55" s="413">
        <v>2180</v>
      </c>
      <c r="I55" s="364">
        <f t="shared" si="5"/>
        <v>43</v>
      </c>
      <c r="J55" s="131">
        <v>13</v>
      </c>
      <c r="K55" s="132">
        <v>30</v>
      </c>
      <c r="L55" s="22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s="11" customFormat="1" ht="15" customHeight="1">
      <c r="A56" s="363" t="s">
        <v>254</v>
      </c>
      <c r="B56" s="565">
        <v>6640</v>
      </c>
      <c r="C56" s="364">
        <f t="shared" si="10"/>
        <v>14915</v>
      </c>
      <c r="D56" s="305">
        <f t="shared" si="9"/>
        <v>7529</v>
      </c>
      <c r="E56" s="365">
        <f t="shared" si="9"/>
        <v>7386</v>
      </c>
      <c r="F56" s="366">
        <f t="shared" si="11"/>
        <v>14619</v>
      </c>
      <c r="G56" s="411">
        <v>7351</v>
      </c>
      <c r="H56" s="413">
        <v>7268</v>
      </c>
      <c r="I56" s="364">
        <f t="shared" si="5"/>
        <v>296</v>
      </c>
      <c r="J56" s="131">
        <v>178</v>
      </c>
      <c r="K56" s="132">
        <v>118</v>
      </c>
      <c r="L56" s="22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s="11" customFormat="1" ht="15" customHeight="1">
      <c r="A57" s="363" t="s">
        <v>255</v>
      </c>
      <c r="B57" s="565">
        <v>2911</v>
      </c>
      <c r="C57" s="364">
        <f t="shared" si="10"/>
        <v>5779</v>
      </c>
      <c r="D57" s="305">
        <f t="shared" si="9"/>
        <v>2829</v>
      </c>
      <c r="E57" s="365">
        <f t="shared" si="9"/>
        <v>2950</v>
      </c>
      <c r="F57" s="366">
        <f t="shared" si="11"/>
        <v>5743</v>
      </c>
      <c r="G57" s="411">
        <v>2818</v>
      </c>
      <c r="H57" s="413">
        <v>2925</v>
      </c>
      <c r="I57" s="364">
        <f t="shared" si="5"/>
        <v>36</v>
      </c>
      <c r="J57" s="131">
        <v>11</v>
      </c>
      <c r="K57" s="132">
        <v>25</v>
      </c>
      <c r="L57" s="22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s="11" customFormat="1" ht="15" customHeight="1">
      <c r="A58" s="363" t="s">
        <v>256</v>
      </c>
      <c r="B58" s="565">
        <v>9775</v>
      </c>
      <c r="C58" s="364">
        <f t="shared" si="10"/>
        <v>24188</v>
      </c>
      <c r="D58" s="305">
        <f t="shared" ref="D58:E62" si="12">G58+J58</f>
        <v>11891</v>
      </c>
      <c r="E58" s="365">
        <f t="shared" si="12"/>
        <v>12297</v>
      </c>
      <c r="F58" s="366">
        <f t="shared" si="11"/>
        <v>24036</v>
      </c>
      <c r="G58" s="411">
        <v>11831</v>
      </c>
      <c r="H58" s="413">
        <v>12205</v>
      </c>
      <c r="I58" s="364">
        <f t="shared" si="5"/>
        <v>152</v>
      </c>
      <c r="J58" s="131">
        <v>60</v>
      </c>
      <c r="K58" s="132">
        <v>92</v>
      </c>
      <c r="L58" s="22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s="11" customFormat="1" ht="15" customHeight="1">
      <c r="A59" s="363" t="s">
        <v>257</v>
      </c>
      <c r="B59" s="565">
        <v>11296</v>
      </c>
      <c r="C59" s="364">
        <f t="shared" si="10"/>
        <v>28105</v>
      </c>
      <c r="D59" s="305">
        <f t="shared" si="12"/>
        <v>13735</v>
      </c>
      <c r="E59" s="365">
        <f t="shared" si="12"/>
        <v>14370</v>
      </c>
      <c r="F59" s="366">
        <f t="shared" si="11"/>
        <v>27912</v>
      </c>
      <c r="G59" s="411">
        <v>13665</v>
      </c>
      <c r="H59" s="413">
        <v>14247</v>
      </c>
      <c r="I59" s="364">
        <f t="shared" si="5"/>
        <v>193</v>
      </c>
      <c r="J59" s="131">
        <v>70</v>
      </c>
      <c r="K59" s="132">
        <v>123</v>
      </c>
      <c r="L59" s="22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s="11" customFormat="1" ht="15" customHeight="1">
      <c r="A60" s="363" t="s">
        <v>258</v>
      </c>
      <c r="B60" s="565">
        <v>10520</v>
      </c>
      <c r="C60" s="364">
        <f t="shared" si="10"/>
        <v>22730</v>
      </c>
      <c r="D60" s="305">
        <f t="shared" si="12"/>
        <v>11297</v>
      </c>
      <c r="E60" s="365">
        <f t="shared" si="12"/>
        <v>11433</v>
      </c>
      <c r="F60" s="366">
        <f t="shared" si="11"/>
        <v>21907</v>
      </c>
      <c r="G60" s="411">
        <v>10914</v>
      </c>
      <c r="H60" s="413">
        <v>10993</v>
      </c>
      <c r="I60" s="364">
        <f t="shared" si="5"/>
        <v>823</v>
      </c>
      <c r="J60" s="131">
        <v>383</v>
      </c>
      <c r="K60" s="132">
        <v>440</v>
      </c>
      <c r="L60" s="22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s="11" customFormat="1" ht="15" customHeight="1">
      <c r="A61" s="363" t="s">
        <v>259</v>
      </c>
      <c r="B61" s="565">
        <v>5274</v>
      </c>
      <c r="C61" s="364">
        <f t="shared" si="10"/>
        <v>9999</v>
      </c>
      <c r="D61" s="305">
        <f t="shared" si="12"/>
        <v>4933</v>
      </c>
      <c r="E61" s="365">
        <f t="shared" si="12"/>
        <v>5066</v>
      </c>
      <c r="F61" s="366">
        <f t="shared" si="11"/>
        <v>9887</v>
      </c>
      <c r="G61" s="411">
        <v>4888</v>
      </c>
      <c r="H61" s="413">
        <v>4999</v>
      </c>
      <c r="I61" s="364">
        <f t="shared" si="5"/>
        <v>112</v>
      </c>
      <c r="J61" s="131">
        <v>45</v>
      </c>
      <c r="K61" s="132">
        <v>67</v>
      </c>
      <c r="L61" s="22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s="11" customFormat="1" ht="15" customHeight="1">
      <c r="A62" s="363" t="s">
        <v>260</v>
      </c>
      <c r="B62" s="566">
        <v>999</v>
      </c>
      <c r="C62" s="364">
        <f t="shared" si="10"/>
        <v>1705</v>
      </c>
      <c r="D62" s="305">
        <f t="shared" si="12"/>
        <v>849</v>
      </c>
      <c r="E62" s="365">
        <f>H62+K62</f>
        <v>856</v>
      </c>
      <c r="F62" s="366">
        <f t="shared" si="11"/>
        <v>1695</v>
      </c>
      <c r="G62" s="410">
        <v>844</v>
      </c>
      <c r="H62" s="412">
        <v>851</v>
      </c>
      <c r="I62" s="364">
        <f t="shared" si="5"/>
        <v>10</v>
      </c>
      <c r="J62" s="131">
        <v>5</v>
      </c>
      <c r="K62" s="132">
        <v>5</v>
      </c>
      <c r="L62" s="22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s="11" customFormat="1" ht="15" customHeight="1">
      <c r="A63" s="353" t="s">
        <v>124</v>
      </c>
      <c r="B63" s="420">
        <v>69070</v>
      </c>
      <c r="C63" s="354">
        <f t="shared" si="10"/>
        <v>142134</v>
      </c>
      <c r="D63" s="355">
        <f>SUM(D64:D85)</f>
        <v>71564</v>
      </c>
      <c r="E63" s="356">
        <f>SUM(E64:E85)</f>
        <v>70570</v>
      </c>
      <c r="F63" s="357">
        <f t="shared" si="11"/>
        <v>139573</v>
      </c>
      <c r="G63" s="406">
        <v>70015</v>
      </c>
      <c r="H63" s="407">
        <v>69558</v>
      </c>
      <c r="I63" s="354">
        <f t="shared" si="5"/>
        <v>2561</v>
      </c>
      <c r="J63" s="390">
        <f>SUM(J64:J85)</f>
        <v>1549</v>
      </c>
      <c r="K63" s="391">
        <f>SUM(K64:K85)</f>
        <v>1012</v>
      </c>
      <c r="L63" s="23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s="11" customFormat="1" ht="15" customHeight="1">
      <c r="A64" s="363" t="s">
        <v>261</v>
      </c>
      <c r="B64" s="567">
        <v>4124</v>
      </c>
      <c r="C64" s="364">
        <f>D64+E64</f>
        <v>8145</v>
      </c>
      <c r="D64" s="305">
        <f>+G64+J64</f>
        <v>4106</v>
      </c>
      <c r="E64" s="365">
        <f>H64+K64</f>
        <v>4039</v>
      </c>
      <c r="F64" s="366">
        <f>G64+H64</f>
        <v>7901</v>
      </c>
      <c r="G64" s="411">
        <v>3957</v>
      </c>
      <c r="H64" s="413">
        <v>3944</v>
      </c>
      <c r="I64" s="364">
        <f t="shared" si="5"/>
        <v>244</v>
      </c>
      <c r="J64" s="131">
        <v>149</v>
      </c>
      <c r="K64" s="132">
        <v>95</v>
      </c>
      <c r="L64" s="22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s="11" customFormat="1" ht="15" customHeight="1">
      <c r="A65" s="363" t="s">
        <v>262</v>
      </c>
      <c r="B65" s="567">
        <v>1604</v>
      </c>
      <c r="C65" s="364">
        <f t="shared" ref="C65:C79" si="13">D65+E65</f>
        <v>3136</v>
      </c>
      <c r="D65" s="305">
        <f t="shared" ref="D65:D79" si="14">+G65+J65</f>
        <v>1632</v>
      </c>
      <c r="E65" s="365">
        <f t="shared" ref="E65:E79" si="15">H65+K65</f>
        <v>1504</v>
      </c>
      <c r="F65" s="366">
        <f t="shared" ref="F65:F86" si="16">G65+H65</f>
        <v>3118</v>
      </c>
      <c r="G65" s="411">
        <v>1622</v>
      </c>
      <c r="H65" s="413">
        <v>1496</v>
      </c>
      <c r="I65" s="364">
        <f t="shared" si="5"/>
        <v>18</v>
      </c>
      <c r="J65" s="131">
        <v>10</v>
      </c>
      <c r="K65" s="132">
        <v>8</v>
      </c>
      <c r="L65" s="22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s="11" customFormat="1" ht="15" customHeight="1">
      <c r="A66" s="363" t="s">
        <v>263</v>
      </c>
      <c r="B66" s="567">
        <v>1732</v>
      </c>
      <c r="C66" s="364">
        <f t="shared" si="13"/>
        <v>3137</v>
      </c>
      <c r="D66" s="305">
        <f t="shared" si="14"/>
        <v>1644</v>
      </c>
      <c r="E66" s="365">
        <f t="shared" si="15"/>
        <v>1493</v>
      </c>
      <c r="F66" s="366">
        <f t="shared" si="16"/>
        <v>3063</v>
      </c>
      <c r="G66" s="411">
        <v>1586</v>
      </c>
      <c r="H66" s="413">
        <v>1477</v>
      </c>
      <c r="I66" s="364">
        <f t="shared" si="5"/>
        <v>74</v>
      </c>
      <c r="J66" s="131">
        <v>58</v>
      </c>
      <c r="K66" s="132">
        <v>16</v>
      </c>
      <c r="L66" s="22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s="11" customFormat="1" ht="15" customHeight="1">
      <c r="A67" s="363" t="s">
        <v>264</v>
      </c>
      <c r="B67" s="567">
        <v>1263</v>
      </c>
      <c r="C67" s="364">
        <f t="shared" si="13"/>
        <v>2471</v>
      </c>
      <c r="D67" s="305">
        <f t="shared" si="14"/>
        <v>1283</v>
      </c>
      <c r="E67" s="365">
        <f t="shared" si="15"/>
        <v>1188</v>
      </c>
      <c r="F67" s="366">
        <f t="shared" si="16"/>
        <v>2418</v>
      </c>
      <c r="G67" s="411">
        <v>1241</v>
      </c>
      <c r="H67" s="413">
        <v>1177</v>
      </c>
      <c r="I67" s="364">
        <f t="shared" si="5"/>
        <v>53</v>
      </c>
      <c r="J67" s="131">
        <v>42</v>
      </c>
      <c r="K67" s="132">
        <v>11</v>
      </c>
      <c r="L67" s="22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s="11" customFormat="1" ht="15" customHeight="1">
      <c r="A68" s="363" t="s">
        <v>265</v>
      </c>
      <c r="B68" s="567">
        <v>1860</v>
      </c>
      <c r="C68" s="364">
        <f t="shared" si="13"/>
        <v>3319</v>
      </c>
      <c r="D68" s="305">
        <f t="shared" si="14"/>
        <v>1658</v>
      </c>
      <c r="E68" s="365">
        <f t="shared" si="15"/>
        <v>1661</v>
      </c>
      <c r="F68" s="366">
        <f t="shared" si="16"/>
        <v>3236</v>
      </c>
      <c r="G68" s="411">
        <v>1609</v>
      </c>
      <c r="H68" s="413">
        <v>1627</v>
      </c>
      <c r="I68" s="364">
        <f t="shared" si="5"/>
        <v>83</v>
      </c>
      <c r="J68" s="131">
        <v>49</v>
      </c>
      <c r="K68" s="132">
        <v>34</v>
      </c>
      <c r="L68" s="22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s="11" customFormat="1" ht="15" customHeight="1">
      <c r="A69" s="363" t="s">
        <v>266</v>
      </c>
      <c r="B69" s="567">
        <v>2169</v>
      </c>
      <c r="C69" s="364">
        <f t="shared" si="13"/>
        <v>4204</v>
      </c>
      <c r="D69" s="305">
        <f t="shared" si="14"/>
        <v>2225</v>
      </c>
      <c r="E69" s="365">
        <f t="shared" si="15"/>
        <v>1979</v>
      </c>
      <c r="F69" s="366">
        <f t="shared" si="16"/>
        <v>4064</v>
      </c>
      <c r="G69" s="411">
        <v>2102</v>
      </c>
      <c r="H69" s="413">
        <v>1962</v>
      </c>
      <c r="I69" s="364">
        <f t="shared" si="5"/>
        <v>140</v>
      </c>
      <c r="J69" s="131">
        <v>123</v>
      </c>
      <c r="K69" s="132">
        <v>17</v>
      </c>
      <c r="L69" s="22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s="11" customFormat="1" ht="15" customHeight="1">
      <c r="A70" s="363" t="s">
        <v>267</v>
      </c>
      <c r="B70" s="567">
        <v>1575</v>
      </c>
      <c r="C70" s="364">
        <f t="shared" si="13"/>
        <v>3077</v>
      </c>
      <c r="D70" s="305">
        <f t="shared" si="14"/>
        <v>1607</v>
      </c>
      <c r="E70" s="365">
        <f t="shared" si="15"/>
        <v>1470</v>
      </c>
      <c r="F70" s="366">
        <f t="shared" si="16"/>
        <v>3011</v>
      </c>
      <c r="G70" s="411">
        <v>1557</v>
      </c>
      <c r="H70" s="413">
        <v>1454</v>
      </c>
      <c r="I70" s="364">
        <f t="shared" si="5"/>
        <v>66</v>
      </c>
      <c r="J70" s="131">
        <v>50</v>
      </c>
      <c r="K70" s="132">
        <v>16</v>
      </c>
      <c r="L70" s="22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s="11" customFormat="1" ht="15" customHeight="1">
      <c r="A71" s="363" t="s">
        <v>268</v>
      </c>
      <c r="B71" s="567">
        <v>1770</v>
      </c>
      <c r="C71" s="364">
        <f t="shared" si="13"/>
        <v>3424</v>
      </c>
      <c r="D71" s="305">
        <f t="shared" si="14"/>
        <v>1731</v>
      </c>
      <c r="E71" s="365">
        <f t="shared" si="15"/>
        <v>1693</v>
      </c>
      <c r="F71" s="366">
        <f t="shared" si="16"/>
        <v>3390</v>
      </c>
      <c r="G71" s="411">
        <v>1716</v>
      </c>
      <c r="H71" s="413">
        <v>1674</v>
      </c>
      <c r="I71" s="364">
        <f t="shared" si="5"/>
        <v>34</v>
      </c>
      <c r="J71" s="131">
        <v>15</v>
      </c>
      <c r="K71" s="132">
        <v>19</v>
      </c>
      <c r="L71" s="22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s="11" customFormat="1" ht="15" customHeight="1">
      <c r="A72" s="363" t="s">
        <v>229</v>
      </c>
      <c r="B72" s="568">
        <v>980</v>
      </c>
      <c r="C72" s="364">
        <f t="shared" si="13"/>
        <v>1930</v>
      </c>
      <c r="D72" s="305">
        <f t="shared" si="14"/>
        <v>993</v>
      </c>
      <c r="E72" s="365">
        <f t="shared" si="15"/>
        <v>937</v>
      </c>
      <c r="F72" s="366">
        <f t="shared" si="16"/>
        <v>1909</v>
      </c>
      <c r="G72" s="410">
        <v>985</v>
      </c>
      <c r="H72" s="412">
        <v>924</v>
      </c>
      <c r="I72" s="364">
        <f t="shared" si="5"/>
        <v>21</v>
      </c>
      <c r="J72" s="131">
        <v>8</v>
      </c>
      <c r="K72" s="132">
        <v>13</v>
      </c>
      <c r="L72" s="22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s="11" customFormat="1" ht="15" customHeight="1">
      <c r="A73" s="363" t="s">
        <v>269</v>
      </c>
      <c r="B73" s="567">
        <v>1174</v>
      </c>
      <c r="C73" s="364">
        <f t="shared" si="13"/>
        <v>2238</v>
      </c>
      <c r="D73" s="305">
        <f t="shared" si="14"/>
        <v>1144</v>
      </c>
      <c r="E73" s="365">
        <f t="shared" si="15"/>
        <v>1094</v>
      </c>
      <c r="F73" s="366">
        <f t="shared" si="16"/>
        <v>2165</v>
      </c>
      <c r="G73" s="411">
        <v>1083</v>
      </c>
      <c r="H73" s="413">
        <v>1082</v>
      </c>
      <c r="I73" s="364">
        <f t="shared" ref="I73:I134" si="17">SUM(J73:K73)</f>
        <v>73</v>
      </c>
      <c r="J73" s="131">
        <v>61</v>
      </c>
      <c r="K73" s="132">
        <v>12</v>
      </c>
      <c r="L73" s="22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s="11" customFormat="1" ht="15" customHeight="1">
      <c r="A74" s="363" t="s">
        <v>270</v>
      </c>
      <c r="B74" s="567">
        <v>1624</v>
      </c>
      <c r="C74" s="364">
        <f t="shared" si="13"/>
        <v>2753</v>
      </c>
      <c r="D74" s="305">
        <f t="shared" si="14"/>
        <v>1383</v>
      </c>
      <c r="E74" s="365">
        <f t="shared" si="15"/>
        <v>1370</v>
      </c>
      <c r="F74" s="366">
        <f t="shared" si="16"/>
        <v>2740</v>
      </c>
      <c r="G74" s="411">
        <v>1378</v>
      </c>
      <c r="H74" s="413">
        <v>1362</v>
      </c>
      <c r="I74" s="364">
        <f t="shared" si="17"/>
        <v>13</v>
      </c>
      <c r="J74" s="131">
        <v>5</v>
      </c>
      <c r="K74" s="132">
        <v>8</v>
      </c>
      <c r="L74" s="22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s="11" customFormat="1" ht="15" customHeight="1">
      <c r="A75" s="363" t="s">
        <v>271</v>
      </c>
      <c r="B75" s="568">
        <v>889</v>
      </c>
      <c r="C75" s="364">
        <f t="shared" si="13"/>
        <v>1568</v>
      </c>
      <c r="D75" s="305">
        <f t="shared" si="14"/>
        <v>799</v>
      </c>
      <c r="E75" s="365">
        <f t="shared" si="15"/>
        <v>769</v>
      </c>
      <c r="F75" s="366">
        <f t="shared" si="16"/>
        <v>1493</v>
      </c>
      <c r="G75" s="410">
        <v>736</v>
      </c>
      <c r="H75" s="412">
        <v>757</v>
      </c>
      <c r="I75" s="364">
        <f t="shared" si="17"/>
        <v>75</v>
      </c>
      <c r="J75" s="131">
        <v>63</v>
      </c>
      <c r="K75" s="132">
        <v>12</v>
      </c>
      <c r="L75" s="22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s="11" customFormat="1" ht="15" customHeight="1">
      <c r="A76" s="363" t="s">
        <v>272</v>
      </c>
      <c r="B76" s="568">
        <v>756</v>
      </c>
      <c r="C76" s="364">
        <f t="shared" si="13"/>
        <v>1243</v>
      </c>
      <c r="D76" s="305">
        <f t="shared" si="14"/>
        <v>621</v>
      </c>
      <c r="E76" s="365">
        <f t="shared" si="15"/>
        <v>622</v>
      </c>
      <c r="F76" s="366">
        <f t="shared" si="16"/>
        <v>1241</v>
      </c>
      <c r="G76" s="410">
        <v>621</v>
      </c>
      <c r="H76" s="412">
        <v>620</v>
      </c>
      <c r="I76" s="364">
        <f t="shared" si="17"/>
        <v>2</v>
      </c>
      <c r="J76" s="131"/>
      <c r="K76" s="132">
        <v>2</v>
      </c>
      <c r="L76" s="22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s="11" customFormat="1" ht="15" customHeight="1">
      <c r="A77" s="363" t="s">
        <v>273</v>
      </c>
      <c r="B77" s="567">
        <v>1452</v>
      </c>
      <c r="C77" s="364">
        <f t="shared" si="13"/>
        <v>2298</v>
      </c>
      <c r="D77" s="305">
        <f t="shared" si="14"/>
        <v>1161</v>
      </c>
      <c r="E77" s="365">
        <f t="shared" si="15"/>
        <v>1137</v>
      </c>
      <c r="F77" s="366">
        <f t="shared" si="16"/>
        <v>2263</v>
      </c>
      <c r="G77" s="411">
        <v>1137</v>
      </c>
      <c r="H77" s="413">
        <v>1126</v>
      </c>
      <c r="I77" s="364">
        <f t="shared" si="17"/>
        <v>35</v>
      </c>
      <c r="J77" s="131">
        <v>24</v>
      </c>
      <c r="K77" s="132">
        <v>11</v>
      </c>
      <c r="L77" s="22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s="11" customFormat="1" ht="15" customHeight="1">
      <c r="A78" s="363" t="s">
        <v>274</v>
      </c>
      <c r="B78" s="568">
        <v>624</v>
      </c>
      <c r="C78" s="364">
        <f t="shared" si="13"/>
        <v>1014</v>
      </c>
      <c r="D78" s="305">
        <f t="shared" si="14"/>
        <v>485</v>
      </c>
      <c r="E78" s="365">
        <f t="shared" si="15"/>
        <v>529</v>
      </c>
      <c r="F78" s="366">
        <f t="shared" si="16"/>
        <v>1011</v>
      </c>
      <c r="G78" s="410">
        <v>484</v>
      </c>
      <c r="H78" s="412">
        <v>527</v>
      </c>
      <c r="I78" s="364">
        <f t="shared" si="17"/>
        <v>3</v>
      </c>
      <c r="J78" s="131">
        <v>1</v>
      </c>
      <c r="K78" s="132">
        <v>2</v>
      </c>
      <c r="L78" s="22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s="11" customFormat="1" ht="15" customHeight="1">
      <c r="A79" s="363" t="s">
        <v>275</v>
      </c>
      <c r="B79" s="567">
        <v>3623</v>
      </c>
      <c r="C79" s="364">
        <f t="shared" si="13"/>
        <v>6533</v>
      </c>
      <c r="D79" s="305">
        <f t="shared" si="14"/>
        <v>3323</v>
      </c>
      <c r="E79" s="365">
        <f t="shared" si="15"/>
        <v>3210</v>
      </c>
      <c r="F79" s="366">
        <f t="shared" si="16"/>
        <v>6382</v>
      </c>
      <c r="G79" s="411">
        <v>3231</v>
      </c>
      <c r="H79" s="413">
        <v>3151</v>
      </c>
      <c r="I79" s="364">
        <f t="shared" si="17"/>
        <v>151</v>
      </c>
      <c r="J79" s="131">
        <v>92</v>
      </c>
      <c r="K79" s="132">
        <v>59</v>
      </c>
      <c r="L79" s="22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s="11" customFormat="1" ht="15" customHeight="1">
      <c r="A80" s="363" t="s">
        <v>276</v>
      </c>
      <c r="B80" s="567">
        <v>4253</v>
      </c>
      <c r="C80" s="364">
        <f>D80+E80</f>
        <v>7550</v>
      </c>
      <c r="D80" s="305">
        <f t="shared" ref="D80:D85" si="18">+G80+J80</f>
        <v>3693</v>
      </c>
      <c r="E80" s="365">
        <f t="shared" ref="E80:E85" si="19">H80+K80</f>
        <v>3857</v>
      </c>
      <c r="F80" s="366">
        <f t="shared" si="16"/>
        <v>7385</v>
      </c>
      <c r="G80" s="411">
        <v>3610</v>
      </c>
      <c r="H80" s="413">
        <v>3775</v>
      </c>
      <c r="I80" s="364">
        <f t="shared" si="17"/>
        <v>165</v>
      </c>
      <c r="J80" s="131">
        <v>83</v>
      </c>
      <c r="K80" s="132">
        <v>82</v>
      </c>
      <c r="L80" s="22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s="11" customFormat="1" ht="15" customHeight="1">
      <c r="A81" s="363" t="s">
        <v>277</v>
      </c>
      <c r="B81" s="567">
        <v>1985</v>
      </c>
      <c r="C81" s="364">
        <f t="shared" ref="C81:C86" si="20">D81+E81</f>
        <v>3760</v>
      </c>
      <c r="D81" s="305">
        <f t="shared" si="18"/>
        <v>1820</v>
      </c>
      <c r="E81" s="365">
        <f t="shared" si="19"/>
        <v>1940</v>
      </c>
      <c r="F81" s="366">
        <f t="shared" si="16"/>
        <v>3743</v>
      </c>
      <c r="G81" s="411">
        <v>1817</v>
      </c>
      <c r="H81" s="413">
        <v>1926</v>
      </c>
      <c r="I81" s="364">
        <f t="shared" si="17"/>
        <v>17</v>
      </c>
      <c r="J81" s="131">
        <v>3</v>
      </c>
      <c r="K81" s="132">
        <v>14</v>
      </c>
      <c r="L81" s="22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s="11" customFormat="1" ht="15" customHeight="1">
      <c r="A82" s="363" t="s">
        <v>278</v>
      </c>
      <c r="B82" s="567">
        <v>11482</v>
      </c>
      <c r="C82" s="364">
        <f t="shared" si="20"/>
        <v>25842</v>
      </c>
      <c r="D82" s="305">
        <f t="shared" si="18"/>
        <v>12917</v>
      </c>
      <c r="E82" s="365">
        <f t="shared" si="19"/>
        <v>12925</v>
      </c>
      <c r="F82" s="366">
        <f t="shared" si="16"/>
        <v>24987</v>
      </c>
      <c r="G82" s="411">
        <v>12381</v>
      </c>
      <c r="H82" s="413">
        <v>12606</v>
      </c>
      <c r="I82" s="364">
        <f t="shared" si="17"/>
        <v>855</v>
      </c>
      <c r="J82" s="131">
        <v>536</v>
      </c>
      <c r="K82" s="132">
        <v>319</v>
      </c>
      <c r="L82" s="22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s="11" customFormat="1" ht="15" customHeight="1">
      <c r="A83" s="363" t="s">
        <v>279</v>
      </c>
      <c r="B83" s="567">
        <v>9568</v>
      </c>
      <c r="C83" s="364">
        <f t="shared" si="20"/>
        <v>20244</v>
      </c>
      <c r="D83" s="305">
        <f t="shared" si="18"/>
        <v>10126</v>
      </c>
      <c r="E83" s="365">
        <f t="shared" si="19"/>
        <v>10118</v>
      </c>
      <c r="F83" s="366">
        <f t="shared" si="16"/>
        <v>20027</v>
      </c>
      <c r="G83" s="411">
        <v>10038</v>
      </c>
      <c r="H83" s="413">
        <v>9989</v>
      </c>
      <c r="I83" s="364">
        <f t="shared" si="17"/>
        <v>217</v>
      </c>
      <c r="J83" s="131">
        <v>88</v>
      </c>
      <c r="K83" s="132">
        <v>129</v>
      </c>
      <c r="L83" s="22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s="11" customFormat="1" ht="15" customHeight="1">
      <c r="A84" s="363" t="s">
        <v>280</v>
      </c>
      <c r="B84" s="567">
        <v>5269</v>
      </c>
      <c r="C84" s="364">
        <f t="shared" si="20"/>
        <v>11002</v>
      </c>
      <c r="D84" s="305">
        <f t="shared" si="18"/>
        <v>5583</v>
      </c>
      <c r="E84" s="365">
        <f t="shared" si="19"/>
        <v>5419</v>
      </c>
      <c r="F84" s="366">
        <f t="shared" si="16"/>
        <v>10883</v>
      </c>
      <c r="G84" s="411">
        <v>5536</v>
      </c>
      <c r="H84" s="413">
        <v>5347</v>
      </c>
      <c r="I84" s="364">
        <f t="shared" si="17"/>
        <v>119</v>
      </c>
      <c r="J84" s="131">
        <v>47</v>
      </c>
      <c r="K84" s="132">
        <v>72</v>
      </c>
      <c r="L84" s="22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s="11" customFormat="1" ht="15" customHeight="1">
      <c r="A85" s="363" t="s">
        <v>389</v>
      </c>
      <c r="B85" s="567">
        <v>9294</v>
      </c>
      <c r="C85" s="364">
        <f t="shared" si="20"/>
        <v>23246</v>
      </c>
      <c r="D85" s="305">
        <f t="shared" si="18"/>
        <v>11630</v>
      </c>
      <c r="E85" s="365">
        <f t="shared" si="19"/>
        <v>11616</v>
      </c>
      <c r="F85" s="366">
        <f t="shared" si="16"/>
        <v>23143</v>
      </c>
      <c r="G85" s="411">
        <v>11588</v>
      </c>
      <c r="H85" s="413">
        <v>11555</v>
      </c>
      <c r="I85" s="364">
        <f t="shared" si="17"/>
        <v>103</v>
      </c>
      <c r="J85" s="131">
        <v>42</v>
      </c>
      <c r="K85" s="132">
        <v>61</v>
      </c>
      <c r="L85" s="22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s="11" customFormat="1" ht="15" customHeight="1">
      <c r="A86" s="353" t="s">
        <v>125</v>
      </c>
      <c r="B86" s="420">
        <v>77832</v>
      </c>
      <c r="C86" s="354">
        <f t="shared" si="20"/>
        <v>156659</v>
      </c>
      <c r="D86" s="355">
        <f>SUM(D87:D110)</f>
        <v>77435</v>
      </c>
      <c r="E86" s="356">
        <f>SUM(E87:E110)</f>
        <v>79224</v>
      </c>
      <c r="F86" s="357">
        <f t="shared" si="16"/>
        <v>155182</v>
      </c>
      <c r="G86" s="406">
        <v>76737</v>
      </c>
      <c r="H86" s="407">
        <v>78445</v>
      </c>
      <c r="I86" s="354">
        <f t="shared" si="17"/>
        <v>1477</v>
      </c>
      <c r="J86" s="390">
        <f>SUM(J87:J110)</f>
        <v>698</v>
      </c>
      <c r="K86" s="391">
        <f>SUM(K87:K110)</f>
        <v>779</v>
      </c>
      <c r="L86" s="23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s="11" customFormat="1" ht="15" customHeight="1">
      <c r="A87" s="363" t="s">
        <v>368</v>
      </c>
      <c r="B87" s="565">
        <v>3560</v>
      </c>
      <c r="C87" s="364">
        <f>D87+E87</f>
        <v>6424</v>
      </c>
      <c r="D87" s="305">
        <f>G87+J87</f>
        <v>3273</v>
      </c>
      <c r="E87" s="365">
        <f>H87+K87</f>
        <v>3151</v>
      </c>
      <c r="F87" s="366">
        <f>G87+H87</f>
        <v>6329</v>
      </c>
      <c r="G87" s="411">
        <v>3208</v>
      </c>
      <c r="H87" s="413">
        <v>3121</v>
      </c>
      <c r="I87" s="364">
        <f t="shared" si="17"/>
        <v>95</v>
      </c>
      <c r="J87" s="131">
        <v>65</v>
      </c>
      <c r="K87" s="132">
        <v>30</v>
      </c>
      <c r="L87" s="22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s="11" customFormat="1" ht="15" customHeight="1">
      <c r="A88" s="363" t="s">
        <v>369</v>
      </c>
      <c r="B88" s="565">
        <v>2128</v>
      </c>
      <c r="C88" s="364">
        <f t="shared" ref="C88:C110" si="21">D88+E88</f>
        <v>3982</v>
      </c>
      <c r="D88" s="305">
        <f t="shared" ref="D88:E109" si="22">G88+J88</f>
        <v>2068</v>
      </c>
      <c r="E88" s="365">
        <f t="shared" si="22"/>
        <v>1914</v>
      </c>
      <c r="F88" s="366">
        <f t="shared" ref="F88:F111" si="23">G88+H88</f>
        <v>3929</v>
      </c>
      <c r="G88" s="411">
        <v>2036</v>
      </c>
      <c r="H88" s="413">
        <v>1893</v>
      </c>
      <c r="I88" s="364">
        <f t="shared" si="17"/>
        <v>53</v>
      </c>
      <c r="J88" s="131">
        <v>32</v>
      </c>
      <c r="K88" s="132">
        <v>21</v>
      </c>
      <c r="L88" s="22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s="11" customFormat="1" ht="15" customHeight="1">
      <c r="A89" s="363" t="s">
        <v>370</v>
      </c>
      <c r="B89" s="565">
        <v>1727</v>
      </c>
      <c r="C89" s="364">
        <f t="shared" si="21"/>
        <v>2898</v>
      </c>
      <c r="D89" s="305">
        <f t="shared" si="22"/>
        <v>1510</v>
      </c>
      <c r="E89" s="365">
        <f t="shared" si="22"/>
        <v>1388</v>
      </c>
      <c r="F89" s="366">
        <f t="shared" si="23"/>
        <v>2860</v>
      </c>
      <c r="G89" s="411">
        <v>1489</v>
      </c>
      <c r="H89" s="413">
        <v>1371</v>
      </c>
      <c r="I89" s="364">
        <f t="shared" si="17"/>
        <v>38</v>
      </c>
      <c r="J89" s="131">
        <v>21</v>
      </c>
      <c r="K89" s="132">
        <v>17</v>
      </c>
      <c r="L89" s="22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s="11" customFormat="1" ht="15" customHeight="1">
      <c r="A90" s="363" t="s">
        <v>371</v>
      </c>
      <c r="B90" s="565">
        <v>1962</v>
      </c>
      <c r="C90" s="364">
        <f t="shared" si="21"/>
        <v>3544</v>
      </c>
      <c r="D90" s="305">
        <f t="shared" si="22"/>
        <v>1887</v>
      </c>
      <c r="E90" s="365">
        <f t="shared" si="22"/>
        <v>1657</v>
      </c>
      <c r="F90" s="366">
        <f t="shared" si="23"/>
        <v>3507</v>
      </c>
      <c r="G90" s="411">
        <v>1866</v>
      </c>
      <c r="H90" s="413">
        <v>1641</v>
      </c>
      <c r="I90" s="364">
        <f t="shared" si="17"/>
        <v>37</v>
      </c>
      <c r="J90" s="131">
        <v>21</v>
      </c>
      <c r="K90" s="132">
        <v>16</v>
      </c>
      <c r="L90" s="22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s="11" customFormat="1" ht="15" customHeight="1">
      <c r="A91" s="363" t="s">
        <v>372</v>
      </c>
      <c r="B91" s="565">
        <v>4098</v>
      </c>
      <c r="C91" s="364">
        <f t="shared" si="21"/>
        <v>7119</v>
      </c>
      <c r="D91" s="305">
        <f t="shared" si="22"/>
        <v>3623</v>
      </c>
      <c r="E91" s="365">
        <f t="shared" si="22"/>
        <v>3496</v>
      </c>
      <c r="F91" s="366">
        <f t="shared" si="23"/>
        <v>7062</v>
      </c>
      <c r="G91" s="411">
        <v>3600</v>
      </c>
      <c r="H91" s="413">
        <v>3462</v>
      </c>
      <c r="I91" s="364">
        <f t="shared" si="17"/>
        <v>57</v>
      </c>
      <c r="J91" s="131">
        <v>23</v>
      </c>
      <c r="K91" s="132">
        <v>34</v>
      </c>
      <c r="L91" s="22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s="11" customFormat="1" ht="15" customHeight="1">
      <c r="A92" s="363" t="s">
        <v>373</v>
      </c>
      <c r="B92" s="565">
        <v>1511</v>
      </c>
      <c r="C92" s="364">
        <f t="shared" si="21"/>
        <v>2690</v>
      </c>
      <c r="D92" s="305">
        <f t="shared" si="22"/>
        <v>1315</v>
      </c>
      <c r="E92" s="365">
        <f t="shared" si="22"/>
        <v>1375</v>
      </c>
      <c r="F92" s="366">
        <f t="shared" si="23"/>
        <v>2625</v>
      </c>
      <c r="G92" s="411">
        <v>1273</v>
      </c>
      <c r="H92" s="413">
        <v>1352</v>
      </c>
      <c r="I92" s="364">
        <f t="shared" si="17"/>
        <v>65</v>
      </c>
      <c r="J92" s="131">
        <v>42</v>
      </c>
      <c r="K92" s="132">
        <v>23</v>
      </c>
      <c r="L92" s="22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s="11" customFormat="1" ht="15" customHeight="1">
      <c r="A93" s="363" t="s">
        <v>374</v>
      </c>
      <c r="B93" s="566">
        <v>972</v>
      </c>
      <c r="C93" s="364">
        <f t="shared" si="21"/>
        <v>1695</v>
      </c>
      <c r="D93" s="305">
        <f t="shared" si="22"/>
        <v>871</v>
      </c>
      <c r="E93" s="365">
        <f t="shared" si="22"/>
        <v>824</v>
      </c>
      <c r="F93" s="366">
        <f t="shared" si="23"/>
        <v>1666</v>
      </c>
      <c r="G93" s="410">
        <v>843</v>
      </c>
      <c r="H93" s="412">
        <v>823</v>
      </c>
      <c r="I93" s="364">
        <f t="shared" si="17"/>
        <v>29</v>
      </c>
      <c r="J93" s="131">
        <v>28</v>
      </c>
      <c r="K93" s="132">
        <v>1</v>
      </c>
      <c r="L93" s="22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s="11" customFormat="1" ht="15" customHeight="1">
      <c r="A94" s="363" t="s">
        <v>375</v>
      </c>
      <c r="B94" s="565">
        <v>1121</v>
      </c>
      <c r="C94" s="364">
        <f t="shared" si="21"/>
        <v>2063</v>
      </c>
      <c r="D94" s="305">
        <f t="shared" si="22"/>
        <v>1074</v>
      </c>
      <c r="E94" s="365">
        <f t="shared" si="22"/>
        <v>989</v>
      </c>
      <c r="F94" s="366">
        <f t="shared" si="23"/>
        <v>2046</v>
      </c>
      <c r="G94" s="411">
        <v>1062</v>
      </c>
      <c r="H94" s="412">
        <v>984</v>
      </c>
      <c r="I94" s="364">
        <f t="shared" si="17"/>
        <v>17</v>
      </c>
      <c r="J94" s="131">
        <v>12</v>
      </c>
      <c r="K94" s="132">
        <v>5</v>
      </c>
      <c r="L94" s="22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s="11" customFormat="1" ht="15" customHeight="1">
      <c r="A95" s="363" t="s">
        <v>376</v>
      </c>
      <c r="B95" s="565">
        <v>1724</v>
      </c>
      <c r="C95" s="364">
        <f t="shared" si="21"/>
        <v>2777</v>
      </c>
      <c r="D95" s="305">
        <f t="shared" si="22"/>
        <v>1443</v>
      </c>
      <c r="E95" s="365">
        <f t="shared" si="22"/>
        <v>1334</v>
      </c>
      <c r="F95" s="366">
        <f t="shared" si="23"/>
        <v>2749</v>
      </c>
      <c r="G95" s="411">
        <v>1428</v>
      </c>
      <c r="H95" s="413">
        <v>1321</v>
      </c>
      <c r="I95" s="364">
        <f t="shared" si="17"/>
        <v>28</v>
      </c>
      <c r="J95" s="131">
        <v>15</v>
      </c>
      <c r="K95" s="132">
        <v>13</v>
      </c>
      <c r="L95" s="22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s="11" customFormat="1" ht="15" customHeight="1">
      <c r="A96" s="363" t="s">
        <v>377</v>
      </c>
      <c r="B96" s="565">
        <v>1617</v>
      </c>
      <c r="C96" s="364">
        <f t="shared" si="21"/>
        <v>2673</v>
      </c>
      <c r="D96" s="305">
        <f t="shared" si="22"/>
        <v>1360</v>
      </c>
      <c r="E96" s="365">
        <f t="shared" si="22"/>
        <v>1313</v>
      </c>
      <c r="F96" s="366">
        <f t="shared" si="23"/>
        <v>2644</v>
      </c>
      <c r="G96" s="411">
        <v>1345</v>
      </c>
      <c r="H96" s="413">
        <v>1299</v>
      </c>
      <c r="I96" s="364">
        <f t="shared" si="17"/>
        <v>29</v>
      </c>
      <c r="J96" s="131">
        <v>15</v>
      </c>
      <c r="K96" s="132">
        <v>14</v>
      </c>
      <c r="L96" s="22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s="11" customFormat="1" ht="15" customHeight="1">
      <c r="A97" s="363" t="s">
        <v>378</v>
      </c>
      <c r="B97" s="565">
        <v>1030</v>
      </c>
      <c r="C97" s="364">
        <f t="shared" si="21"/>
        <v>1717</v>
      </c>
      <c r="D97" s="305">
        <f t="shared" si="22"/>
        <v>889</v>
      </c>
      <c r="E97" s="365">
        <f t="shared" si="22"/>
        <v>828</v>
      </c>
      <c r="F97" s="366">
        <f t="shared" si="23"/>
        <v>1697</v>
      </c>
      <c r="G97" s="410">
        <v>883</v>
      </c>
      <c r="H97" s="412">
        <v>814</v>
      </c>
      <c r="I97" s="364">
        <f t="shared" si="17"/>
        <v>20</v>
      </c>
      <c r="J97" s="131">
        <v>6</v>
      </c>
      <c r="K97" s="132">
        <v>14</v>
      </c>
      <c r="L97" s="22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s="11" customFormat="1" ht="15" customHeight="1">
      <c r="A98" s="363" t="s">
        <v>379</v>
      </c>
      <c r="B98" s="565">
        <v>1058</v>
      </c>
      <c r="C98" s="364">
        <f t="shared" si="21"/>
        <v>1783</v>
      </c>
      <c r="D98" s="305">
        <f t="shared" si="22"/>
        <v>921</v>
      </c>
      <c r="E98" s="365">
        <f t="shared" si="22"/>
        <v>862</v>
      </c>
      <c r="F98" s="366">
        <f t="shared" si="23"/>
        <v>1777</v>
      </c>
      <c r="G98" s="410">
        <v>918</v>
      </c>
      <c r="H98" s="412">
        <v>859</v>
      </c>
      <c r="I98" s="364">
        <f t="shared" si="17"/>
        <v>6</v>
      </c>
      <c r="J98" s="131">
        <v>3</v>
      </c>
      <c r="K98" s="132">
        <v>3</v>
      </c>
      <c r="L98" s="22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s="11" customFormat="1" ht="15" customHeight="1">
      <c r="A99" s="363" t="s">
        <v>380</v>
      </c>
      <c r="B99" s="566">
        <v>914</v>
      </c>
      <c r="C99" s="364">
        <f t="shared" si="21"/>
        <v>1536</v>
      </c>
      <c r="D99" s="305">
        <f t="shared" si="22"/>
        <v>805</v>
      </c>
      <c r="E99" s="365">
        <f t="shared" si="22"/>
        <v>731</v>
      </c>
      <c r="F99" s="366">
        <f t="shared" si="23"/>
        <v>1530</v>
      </c>
      <c r="G99" s="410">
        <v>803</v>
      </c>
      <c r="H99" s="412">
        <v>727</v>
      </c>
      <c r="I99" s="364">
        <f t="shared" si="17"/>
        <v>6</v>
      </c>
      <c r="J99" s="131">
        <v>2</v>
      </c>
      <c r="K99" s="132">
        <v>4</v>
      </c>
      <c r="L99" s="22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s="11" customFormat="1" ht="15" customHeight="1">
      <c r="A100" s="363" t="s">
        <v>381</v>
      </c>
      <c r="B100" s="566">
        <v>961</v>
      </c>
      <c r="C100" s="364">
        <f t="shared" si="21"/>
        <v>1705</v>
      </c>
      <c r="D100" s="305">
        <f t="shared" si="22"/>
        <v>872</v>
      </c>
      <c r="E100" s="365">
        <f t="shared" si="22"/>
        <v>833</v>
      </c>
      <c r="F100" s="366">
        <f t="shared" si="23"/>
        <v>1683</v>
      </c>
      <c r="G100" s="410">
        <v>867</v>
      </c>
      <c r="H100" s="412">
        <v>816</v>
      </c>
      <c r="I100" s="364">
        <f t="shared" si="17"/>
        <v>22</v>
      </c>
      <c r="J100" s="131">
        <v>5</v>
      </c>
      <c r="K100" s="132">
        <v>17</v>
      </c>
      <c r="L100" s="22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s="11" customFormat="1" ht="15" customHeight="1">
      <c r="A101" s="363" t="s">
        <v>382</v>
      </c>
      <c r="B101" s="565">
        <v>2872</v>
      </c>
      <c r="C101" s="364">
        <f t="shared" si="21"/>
        <v>5172</v>
      </c>
      <c r="D101" s="305">
        <f t="shared" si="22"/>
        <v>2550</v>
      </c>
      <c r="E101" s="365">
        <f t="shared" si="22"/>
        <v>2622</v>
      </c>
      <c r="F101" s="366">
        <f t="shared" si="23"/>
        <v>4986</v>
      </c>
      <c r="G101" s="411">
        <v>2447</v>
      </c>
      <c r="H101" s="413">
        <v>2539</v>
      </c>
      <c r="I101" s="364">
        <f t="shared" si="17"/>
        <v>186</v>
      </c>
      <c r="J101" s="131">
        <v>103</v>
      </c>
      <c r="K101" s="132">
        <v>83</v>
      </c>
      <c r="L101" s="22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s="11" customFormat="1" ht="15" customHeight="1">
      <c r="A102" s="363" t="s">
        <v>383</v>
      </c>
      <c r="B102" s="565">
        <v>2479</v>
      </c>
      <c r="C102" s="364">
        <f t="shared" si="21"/>
        <v>4916</v>
      </c>
      <c r="D102" s="305">
        <f t="shared" si="22"/>
        <v>2379</v>
      </c>
      <c r="E102" s="365">
        <f t="shared" si="22"/>
        <v>2537</v>
      </c>
      <c r="F102" s="366">
        <f t="shared" si="23"/>
        <v>4890</v>
      </c>
      <c r="G102" s="411">
        <v>2370</v>
      </c>
      <c r="H102" s="413">
        <v>2520</v>
      </c>
      <c r="I102" s="364">
        <f t="shared" si="17"/>
        <v>26</v>
      </c>
      <c r="J102" s="131">
        <v>9</v>
      </c>
      <c r="K102" s="132">
        <v>17</v>
      </c>
      <c r="L102" s="22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s="11" customFormat="1" ht="15" customHeight="1">
      <c r="A103" s="363" t="s">
        <v>384</v>
      </c>
      <c r="B103" s="565">
        <v>10627</v>
      </c>
      <c r="C103" s="364">
        <f t="shared" si="21"/>
        <v>22191</v>
      </c>
      <c r="D103" s="305">
        <f t="shared" si="22"/>
        <v>11050</v>
      </c>
      <c r="E103" s="365">
        <f t="shared" si="22"/>
        <v>11141</v>
      </c>
      <c r="F103" s="366">
        <f t="shared" si="23"/>
        <v>21936</v>
      </c>
      <c r="G103" s="411">
        <v>10930</v>
      </c>
      <c r="H103" s="413">
        <v>11006</v>
      </c>
      <c r="I103" s="364">
        <f t="shared" si="17"/>
        <v>255</v>
      </c>
      <c r="J103" s="131">
        <v>120</v>
      </c>
      <c r="K103" s="132">
        <v>135</v>
      </c>
      <c r="L103" s="22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s="11" customFormat="1" ht="15" customHeight="1">
      <c r="A104" s="363" t="s">
        <v>385</v>
      </c>
      <c r="B104" s="565">
        <v>4290</v>
      </c>
      <c r="C104" s="364">
        <f t="shared" si="21"/>
        <v>8786</v>
      </c>
      <c r="D104" s="305">
        <f t="shared" si="22"/>
        <v>4214</v>
      </c>
      <c r="E104" s="365">
        <f t="shared" si="22"/>
        <v>4572</v>
      </c>
      <c r="F104" s="366">
        <f t="shared" si="23"/>
        <v>8723</v>
      </c>
      <c r="G104" s="411">
        <v>4190</v>
      </c>
      <c r="H104" s="413">
        <v>4533</v>
      </c>
      <c r="I104" s="364">
        <f t="shared" si="17"/>
        <v>63</v>
      </c>
      <c r="J104" s="131">
        <v>24</v>
      </c>
      <c r="K104" s="132">
        <v>39</v>
      </c>
      <c r="L104" s="22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s="11" customFormat="1" ht="15" customHeight="1">
      <c r="A105" s="363" t="s">
        <v>386</v>
      </c>
      <c r="B105" s="565">
        <v>6409</v>
      </c>
      <c r="C105" s="364">
        <f t="shared" si="21"/>
        <v>12849</v>
      </c>
      <c r="D105" s="305">
        <f t="shared" si="22"/>
        <v>6347</v>
      </c>
      <c r="E105" s="365">
        <f t="shared" si="22"/>
        <v>6502</v>
      </c>
      <c r="F105" s="366">
        <f t="shared" si="23"/>
        <v>12740</v>
      </c>
      <c r="G105" s="411">
        <v>6305</v>
      </c>
      <c r="H105" s="413">
        <v>6435</v>
      </c>
      <c r="I105" s="364">
        <f t="shared" si="17"/>
        <v>109</v>
      </c>
      <c r="J105" s="131">
        <v>42</v>
      </c>
      <c r="K105" s="132">
        <v>67</v>
      </c>
      <c r="L105" s="22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s="11" customFormat="1" ht="15" customHeight="1">
      <c r="A106" s="363" t="s">
        <v>387</v>
      </c>
      <c r="B106" s="565">
        <v>2963</v>
      </c>
      <c r="C106" s="364">
        <f t="shared" si="21"/>
        <v>6146</v>
      </c>
      <c r="D106" s="305">
        <f t="shared" si="22"/>
        <v>2941</v>
      </c>
      <c r="E106" s="365">
        <f t="shared" si="22"/>
        <v>3205</v>
      </c>
      <c r="F106" s="366">
        <f t="shared" si="23"/>
        <v>6119</v>
      </c>
      <c r="G106" s="411">
        <v>2936</v>
      </c>
      <c r="H106" s="413">
        <v>3183</v>
      </c>
      <c r="I106" s="364">
        <f t="shared" si="17"/>
        <v>27</v>
      </c>
      <c r="J106" s="131">
        <v>5</v>
      </c>
      <c r="K106" s="132">
        <v>22</v>
      </c>
      <c r="L106" s="22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s="11" customFormat="1" ht="15" customHeight="1">
      <c r="A107" s="363" t="s">
        <v>390</v>
      </c>
      <c r="B107" s="565">
        <v>2843</v>
      </c>
      <c r="C107" s="364">
        <f t="shared" si="21"/>
        <v>6165</v>
      </c>
      <c r="D107" s="305">
        <f t="shared" si="22"/>
        <v>3041</v>
      </c>
      <c r="E107" s="365">
        <f t="shared" si="22"/>
        <v>3124</v>
      </c>
      <c r="F107" s="366">
        <f t="shared" si="23"/>
        <v>6129</v>
      </c>
      <c r="G107" s="411">
        <v>3032</v>
      </c>
      <c r="H107" s="413">
        <v>3097</v>
      </c>
      <c r="I107" s="364">
        <f t="shared" si="17"/>
        <v>36</v>
      </c>
      <c r="J107" s="131">
        <v>9</v>
      </c>
      <c r="K107" s="132">
        <v>27</v>
      </c>
      <c r="L107" s="22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s="11" customFormat="1" ht="15" customHeight="1">
      <c r="A108" s="363" t="s">
        <v>391</v>
      </c>
      <c r="B108" s="565">
        <v>9533</v>
      </c>
      <c r="C108" s="364">
        <f t="shared" si="21"/>
        <v>21181</v>
      </c>
      <c r="D108" s="305">
        <f t="shared" si="22"/>
        <v>9988</v>
      </c>
      <c r="E108" s="365">
        <f t="shared" si="22"/>
        <v>11193</v>
      </c>
      <c r="F108" s="366">
        <f t="shared" si="23"/>
        <v>21073</v>
      </c>
      <c r="G108" s="411">
        <v>9960</v>
      </c>
      <c r="H108" s="413">
        <v>11113</v>
      </c>
      <c r="I108" s="364">
        <f t="shared" si="17"/>
        <v>108</v>
      </c>
      <c r="J108" s="131">
        <v>28</v>
      </c>
      <c r="K108" s="132">
        <v>80</v>
      </c>
      <c r="L108" s="22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s="11" customFormat="1" ht="15" customHeight="1">
      <c r="A109" s="363" t="s">
        <v>392</v>
      </c>
      <c r="B109" s="565">
        <v>7125</v>
      </c>
      <c r="C109" s="364">
        <f t="shared" si="21"/>
        <v>15974</v>
      </c>
      <c r="D109" s="305">
        <f t="shared" si="22"/>
        <v>7758</v>
      </c>
      <c r="E109" s="365">
        <f t="shared" si="22"/>
        <v>8216</v>
      </c>
      <c r="F109" s="366">
        <f t="shared" si="23"/>
        <v>15884</v>
      </c>
      <c r="G109" s="411">
        <v>7737</v>
      </c>
      <c r="H109" s="413">
        <v>8147</v>
      </c>
      <c r="I109" s="364">
        <f t="shared" si="17"/>
        <v>90</v>
      </c>
      <c r="J109" s="131">
        <v>21</v>
      </c>
      <c r="K109" s="132">
        <v>69</v>
      </c>
      <c r="L109" s="22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s="11" customFormat="1" ht="15" customHeight="1">
      <c r="A110" s="363" t="s">
        <v>393</v>
      </c>
      <c r="B110" s="565">
        <v>4308</v>
      </c>
      <c r="C110" s="364">
        <f t="shared" si="21"/>
        <v>10673</v>
      </c>
      <c r="D110" s="305">
        <f>G110+J110</f>
        <v>5256</v>
      </c>
      <c r="E110" s="365">
        <f>H110+K110</f>
        <v>5417</v>
      </c>
      <c r="F110" s="366">
        <f t="shared" si="23"/>
        <v>10598</v>
      </c>
      <c r="G110" s="411">
        <v>5209</v>
      </c>
      <c r="H110" s="413">
        <v>5389</v>
      </c>
      <c r="I110" s="364">
        <f t="shared" si="17"/>
        <v>75</v>
      </c>
      <c r="J110" s="133">
        <v>47</v>
      </c>
      <c r="K110" s="134">
        <v>28</v>
      </c>
      <c r="L110" s="22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s="11" customFormat="1" ht="15" customHeight="1">
      <c r="A111" s="353" t="s">
        <v>184</v>
      </c>
      <c r="B111" s="420">
        <v>184105</v>
      </c>
      <c r="C111" s="354">
        <f>SUM(C112:C136)</f>
        <v>412914</v>
      </c>
      <c r="D111" s="355">
        <f>SUM(D112:D136)</f>
        <v>212530</v>
      </c>
      <c r="E111" s="355">
        <f>SUM(E112:E136)</f>
        <v>200384</v>
      </c>
      <c r="F111" s="357">
        <f t="shared" si="23"/>
        <v>408179</v>
      </c>
      <c r="G111" s="406">
        <v>209920</v>
      </c>
      <c r="H111" s="407">
        <v>198259</v>
      </c>
      <c r="I111" s="354">
        <f t="shared" si="17"/>
        <v>4735</v>
      </c>
      <c r="J111" s="390">
        <f>SUM(J112:J136)</f>
        <v>2610</v>
      </c>
      <c r="K111" s="391">
        <f>SUM(K112:K136)</f>
        <v>2125</v>
      </c>
      <c r="L111" s="23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s="11" customFormat="1" ht="15" customHeight="1">
      <c r="A112" s="363" t="s">
        <v>394</v>
      </c>
      <c r="B112" s="565">
        <v>6776</v>
      </c>
      <c r="C112" s="364">
        <f>D112+E112</f>
        <v>14564</v>
      </c>
      <c r="D112" s="305">
        <f>G112+J112</f>
        <v>7170</v>
      </c>
      <c r="E112" s="365">
        <f>H112+K112</f>
        <v>7394</v>
      </c>
      <c r="F112" s="366">
        <f>G112+H112</f>
        <v>14407</v>
      </c>
      <c r="G112" s="411">
        <v>7104</v>
      </c>
      <c r="H112" s="413">
        <v>7303</v>
      </c>
      <c r="I112" s="371">
        <f t="shared" si="17"/>
        <v>157</v>
      </c>
      <c r="J112" s="394">
        <v>66</v>
      </c>
      <c r="K112" s="394">
        <v>91</v>
      </c>
      <c r="L112" s="22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s="11" customFormat="1" ht="15" customHeight="1">
      <c r="A113" s="363" t="s">
        <v>395</v>
      </c>
      <c r="B113" s="565">
        <v>15248</v>
      </c>
      <c r="C113" s="364">
        <f t="shared" ref="C113:C137" si="24">D113+E113</f>
        <v>38666</v>
      </c>
      <c r="D113" s="305">
        <f t="shared" ref="D113:E134" si="25">G113+J113</f>
        <v>19533</v>
      </c>
      <c r="E113" s="365">
        <f t="shared" si="25"/>
        <v>19133</v>
      </c>
      <c r="F113" s="366">
        <f t="shared" ref="F113:F137" si="26">G113+H113</f>
        <v>38468</v>
      </c>
      <c r="G113" s="411">
        <v>19399</v>
      </c>
      <c r="H113" s="413">
        <v>19069</v>
      </c>
      <c r="I113" s="371">
        <f t="shared" si="17"/>
        <v>198</v>
      </c>
      <c r="J113" s="394">
        <v>134</v>
      </c>
      <c r="K113" s="394">
        <v>64</v>
      </c>
      <c r="L113" s="22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s="11" customFormat="1" ht="15" customHeight="1">
      <c r="A114" s="363" t="s">
        <v>4910</v>
      </c>
      <c r="B114" s="565">
        <v>10429</v>
      </c>
      <c r="C114" s="364">
        <f t="shared" si="24"/>
        <v>27296</v>
      </c>
      <c r="D114" s="305">
        <f t="shared" si="25"/>
        <v>14330</v>
      </c>
      <c r="E114" s="365">
        <f t="shared" si="25"/>
        <v>12966</v>
      </c>
      <c r="F114" s="366">
        <f t="shared" si="26"/>
        <v>26979</v>
      </c>
      <c r="G114" s="411">
        <v>14093</v>
      </c>
      <c r="H114" s="413">
        <v>12886</v>
      </c>
      <c r="I114" s="371">
        <f t="shared" si="17"/>
        <v>317</v>
      </c>
      <c r="J114" s="394">
        <v>237</v>
      </c>
      <c r="K114" s="394">
        <v>80</v>
      </c>
      <c r="L114" s="22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s="11" customFormat="1" ht="15" customHeight="1">
      <c r="A115" s="363" t="s">
        <v>396</v>
      </c>
      <c r="B115" s="565">
        <v>1037</v>
      </c>
      <c r="C115" s="364">
        <f t="shared" si="24"/>
        <v>1844</v>
      </c>
      <c r="D115" s="305">
        <f t="shared" si="25"/>
        <v>916</v>
      </c>
      <c r="E115" s="365">
        <f t="shared" si="25"/>
        <v>928</v>
      </c>
      <c r="F115" s="366">
        <f t="shared" si="26"/>
        <v>1820</v>
      </c>
      <c r="G115" s="410">
        <v>905</v>
      </c>
      <c r="H115" s="412">
        <v>915</v>
      </c>
      <c r="I115" s="371">
        <f t="shared" si="17"/>
        <v>24</v>
      </c>
      <c r="J115" s="394">
        <v>11</v>
      </c>
      <c r="K115" s="394">
        <v>13</v>
      </c>
      <c r="L115" s="22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s="11" customFormat="1" ht="15" customHeight="1">
      <c r="A116" s="363" t="s">
        <v>397</v>
      </c>
      <c r="B116" s="566">
        <v>922</v>
      </c>
      <c r="C116" s="364">
        <f t="shared" si="24"/>
        <v>1690</v>
      </c>
      <c r="D116" s="305">
        <f t="shared" si="25"/>
        <v>882</v>
      </c>
      <c r="E116" s="365">
        <f t="shared" si="25"/>
        <v>808</v>
      </c>
      <c r="F116" s="366">
        <f t="shared" si="26"/>
        <v>1662</v>
      </c>
      <c r="G116" s="410">
        <v>856</v>
      </c>
      <c r="H116" s="412">
        <v>806</v>
      </c>
      <c r="I116" s="371">
        <f t="shared" si="17"/>
        <v>28</v>
      </c>
      <c r="J116" s="394">
        <v>26</v>
      </c>
      <c r="K116" s="394">
        <v>2</v>
      </c>
      <c r="L116" s="22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s="11" customFormat="1" ht="15" customHeight="1">
      <c r="A117" s="363" t="s">
        <v>398</v>
      </c>
      <c r="B117" s="565">
        <v>1160</v>
      </c>
      <c r="C117" s="364">
        <f t="shared" si="24"/>
        <v>2181</v>
      </c>
      <c r="D117" s="305">
        <f t="shared" si="25"/>
        <v>1130</v>
      </c>
      <c r="E117" s="365">
        <f t="shared" si="25"/>
        <v>1051</v>
      </c>
      <c r="F117" s="366">
        <f t="shared" si="26"/>
        <v>2159</v>
      </c>
      <c r="G117" s="411">
        <v>1120</v>
      </c>
      <c r="H117" s="413">
        <v>1039</v>
      </c>
      <c r="I117" s="371">
        <f t="shared" si="17"/>
        <v>22</v>
      </c>
      <c r="J117" s="394">
        <v>10</v>
      </c>
      <c r="K117" s="394">
        <v>12</v>
      </c>
      <c r="L117" s="22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s="11" customFormat="1" ht="15" customHeight="1">
      <c r="A118" s="363" t="s">
        <v>399</v>
      </c>
      <c r="B118" s="565">
        <v>2162</v>
      </c>
      <c r="C118" s="364">
        <f t="shared" si="24"/>
        <v>4008</v>
      </c>
      <c r="D118" s="305">
        <f t="shared" si="25"/>
        <v>2135</v>
      </c>
      <c r="E118" s="365">
        <f t="shared" si="25"/>
        <v>1873</v>
      </c>
      <c r="F118" s="366">
        <f t="shared" si="26"/>
        <v>3936</v>
      </c>
      <c r="G118" s="411">
        <v>2075</v>
      </c>
      <c r="H118" s="413">
        <v>1861</v>
      </c>
      <c r="I118" s="371">
        <f t="shared" si="17"/>
        <v>72</v>
      </c>
      <c r="J118" s="394">
        <v>60</v>
      </c>
      <c r="K118" s="394">
        <v>12</v>
      </c>
      <c r="L118" s="22"/>
      <c r="M118" s="10"/>
      <c r="N118" s="10"/>
      <c r="O118" s="44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s="11" customFormat="1" ht="15" customHeight="1">
      <c r="A119" s="363" t="s">
        <v>400</v>
      </c>
      <c r="B119" s="565">
        <v>1547</v>
      </c>
      <c r="C119" s="364">
        <f t="shared" si="24"/>
        <v>3022</v>
      </c>
      <c r="D119" s="305">
        <f t="shared" si="25"/>
        <v>1584</v>
      </c>
      <c r="E119" s="365">
        <f t="shared" si="25"/>
        <v>1438</v>
      </c>
      <c r="F119" s="366">
        <f t="shared" si="26"/>
        <v>2928</v>
      </c>
      <c r="G119" s="411">
        <v>1505</v>
      </c>
      <c r="H119" s="413">
        <v>1423</v>
      </c>
      <c r="I119" s="371">
        <f t="shared" si="17"/>
        <v>94</v>
      </c>
      <c r="J119" s="394">
        <v>79</v>
      </c>
      <c r="K119" s="394">
        <v>15</v>
      </c>
      <c r="L119" s="22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s="11" customFormat="1" ht="15" customHeight="1">
      <c r="A120" s="363" t="s">
        <v>401</v>
      </c>
      <c r="B120" s="565">
        <v>10788</v>
      </c>
      <c r="C120" s="364">
        <f t="shared" si="24"/>
        <v>23754</v>
      </c>
      <c r="D120" s="305">
        <f t="shared" si="25"/>
        <v>11695</v>
      </c>
      <c r="E120" s="365">
        <f t="shared" si="25"/>
        <v>12059</v>
      </c>
      <c r="F120" s="366">
        <f t="shared" si="26"/>
        <v>23634</v>
      </c>
      <c r="G120" s="411">
        <v>11651</v>
      </c>
      <c r="H120" s="413">
        <v>11983</v>
      </c>
      <c r="I120" s="371">
        <f t="shared" si="17"/>
        <v>120</v>
      </c>
      <c r="J120" s="394">
        <v>44</v>
      </c>
      <c r="K120" s="394">
        <v>76</v>
      </c>
      <c r="L120" s="22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s="11" customFormat="1" ht="15" customHeight="1">
      <c r="A121" s="363" t="s">
        <v>5004</v>
      </c>
      <c r="B121" s="565">
        <v>4194</v>
      </c>
      <c r="C121" s="364">
        <f t="shared" si="24"/>
        <v>6135</v>
      </c>
      <c r="D121" s="305">
        <f t="shared" si="25"/>
        <v>3332</v>
      </c>
      <c r="E121" s="365">
        <f t="shared" si="25"/>
        <v>2803</v>
      </c>
      <c r="F121" s="366">
        <f t="shared" si="26"/>
        <v>6035</v>
      </c>
      <c r="G121" s="411">
        <v>3294</v>
      </c>
      <c r="H121" s="413">
        <v>2741</v>
      </c>
      <c r="I121" s="371">
        <f t="shared" si="17"/>
        <v>100</v>
      </c>
      <c r="J121" s="394">
        <v>38</v>
      </c>
      <c r="K121" s="394">
        <v>62</v>
      </c>
      <c r="L121" s="22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s="11" customFormat="1" ht="15" customHeight="1">
      <c r="A122" s="363" t="s">
        <v>402</v>
      </c>
      <c r="B122" s="565">
        <v>11870</v>
      </c>
      <c r="C122" s="364">
        <f t="shared" si="24"/>
        <v>28578</v>
      </c>
      <c r="D122" s="305">
        <f t="shared" si="25"/>
        <v>13899</v>
      </c>
      <c r="E122" s="365">
        <f t="shared" si="25"/>
        <v>14679</v>
      </c>
      <c r="F122" s="366">
        <f t="shared" si="26"/>
        <v>28482</v>
      </c>
      <c r="G122" s="411">
        <v>13867</v>
      </c>
      <c r="H122" s="413">
        <v>14615</v>
      </c>
      <c r="I122" s="371">
        <f t="shared" si="17"/>
        <v>96</v>
      </c>
      <c r="J122" s="394">
        <v>32</v>
      </c>
      <c r="K122" s="394">
        <v>64</v>
      </c>
      <c r="L122" s="22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s="11" customFormat="1" ht="15" customHeight="1">
      <c r="A123" s="363" t="s">
        <v>403</v>
      </c>
      <c r="B123" s="565">
        <v>1051</v>
      </c>
      <c r="C123" s="364">
        <f t="shared" si="24"/>
        <v>2087</v>
      </c>
      <c r="D123" s="305">
        <f t="shared" si="25"/>
        <v>1069</v>
      </c>
      <c r="E123" s="365">
        <f t="shared" si="25"/>
        <v>1018</v>
      </c>
      <c r="F123" s="366">
        <f t="shared" si="26"/>
        <v>2064</v>
      </c>
      <c r="G123" s="411">
        <v>1060</v>
      </c>
      <c r="H123" s="413">
        <v>1004</v>
      </c>
      <c r="I123" s="371">
        <f t="shared" si="17"/>
        <v>23</v>
      </c>
      <c r="J123" s="394">
        <v>9</v>
      </c>
      <c r="K123" s="394">
        <v>14</v>
      </c>
      <c r="L123" s="22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s="11" customFormat="1" ht="15" customHeight="1">
      <c r="A124" s="363" t="s">
        <v>5003</v>
      </c>
      <c r="B124" s="565">
        <v>16580</v>
      </c>
      <c r="C124" s="364">
        <f t="shared" si="24"/>
        <v>38643</v>
      </c>
      <c r="D124" s="305">
        <f t="shared" si="25"/>
        <v>19574</v>
      </c>
      <c r="E124" s="365">
        <f t="shared" si="25"/>
        <v>19069</v>
      </c>
      <c r="F124" s="366">
        <f t="shared" si="26"/>
        <v>38374</v>
      </c>
      <c r="G124" s="411">
        <v>19455</v>
      </c>
      <c r="H124" s="413">
        <v>18919</v>
      </c>
      <c r="I124" s="371">
        <f t="shared" si="17"/>
        <v>269</v>
      </c>
      <c r="J124" s="394">
        <v>119</v>
      </c>
      <c r="K124" s="394">
        <v>150</v>
      </c>
      <c r="L124" s="22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s="11" customFormat="1" ht="15" customHeight="1">
      <c r="A125" s="363" t="s">
        <v>404</v>
      </c>
      <c r="B125" s="565">
        <v>5845</v>
      </c>
      <c r="C125" s="364">
        <f t="shared" si="24"/>
        <v>13854</v>
      </c>
      <c r="D125" s="305">
        <f t="shared" si="25"/>
        <v>6842</v>
      </c>
      <c r="E125" s="365">
        <f t="shared" si="25"/>
        <v>7012</v>
      </c>
      <c r="F125" s="366">
        <f t="shared" si="26"/>
        <v>13792</v>
      </c>
      <c r="G125" s="411">
        <v>6820</v>
      </c>
      <c r="H125" s="413">
        <v>6972</v>
      </c>
      <c r="I125" s="371">
        <f t="shared" si="17"/>
        <v>62</v>
      </c>
      <c r="J125" s="394">
        <v>22</v>
      </c>
      <c r="K125" s="394">
        <v>40</v>
      </c>
      <c r="L125" s="22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s="11" customFormat="1" ht="15" customHeight="1">
      <c r="A126" s="363" t="s">
        <v>405</v>
      </c>
      <c r="B126" s="565">
        <v>7331</v>
      </c>
      <c r="C126" s="364">
        <f t="shared" si="24"/>
        <v>16515</v>
      </c>
      <c r="D126" s="305">
        <f t="shared" si="25"/>
        <v>8202</v>
      </c>
      <c r="E126" s="365">
        <f t="shared" si="25"/>
        <v>8313</v>
      </c>
      <c r="F126" s="366">
        <f t="shared" si="26"/>
        <v>16445</v>
      </c>
      <c r="G126" s="411">
        <v>8182</v>
      </c>
      <c r="H126" s="413">
        <v>8263</v>
      </c>
      <c r="I126" s="371">
        <f t="shared" si="17"/>
        <v>70</v>
      </c>
      <c r="J126" s="394">
        <v>20</v>
      </c>
      <c r="K126" s="394">
        <v>50</v>
      </c>
      <c r="L126" s="22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s="11" customFormat="1" ht="15" customHeight="1">
      <c r="A127" s="363" t="s">
        <v>406</v>
      </c>
      <c r="B127" s="565">
        <v>1970</v>
      </c>
      <c r="C127" s="364">
        <f t="shared" si="24"/>
        <v>3362</v>
      </c>
      <c r="D127" s="305">
        <f t="shared" si="25"/>
        <v>1880</v>
      </c>
      <c r="E127" s="365">
        <f t="shared" si="25"/>
        <v>1482</v>
      </c>
      <c r="F127" s="366">
        <f t="shared" si="26"/>
        <v>3271</v>
      </c>
      <c r="G127" s="411">
        <v>1831</v>
      </c>
      <c r="H127" s="413">
        <v>1440</v>
      </c>
      <c r="I127" s="371">
        <f t="shared" si="17"/>
        <v>91</v>
      </c>
      <c r="J127" s="394">
        <v>49</v>
      </c>
      <c r="K127" s="394">
        <v>42</v>
      </c>
      <c r="L127" s="22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s="11" customFormat="1" ht="15" customHeight="1">
      <c r="A128" s="363" t="s">
        <v>407</v>
      </c>
      <c r="B128" s="565">
        <v>1492</v>
      </c>
      <c r="C128" s="364">
        <f>D128+E128</f>
        <v>3129</v>
      </c>
      <c r="D128" s="305">
        <f>G128+J128</f>
        <v>1693</v>
      </c>
      <c r="E128" s="365">
        <f>H128+K128</f>
        <v>1436</v>
      </c>
      <c r="F128" s="366">
        <f>G128+H128</f>
        <v>3055</v>
      </c>
      <c r="G128" s="411">
        <v>1641</v>
      </c>
      <c r="H128" s="413">
        <v>1414</v>
      </c>
      <c r="I128" s="371">
        <f t="shared" si="17"/>
        <v>74</v>
      </c>
      <c r="J128" s="394">
        <v>52</v>
      </c>
      <c r="K128" s="394">
        <v>22</v>
      </c>
      <c r="L128" s="22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s="11" customFormat="1" ht="15" customHeight="1">
      <c r="A129" s="363" t="s">
        <v>408</v>
      </c>
      <c r="B129" s="565">
        <v>5500</v>
      </c>
      <c r="C129" s="364">
        <f t="shared" si="24"/>
        <v>13214</v>
      </c>
      <c r="D129" s="305">
        <f t="shared" si="25"/>
        <v>6941</v>
      </c>
      <c r="E129" s="365">
        <f t="shared" si="25"/>
        <v>6273</v>
      </c>
      <c r="F129" s="366">
        <f t="shared" si="26"/>
        <v>12966</v>
      </c>
      <c r="G129" s="411">
        <v>6784</v>
      </c>
      <c r="H129" s="413">
        <v>6182</v>
      </c>
      <c r="I129" s="371">
        <f t="shared" si="17"/>
        <v>248</v>
      </c>
      <c r="J129" s="394">
        <v>157</v>
      </c>
      <c r="K129" s="394">
        <v>91</v>
      </c>
      <c r="L129" s="22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s="11" customFormat="1" ht="15" customHeight="1">
      <c r="A130" s="363" t="s">
        <v>5005</v>
      </c>
      <c r="B130" s="565">
        <v>2136</v>
      </c>
      <c r="C130" s="364">
        <f t="shared" si="24"/>
        <v>4325</v>
      </c>
      <c r="D130" s="305">
        <f t="shared" si="25"/>
        <v>2344</v>
      </c>
      <c r="E130" s="365">
        <f t="shared" si="25"/>
        <v>1981</v>
      </c>
      <c r="F130" s="366">
        <f t="shared" si="26"/>
        <v>4281</v>
      </c>
      <c r="G130" s="411">
        <v>2318</v>
      </c>
      <c r="H130" s="413">
        <v>1963</v>
      </c>
      <c r="I130" s="371">
        <f t="shared" si="17"/>
        <v>44</v>
      </c>
      <c r="J130" s="394">
        <v>26</v>
      </c>
      <c r="K130" s="394">
        <v>18</v>
      </c>
      <c r="L130" s="22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s="11" customFormat="1" ht="15" customHeight="1">
      <c r="A131" s="363" t="s">
        <v>5006</v>
      </c>
      <c r="B131" s="565">
        <v>13335</v>
      </c>
      <c r="C131" s="364">
        <f t="shared" si="24"/>
        <v>31008</v>
      </c>
      <c r="D131" s="305">
        <f t="shared" si="25"/>
        <v>16203</v>
      </c>
      <c r="E131" s="365">
        <f t="shared" si="25"/>
        <v>14805</v>
      </c>
      <c r="F131" s="366">
        <f t="shared" si="26"/>
        <v>30567</v>
      </c>
      <c r="G131" s="411">
        <v>15986</v>
      </c>
      <c r="H131" s="413">
        <v>14581</v>
      </c>
      <c r="I131" s="371">
        <f t="shared" si="17"/>
        <v>441</v>
      </c>
      <c r="J131" s="394">
        <v>217</v>
      </c>
      <c r="K131" s="394">
        <v>224</v>
      </c>
      <c r="L131" s="22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s="11" customFormat="1" ht="15" customHeight="1">
      <c r="A132" s="363" t="s">
        <v>5007</v>
      </c>
      <c r="B132" s="565">
        <v>7450</v>
      </c>
      <c r="C132" s="364">
        <f t="shared" si="24"/>
        <v>18806</v>
      </c>
      <c r="D132" s="305">
        <f t="shared" si="25"/>
        <v>9779</v>
      </c>
      <c r="E132" s="365">
        <f t="shared" si="25"/>
        <v>9027</v>
      </c>
      <c r="F132" s="366">
        <f t="shared" si="26"/>
        <v>18515</v>
      </c>
      <c r="G132" s="411">
        <v>9631</v>
      </c>
      <c r="H132" s="413">
        <v>8884</v>
      </c>
      <c r="I132" s="371">
        <f t="shared" si="17"/>
        <v>291</v>
      </c>
      <c r="J132" s="394">
        <v>148</v>
      </c>
      <c r="K132" s="394">
        <v>143</v>
      </c>
      <c r="L132" s="22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s="11" customFormat="1" ht="15" customHeight="1">
      <c r="A133" s="363" t="s">
        <v>5008</v>
      </c>
      <c r="B133" s="565">
        <v>22778</v>
      </c>
      <c r="C133" s="364">
        <f t="shared" si="24"/>
        <v>48093</v>
      </c>
      <c r="D133" s="305">
        <f t="shared" si="25"/>
        <v>24968</v>
      </c>
      <c r="E133" s="365">
        <f t="shared" si="25"/>
        <v>23125</v>
      </c>
      <c r="F133" s="366">
        <f t="shared" si="26"/>
        <v>47545</v>
      </c>
      <c r="G133" s="411">
        <v>24737</v>
      </c>
      <c r="H133" s="413">
        <v>22808</v>
      </c>
      <c r="I133" s="371">
        <f t="shared" si="17"/>
        <v>548</v>
      </c>
      <c r="J133" s="394">
        <v>231</v>
      </c>
      <c r="K133" s="394">
        <v>317</v>
      </c>
      <c r="L133" s="22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s="11" customFormat="1" ht="15" customHeight="1">
      <c r="A134" s="363" t="s">
        <v>5009</v>
      </c>
      <c r="B134" s="565">
        <v>11553</v>
      </c>
      <c r="C134" s="364">
        <f t="shared" si="24"/>
        <v>17094</v>
      </c>
      <c r="D134" s="305">
        <f t="shared" si="25"/>
        <v>9405</v>
      </c>
      <c r="E134" s="365">
        <f t="shared" si="25"/>
        <v>7689</v>
      </c>
      <c r="F134" s="366">
        <f t="shared" si="26"/>
        <v>16787</v>
      </c>
      <c r="G134" s="411">
        <v>9248</v>
      </c>
      <c r="H134" s="413">
        <v>7539</v>
      </c>
      <c r="I134" s="371">
        <f t="shared" si="17"/>
        <v>307</v>
      </c>
      <c r="J134" s="394">
        <v>157</v>
      </c>
      <c r="K134" s="394">
        <v>150</v>
      </c>
      <c r="L134" s="22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s="11" customFormat="1" ht="15" customHeight="1">
      <c r="A135" s="363" t="s">
        <v>5010</v>
      </c>
      <c r="B135" s="565">
        <v>18808</v>
      </c>
      <c r="C135" s="364">
        <f t="shared" ref="C135:C136" si="27">D135+E135</f>
        <v>46351</v>
      </c>
      <c r="D135" s="305">
        <f t="shared" ref="D135:D136" si="28">G135+J135</f>
        <v>24342</v>
      </c>
      <c r="E135" s="365">
        <f t="shared" ref="E135:E136" si="29">H135+K135</f>
        <v>22009</v>
      </c>
      <c r="F135" s="366">
        <f t="shared" si="26"/>
        <v>45661</v>
      </c>
      <c r="G135" s="411">
        <v>23949</v>
      </c>
      <c r="H135" s="413">
        <v>21712</v>
      </c>
      <c r="I135" s="371">
        <f t="shared" ref="I135:I198" si="30">SUM(J135:K135)</f>
        <v>690</v>
      </c>
      <c r="J135" s="394">
        <v>393</v>
      </c>
      <c r="K135" s="394">
        <v>297</v>
      </c>
      <c r="L135" s="22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s="11" customFormat="1" ht="15" customHeight="1">
      <c r="A136" s="363" t="s">
        <v>5011</v>
      </c>
      <c r="B136" s="565">
        <v>2143</v>
      </c>
      <c r="C136" s="364">
        <f t="shared" si="27"/>
        <v>4695</v>
      </c>
      <c r="D136" s="305">
        <f t="shared" si="28"/>
        <v>2682</v>
      </c>
      <c r="E136" s="365">
        <f t="shared" si="29"/>
        <v>2013</v>
      </c>
      <c r="F136" s="366">
        <f t="shared" si="26"/>
        <v>4346</v>
      </c>
      <c r="G136" s="411">
        <v>2409</v>
      </c>
      <c r="H136" s="413">
        <v>1937</v>
      </c>
      <c r="I136" s="371">
        <f t="shared" si="30"/>
        <v>349</v>
      </c>
      <c r="J136" s="394">
        <v>273</v>
      </c>
      <c r="K136" s="394">
        <v>76</v>
      </c>
      <c r="L136" s="22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s="11" customFormat="1" ht="15" customHeight="1">
      <c r="A137" s="353" t="s">
        <v>126</v>
      </c>
      <c r="B137" s="420">
        <v>50571</v>
      </c>
      <c r="C137" s="354">
        <f t="shared" si="24"/>
        <v>101883</v>
      </c>
      <c r="D137" s="355">
        <f>SUM(D138:D156)</f>
        <v>50503</v>
      </c>
      <c r="E137" s="356">
        <f>SUM(E138:E156)</f>
        <v>51380</v>
      </c>
      <c r="F137" s="357">
        <f t="shared" si="26"/>
        <v>100997</v>
      </c>
      <c r="G137" s="406">
        <v>50064</v>
      </c>
      <c r="H137" s="407">
        <v>50933</v>
      </c>
      <c r="I137" s="354">
        <f t="shared" si="30"/>
        <v>886</v>
      </c>
      <c r="J137" s="390">
        <f>SUM(J138:J156)</f>
        <v>439</v>
      </c>
      <c r="K137" s="391">
        <f>SUM(K138:K156)</f>
        <v>447</v>
      </c>
      <c r="L137" s="23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s="11" customFormat="1" ht="15" customHeight="1">
      <c r="A138" s="363" t="s">
        <v>281</v>
      </c>
      <c r="B138" s="565">
        <v>5481</v>
      </c>
      <c r="C138" s="364">
        <f>D138+E138</f>
        <v>10499</v>
      </c>
      <c r="D138" s="305">
        <f>G138+J138</f>
        <v>5242</v>
      </c>
      <c r="E138" s="365">
        <f>H138+K138</f>
        <v>5257</v>
      </c>
      <c r="F138" s="366">
        <f>G138+H138</f>
        <v>10319</v>
      </c>
      <c r="G138" s="411">
        <v>5135</v>
      </c>
      <c r="H138" s="413">
        <v>5184</v>
      </c>
      <c r="I138" s="364">
        <f t="shared" si="30"/>
        <v>180</v>
      </c>
      <c r="J138" s="305">
        <v>107</v>
      </c>
      <c r="K138" s="306">
        <v>73</v>
      </c>
      <c r="L138" s="22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s="11" customFormat="1" ht="15" customHeight="1">
      <c r="A139" s="363" t="s">
        <v>282</v>
      </c>
      <c r="B139" s="565">
        <v>1188</v>
      </c>
      <c r="C139" s="364">
        <f t="shared" ref="C139:C156" si="31">D139+E139</f>
        <v>2256</v>
      </c>
      <c r="D139" s="305">
        <f t="shared" ref="D139:E155" si="32">G139+J139</f>
        <v>1167</v>
      </c>
      <c r="E139" s="365">
        <f t="shared" si="32"/>
        <v>1089</v>
      </c>
      <c r="F139" s="366">
        <f t="shared" ref="F139:F157" si="33">G139+H139</f>
        <v>2241</v>
      </c>
      <c r="G139" s="411">
        <v>1160</v>
      </c>
      <c r="H139" s="413">
        <v>1081</v>
      </c>
      <c r="I139" s="364">
        <f t="shared" si="30"/>
        <v>15</v>
      </c>
      <c r="J139" s="305">
        <v>7</v>
      </c>
      <c r="K139" s="306">
        <v>8</v>
      </c>
      <c r="L139" s="22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s="11" customFormat="1" ht="15" customHeight="1">
      <c r="A140" s="363" t="s">
        <v>283</v>
      </c>
      <c r="B140" s="566">
        <v>802</v>
      </c>
      <c r="C140" s="364">
        <f t="shared" si="31"/>
        <v>1430</v>
      </c>
      <c r="D140" s="305">
        <f t="shared" si="32"/>
        <v>731</v>
      </c>
      <c r="E140" s="365">
        <f t="shared" si="32"/>
        <v>699</v>
      </c>
      <c r="F140" s="366">
        <f t="shared" si="33"/>
        <v>1415</v>
      </c>
      <c r="G140" s="410">
        <v>721</v>
      </c>
      <c r="H140" s="412">
        <v>694</v>
      </c>
      <c r="I140" s="364">
        <f t="shared" si="30"/>
        <v>15</v>
      </c>
      <c r="J140" s="305">
        <v>10</v>
      </c>
      <c r="K140" s="306">
        <v>5</v>
      </c>
      <c r="L140" s="22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s="11" customFormat="1" ht="15" customHeight="1">
      <c r="A141" s="363" t="s">
        <v>284</v>
      </c>
      <c r="B141" s="565">
        <v>1118</v>
      </c>
      <c r="C141" s="364">
        <f t="shared" si="31"/>
        <v>1963</v>
      </c>
      <c r="D141" s="305">
        <f t="shared" si="32"/>
        <v>1019</v>
      </c>
      <c r="E141" s="365">
        <f t="shared" si="32"/>
        <v>944</v>
      </c>
      <c r="F141" s="366">
        <f t="shared" si="33"/>
        <v>1926</v>
      </c>
      <c r="G141" s="410">
        <v>997</v>
      </c>
      <c r="H141" s="412">
        <v>929</v>
      </c>
      <c r="I141" s="364">
        <f t="shared" si="30"/>
        <v>37</v>
      </c>
      <c r="J141" s="305">
        <v>22</v>
      </c>
      <c r="K141" s="306">
        <v>15</v>
      </c>
      <c r="L141" s="22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s="11" customFormat="1" ht="15" customHeight="1">
      <c r="A142" s="363" t="s">
        <v>285</v>
      </c>
      <c r="B142" s="565">
        <v>1172</v>
      </c>
      <c r="C142" s="364">
        <f t="shared" si="31"/>
        <v>2178</v>
      </c>
      <c r="D142" s="305">
        <f t="shared" si="32"/>
        <v>1130</v>
      </c>
      <c r="E142" s="365">
        <f t="shared" si="32"/>
        <v>1048</v>
      </c>
      <c r="F142" s="366">
        <f t="shared" si="33"/>
        <v>2114</v>
      </c>
      <c r="G142" s="411">
        <v>1073</v>
      </c>
      <c r="H142" s="413">
        <v>1041</v>
      </c>
      <c r="I142" s="364">
        <f t="shared" si="30"/>
        <v>64</v>
      </c>
      <c r="J142" s="305">
        <v>57</v>
      </c>
      <c r="K142" s="306">
        <v>7</v>
      </c>
      <c r="L142" s="22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s="11" customFormat="1" ht="15" customHeight="1">
      <c r="A143" s="363" t="s">
        <v>286</v>
      </c>
      <c r="B143" s="565">
        <v>1596</v>
      </c>
      <c r="C143" s="364">
        <f t="shared" si="31"/>
        <v>2938</v>
      </c>
      <c r="D143" s="305">
        <f t="shared" si="32"/>
        <v>1467</v>
      </c>
      <c r="E143" s="365">
        <f t="shared" si="32"/>
        <v>1471</v>
      </c>
      <c r="F143" s="366">
        <f t="shared" si="33"/>
        <v>2893</v>
      </c>
      <c r="G143" s="411">
        <v>1437</v>
      </c>
      <c r="H143" s="413">
        <v>1456</v>
      </c>
      <c r="I143" s="364">
        <f t="shared" si="30"/>
        <v>45</v>
      </c>
      <c r="J143" s="305">
        <v>30</v>
      </c>
      <c r="K143" s="306">
        <v>15</v>
      </c>
      <c r="L143" s="22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s="11" customFormat="1" ht="15" customHeight="1">
      <c r="A144" s="363" t="s">
        <v>287</v>
      </c>
      <c r="B144" s="565">
        <v>1402</v>
      </c>
      <c r="C144" s="364">
        <f t="shared" si="31"/>
        <v>2664</v>
      </c>
      <c r="D144" s="305">
        <f t="shared" si="32"/>
        <v>1360</v>
      </c>
      <c r="E144" s="365">
        <f t="shared" si="32"/>
        <v>1304</v>
      </c>
      <c r="F144" s="366">
        <f t="shared" si="33"/>
        <v>2649</v>
      </c>
      <c r="G144" s="411">
        <v>1354</v>
      </c>
      <c r="H144" s="413">
        <v>1295</v>
      </c>
      <c r="I144" s="364">
        <f t="shared" si="30"/>
        <v>15</v>
      </c>
      <c r="J144" s="305">
        <v>6</v>
      </c>
      <c r="K144" s="306">
        <v>9</v>
      </c>
      <c r="L144" s="22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s="11" customFormat="1" ht="15" customHeight="1">
      <c r="A145" s="363" t="s">
        <v>288</v>
      </c>
      <c r="B145" s="565">
        <v>1118</v>
      </c>
      <c r="C145" s="364">
        <f t="shared" si="31"/>
        <v>1986</v>
      </c>
      <c r="D145" s="305">
        <f t="shared" si="32"/>
        <v>995</v>
      </c>
      <c r="E145" s="365">
        <f t="shared" si="32"/>
        <v>991</v>
      </c>
      <c r="F145" s="366">
        <f t="shared" si="33"/>
        <v>1968</v>
      </c>
      <c r="G145" s="410">
        <v>989</v>
      </c>
      <c r="H145" s="412">
        <v>979</v>
      </c>
      <c r="I145" s="364">
        <f t="shared" si="30"/>
        <v>18</v>
      </c>
      <c r="J145" s="305">
        <v>6</v>
      </c>
      <c r="K145" s="306">
        <v>12</v>
      </c>
      <c r="L145" s="22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s="11" customFormat="1" ht="15" customHeight="1">
      <c r="A146" s="363" t="s">
        <v>289</v>
      </c>
      <c r="B146" s="565">
        <v>1080</v>
      </c>
      <c r="C146" s="364">
        <f t="shared" si="31"/>
        <v>1825</v>
      </c>
      <c r="D146" s="305">
        <f t="shared" si="32"/>
        <v>894</v>
      </c>
      <c r="E146" s="365">
        <f t="shared" si="32"/>
        <v>931</v>
      </c>
      <c r="F146" s="366">
        <f t="shared" si="33"/>
        <v>1818</v>
      </c>
      <c r="G146" s="410">
        <v>890</v>
      </c>
      <c r="H146" s="412">
        <v>928</v>
      </c>
      <c r="I146" s="364">
        <f t="shared" si="30"/>
        <v>7</v>
      </c>
      <c r="J146" s="305">
        <v>4</v>
      </c>
      <c r="K146" s="306">
        <v>3</v>
      </c>
      <c r="L146" s="22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s="11" customFormat="1" ht="15" customHeight="1">
      <c r="A147" s="363" t="s">
        <v>290</v>
      </c>
      <c r="B147" s="565">
        <v>1679</v>
      </c>
      <c r="C147" s="364">
        <f t="shared" si="31"/>
        <v>2977</v>
      </c>
      <c r="D147" s="305">
        <f t="shared" si="32"/>
        <v>1481</v>
      </c>
      <c r="E147" s="365">
        <f t="shared" si="32"/>
        <v>1496</v>
      </c>
      <c r="F147" s="366">
        <f t="shared" si="33"/>
        <v>2953</v>
      </c>
      <c r="G147" s="411">
        <v>1475</v>
      </c>
      <c r="H147" s="413">
        <v>1478</v>
      </c>
      <c r="I147" s="364">
        <f t="shared" si="30"/>
        <v>24</v>
      </c>
      <c r="J147" s="305">
        <v>6</v>
      </c>
      <c r="K147" s="306">
        <v>18</v>
      </c>
      <c r="L147" s="22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s="11" customFormat="1" ht="15" customHeight="1">
      <c r="A148" s="363" t="s">
        <v>291</v>
      </c>
      <c r="B148" s="565">
        <v>3481</v>
      </c>
      <c r="C148" s="364">
        <f t="shared" si="31"/>
        <v>7373</v>
      </c>
      <c r="D148" s="305">
        <f t="shared" si="32"/>
        <v>3692</v>
      </c>
      <c r="E148" s="365">
        <f t="shared" si="32"/>
        <v>3681</v>
      </c>
      <c r="F148" s="366">
        <f t="shared" si="33"/>
        <v>7330</v>
      </c>
      <c r="G148" s="411">
        <v>3668</v>
      </c>
      <c r="H148" s="413">
        <v>3662</v>
      </c>
      <c r="I148" s="364">
        <f t="shared" si="30"/>
        <v>43</v>
      </c>
      <c r="J148" s="305">
        <v>24</v>
      </c>
      <c r="K148" s="306">
        <v>19</v>
      </c>
      <c r="L148" s="22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s="11" customFormat="1" ht="15" customHeight="1">
      <c r="A149" s="363" t="s">
        <v>292</v>
      </c>
      <c r="B149" s="565">
        <v>2857</v>
      </c>
      <c r="C149" s="364">
        <f t="shared" si="31"/>
        <v>5891</v>
      </c>
      <c r="D149" s="305">
        <f t="shared" si="32"/>
        <v>2790</v>
      </c>
      <c r="E149" s="365">
        <f t="shared" si="32"/>
        <v>3101</v>
      </c>
      <c r="F149" s="366">
        <f t="shared" si="33"/>
        <v>5859</v>
      </c>
      <c r="G149" s="411">
        <v>2776</v>
      </c>
      <c r="H149" s="413">
        <v>3083</v>
      </c>
      <c r="I149" s="364">
        <f t="shared" si="30"/>
        <v>32</v>
      </c>
      <c r="J149" s="305">
        <v>14</v>
      </c>
      <c r="K149" s="306">
        <v>18</v>
      </c>
      <c r="L149" s="22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s="11" customFormat="1" ht="15" customHeight="1">
      <c r="A150" s="363" t="s">
        <v>293</v>
      </c>
      <c r="B150" s="565">
        <v>2195</v>
      </c>
      <c r="C150" s="364">
        <f t="shared" si="31"/>
        <v>3823</v>
      </c>
      <c r="D150" s="305">
        <f t="shared" si="32"/>
        <v>1868</v>
      </c>
      <c r="E150" s="365">
        <f t="shared" si="32"/>
        <v>1955</v>
      </c>
      <c r="F150" s="366">
        <f t="shared" si="33"/>
        <v>3792</v>
      </c>
      <c r="G150" s="411">
        <v>1859</v>
      </c>
      <c r="H150" s="413">
        <v>1933</v>
      </c>
      <c r="I150" s="364">
        <f t="shared" si="30"/>
        <v>31</v>
      </c>
      <c r="J150" s="305">
        <v>9</v>
      </c>
      <c r="K150" s="306">
        <v>22</v>
      </c>
      <c r="L150" s="22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s="11" customFormat="1" ht="15" customHeight="1">
      <c r="A151" s="363" t="s">
        <v>294</v>
      </c>
      <c r="B151" s="565">
        <v>2488</v>
      </c>
      <c r="C151" s="364">
        <f t="shared" si="31"/>
        <v>4778</v>
      </c>
      <c r="D151" s="305">
        <f t="shared" si="32"/>
        <v>2304</v>
      </c>
      <c r="E151" s="365">
        <f t="shared" si="32"/>
        <v>2474</v>
      </c>
      <c r="F151" s="366">
        <f t="shared" si="33"/>
        <v>4748</v>
      </c>
      <c r="G151" s="411">
        <v>2295</v>
      </c>
      <c r="H151" s="413">
        <v>2453</v>
      </c>
      <c r="I151" s="364">
        <f t="shared" si="30"/>
        <v>30</v>
      </c>
      <c r="J151" s="305">
        <v>9</v>
      </c>
      <c r="K151" s="306">
        <v>21</v>
      </c>
      <c r="L151" s="22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s="11" customFormat="1" ht="15" customHeight="1">
      <c r="A152" s="363" t="s">
        <v>295</v>
      </c>
      <c r="B152" s="565">
        <v>2771</v>
      </c>
      <c r="C152" s="364">
        <f>D152+E152</f>
        <v>6380</v>
      </c>
      <c r="D152" s="305">
        <f t="shared" si="32"/>
        <v>3143</v>
      </c>
      <c r="E152" s="365">
        <f t="shared" si="32"/>
        <v>3237</v>
      </c>
      <c r="F152" s="366">
        <f t="shared" si="33"/>
        <v>6333</v>
      </c>
      <c r="G152" s="411">
        <v>3127</v>
      </c>
      <c r="H152" s="413">
        <v>3206</v>
      </c>
      <c r="I152" s="364">
        <f t="shared" si="30"/>
        <v>47</v>
      </c>
      <c r="J152" s="305">
        <v>16</v>
      </c>
      <c r="K152" s="306">
        <v>31</v>
      </c>
      <c r="L152" s="22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s="11" customFormat="1" ht="15" customHeight="1">
      <c r="A153" s="363" t="s">
        <v>296</v>
      </c>
      <c r="B153" s="565">
        <v>5021</v>
      </c>
      <c r="C153" s="364">
        <f t="shared" si="31"/>
        <v>9719</v>
      </c>
      <c r="D153" s="305">
        <f t="shared" si="32"/>
        <v>4792</v>
      </c>
      <c r="E153" s="365">
        <f t="shared" si="32"/>
        <v>4927</v>
      </c>
      <c r="F153" s="366">
        <f t="shared" si="33"/>
        <v>9633</v>
      </c>
      <c r="G153" s="411">
        <v>4748</v>
      </c>
      <c r="H153" s="413">
        <v>4885</v>
      </c>
      <c r="I153" s="364">
        <f t="shared" si="30"/>
        <v>86</v>
      </c>
      <c r="J153" s="305">
        <v>44</v>
      </c>
      <c r="K153" s="306">
        <v>42</v>
      </c>
      <c r="L153" s="22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s="11" customFormat="1" ht="15" customHeight="1">
      <c r="A154" s="363" t="s">
        <v>297</v>
      </c>
      <c r="B154" s="565">
        <v>3566</v>
      </c>
      <c r="C154" s="364">
        <f t="shared" si="31"/>
        <v>7504</v>
      </c>
      <c r="D154" s="305">
        <f t="shared" si="32"/>
        <v>3681</v>
      </c>
      <c r="E154" s="365">
        <f t="shared" si="32"/>
        <v>3823</v>
      </c>
      <c r="F154" s="366">
        <f t="shared" si="33"/>
        <v>7447</v>
      </c>
      <c r="G154" s="411">
        <v>3658</v>
      </c>
      <c r="H154" s="413">
        <v>3789</v>
      </c>
      <c r="I154" s="364">
        <f t="shared" si="30"/>
        <v>57</v>
      </c>
      <c r="J154" s="305">
        <v>23</v>
      </c>
      <c r="K154" s="306">
        <v>34</v>
      </c>
      <c r="L154" s="22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s="11" customFormat="1" ht="15" customHeight="1">
      <c r="A155" s="363" t="s">
        <v>298</v>
      </c>
      <c r="B155" s="565">
        <v>6868</v>
      </c>
      <c r="C155" s="364">
        <f t="shared" si="31"/>
        <v>15442</v>
      </c>
      <c r="D155" s="305">
        <f t="shared" si="32"/>
        <v>7740</v>
      </c>
      <c r="E155" s="365">
        <f t="shared" si="32"/>
        <v>7702</v>
      </c>
      <c r="F155" s="366">
        <f t="shared" si="33"/>
        <v>15362</v>
      </c>
      <c r="G155" s="411">
        <v>7714</v>
      </c>
      <c r="H155" s="413">
        <v>7648</v>
      </c>
      <c r="I155" s="364">
        <f t="shared" si="30"/>
        <v>80</v>
      </c>
      <c r="J155" s="305">
        <v>26</v>
      </c>
      <c r="K155" s="306">
        <v>54</v>
      </c>
      <c r="L155" s="22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s="11" customFormat="1" ht="15" customHeight="1">
      <c r="A156" s="363" t="s">
        <v>299</v>
      </c>
      <c r="B156" s="565">
        <v>4688</v>
      </c>
      <c r="C156" s="364">
        <f t="shared" si="31"/>
        <v>10257</v>
      </c>
      <c r="D156" s="305">
        <f>G156+J156</f>
        <v>5007</v>
      </c>
      <c r="E156" s="365">
        <f>H156+K156</f>
        <v>5250</v>
      </c>
      <c r="F156" s="366">
        <f t="shared" si="33"/>
        <v>10197</v>
      </c>
      <c r="G156" s="411">
        <v>4988</v>
      </c>
      <c r="H156" s="413">
        <v>5209</v>
      </c>
      <c r="I156" s="364">
        <f t="shared" si="30"/>
        <v>60</v>
      </c>
      <c r="J156" s="307">
        <v>19</v>
      </c>
      <c r="K156" s="308">
        <v>41</v>
      </c>
      <c r="L156" s="22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s="11" customFormat="1" ht="15" customHeight="1">
      <c r="A157" s="353" t="s">
        <v>127</v>
      </c>
      <c r="B157" s="420">
        <v>54253</v>
      </c>
      <c r="C157" s="354">
        <f>SUM(C158:C173)</f>
        <v>103886</v>
      </c>
      <c r="D157" s="355">
        <f>SUM(D158:D173)</f>
        <v>53403</v>
      </c>
      <c r="E157" s="356">
        <f>SUM(E158:E173)</f>
        <v>50483</v>
      </c>
      <c r="F157" s="357">
        <f t="shared" si="33"/>
        <v>101131</v>
      </c>
      <c r="G157" s="406">
        <v>51422</v>
      </c>
      <c r="H157" s="407">
        <v>49709</v>
      </c>
      <c r="I157" s="354">
        <f t="shared" si="30"/>
        <v>2755</v>
      </c>
      <c r="J157" s="390">
        <f t="shared" ref="J157:K157" si="34">SUM(J158:J173)</f>
        <v>1981</v>
      </c>
      <c r="K157" s="391">
        <f t="shared" si="34"/>
        <v>774</v>
      </c>
      <c r="L157" s="23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s="11" customFormat="1" ht="15" customHeight="1">
      <c r="A158" s="363" t="s">
        <v>300</v>
      </c>
      <c r="B158" s="423">
        <v>6151</v>
      </c>
      <c r="C158" s="364">
        <f>D158+E158</f>
        <v>10942</v>
      </c>
      <c r="D158" s="305">
        <f>G158+J158</f>
        <v>5850</v>
      </c>
      <c r="E158" s="365">
        <f>H158+K158</f>
        <v>5092</v>
      </c>
      <c r="F158" s="366">
        <f>G158+H158</f>
        <v>10529</v>
      </c>
      <c r="G158" s="411">
        <v>5527</v>
      </c>
      <c r="H158" s="413">
        <v>5002</v>
      </c>
      <c r="I158" s="364">
        <f t="shared" si="30"/>
        <v>413</v>
      </c>
      <c r="J158" s="131">
        <v>323</v>
      </c>
      <c r="K158" s="132">
        <v>90</v>
      </c>
      <c r="L158" s="22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s="11" customFormat="1" ht="15" customHeight="1">
      <c r="A159" s="363" t="s">
        <v>301</v>
      </c>
      <c r="B159" s="423">
        <v>2330</v>
      </c>
      <c r="C159" s="364">
        <f>D159+E159</f>
        <v>4189</v>
      </c>
      <c r="D159" s="305">
        <f t="shared" ref="D159:E172" si="35">G159+J159</f>
        <v>2266</v>
      </c>
      <c r="E159" s="365">
        <f t="shared" si="35"/>
        <v>1923</v>
      </c>
      <c r="F159" s="366">
        <f t="shared" ref="F159:F174" si="36">G159+H159</f>
        <v>4003</v>
      </c>
      <c r="G159" s="411">
        <v>2100</v>
      </c>
      <c r="H159" s="413">
        <v>1903</v>
      </c>
      <c r="I159" s="364">
        <f t="shared" si="30"/>
        <v>186</v>
      </c>
      <c r="J159" s="131">
        <v>166</v>
      </c>
      <c r="K159" s="132">
        <v>20</v>
      </c>
      <c r="L159" s="22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s="11" customFormat="1" ht="15" customHeight="1">
      <c r="A160" s="363" t="s">
        <v>302</v>
      </c>
      <c r="B160" s="423">
        <v>2270</v>
      </c>
      <c r="C160" s="364">
        <f t="shared" ref="C160:C172" si="37">D160+E160</f>
        <v>4121</v>
      </c>
      <c r="D160" s="305">
        <f t="shared" si="35"/>
        <v>2100</v>
      </c>
      <c r="E160" s="365">
        <f t="shared" si="35"/>
        <v>2021</v>
      </c>
      <c r="F160" s="366">
        <f t="shared" si="36"/>
        <v>3722</v>
      </c>
      <c r="G160" s="411">
        <v>1836</v>
      </c>
      <c r="H160" s="413">
        <v>1886</v>
      </c>
      <c r="I160" s="364">
        <f t="shared" si="30"/>
        <v>399</v>
      </c>
      <c r="J160" s="131">
        <v>264</v>
      </c>
      <c r="K160" s="132">
        <v>135</v>
      </c>
      <c r="L160" s="22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s="11" customFormat="1" ht="15" customHeight="1">
      <c r="A161" s="363" t="s">
        <v>303</v>
      </c>
      <c r="B161" s="423">
        <v>1790</v>
      </c>
      <c r="C161" s="364">
        <f t="shared" si="37"/>
        <v>3173</v>
      </c>
      <c r="D161" s="305">
        <f t="shared" si="35"/>
        <v>1678</v>
      </c>
      <c r="E161" s="365">
        <f t="shared" si="35"/>
        <v>1495</v>
      </c>
      <c r="F161" s="366">
        <f t="shared" si="36"/>
        <v>3116</v>
      </c>
      <c r="G161" s="411">
        <v>1632</v>
      </c>
      <c r="H161" s="413">
        <v>1484</v>
      </c>
      <c r="I161" s="364">
        <f t="shared" si="30"/>
        <v>57</v>
      </c>
      <c r="J161" s="131">
        <v>46</v>
      </c>
      <c r="K161" s="132">
        <v>11</v>
      </c>
      <c r="L161" s="22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s="11" customFormat="1" ht="15" customHeight="1">
      <c r="A162" s="363" t="s">
        <v>304</v>
      </c>
      <c r="B162" s="423">
        <v>1314</v>
      </c>
      <c r="C162" s="364">
        <f t="shared" si="37"/>
        <v>2175</v>
      </c>
      <c r="D162" s="305">
        <f t="shared" si="35"/>
        <v>1078</v>
      </c>
      <c r="E162" s="365">
        <f t="shared" si="35"/>
        <v>1097</v>
      </c>
      <c r="F162" s="366">
        <f t="shared" si="36"/>
        <v>2162</v>
      </c>
      <c r="G162" s="411">
        <v>1070</v>
      </c>
      <c r="H162" s="413">
        <v>1092</v>
      </c>
      <c r="I162" s="364">
        <f t="shared" si="30"/>
        <v>13</v>
      </c>
      <c r="J162" s="131">
        <v>8</v>
      </c>
      <c r="K162" s="132">
        <v>5</v>
      </c>
      <c r="L162" s="22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s="11" customFormat="1" ht="15" customHeight="1">
      <c r="A163" s="363" t="s">
        <v>305</v>
      </c>
      <c r="B163" s="423">
        <v>1897</v>
      </c>
      <c r="C163" s="364">
        <f t="shared" si="37"/>
        <v>3259</v>
      </c>
      <c r="D163" s="305">
        <f t="shared" si="35"/>
        <v>1738</v>
      </c>
      <c r="E163" s="365">
        <f t="shared" si="35"/>
        <v>1521</v>
      </c>
      <c r="F163" s="366">
        <f t="shared" si="36"/>
        <v>3214</v>
      </c>
      <c r="G163" s="411">
        <v>1701</v>
      </c>
      <c r="H163" s="413">
        <v>1513</v>
      </c>
      <c r="I163" s="364">
        <f t="shared" si="30"/>
        <v>45</v>
      </c>
      <c r="J163" s="131">
        <v>37</v>
      </c>
      <c r="K163" s="132">
        <v>8</v>
      </c>
      <c r="L163" s="22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s="11" customFormat="1" ht="15" customHeight="1">
      <c r="A164" s="363" t="s">
        <v>306</v>
      </c>
      <c r="B164" s="422">
        <v>789</v>
      </c>
      <c r="C164" s="364">
        <f t="shared" si="37"/>
        <v>1229</v>
      </c>
      <c r="D164" s="305">
        <f t="shared" si="35"/>
        <v>624</v>
      </c>
      <c r="E164" s="365">
        <f t="shared" si="35"/>
        <v>605</v>
      </c>
      <c r="F164" s="366">
        <f t="shared" si="36"/>
        <v>1224</v>
      </c>
      <c r="G164" s="410">
        <v>623</v>
      </c>
      <c r="H164" s="412">
        <v>601</v>
      </c>
      <c r="I164" s="364">
        <f t="shared" si="30"/>
        <v>5</v>
      </c>
      <c r="J164" s="131">
        <v>1</v>
      </c>
      <c r="K164" s="132">
        <v>4</v>
      </c>
      <c r="L164" s="22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s="11" customFormat="1" ht="15" customHeight="1">
      <c r="A165" s="363" t="s">
        <v>307</v>
      </c>
      <c r="B165" s="423">
        <v>2366</v>
      </c>
      <c r="C165" s="364">
        <f t="shared" si="37"/>
        <v>4210</v>
      </c>
      <c r="D165" s="305">
        <f t="shared" si="35"/>
        <v>2162</v>
      </c>
      <c r="E165" s="365">
        <f t="shared" si="35"/>
        <v>2048</v>
      </c>
      <c r="F165" s="366">
        <f t="shared" si="36"/>
        <v>4124</v>
      </c>
      <c r="G165" s="411">
        <v>2104</v>
      </c>
      <c r="H165" s="413">
        <v>2020</v>
      </c>
      <c r="I165" s="364">
        <f t="shared" si="30"/>
        <v>86</v>
      </c>
      <c r="J165" s="131">
        <v>58</v>
      </c>
      <c r="K165" s="132">
        <v>28</v>
      </c>
      <c r="L165" s="22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s="11" customFormat="1" ht="15" customHeight="1">
      <c r="A166" s="363" t="s">
        <v>308</v>
      </c>
      <c r="B166" s="423">
        <v>3454</v>
      </c>
      <c r="C166" s="364">
        <f t="shared" si="37"/>
        <v>5805</v>
      </c>
      <c r="D166" s="305">
        <f t="shared" si="35"/>
        <v>3181</v>
      </c>
      <c r="E166" s="365">
        <f t="shared" si="35"/>
        <v>2624</v>
      </c>
      <c r="F166" s="366">
        <f t="shared" si="36"/>
        <v>5650</v>
      </c>
      <c r="G166" s="411">
        <v>3046</v>
      </c>
      <c r="H166" s="413">
        <v>2604</v>
      </c>
      <c r="I166" s="364">
        <f t="shared" si="30"/>
        <v>155</v>
      </c>
      <c r="J166" s="131">
        <v>135</v>
      </c>
      <c r="K166" s="132">
        <v>20</v>
      </c>
      <c r="L166" s="22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s="11" customFormat="1" ht="15" customHeight="1">
      <c r="A167" s="363" t="s">
        <v>309</v>
      </c>
      <c r="B167" s="423">
        <v>2633</v>
      </c>
      <c r="C167" s="364">
        <f t="shared" si="37"/>
        <v>4503</v>
      </c>
      <c r="D167" s="305">
        <f t="shared" si="35"/>
        <v>2376</v>
      </c>
      <c r="E167" s="365">
        <f t="shared" si="35"/>
        <v>2127</v>
      </c>
      <c r="F167" s="366">
        <f t="shared" si="36"/>
        <v>4379</v>
      </c>
      <c r="G167" s="411">
        <v>2282</v>
      </c>
      <c r="H167" s="413">
        <v>2097</v>
      </c>
      <c r="I167" s="364">
        <f t="shared" si="30"/>
        <v>124</v>
      </c>
      <c r="J167" s="131">
        <v>94</v>
      </c>
      <c r="K167" s="132">
        <v>30</v>
      </c>
      <c r="L167" s="22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s="11" customFormat="1" ht="15" customHeight="1">
      <c r="A168" s="363" t="s">
        <v>310</v>
      </c>
      <c r="B168" s="423">
        <v>1828</v>
      </c>
      <c r="C168" s="364">
        <f t="shared" si="37"/>
        <v>3313</v>
      </c>
      <c r="D168" s="305">
        <f t="shared" si="35"/>
        <v>1874</v>
      </c>
      <c r="E168" s="365">
        <f t="shared" si="35"/>
        <v>1439</v>
      </c>
      <c r="F168" s="366">
        <f t="shared" si="36"/>
        <v>3025</v>
      </c>
      <c r="G168" s="411">
        <v>1606</v>
      </c>
      <c r="H168" s="413">
        <v>1419</v>
      </c>
      <c r="I168" s="364">
        <f t="shared" si="30"/>
        <v>288</v>
      </c>
      <c r="J168" s="131">
        <v>268</v>
      </c>
      <c r="K168" s="132">
        <v>20</v>
      </c>
      <c r="L168" s="22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s="11" customFormat="1" ht="15" customHeight="1">
      <c r="A169" s="363" t="s">
        <v>367</v>
      </c>
      <c r="B169" s="423">
        <v>13127</v>
      </c>
      <c r="C169" s="364">
        <f t="shared" si="37"/>
        <v>28260</v>
      </c>
      <c r="D169" s="305">
        <f t="shared" si="35"/>
        <v>13926</v>
      </c>
      <c r="E169" s="365">
        <f t="shared" si="35"/>
        <v>14334</v>
      </c>
      <c r="F169" s="366">
        <f t="shared" si="36"/>
        <v>27813</v>
      </c>
      <c r="G169" s="411">
        <v>13707</v>
      </c>
      <c r="H169" s="413">
        <v>14106</v>
      </c>
      <c r="I169" s="364">
        <f t="shared" si="30"/>
        <v>447</v>
      </c>
      <c r="J169" s="131">
        <v>219</v>
      </c>
      <c r="K169" s="132">
        <v>228</v>
      </c>
      <c r="L169" s="22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s="11" customFormat="1" ht="15" customHeight="1">
      <c r="A170" s="363" t="s">
        <v>210</v>
      </c>
      <c r="B170" s="423">
        <v>4692</v>
      </c>
      <c r="C170" s="364">
        <f t="shared" si="37"/>
        <v>9677</v>
      </c>
      <c r="D170" s="305">
        <f t="shared" si="35"/>
        <v>4858</v>
      </c>
      <c r="E170" s="365">
        <f t="shared" si="35"/>
        <v>4819</v>
      </c>
      <c r="F170" s="366">
        <f t="shared" si="36"/>
        <v>9590</v>
      </c>
      <c r="G170" s="411">
        <v>4815</v>
      </c>
      <c r="H170" s="413">
        <v>4775</v>
      </c>
      <c r="I170" s="364">
        <f t="shared" si="30"/>
        <v>87</v>
      </c>
      <c r="J170" s="131">
        <v>43</v>
      </c>
      <c r="K170" s="132">
        <v>44</v>
      </c>
      <c r="L170" s="22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s="11" customFormat="1" ht="15" customHeight="1">
      <c r="A171" s="363" t="s">
        <v>409</v>
      </c>
      <c r="B171" s="423">
        <v>2723</v>
      </c>
      <c r="C171" s="364">
        <f t="shared" si="37"/>
        <v>4694</v>
      </c>
      <c r="D171" s="305">
        <f t="shared" si="35"/>
        <v>2347</v>
      </c>
      <c r="E171" s="365">
        <f t="shared" si="35"/>
        <v>2347</v>
      </c>
      <c r="F171" s="366">
        <f t="shared" si="36"/>
        <v>4650</v>
      </c>
      <c r="G171" s="411">
        <v>2323</v>
      </c>
      <c r="H171" s="413">
        <v>2327</v>
      </c>
      <c r="I171" s="364">
        <f t="shared" si="30"/>
        <v>44</v>
      </c>
      <c r="J171" s="131">
        <v>24</v>
      </c>
      <c r="K171" s="132">
        <v>20</v>
      </c>
      <c r="L171" s="22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s="11" customFormat="1" ht="15" customHeight="1">
      <c r="A172" s="363" t="s">
        <v>410</v>
      </c>
      <c r="B172" s="423">
        <v>4504</v>
      </c>
      <c r="C172" s="364">
        <f t="shared" si="37"/>
        <v>9982</v>
      </c>
      <c r="D172" s="305">
        <f t="shared" si="35"/>
        <v>4887</v>
      </c>
      <c r="E172" s="365">
        <f t="shared" si="35"/>
        <v>5095</v>
      </c>
      <c r="F172" s="366">
        <f t="shared" si="36"/>
        <v>9891</v>
      </c>
      <c r="G172" s="411">
        <v>4859</v>
      </c>
      <c r="H172" s="413">
        <v>5032</v>
      </c>
      <c r="I172" s="364">
        <f t="shared" si="30"/>
        <v>91</v>
      </c>
      <c r="J172" s="131">
        <v>28</v>
      </c>
      <c r="K172" s="132">
        <v>63</v>
      </c>
      <c r="L172" s="22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s="11" customFormat="1" ht="15" customHeight="1">
      <c r="A173" s="363" t="s">
        <v>363</v>
      </c>
      <c r="B173" s="423">
        <v>2385</v>
      </c>
      <c r="C173" s="364">
        <f>D173+E173</f>
        <v>4354</v>
      </c>
      <c r="D173" s="305">
        <f>G173+J173</f>
        <v>2458</v>
      </c>
      <c r="E173" s="365">
        <f>H173+K173</f>
        <v>1896</v>
      </c>
      <c r="F173" s="366">
        <f t="shared" si="36"/>
        <v>4039</v>
      </c>
      <c r="G173" s="411">
        <v>2191</v>
      </c>
      <c r="H173" s="413">
        <v>1848</v>
      </c>
      <c r="I173" s="364">
        <f t="shared" si="30"/>
        <v>315</v>
      </c>
      <c r="J173" s="133">
        <v>267</v>
      </c>
      <c r="K173" s="134">
        <v>48</v>
      </c>
      <c r="L173" s="22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s="11" customFormat="1" ht="15" customHeight="1">
      <c r="A174" s="353" t="s">
        <v>128</v>
      </c>
      <c r="B174" s="420">
        <v>49378</v>
      </c>
      <c r="C174" s="354">
        <f t="shared" ref="C174:E174" si="38">SUM(C175:C198)</f>
        <v>96285</v>
      </c>
      <c r="D174" s="355">
        <f t="shared" si="38"/>
        <v>47344</v>
      </c>
      <c r="E174" s="356">
        <f t="shared" si="38"/>
        <v>48941</v>
      </c>
      <c r="F174" s="357">
        <f t="shared" si="36"/>
        <v>95108</v>
      </c>
      <c r="G174" s="406">
        <v>46794</v>
      </c>
      <c r="H174" s="407">
        <v>48314</v>
      </c>
      <c r="I174" s="354">
        <f>SUM(J174:K174)</f>
        <v>1177</v>
      </c>
      <c r="J174" s="390">
        <f>SUM(J175:J198)</f>
        <v>550</v>
      </c>
      <c r="K174" s="391">
        <f>SUM(K175:K198)</f>
        <v>627</v>
      </c>
      <c r="L174" s="23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s="11" customFormat="1" ht="15" customHeight="1">
      <c r="A175" s="363" t="s">
        <v>411</v>
      </c>
      <c r="B175" s="423">
        <v>3407</v>
      </c>
      <c r="C175" s="364">
        <f>D175+E175</f>
        <v>6277</v>
      </c>
      <c r="D175" s="305">
        <f>G175+J175</f>
        <v>3039</v>
      </c>
      <c r="E175" s="365">
        <f>H175+K175</f>
        <v>3238</v>
      </c>
      <c r="F175" s="366">
        <f>G175+H175</f>
        <v>6222</v>
      </c>
      <c r="G175" s="411">
        <v>3012</v>
      </c>
      <c r="H175" s="413">
        <v>3210</v>
      </c>
      <c r="I175" s="364">
        <f t="shared" si="30"/>
        <v>55</v>
      </c>
      <c r="J175" s="131">
        <v>27</v>
      </c>
      <c r="K175" s="132">
        <v>28</v>
      </c>
      <c r="L175" s="22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s="11" customFormat="1" ht="15" customHeight="1">
      <c r="A176" s="363" t="s">
        <v>412</v>
      </c>
      <c r="B176" s="422">
        <v>775</v>
      </c>
      <c r="C176" s="364">
        <f>D176+E176</f>
        <v>1354</v>
      </c>
      <c r="D176" s="305">
        <f t="shared" ref="D176:E189" si="39">G176+J176</f>
        <v>655</v>
      </c>
      <c r="E176" s="365">
        <f t="shared" si="39"/>
        <v>699</v>
      </c>
      <c r="F176" s="366">
        <f t="shared" ref="F176:F199" si="40">G176+H176</f>
        <v>1340</v>
      </c>
      <c r="G176" s="410">
        <v>649</v>
      </c>
      <c r="H176" s="412">
        <v>691</v>
      </c>
      <c r="I176" s="364">
        <f t="shared" si="30"/>
        <v>14</v>
      </c>
      <c r="J176" s="131">
        <v>6</v>
      </c>
      <c r="K176" s="132">
        <v>8</v>
      </c>
      <c r="L176" s="22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s="11" customFormat="1" ht="15" customHeight="1">
      <c r="A177" s="363" t="s">
        <v>737</v>
      </c>
      <c r="B177" s="423">
        <v>2095</v>
      </c>
      <c r="C177" s="364">
        <f t="shared" ref="C177:C189" si="41">D177+E177</f>
        <v>3827</v>
      </c>
      <c r="D177" s="305">
        <f t="shared" si="39"/>
        <v>1878</v>
      </c>
      <c r="E177" s="365">
        <f t="shared" si="39"/>
        <v>1949</v>
      </c>
      <c r="F177" s="366">
        <f t="shared" si="40"/>
        <v>3809</v>
      </c>
      <c r="G177" s="411">
        <v>1873</v>
      </c>
      <c r="H177" s="413">
        <v>1936</v>
      </c>
      <c r="I177" s="364">
        <f t="shared" si="30"/>
        <v>18</v>
      </c>
      <c r="J177" s="131">
        <v>5</v>
      </c>
      <c r="K177" s="132">
        <v>13</v>
      </c>
      <c r="L177" s="22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s="11" customFormat="1" ht="15" customHeight="1">
      <c r="A178" s="363" t="s">
        <v>413</v>
      </c>
      <c r="B178" s="423">
        <v>2221</v>
      </c>
      <c r="C178" s="364">
        <f>D178+E178</f>
        <v>3915</v>
      </c>
      <c r="D178" s="305">
        <f t="shared" si="39"/>
        <v>1923</v>
      </c>
      <c r="E178" s="365">
        <f t="shared" si="39"/>
        <v>1992</v>
      </c>
      <c r="F178" s="366">
        <f t="shared" si="40"/>
        <v>3893</v>
      </c>
      <c r="G178" s="411">
        <v>1918</v>
      </c>
      <c r="H178" s="413">
        <v>1975</v>
      </c>
      <c r="I178" s="364">
        <f t="shared" si="30"/>
        <v>22</v>
      </c>
      <c r="J178" s="131">
        <v>5</v>
      </c>
      <c r="K178" s="132">
        <v>17</v>
      </c>
      <c r="L178" s="22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s="11" customFormat="1" ht="15" customHeight="1">
      <c r="A179" s="363" t="s">
        <v>414</v>
      </c>
      <c r="B179" s="423">
        <v>1401</v>
      </c>
      <c r="C179" s="364">
        <f t="shared" si="41"/>
        <v>2573</v>
      </c>
      <c r="D179" s="305">
        <f t="shared" si="39"/>
        <v>1251</v>
      </c>
      <c r="E179" s="365">
        <f t="shared" si="39"/>
        <v>1322</v>
      </c>
      <c r="F179" s="366">
        <f t="shared" si="40"/>
        <v>2547</v>
      </c>
      <c r="G179" s="411">
        <v>1239</v>
      </c>
      <c r="H179" s="413">
        <v>1308</v>
      </c>
      <c r="I179" s="364">
        <f t="shared" si="30"/>
        <v>26</v>
      </c>
      <c r="J179" s="131">
        <v>12</v>
      </c>
      <c r="K179" s="132">
        <v>14</v>
      </c>
      <c r="L179" s="22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s="11" customFormat="1" ht="15" customHeight="1">
      <c r="A180" s="363" t="s">
        <v>415</v>
      </c>
      <c r="B180" s="423">
        <v>2151</v>
      </c>
      <c r="C180" s="364">
        <f t="shared" si="41"/>
        <v>3932</v>
      </c>
      <c r="D180" s="305">
        <f t="shared" si="39"/>
        <v>1958</v>
      </c>
      <c r="E180" s="365">
        <f t="shared" si="39"/>
        <v>1974</v>
      </c>
      <c r="F180" s="366">
        <f t="shared" si="40"/>
        <v>3853</v>
      </c>
      <c r="G180" s="411">
        <v>1902</v>
      </c>
      <c r="H180" s="413">
        <v>1951</v>
      </c>
      <c r="I180" s="364">
        <f t="shared" si="30"/>
        <v>79</v>
      </c>
      <c r="J180" s="131">
        <v>56</v>
      </c>
      <c r="K180" s="132">
        <v>23</v>
      </c>
      <c r="L180" s="22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s="11" customFormat="1" ht="15" customHeight="1">
      <c r="A181" s="363" t="s">
        <v>416</v>
      </c>
      <c r="B181" s="422">
        <v>885</v>
      </c>
      <c r="C181" s="364">
        <f t="shared" si="41"/>
        <v>1612</v>
      </c>
      <c r="D181" s="305">
        <f t="shared" si="39"/>
        <v>797</v>
      </c>
      <c r="E181" s="365">
        <f t="shared" si="39"/>
        <v>815</v>
      </c>
      <c r="F181" s="366">
        <f t="shared" si="40"/>
        <v>1601</v>
      </c>
      <c r="G181" s="410">
        <v>794</v>
      </c>
      <c r="H181" s="412">
        <v>807</v>
      </c>
      <c r="I181" s="364">
        <f t="shared" si="30"/>
        <v>11</v>
      </c>
      <c r="J181" s="131">
        <v>3</v>
      </c>
      <c r="K181" s="132">
        <v>8</v>
      </c>
      <c r="L181" s="22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s="11" customFormat="1" ht="15" customHeight="1">
      <c r="A182" s="363" t="s">
        <v>417</v>
      </c>
      <c r="B182" s="423">
        <v>1062</v>
      </c>
      <c r="C182" s="364">
        <f t="shared" si="41"/>
        <v>1896</v>
      </c>
      <c r="D182" s="305">
        <f t="shared" si="39"/>
        <v>968</v>
      </c>
      <c r="E182" s="365">
        <f t="shared" si="39"/>
        <v>928</v>
      </c>
      <c r="F182" s="366">
        <f t="shared" si="40"/>
        <v>1870</v>
      </c>
      <c r="G182" s="410">
        <v>958</v>
      </c>
      <c r="H182" s="412">
        <v>912</v>
      </c>
      <c r="I182" s="364">
        <f t="shared" si="30"/>
        <v>26</v>
      </c>
      <c r="J182" s="131">
        <v>10</v>
      </c>
      <c r="K182" s="132">
        <v>16</v>
      </c>
      <c r="L182" s="22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s="11" customFormat="1" ht="15" customHeight="1">
      <c r="A183" s="363" t="s">
        <v>418</v>
      </c>
      <c r="B183" s="423">
        <v>1380</v>
      </c>
      <c r="C183" s="364">
        <f t="shared" si="41"/>
        <v>2661</v>
      </c>
      <c r="D183" s="305">
        <f t="shared" si="39"/>
        <v>1336</v>
      </c>
      <c r="E183" s="365">
        <f t="shared" si="39"/>
        <v>1325</v>
      </c>
      <c r="F183" s="366">
        <f t="shared" si="40"/>
        <v>2579</v>
      </c>
      <c r="G183" s="411">
        <v>1303</v>
      </c>
      <c r="H183" s="413">
        <v>1276</v>
      </c>
      <c r="I183" s="364">
        <f t="shared" si="30"/>
        <v>82</v>
      </c>
      <c r="J183" s="131">
        <v>33</v>
      </c>
      <c r="K183" s="132">
        <v>49</v>
      </c>
      <c r="L183" s="22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s="11" customFormat="1" ht="15" customHeight="1">
      <c r="A184" s="363" t="s">
        <v>419</v>
      </c>
      <c r="B184" s="150">
        <v>1384</v>
      </c>
      <c r="C184" s="364">
        <f t="shared" si="41"/>
        <v>2526</v>
      </c>
      <c r="D184" s="305">
        <f t="shared" si="39"/>
        <v>1267</v>
      </c>
      <c r="E184" s="365">
        <f t="shared" si="39"/>
        <v>1259</v>
      </c>
      <c r="F184" s="366">
        <f t="shared" si="40"/>
        <v>2440</v>
      </c>
      <c r="G184" s="410">
        <v>1224</v>
      </c>
      <c r="H184" s="412">
        <v>1216</v>
      </c>
      <c r="I184" s="364">
        <f t="shared" si="30"/>
        <v>86</v>
      </c>
      <c r="J184" s="131">
        <v>43</v>
      </c>
      <c r="K184" s="132">
        <v>43</v>
      </c>
      <c r="L184" s="22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s="11" customFormat="1" ht="15" customHeight="1">
      <c r="A185" s="363" t="s">
        <v>420</v>
      </c>
      <c r="B185" s="423">
        <v>1075</v>
      </c>
      <c r="C185" s="364">
        <f t="shared" si="41"/>
        <v>2104</v>
      </c>
      <c r="D185" s="305">
        <f t="shared" si="39"/>
        <v>1066</v>
      </c>
      <c r="E185" s="365">
        <f t="shared" si="39"/>
        <v>1038</v>
      </c>
      <c r="F185" s="366">
        <f t="shared" si="40"/>
        <v>1912</v>
      </c>
      <c r="G185" s="410">
        <v>969</v>
      </c>
      <c r="H185" s="412">
        <v>943</v>
      </c>
      <c r="I185" s="364">
        <f t="shared" si="30"/>
        <v>192</v>
      </c>
      <c r="J185" s="131">
        <v>97</v>
      </c>
      <c r="K185" s="132">
        <v>95</v>
      </c>
      <c r="L185" s="22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s="11" customFormat="1" ht="15" customHeight="1">
      <c r="A186" s="363" t="s">
        <v>421</v>
      </c>
      <c r="B186" s="423">
        <v>1518</v>
      </c>
      <c r="C186" s="364">
        <f t="shared" si="41"/>
        <v>2922</v>
      </c>
      <c r="D186" s="305">
        <f t="shared" si="39"/>
        <v>1439</v>
      </c>
      <c r="E186" s="365">
        <f t="shared" si="39"/>
        <v>1483</v>
      </c>
      <c r="F186" s="366">
        <f t="shared" si="40"/>
        <v>2865</v>
      </c>
      <c r="G186" s="411">
        <v>1399</v>
      </c>
      <c r="H186" s="413">
        <v>1466</v>
      </c>
      <c r="I186" s="364">
        <f t="shared" si="30"/>
        <v>57</v>
      </c>
      <c r="J186" s="131">
        <v>40</v>
      </c>
      <c r="K186" s="132">
        <v>17</v>
      </c>
      <c r="L186" s="22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s="11" customFormat="1" ht="15" customHeight="1">
      <c r="A187" s="363" t="s">
        <v>304</v>
      </c>
      <c r="B187" s="422">
        <v>863</v>
      </c>
      <c r="C187" s="364">
        <f t="shared" si="41"/>
        <v>1489</v>
      </c>
      <c r="D187" s="305">
        <f t="shared" si="39"/>
        <v>755</v>
      </c>
      <c r="E187" s="365">
        <f t="shared" si="39"/>
        <v>734</v>
      </c>
      <c r="F187" s="366">
        <f t="shared" si="40"/>
        <v>1486</v>
      </c>
      <c r="G187" s="410">
        <v>754</v>
      </c>
      <c r="H187" s="412">
        <v>732</v>
      </c>
      <c r="I187" s="364">
        <f t="shared" si="30"/>
        <v>3</v>
      </c>
      <c r="J187" s="131">
        <v>1</v>
      </c>
      <c r="K187" s="132">
        <v>2</v>
      </c>
      <c r="L187" s="22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s="11" customFormat="1" ht="15" customHeight="1">
      <c r="A188" s="363" t="s">
        <v>422</v>
      </c>
      <c r="B188" s="423">
        <v>1486</v>
      </c>
      <c r="C188" s="364">
        <f t="shared" si="41"/>
        <v>2645</v>
      </c>
      <c r="D188" s="305">
        <f t="shared" si="39"/>
        <v>1253</v>
      </c>
      <c r="E188" s="365">
        <f t="shared" si="39"/>
        <v>1392</v>
      </c>
      <c r="F188" s="366">
        <f t="shared" si="40"/>
        <v>2612</v>
      </c>
      <c r="G188" s="411">
        <v>1242</v>
      </c>
      <c r="H188" s="413">
        <v>1370</v>
      </c>
      <c r="I188" s="364">
        <f t="shared" si="30"/>
        <v>33</v>
      </c>
      <c r="J188" s="131">
        <v>11</v>
      </c>
      <c r="K188" s="132">
        <v>22</v>
      </c>
      <c r="L188" s="22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s="11" customFormat="1" ht="15" customHeight="1">
      <c r="A189" s="363" t="s">
        <v>423</v>
      </c>
      <c r="B189" s="422">
        <v>894</v>
      </c>
      <c r="C189" s="364">
        <f t="shared" si="41"/>
        <v>1536</v>
      </c>
      <c r="D189" s="305">
        <f t="shared" si="39"/>
        <v>743</v>
      </c>
      <c r="E189" s="365">
        <f t="shared" si="39"/>
        <v>793</v>
      </c>
      <c r="F189" s="366">
        <f t="shared" si="40"/>
        <v>1514</v>
      </c>
      <c r="G189" s="410">
        <v>735</v>
      </c>
      <c r="H189" s="412">
        <v>779</v>
      </c>
      <c r="I189" s="364">
        <f t="shared" si="30"/>
        <v>22</v>
      </c>
      <c r="J189" s="131">
        <v>8</v>
      </c>
      <c r="K189" s="132">
        <v>14</v>
      </c>
      <c r="L189" s="22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s="11" customFormat="1" ht="15" customHeight="1">
      <c r="A190" s="363" t="s">
        <v>424</v>
      </c>
      <c r="B190" s="423">
        <v>1232</v>
      </c>
      <c r="C190" s="364">
        <f>D190+E190</f>
        <v>2161</v>
      </c>
      <c r="D190" s="305">
        <f>G190+J190</f>
        <v>1036</v>
      </c>
      <c r="E190" s="365">
        <f>H190+K190</f>
        <v>1125</v>
      </c>
      <c r="F190" s="366">
        <f t="shared" si="40"/>
        <v>2152</v>
      </c>
      <c r="G190" s="411">
        <v>1033</v>
      </c>
      <c r="H190" s="413">
        <v>1119</v>
      </c>
      <c r="I190" s="364">
        <f t="shared" si="30"/>
        <v>9</v>
      </c>
      <c r="J190" s="131">
        <v>3</v>
      </c>
      <c r="K190" s="132">
        <v>6</v>
      </c>
      <c r="L190" s="22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s="11" customFormat="1" ht="15" customHeight="1">
      <c r="A191" s="363" t="s">
        <v>425</v>
      </c>
      <c r="B191" s="423">
        <v>1155</v>
      </c>
      <c r="C191" s="364">
        <f>D191+E191</f>
        <v>1994</v>
      </c>
      <c r="D191" s="305">
        <f>G191+J191</f>
        <v>981</v>
      </c>
      <c r="E191" s="365">
        <f>H191+K191</f>
        <v>1013</v>
      </c>
      <c r="F191" s="366">
        <f t="shared" si="40"/>
        <v>1979</v>
      </c>
      <c r="G191" s="410">
        <v>975</v>
      </c>
      <c r="H191" s="413">
        <v>1004</v>
      </c>
      <c r="I191" s="364">
        <f t="shared" si="30"/>
        <v>15</v>
      </c>
      <c r="J191" s="131">
        <v>6</v>
      </c>
      <c r="K191" s="132">
        <v>9</v>
      </c>
      <c r="L191" s="22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s="11" customFormat="1" ht="15" customHeight="1">
      <c r="A192" s="363" t="s">
        <v>305</v>
      </c>
      <c r="B192" s="422">
        <v>473</v>
      </c>
      <c r="C192" s="364">
        <f>D192+E192</f>
        <v>802</v>
      </c>
      <c r="D192" s="305">
        <f t="shared" ref="D192:E198" si="42">G192+J192</f>
        <v>390</v>
      </c>
      <c r="E192" s="365">
        <f t="shared" si="42"/>
        <v>412</v>
      </c>
      <c r="F192" s="366">
        <f t="shared" si="40"/>
        <v>779</v>
      </c>
      <c r="G192" s="410">
        <v>378</v>
      </c>
      <c r="H192" s="412">
        <v>401</v>
      </c>
      <c r="I192" s="364">
        <f t="shared" si="30"/>
        <v>23</v>
      </c>
      <c r="J192" s="131">
        <v>12</v>
      </c>
      <c r="K192" s="132">
        <v>11</v>
      </c>
      <c r="L192" s="22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s="11" customFormat="1" ht="15" customHeight="1">
      <c r="A193" s="363" t="s">
        <v>426</v>
      </c>
      <c r="B193" s="423">
        <v>5394</v>
      </c>
      <c r="C193" s="364">
        <f t="shared" ref="C193:C198" si="43">D193+E193</f>
        <v>11616</v>
      </c>
      <c r="D193" s="305">
        <f t="shared" si="42"/>
        <v>5742</v>
      </c>
      <c r="E193" s="365">
        <f t="shared" si="42"/>
        <v>5874</v>
      </c>
      <c r="F193" s="366">
        <f t="shared" si="40"/>
        <v>11562</v>
      </c>
      <c r="G193" s="411">
        <v>5725</v>
      </c>
      <c r="H193" s="413">
        <v>5837</v>
      </c>
      <c r="I193" s="364">
        <f t="shared" si="30"/>
        <v>54</v>
      </c>
      <c r="J193" s="131">
        <v>17</v>
      </c>
      <c r="K193" s="132">
        <v>37</v>
      </c>
      <c r="L193" s="22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s="11" customFormat="1" ht="15" customHeight="1">
      <c r="A194" s="363" t="s">
        <v>427</v>
      </c>
      <c r="B194" s="423">
        <v>4497</v>
      </c>
      <c r="C194" s="364">
        <f t="shared" si="43"/>
        <v>9463</v>
      </c>
      <c r="D194" s="305">
        <f t="shared" si="42"/>
        <v>4712</v>
      </c>
      <c r="E194" s="365">
        <f t="shared" si="42"/>
        <v>4751</v>
      </c>
      <c r="F194" s="366">
        <f t="shared" si="40"/>
        <v>9361</v>
      </c>
      <c r="G194" s="411">
        <v>4671</v>
      </c>
      <c r="H194" s="413">
        <v>4690</v>
      </c>
      <c r="I194" s="364">
        <f t="shared" si="30"/>
        <v>102</v>
      </c>
      <c r="J194" s="131">
        <v>41</v>
      </c>
      <c r="K194" s="132">
        <v>61</v>
      </c>
      <c r="L194" s="22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s="11" customFormat="1" ht="15" customHeight="1">
      <c r="A195" s="363" t="s">
        <v>428</v>
      </c>
      <c r="B195" s="423">
        <v>4367</v>
      </c>
      <c r="C195" s="364">
        <f t="shared" si="43"/>
        <v>8987</v>
      </c>
      <c r="D195" s="305">
        <f t="shared" si="42"/>
        <v>4301</v>
      </c>
      <c r="E195" s="365">
        <f t="shared" si="42"/>
        <v>4686</v>
      </c>
      <c r="F195" s="366">
        <f t="shared" si="40"/>
        <v>8914</v>
      </c>
      <c r="G195" s="411">
        <v>4279</v>
      </c>
      <c r="H195" s="413">
        <v>4635</v>
      </c>
      <c r="I195" s="364">
        <f t="shared" si="30"/>
        <v>73</v>
      </c>
      <c r="J195" s="131">
        <v>22</v>
      </c>
      <c r="K195" s="132">
        <v>51</v>
      </c>
      <c r="L195" s="22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s="11" customFormat="1" ht="15" customHeight="1">
      <c r="A196" s="363" t="s">
        <v>429</v>
      </c>
      <c r="B196" s="423">
        <v>3814</v>
      </c>
      <c r="C196" s="364">
        <f t="shared" si="43"/>
        <v>7844</v>
      </c>
      <c r="D196" s="305">
        <f t="shared" si="42"/>
        <v>3819</v>
      </c>
      <c r="E196" s="365">
        <f t="shared" si="42"/>
        <v>4025</v>
      </c>
      <c r="F196" s="366">
        <f t="shared" si="40"/>
        <v>7762</v>
      </c>
      <c r="G196" s="411">
        <v>3763</v>
      </c>
      <c r="H196" s="413">
        <v>3999</v>
      </c>
      <c r="I196" s="364">
        <f t="shared" si="30"/>
        <v>82</v>
      </c>
      <c r="J196" s="131">
        <v>56</v>
      </c>
      <c r="K196" s="132">
        <v>26</v>
      </c>
      <c r="L196" s="22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s="11" customFormat="1" ht="15" customHeight="1">
      <c r="A197" s="363" t="s">
        <v>430</v>
      </c>
      <c r="B197" s="423">
        <v>1711</v>
      </c>
      <c r="C197" s="364">
        <f t="shared" si="43"/>
        <v>3419</v>
      </c>
      <c r="D197" s="305">
        <f t="shared" si="42"/>
        <v>1648</v>
      </c>
      <c r="E197" s="365">
        <f t="shared" si="42"/>
        <v>1771</v>
      </c>
      <c r="F197" s="366">
        <f t="shared" si="40"/>
        <v>3408</v>
      </c>
      <c r="G197" s="411">
        <v>1644</v>
      </c>
      <c r="H197" s="413">
        <v>1764</v>
      </c>
      <c r="I197" s="364">
        <f t="shared" si="30"/>
        <v>11</v>
      </c>
      <c r="J197" s="131">
        <v>4</v>
      </c>
      <c r="K197" s="132">
        <v>7</v>
      </c>
      <c r="L197" s="22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s="11" customFormat="1" ht="15" customHeight="1">
      <c r="A198" s="363" t="s">
        <v>431</v>
      </c>
      <c r="B198" s="423">
        <v>4138</v>
      </c>
      <c r="C198" s="364">
        <f t="shared" si="43"/>
        <v>8730</v>
      </c>
      <c r="D198" s="305">
        <f t="shared" si="42"/>
        <v>4387</v>
      </c>
      <c r="E198" s="365">
        <f t="shared" si="42"/>
        <v>4343</v>
      </c>
      <c r="F198" s="366">
        <f t="shared" si="40"/>
        <v>8648</v>
      </c>
      <c r="G198" s="411">
        <v>4355</v>
      </c>
      <c r="H198" s="413">
        <v>4293</v>
      </c>
      <c r="I198" s="364">
        <f t="shared" si="30"/>
        <v>82</v>
      </c>
      <c r="J198" s="131">
        <v>32</v>
      </c>
      <c r="K198" s="132">
        <v>50</v>
      </c>
      <c r="L198" s="22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s="11" customFormat="1" ht="15" customHeight="1">
      <c r="A199" s="353" t="s">
        <v>129</v>
      </c>
      <c r="B199" s="420">
        <v>37283</v>
      </c>
      <c r="C199" s="354">
        <f>D199+E199</f>
        <v>71650</v>
      </c>
      <c r="D199" s="355">
        <f>SUM(D200:D213)</f>
        <v>35239</v>
      </c>
      <c r="E199" s="356">
        <f>SUM(E200:E213)</f>
        <v>36411</v>
      </c>
      <c r="F199" s="357">
        <f t="shared" si="40"/>
        <v>71003</v>
      </c>
      <c r="G199" s="406">
        <v>34898</v>
      </c>
      <c r="H199" s="407">
        <v>36105</v>
      </c>
      <c r="I199" s="354">
        <f t="shared" ref="I199:I262" si="44">SUM(J199:K199)</f>
        <v>647</v>
      </c>
      <c r="J199" s="390">
        <f>SUM(J200:J213)</f>
        <v>341</v>
      </c>
      <c r="K199" s="391">
        <f>SUM(K200:K213)</f>
        <v>306</v>
      </c>
      <c r="L199" s="23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s="11" customFormat="1" ht="15" customHeight="1">
      <c r="A200" s="363" t="s">
        <v>432</v>
      </c>
      <c r="B200" s="423">
        <v>3837</v>
      </c>
      <c r="C200" s="364">
        <f>D200+E200</f>
        <v>6961</v>
      </c>
      <c r="D200" s="305">
        <f>G200+J200</f>
        <v>3369</v>
      </c>
      <c r="E200" s="365">
        <f>H200+K200</f>
        <v>3592</v>
      </c>
      <c r="F200" s="366">
        <f>G200+H200</f>
        <v>6922</v>
      </c>
      <c r="G200" s="411">
        <v>3356</v>
      </c>
      <c r="H200" s="413">
        <v>3566</v>
      </c>
      <c r="I200" s="364">
        <f t="shared" si="44"/>
        <v>39</v>
      </c>
      <c r="J200" s="131">
        <v>13</v>
      </c>
      <c r="K200" s="132">
        <v>26</v>
      </c>
      <c r="L200" s="22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s="11" customFormat="1" ht="15" customHeight="1">
      <c r="A201" s="363" t="s">
        <v>433</v>
      </c>
      <c r="B201" s="423">
        <v>2396</v>
      </c>
      <c r="C201" s="364">
        <f t="shared" ref="C201:C213" si="45">D201+E201</f>
        <v>4097</v>
      </c>
      <c r="D201" s="305">
        <f t="shared" ref="D201:E212" si="46">G201+J201</f>
        <v>2055</v>
      </c>
      <c r="E201" s="365">
        <f t="shared" si="46"/>
        <v>2042</v>
      </c>
      <c r="F201" s="366">
        <f t="shared" ref="F201:F214" si="47">G201+H201</f>
        <v>4058</v>
      </c>
      <c r="G201" s="411">
        <v>2030</v>
      </c>
      <c r="H201" s="413">
        <v>2028</v>
      </c>
      <c r="I201" s="364">
        <f t="shared" si="44"/>
        <v>39</v>
      </c>
      <c r="J201" s="131">
        <v>25</v>
      </c>
      <c r="K201" s="132">
        <v>14</v>
      </c>
      <c r="L201" s="22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s="11" customFormat="1" ht="15" customHeight="1">
      <c r="A202" s="363" t="s">
        <v>434</v>
      </c>
      <c r="B202" s="423">
        <v>1511</v>
      </c>
      <c r="C202" s="364">
        <f t="shared" si="45"/>
        <v>2469</v>
      </c>
      <c r="D202" s="305">
        <f t="shared" si="46"/>
        <v>1316</v>
      </c>
      <c r="E202" s="365">
        <f t="shared" si="46"/>
        <v>1153</v>
      </c>
      <c r="F202" s="366">
        <f t="shared" si="47"/>
        <v>2444</v>
      </c>
      <c r="G202" s="411">
        <v>1301</v>
      </c>
      <c r="H202" s="413">
        <v>1143</v>
      </c>
      <c r="I202" s="364">
        <f t="shared" si="44"/>
        <v>25</v>
      </c>
      <c r="J202" s="131">
        <v>15</v>
      </c>
      <c r="K202" s="132">
        <v>10</v>
      </c>
      <c r="L202" s="22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s="11" customFormat="1" ht="15" customHeight="1">
      <c r="A203" s="363" t="s">
        <v>435</v>
      </c>
      <c r="B203" s="423">
        <v>1759</v>
      </c>
      <c r="C203" s="364">
        <f t="shared" si="45"/>
        <v>3089</v>
      </c>
      <c r="D203" s="305">
        <f t="shared" si="46"/>
        <v>1579</v>
      </c>
      <c r="E203" s="365">
        <f t="shared" si="46"/>
        <v>1510</v>
      </c>
      <c r="F203" s="366">
        <f t="shared" si="47"/>
        <v>3056</v>
      </c>
      <c r="G203" s="411">
        <v>1556</v>
      </c>
      <c r="H203" s="413">
        <v>1500</v>
      </c>
      <c r="I203" s="364">
        <f t="shared" si="44"/>
        <v>33</v>
      </c>
      <c r="J203" s="131">
        <v>23</v>
      </c>
      <c r="K203" s="132">
        <v>10</v>
      </c>
      <c r="L203" s="22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s="11" customFormat="1" ht="15" customHeight="1">
      <c r="A204" s="363" t="s">
        <v>436</v>
      </c>
      <c r="B204" s="423">
        <v>1527</v>
      </c>
      <c r="C204" s="364">
        <f t="shared" si="45"/>
        <v>2514</v>
      </c>
      <c r="D204" s="305">
        <f t="shared" si="46"/>
        <v>1240</v>
      </c>
      <c r="E204" s="365">
        <f t="shared" si="46"/>
        <v>1274</v>
      </c>
      <c r="F204" s="366">
        <f t="shared" si="47"/>
        <v>2461</v>
      </c>
      <c r="G204" s="411">
        <v>1201</v>
      </c>
      <c r="H204" s="413">
        <v>1260</v>
      </c>
      <c r="I204" s="364">
        <f t="shared" si="44"/>
        <v>53</v>
      </c>
      <c r="J204" s="131">
        <v>39</v>
      </c>
      <c r="K204" s="132">
        <v>14</v>
      </c>
      <c r="L204" s="22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s="11" customFormat="1" ht="15" customHeight="1">
      <c r="A205" s="363" t="s">
        <v>437</v>
      </c>
      <c r="B205" s="423">
        <v>1607</v>
      </c>
      <c r="C205" s="364">
        <f t="shared" si="45"/>
        <v>2758</v>
      </c>
      <c r="D205" s="305">
        <f t="shared" si="46"/>
        <v>1386</v>
      </c>
      <c r="E205" s="365">
        <f t="shared" si="46"/>
        <v>1372</v>
      </c>
      <c r="F205" s="366">
        <f t="shared" si="47"/>
        <v>2726</v>
      </c>
      <c r="G205" s="411">
        <v>1373</v>
      </c>
      <c r="H205" s="413">
        <v>1353</v>
      </c>
      <c r="I205" s="364">
        <f t="shared" si="44"/>
        <v>32</v>
      </c>
      <c r="J205" s="131">
        <v>13</v>
      </c>
      <c r="K205" s="132">
        <v>19</v>
      </c>
      <c r="L205" s="22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s="11" customFormat="1" ht="15" customHeight="1">
      <c r="A206" s="363" t="s">
        <v>438</v>
      </c>
      <c r="B206" s="423">
        <v>1180</v>
      </c>
      <c r="C206" s="364">
        <f t="shared" si="45"/>
        <v>2075</v>
      </c>
      <c r="D206" s="305">
        <f t="shared" si="46"/>
        <v>1066</v>
      </c>
      <c r="E206" s="365">
        <f t="shared" si="46"/>
        <v>1009</v>
      </c>
      <c r="F206" s="366">
        <f t="shared" si="47"/>
        <v>2039</v>
      </c>
      <c r="G206" s="411">
        <v>1049</v>
      </c>
      <c r="H206" s="412">
        <v>990</v>
      </c>
      <c r="I206" s="364">
        <f t="shared" si="44"/>
        <v>36</v>
      </c>
      <c r="J206" s="131">
        <v>17</v>
      </c>
      <c r="K206" s="132">
        <v>19</v>
      </c>
      <c r="L206" s="22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s="11" customFormat="1" ht="15" customHeight="1">
      <c r="A207" s="363" t="s">
        <v>439</v>
      </c>
      <c r="B207" s="423">
        <v>2150</v>
      </c>
      <c r="C207" s="364">
        <f t="shared" si="45"/>
        <v>3619</v>
      </c>
      <c r="D207" s="305">
        <f t="shared" si="46"/>
        <v>1746</v>
      </c>
      <c r="E207" s="365">
        <f t="shared" si="46"/>
        <v>1873</v>
      </c>
      <c r="F207" s="366">
        <f t="shared" si="47"/>
        <v>3554</v>
      </c>
      <c r="G207" s="411">
        <v>1688</v>
      </c>
      <c r="H207" s="413">
        <v>1866</v>
      </c>
      <c r="I207" s="364">
        <f t="shared" si="44"/>
        <v>65</v>
      </c>
      <c r="J207" s="131">
        <v>58</v>
      </c>
      <c r="K207" s="132">
        <v>7</v>
      </c>
      <c r="L207" s="22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s="11" customFormat="1" ht="15" customHeight="1">
      <c r="A208" s="363" t="s">
        <v>440</v>
      </c>
      <c r="B208" s="423">
        <v>1597</v>
      </c>
      <c r="C208" s="364">
        <f t="shared" si="45"/>
        <v>2630</v>
      </c>
      <c r="D208" s="305">
        <f t="shared" si="46"/>
        <v>1228</v>
      </c>
      <c r="E208" s="365">
        <f t="shared" si="46"/>
        <v>1402</v>
      </c>
      <c r="F208" s="366">
        <f t="shared" si="47"/>
        <v>2597</v>
      </c>
      <c r="G208" s="411">
        <v>1213</v>
      </c>
      <c r="H208" s="413">
        <v>1384</v>
      </c>
      <c r="I208" s="364">
        <f t="shared" si="44"/>
        <v>33</v>
      </c>
      <c r="J208" s="131">
        <v>15</v>
      </c>
      <c r="K208" s="132">
        <v>18</v>
      </c>
      <c r="L208" s="22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s="11" customFormat="1" ht="15" customHeight="1">
      <c r="A209" s="363" t="s">
        <v>441</v>
      </c>
      <c r="B209" s="423">
        <v>2801</v>
      </c>
      <c r="C209" s="364">
        <f t="shared" si="45"/>
        <v>5728</v>
      </c>
      <c r="D209" s="305">
        <f t="shared" si="46"/>
        <v>2776</v>
      </c>
      <c r="E209" s="365">
        <f t="shared" si="46"/>
        <v>2952</v>
      </c>
      <c r="F209" s="366">
        <f t="shared" si="47"/>
        <v>5703</v>
      </c>
      <c r="G209" s="411">
        <v>2765</v>
      </c>
      <c r="H209" s="413">
        <v>2938</v>
      </c>
      <c r="I209" s="364">
        <f t="shared" si="44"/>
        <v>25</v>
      </c>
      <c r="J209" s="131">
        <v>11</v>
      </c>
      <c r="K209" s="132">
        <v>14</v>
      </c>
      <c r="L209" s="22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s="11" customFormat="1" ht="15" customHeight="1">
      <c r="A210" s="363" t="s">
        <v>442</v>
      </c>
      <c r="B210" s="423">
        <v>3617</v>
      </c>
      <c r="C210" s="364">
        <f t="shared" si="45"/>
        <v>7064</v>
      </c>
      <c r="D210" s="305">
        <f t="shared" si="46"/>
        <v>3383</v>
      </c>
      <c r="E210" s="365">
        <f t="shared" si="46"/>
        <v>3681</v>
      </c>
      <c r="F210" s="366">
        <f t="shared" si="47"/>
        <v>6994</v>
      </c>
      <c r="G210" s="411">
        <v>3359</v>
      </c>
      <c r="H210" s="413">
        <v>3635</v>
      </c>
      <c r="I210" s="364">
        <f t="shared" si="44"/>
        <v>70</v>
      </c>
      <c r="J210" s="131">
        <v>24</v>
      </c>
      <c r="K210" s="132">
        <v>46</v>
      </c>
      <c r="L210" s="22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s="11" customFormat="1" ht="15" customHeight="1">
      <c r="A211" s="363" t="s">
        <v>443</v>
      </c>
      <c r="B211" s="423">
        <v>4460</v>
      </c>
      <c r="C211" s="364">
        <f t="shared" si="45"/>
        <v>9152</v>
      </c>
      <c r="D211" s="305">
        <f t="shared" si="46"/>
        <v>4544</v>
      </c>
      <c r="E211" s="365">
        <f t="shared" si="46"/>
        <v>4608</v>
      </c>
      <c r="F211" s="366">
        <f t="shared" si="47"/>
        <v>9087</v>
      </c>
      <c r="G211" s="411">
        <v>4522</v>
      </c>
      <c r="H211" s="413">
        <v>4565</v>
      </c>
      <c r="I211" s="364">
        <f t="shared" si="44"/>
        <v>65</v>
      </c>
      <c r="J211" s="131">
        <v>22</v>
      </c>
      <c r="K211" s="132">
        <v>43</v>
      </c>
      <c r="L211" s="22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s="11" customFormat="1" ht="15" customHeight="1">
      <c r="A212" s="363" t="s">
        <v>444</v>
      </c>
      <c r="B212" s="423">
        <v>1754</v>
      </c>
      <c r="C212" s="364">
        <f t="shared" si="45"/>
        <v>3181</v>
      </c>
      <c r="D212" s="305">
        <f t="shared" si="46"/>
        <v>1628</v>
      </c>
      <c r="E212" s="365">
        <f t="shared" si="46"/>
        <v>1553</v>
      </c>
      <c r="F212" s="366">
        <f t="shared" si="47"/>
        <v>3117</v>
      </c>
      <c r="G212" s="411">
        <v>1581</v>
      </c>
      <c r="H212" s="413">
        <v>1536</v>
      </c>
      <c r="I212" s="364">
        <f t="shared" si="44"/>
        <v>64</v>
      </c>
      <c r="J212" s="131">
        <v>47</v>
      </c>
      <c r="K212" s="132">
        <v>17</v>
      </c>
      <c r="L212" s="22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s="11" customFormat="1" ht="15" customHeight="1">
      <c r="A213" s="363" t="s">
        <v>445</v>
      </c>
      <c r="B213" s="423">
        <v>7087</v>
      </c>
      <c r="C213" s="364">
        <f t="shared" si="45"/>
        <v>16313</v>
      </c>
      <c r="D213" s="305">
        <f>G213+J213</f>
        <v>7923</v>
      </c>
      <c r="E213" s="365">
        <f>H213+K213</f>
        <v>8390</v>
      </c>
      <c r="F213" s="366">
        <f t="shared" si="47"/>
        <v>16245</v>
      </c>
      <c r="G213" s="411">
        <v>7904</v>
      </c>
      <c r="H213" s="413">
        <v>8341</v>
      </c>
      <c r="I213" s="364">
        <f t="shared" si="44"/>
        <v>68</v>
      </c>
      <c r="J213" s="131">
        <v>19</v>
      </c>
      <c r="K213" s="132">
        <v>49</v>
      </c>
      <c r="L213" s="22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s="11" customFormat="1" ht="15" customHeight="1">
      <c r="A214" s="353" t="s">
        <v>130</v>
      </c>
      <c r="B214" s="420">
        <v>126727</v>
      </c>
      <c r="C214" s="354">
        <f t="shared" ref="C214:E214" si="48">SUM(C215:C229)</f>
        <v>279303</v>
      </c>
      <c r="D214" s="355">
        <f t="shared" si="48"/>
        <v>141554</v>
      </c>
      <c r="E214" s="356">
        <f t="shared" si="48"/>
        <v>137749</v>
      </c>
      <c r="F214" s="357">
        <f t="shared" si="47"/>
        <v>267891</v>
      </c>
      <c r="G214" s="406">
        <v>134812</v>
      </c>
      <c r="H214" s="407">
        <v>133079</v>
      </c>
      <c r="I214" s="354">
        <f t="shared" si="44"/>
        <v>11412</v>
      </c>
      <c r="J214" s="390">
        <f t="shared" ref="J214:K214" si="49">SUM(J215:J229)</f>
        <v>6742</v>
      </c>
      <c r="K214" s="391">
        <f t="shared" si="49"/>
        <v>4670</v>
      </c>
      <c r="L214" s="38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s="11" customFormat="1" ht="15" customHeight="1">
      <c r="A215" s="363" t="s">
        <v>355</v>
      </c>
      <c r="B215" s="423">
        <v>13403</v>
      </c>
      <c r="C215" s="364">
        <f>D215+E215</f>
        <v>29942</v>
      </c>
      <c r="D215" s="305">
        <f>G215+J215</f>
        <v>15186</v>
      </c>
      <c r="E215" s="365">
        <f>H215+K215</f>
        <v>14756</v>
      </c>
      <c r="F215" s="366">
        <f>G215+H215</f>
        <v>28671</v>
      </c>
      <c r="G215" s="411">
        <v>14479</v>
      </c>
      <c r="H215" s="413">
        <v>14192</v>
      </c>
      <c r="I215" s="364">
        <f t="shared" si="44"/>
        <v>1271</v>
      </c>
      <c r="J215" s="131">
        <v>707</v>
      </c>
      <c r="K215" s="132">
        <v>564</v>
      </c>
      <c r="L215" s="22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s="11" customFormat="1" ht="15" customHeight="1">
      <c r="A216" s="363" t="s">
        <v>356</v>
      </c>
      <c r="B216" s="423">
        <v>17280</v>
      </c>
      <c r="C216" s="364">
        <f t="shared" ref="C216:C229" si="50">D216+E216</f>
        <v>38430</v>
      </c>
      <c r="D216" s="305">
        <f t="shared" ref="D216:E229" si="51">G216+J216</f>
        <v>20195</v>
      </c>
      <c r="E216" s="365">
        <f t="shared" si="51"/>
        <v>18235</v>
      </c>
      <c r="F216" s="366">
        <f t="shared" ref="F216:F230" si="52">G216+H216</f>
        <v>35301</v>
      </c>
      <c r="G216" s="411">
        <v>18434</v>
      </c>
      <c r="H216" s="413">
        <v>16867</v>
      </c>
      <c r="I216" s="364">
        <f t="shared" si="44"/>
        <v>3129</v>
      </c>
      <c r="J216" s="131">
        <v>1761</v>
      </c>
      <c r="K216" s="132">
        <v>1368</v>
      </c>
      <c r="L216" s="22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s="11" customFormat="1" ht="15" customHeight="1">
      <c r="A217" s="363" t="s">
        <v>738</v>
      </c>
      <c r="B217" s="423">
        <v>10703</v>
      </c>
      <c r="C217" s="364">
        <f t="shared" si="50"/>
        <v>21482</v>
      </c>
      <c r="D217" s="305">
        <f t="shared" si="51"/>
        <v>11446</v>
      </c>
      <c r="E217" s="365">
        <f t="shared" si="51"/>
        <v>10036</v>
      </c>
      <c r="F217" s="366">
        <f t="shared" si="52"/>
        <v>20900</v>
      </c>
      <c r="G217" s="411">
        <v>11103</v>
      </c>
      <c r="H217" s="413">
        <v>9797</v>
      </c>
      <c r="I217" s="364">
        <f t="shared" si="44"/>
        <v>582</v>
      </c>
      <c r="J217" s="131">
        <v>343</v>
      </c>
      <c r="K217" s="132">
        <v>239</v>
      </c>
      <c r="L217" s="22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s="11" customFormat="1" ht="15" customHeight="1">
      <c r="A218" s="363" t="s">
        <v>357</v>
      </c>
      <c r="B218" s="423">
        <v>2997</v>
      </c>
      <c r="C218" s="364">
        <f t="shared" si="50"/>
        <v>5863</v>
      </c>
      <c r="D218" s="305">
        <f t="shared" si="51"/>
        <v>3230</v>
      </c>
      <c r="E218" s="365">
        <f t="shared" si="51"/>
        <v>2633</v>
      </c>
      <c r="F218" s="366">
        <f t="shared" si="52"/>
        <v>5629</v>
      </c>
      <c r="G218" s="411">
        <v>3042</v>
      </c>
      <c r="H218" s="413">
        <v>2587</v>
      </c>
      <c r="I218" s="364">
        <f t="shared" si="44"/>
        <v>234</v>
      </c>
      <c r="J218" s="131">
        <v>188</v>
      </c>
      <c r="K218" s="132">
        <v>46</v>
      </c>
      <c r="L218" s="22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s="11" customFormat="1" ht="15" customHeight="1">
      <c r="A219" s="363" t="s">
        <v>358</v>
      </c>
      <c r="B219" s="423">
        <v>2932</v>
      </c>
      <c r="C219" s="364">
        <f t="shared" si="50"/>
        <v>5894</v>
      </c>
      <c r="D219" s="305">
        <f t="shared" si="51"/>
        <v>3143</v>
      </c>
      <c r="E219" s="365">
        <f t="shared" si="51"/>
        <v>2751</v>
      </c>
      <c r="F219" s="366">
        <f t="shared" si="52"/>
        <v>5392</v>
      </c>
      <c r="G219" s="411">
        <v>2752</v>
      </c>
      <c r="H219" s="413">
        <v>2640</v>
      </c>
      <c r="I219" s="364">
        <f t="shared" si="44"/>
        <v>502</v>
      </c>
      <c r="J219" s="131">
        <v>391</v>
      </c>
      <c r="K219" s="132">
        <v>111</v>
      </c>
      <c r="L219" s="22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s="11" customFormat="1" ht="15" customHeight="1">
      <c r="A220" s="363" t="s">
        <v>359</v>
      </c>
      <c r="B220" s="423">
        <v>1837</v>
      </c>
      <c r="C220" s="364">
        <f t="shared" si="50"/>
        <v>3297</v>
      </c>
      <c r="D220" s="305">
        <f t="shared" si="51"/>
        <v>1751</v>
      </c>
      <c r="E220" s="365">
        <f t="shared" si="51"/>
        <v>1546</v>
      </c>
      <c r="F220" s="366">
        <f t="shared" si="52"/>
        <v>3259</v>
      </c>
      <c r="G220" s="411">
        <v>1726</v>
      </c>
      <c r="H220" s="413">
        <v>1533</v>
      </c>
      <c r="I220" s="364">
        <f t="shared" si="44"/>
        <v>38</v>
      </c>
      <c r="J220" s="131">
        <v>25</v>
      </c>
      <c r="K220" s="132">
        <v>13</v>
      </c>
      <c r="L220" s="22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s="11" customFormat="1" ht="15" customHeight="1">
      <c r="A221" s="363" t="s">
        <v>360</v>
      </c>
      <c r="B221" s="423">
        <v>1995</v>
      </c>
      <c r="C221" s="364">
        <f t="shared" si="50"/>
        <v>3820</v>
      </c>
      <c r="D221" s="305">
        <f t="shared" si="51"/>
        <v>2031</v>
      </c>
      <c r="E221" s="365">
        <f t="shared" si="51"/>
        <v>1789</v>
      </c>
      <c r="F221" s="366">
        <f t="shared" si="52"/>
        <v>3705</v>
      </c>
      <c r="G221" s="411">
        <v>1926</v>
      </c>
      <c r="H221" s="413">
        <v>1779</v>
      </c>
      <c r="I221" s="364">
        <f t="shared" si="44"/>
        <v>115</v>
      </c>
      <c r="J221" s="131">
        <v>105</v>
      </c>
      <c r="K221" s="132">
        <v>10</v>
      </c>
      <c r="L221" s="22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s="11" customFormat="1" ht="15" customHeight="1">
      <c r="A222" s="363" t="s">
        <v>361</v>
      </c>
      <c r="B222" s="423">
        <v>1532</v>
      </c>
      <c r="C222" s="364">
        <f t="shared" si="50"/>
        <v>2995</v>
      </c>
      <c r="D222" s="305">
        <f t="shared" si="51"/>
        <v>1564</v>
      </c>
      <c r="E222" s="365">
        <f t="shared" si="51"/>
        <v>1431</v>
      </c>
      <c r="F222" s="366">
        <f t="shared" si="52"/>
        <v>2867</v>
      </c>
      <c r="G222" s="411">
        <v>1472</v>
      </c>
      <c r="H222" s="413">
        <v>1395</v>
      </c>
      <c r="I222" s="364">
        <f t="shared" si="44"/>
        <v>128</v>
      </c>
      <c r="J222" s="131">
        <v>92</v>
      </c>
      <c r="K222" s="132">
        <v>36</v>
      </c>
      <c r="L222" s="22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s="11" customFormat="1" ht="15" customHeight="1">
      <c r="A223" s="363" t="s">
        <v>362</v>
      </c>
      <c r="B223" s="423">
        <v>4737</v>
      </c>
      <c r="C223" s="364">
        <f t="shared" si="50"/>
        <v>9609</v>
      </c>
      <c r="D223" s="305">
        <f t="shared" si="51"/>
        <v>4628</v>
      </c>
      <c r="E223" s="365">
        <f t="shared" si="51"/>
        <v>4981</v>
      </c>
      <c r="F223" s="366">
        <f t="shared" si="52"/>
        <v>9564</v>
      </c>
      <c r="G223" s="411">
        <v>4613</v>
      </c>
      <c r="H223" s="413">
        <v>4951</v>
      </c>
      <c r="I223" s="364">
        <f t="shared" si="44"/>
        <v>45</v>
      </c>
      <c r="J223" s="131">
        <v>15</v>
      </c>
      <c r="K223" s="132">
        <v>30</v>
      </c>
      <c r="L223" s="22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s="11" customFormat="1" ht="15" customHeight="1">
      <c r="A224" s="363" t="s">
        <v>210</v>
      </c>
      <c r="B224" s="423">
        <v>3540</v>
      </c>
      <c r="C224" s="364">
        <f t="shared" si="50"/>
        <v>7937</v>
      </c>
      <c r="D224" s="305">
        <f t="shared" si="51"/>
        <v>4018</v>
      </c>
      <c r="E224" s="365">
        <f t="shared" si="51"/>
        <v>3919</v>
      </c>
      <c r="F224" s="366">
        <f t="shared" si="52"/>
        <v>6334</v>
      </c>
      <c r="G224" s="411">
        <v>3138</v>
      </c>
      <c r="H224" s="413">
        <v>3196</v>
      </c>
      <c r="I224" s="364">
        <f t="shared" si="44"/>
        <v>1603</v>
      </c>
      <c r="J224" s="131">
        <v>880</v>
      </c>
      <c r="K224" s="132">
        <v>723</v>
      </c>
      <c r="L224" s="22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s="11" customFormat="1" ht="15" customHeight="1">
      <c r="A225" s="363" t="s">
        <v>363</v>
      </c>
      <c r="B225" s="423">
        <v>8537</v>
      </c>
      <c r="C225" s="364">
        <f t="shared" si="50"/>
        <v>19901</v>
      </c>
      <c r="D225" s="305">
        <f t="shared" si="51"/>
        <v>9799</v>
      </c>
      <c r="E225" s="365">
        <f t="shared" si="51"/>
        <v>10102</v>
      </c>
      <c r="F225" s="366">
        <f t="shared" si="52"/>
        <v>19811</v>
      </c>
      <c r="G225" s="411">
        <v>9762</v>
      </c>
      <c r="H225" s="413">
        <v>10049</v>
      </c>
      <c r="I225" s="364">
        <f t="shared" si="44"/>
        <v>90</v>
      </c>
      <c r="J225" s="131">
        <v>37</v>
      </c>
      <c r="K225" s="132">
        <v>53</v>
      </c>
      <c r="L225" s="22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s="11" customFormat="1" ht="15" customHeight="1">
      <c r="A226" s="363" t="s">
        <v>364</v>
      </c>
      <c r="B226" s="423">
        <v>15324</v>
      </c>
      <c r="C226" s="364">
        <f t="shared" si="50"/>
        <v>35224</v>
      </c>
      <c r="D226" s="305">
        <f t="shared" si="51"/>
        <v>16690</v>
      </c>
      <c r="E226" s="365">
        <f t="shared" si="51"/>
        <v>18534</v>
      </c>
      <c r="F226" s="366">
        <f t="shared" si="52"/>
        <v>35065</v>
      </c>
      <c r="G226" s="411">
        <v>16637</v>
      </c>
      <c r="H226" s="413">
        <v>18428</v>
      </c>
      <c r="I226" s="364">
        <f t="shared" si="44"/>
        <v>159</v>
      </c>
      <c r="J226" s="131">
        <v>53</v>
      </c>
      <c r="K226" s="132">
        <v>106</v>
      </c>
      <c r="L226" s="22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s="11" customFormat="1" ht="15" customHeight="1">
      <c r="A227" s="363" t="s">
        <v>365</v>
      </c>
      <c r="B227" s="423">
        <v>14044</v>
      </c>
      <c r="C227" s="364">
        <f t="shared" si="50"/>
        <v>36133</v>
      </c>
      <c r="D227" s="305">
        <f t="shared" si="51"/>
        <v>17314</v>
      </c>
      <c r="E227" s="365">
        <f t="shared" si="51"/>
        <v>18819</v>
      </c>
      <c r="F227" s="366">
        <f t="shared" si="52"/>
        <v>36014</v>
      </c>
      <c r="G227" s="411">
        <v>17262</v>
      </c>
      <c r="H227" s="413">
        <v>18752</v>
      </c>
      <c r="I227" s="364">
        <f t="shared" si="44"/>
        <v>119</v>
      </c>
      <c r="J227" s="131">
        <v>52</v>
      </c>
      <c r="K227" s="132">
        <v>67</v>
      </c>
      <c r="L227" s="22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s="11" customFormat="1" ht="15" customHeight="1">
      <c r="A228" s="363" t="s">
        <v>366</v>
      </c>
      <c r="B228" s="423">
        <v>10184</v>
      </c>
      <c r="C228" s="364">
        <f t="shared" si="50"/>
        <v>19931</v>
      </c>
      <c r="D228" s="305">
        <f t="shared" si="51"/>
        <v>11180</v>
      </c>
      <c r="E228" s="365">
        <f t="shared" si="51"/>
        <v>8751</v>
      </c>
      <c r="F228" s="366">
        <f t="shared" si="52"/>
        <v>16586</v>
      </c>
      <c r="G228" s="411">
        <v>9111</v>
      </c>
      <c r="H228" s="413">
        <v>7475</v>
      </c>
      <c r="I228" s="364">
        <f t="shared" si="44"/>
        <v>3345</v>
      </c>
      <c r="J228" s="131">
        <v>2069</v>
      </c>
      <c r="K228" s="132">
        <v>1276</v>
      </c>
      <c r="L228" s="22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s="11" customFormat="1" ht="15" customHeight="1">
      <c r="A229" s="363" t="s">
        <v>367</v>
      </c>
      <c r="B229" s="423">
        <v>17682</v>
      </c>
      <c r="C229" s="364">
        <f t="shared" si="50"/>
        <v>38845</v>
      </c>
      <c r="D229" s="305">
        <f t="shared" si="51"/>
        <v>19379</v>
      </c>
      <c r="E229" s="365">
        <f t="shared" si="51"/>
        <v>19466</v>
      </c>
      <c r="F229" s="366">
        <f t="shared" si="52"/>
        <v>38793</v>
      </c>
      <c r="G229" s="411">
        <v>19355</v>
      </c>
      <c r="H229" s="413">
        <v>19438</v>
      </c>
      <c r="I229" s="364">
        <f t="shared" si="44"/>
        <v>52</v>
      </c>
      <c r="J229" s="131">
        <v>24</v>
      </c>
      <c r="K229" s="132">
        <v>28</v>
      </c>
      <c r="L229" s="22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s="11" customFormat="1" ht="15" customHeight="1">
      <c r="A230" s="353" t="s">
        <v>131</v>
      </c>
      <c r="B230" s="420">
        <v>13641</v>
      </c>
      <c r="C230" s="354">
        <f t="shared" ref="C230:E230" si="53">SUM(C231:C238)</f>
        <v>23729</v>
      </c>
      <c r="D230" s="355">
        <f t="shared" si="53"/>
        <v>12252</v>
      </c>
      <c r="E230" s="356">
        <f t="shared" si="53"/>
        <v>11477</v>
      </c>
      <c r="F230" s="357">
        <f t="shared" si="52"/>
        <v>23312</v>
      </c>
      <c r="G230" s="406">
        <v>11941</v>
      </c>
      <c r="H230" s="407">
        <v>11371</v>
      </c>
      <c r="I230" s="354">
        <f t="shared" si="44"/>
        <v>417</v>
      </c>
      <c r="J230" s="390">
        <f>SUM(J231:J238)</f>
        <v>311</v>
      </c>
      <c r="K230" s="391">
        <f>SUM(K231:K238)</f>
        <v>106</v>
      </c>
      <c r="L230" s="23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s="11" customFormat="1" ht="15" customHeight="1">
      <c r="A231" s="363" t="s">
        <v>446</v>
      </c>
      <c r="B231" s="423">
        <v>4417</v>
      </c>
      <c r="C231" s="364">
        <f>D231+E231</f>
        <v>8489</v>
      </c>
      <c r="D231" s="305">
        <f>G231+J231</f>
        <v>4431</v>
      </c>
      <c r="E231" s="365">
        <f>H231+K231</f>
        <v>4058</v>
      </c>
      <c r="F231" s="366">
        <f>G231+H231</f>
        <v>8274</v>
      </c>
      <c r="G231" s="411">
        <v>4273</v>
      </c>
      <c r="H231" s="413">
        <v>4001</v>
      </c>
      <c r="I231" s="364">
        <f t="shared" si="44"/>
        <v>215</v>
      </c>
      <c r="J231" s="131">
        <v>158</v>
      </c>
      <c r="K231" s="132">
        <v>57</v>
      </c>
      <c r="L231" s="22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s="11" customFormat="1" ht="15" customHeight="1">
      <c r="A232" s="363" t="s">
        <v>447</v>
      </c>
      <c r="B232" s="423">
        <v>1433</v>
      </c>
      <c r="C232" s="364">
        <f t="shared" ref="C232:C238" si="54">D232+E232</f>
        <v>2308</v>
      </c>
      <c r="D232" s="305">
        <f t="shared" ref="D232:E238" si="55">G232+J232</f>
        <v>1200</v>
      </c>
      <c r="E232" s="365">
        <f t="shared" si="55"/>
        <v>1108</v>
      </c>
      <c r="F232" s="366">
        <f t="shared" ref="F232:F239" si="56">G232+H232</f>
        <v>2286</v>
      </c>
      <c r="G232" s="411">
        <v>1191</v>
      </c>
      <c r="H232" s="413">
        <v>1095</v>
      </c>
      <c r="I232" s="364">
        <f t="shared" si="44"/>
        <v>22</v>
      </c>
      <c r="J232" s="131">
        <v>9</v>
      </c>
      <c r="K232" s="132">
        <v>13</v>
      </c>
      <c r="L232" s="22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s="11" customFormat="1" ht="15" customHeight="1">
      <c r="A233" s="363" t="s">
        <v>448</v>
      </c>
      <c r="B233" s="423">
        <v>2235</v>
      </c>
      <c r="C233" s="364">
        <f t="shared" si="54"/>
        <v>3957</v>
      </c>
      <c r="D233" s="305">
        <f t="shared" si="55"/>
        <v>2098</v>
      </c>
      <c r="E233" s="365">
        <f t="shared" si="55"/>
        <v>1859</v>
      </c>
      <c r="F233" s="366">
        <f t="shared" si="56"/>
        <v>3816</v>
      </c>
      <c r="G233" s="411">
        <v>1978</v>
      </c>
      <c r="H233" s="413">
        <v>1838</v>
      </c>
      <c r="I233" s="364">
        <f t="shared" si="44"/>
        <v>141</v>
      </c>
      <c r="J233" s="131">
        <v>120</v>
      </c>
      <c r="K233" s="132">
        <v>21</v>
      </c>
      <c r="L233" s="22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s="11" customFormat="1" ht="15" customHeight="1">
      <c r="A234" s="363" t="s">
        <v>449</v>
      </c>
      <c r="B234" s="423">
        <v>1235</v>
      </c>
      <c r="C234" s="364">
        <f t="shared" si="54"/>
        <v>2082</v>
      </c>
      <c r="D234" s="305">
        <f t="shared" si="55"/>
        <v>1078</v>
      </c>
      <c r="E234" s="365">
        <f t="shared" si="55"/>
        <v>1004</v>
      </c>
      <c r="F234" s="366">
        <f t="shared" si="56"/>
        <v>2076</v>
      </c>
      <c r="G234" s="411">
        <v>1075</v>
      </c>
      <c r="H234" s="413">
        <v>1001</v>
      </c>
      <c r="I234" s="364">
        <f t="shared" si="44"/>
        <v>6</v>
      </c>
      <c r="J234" s="131">
        <v>3</v>
      </c>
      <c r="K234" s="132">
        <v>3</v>
      </c>
      <c r="L234" s="22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s="11" customFormat="1" ht="15" customHeight="1">
      <c r="A235" s="363" t="s">
        <v>450</v>
      </c>
      <c r="B235" s="423">
        <v>1231</v>
      </c>
      <c r="C235" s="364">
        <f t="shared" si="54"/>
        <v>1982</v>
      </c>
      <c r="D235" s="305">
        <f t="shared" si="55"/>
        <v>996</v>
      </c>
      <c r="E235" s="365">
        <f t="shared" si="55"/>
        <v>986</v>
      </c>
      <c r="F235" s="366">
        <f t="shared" si="56"/>
        <v>1972</v>
      </c>
      <c r="G235" s="410">
        <v>987</v>
      </c>
      <c r="H235" s="412">
        <v>985</v>
      </c>
      <c r="I235" s="364">
        <f t="shared" si="44"/>
        <v>10</v>
      </c>
      <c r="J235" s="131">
        <v>9</v>
      </c>
      <c r="K235" s="132">
        <v>1</v>
      </c>
      <c r="L235" s="22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s="11" customFormat="1" ht="15" customHeight="1">
      <c r="A236" s="363" t="s">
        <v>451</v>
      </c>
      <c r="B236" s="423">
        <v>1446</v>
      </c>
      <c r="C236" s="364">
        <f t="shared" si="54"/>
        <v>2373</v>
      </c>
      <c r="D236" s="305">
        <f t="shared" si="55"/>
        <v>1146</v>
      </c>
      <c r="E236" s="365">
        <f t="shared" si="55"/>
        <v>1227</v>
      </c>
      <c r="F236" s="366">
        <f t="shared" si="56"/>
        <v>2360</v>
      </c>
      <c r="G236" s="411">
        <v>1139</v>
      </c>
      <c r="H236" s="413">
        <v>1221</v>
      </c>
      <c r="I236" s="364">
        <f t="shared" si="44"/>
        <v>13</v>
      </c>
      <c r="J236" s="131">
        <v>7</v>
      </c>
      <c r="K236" s="132">
        <v>6</v>
      </c>
      <c r="L236" s="22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s="11" customFormat="1" ht="15" customHeight="1">
      <c r="A237" s="363" t="s">
        <v>452</v>
      </c>
      <c r="B237" s="422">
        <v>787</v>
      </c>
      <c r="C237" s="364">
        <f t="shared" si="54"/>
        <v>1229</v>
      </c>
      <c r="D237" s="305">
        <f t="shared" si="55"/>
        <v>618</v>
      </c>
      <c r="E237" s="365">
        <f t="shared" si="55"/>
        <v>611</v>
      </c>
      <c r="F237" s="366">
        <f t="shared" si="56"/>
        <v>1226</v>
      </c>
      <c r="G237" s="410">
        <v>618</v>
      </c>
      <c r="H237" s="412">
        <v>608</v>
      </c>
      <c r="I237" s="364">
        <f t="shared" si="44"/>
        <v>3</v>
      </c>
      <c r="J237" s="131">
        <v>0</v>
      </c>
      <c r="K237" s="132">
        <v>3</v>
      </c>
      <c r="L237" s="22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s="11" customFormat="1" ht="15" customHeight="1">
      <c r="A238" s="363" t="s">
        <v>4902</v>
      </c>
      <c r="B238" s="422">
        <v>857</v>
      </c>
      <c r="C238" s="364">
        <f t="shared" si="54"/>
        <v>1309</v>
      </c>
      <c r="D238" s="305">
        <f t="shared" si="55"/>
        <v>685</v>
      </c>
      <c r="E238" s="365">
        <f t="shared" si="55"/>
        <v>624</v>
      </c>
      <c r="F238" s="366">
        <f t="shared" si="56"/>
        <v>1302</v>
      </c>
      <c r="G238" s="410">
        <v>680</v>
      </c>
      <c r="H238" s="412">
        <v>622</v>
      </c>
      <c r="I238" s="364">
        <f t="shared" si="44"/>
        <v>7</v>
      </c>
      <c r="J238" s="131">
        <v>5</v>
      </c>
      <c r="K238" s="132">
        <v>2</v>
      </c>
      <c r="L238" s="22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s="11" customFormat="1" ht="15" customHeight="1">
      <c r="A239" s="353" t="s">
        <v>132</v>
      </c>
      <c r="B239" s="420">
        <v>28927</v>
      </c>
      <c r="C239" s="354">
        <f>SUM(C240:C257)</f>
        <v>50832</v>
      </c>
      <c r="D239" s="355">
        <f>SUM(D240:D257)</f>
        <v>25070</v>
      </c>
      <c r="E239" s="356">
        <f>SUM(E240:E257)</f>
        <v>25762</v>
      </c>
      <c r="F239" s="357">
        <f t="shared" si="56"/>
        <v>50241</v>
      </c>
      <c r="G239" s="406">
        <v>24730</v>
      </c>
      <c r="H239" s="407">
        <v>25511</v>
      </c>
      <c r="I239" s="354">
        <f t="shared" si="44"/>
        <v>591</v>
      </c>
      <c r="J239" s="569">
        <f>SUM(J240:J257)</f>
        <v>340</v>
      </c>
      <c r="K239" s="570">
        <f>SUM(K240:K257)</f>
        <v>251</v>
      </c>
      <c r="L239" s="23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s="11" customFormat="1" ht="15" customHeight="1">
      <c r="A240" s="363" t="s">
        <v>453</v>
      </c>
      <c r="B240" s="423">
        <v>6672</v>
      </c>
      <c r="C240" s="364">
        <f>D240+E240</f>
        <v>12971</v>
      </c>
      <c r="D240" s="305">
        <f>G240+J240</f>
        <v>6386</v>
      </c>
      <c r="E240" s="365">
        <f>H240+K240</f>
        <v>6585</v>
      </c>
      <c r="F240" s="366">
        <f>G240+H240</f>
        <v>12820</v>
      </c>
      <c r="G240" s="411">
        <v>6303</v>
      </c>
      <c r="H240" s="413">
        <v>6517</v>
      </c>
      <c r="I240" s="364">
        <f t="shared" si="44"/>
        <v>151</v>
      </c>
      <c r="J240" s="571">
        <v>83</v>
      </c>
      <c r="K240" s="572">
        <v>68</v>
      </c>
      <c r="L240" s="22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s="11" customFormat="1" ht="15" customHeight="1">
      <c r="A241" s="363" t="s">
        <v>454</v>
      </c>
      <c r="B241" s="423">
        <v>1164</v>
      </c>
      <c r="C241" s="364">
        <f t="shared" ref="C241:C257" si="57">D241+E241</f>
        <v>1965</v>
      </c>
      <c r="D241" s="305">
        <f t="shared" ref="D241:E257" si="58">G241+J241</f>
        <v>989</v>
      </c>
      <c r="E241" s="365">
        <f t="shared" si="58"/>
        <v>976</v>
      </c>
      <c r="F241" s="366">
        <f t="shared" ref="F241:F257" si="59">G241+H241</f>
        <v>1919</v>
      </c>
      <c r="G241" s="410">
        <v>952</v>
      </c>
      <c r="H241" s="412">
        <v>967</v>
      </c>
      <c r="I241" s="364">
        <f t="shared" si="44"/>
        <v>46</v>
      </c>
      <c r="J241" s="571">
        <v>37</v>
      </c>
      <c r="K241" s="572">
        <v>9</v>
      </c>
      <c r="L241" s="22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s="11" customFormat="1" ht="15" customHeight="1">
      <c r="A242" s="363" t="s">
        <v>455</v>
      </c>
      <c r="B242" s="422">
        <v>986</v>
      </c>
      <c r="C242" s="364">
        <f t="shared" si="57"/>
        <v>1596</v>
      </c>
      <c r="D242" s="305">
        <f t="shared" si="58"/>
        <v>785</v>
      </c>
      <c r="E242" s="365">
        <f t="shared" si="58"/>
        <v>811</v>
      </c>
      <c r="F242" s="366">
        <f t="shared" si="59"/>
        <v>1586</v>
      </c>
      <c r="G242" s="410">
        <v>778</v>
      </c>
      <c r="H242" s="412">
        <v>808</v>
      </c>
      <c r="I242" s="364">
        <f t="shared" si="44"/>
        <v>10</v>
      </c>
      <c r="J242" s="571">
        <v>7</v>
      </c>
      <c r="K242" s="572">
        <v>3</v>
      </c>
      <c r="L242" s="22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s="11" customFormat="1" ht="15" customHeight="1">
      <c r="A243" s="363" t="s">
        <v>456</v>
      </c>
      <c r="B243" s="423">
        <v>1001</v>
      </c>
      <c r="C243" s="364">
        <f t="shared" si="57"/>
        <v>1751</v>
      </c>
      <c r="D243" s="305">
        <f t="shared" si="58"/>
        <v>874</v>
      </c>
      <c r="E243" s="365">
        <f t="shared" si="58"/>
        <v>877</v>
      </c>
      <c r="F243" s="366">
        <f t="shared" si="59"/>
        <v>1742</v>
      </c>
      <c r="G243" s="410">
        <v>873</v>
      </c>
      <c r="H243" s="412">
        <v>869</v>
      </c>
      <c r="I243" s="364">
        <f t="shared" si="44"/>
        <v>9</v>
      </c>
      <c r="J243" s="571">
        <v>1</v>
      </c>
      <c r="K243" s="572">
        <v>8</v>
      </c>
      <c r="L243" s="22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s="11" customFormat="1" ht="15" customHeight="1">
      <c r="A244" s="363" t="s">
        <v>457</v>
      </c>
      <c r="B244" s="422">
        <v>972</v>
      </c>
      <c r="C244" s="364">
        <f t="shared" si="57"/>
        <v>1583</v>
      </c>
      <c r="D244" s="305">
        <f t="shared" si="58"/>
        <v>776</v>
      </c>
      <c r="E244" s="365">
        <f t="shared" si="58"/>
        <v>807</v>
      </c>
      <c r="F244" s="366">
        <f t="shared" si="59"/>
        <v>1561</v>
      </c>
      <c r="G244" s="410">
        <v>759</v>
      </c>
      <c r="H244" s="412">
        <v>802</v>
      </c>
      <c r="I244" s="364">
        <f t="shared" si="44"/>
        <v>22</v>
      </c>
      <c r="J244" s="571">
        <v>17</v>
      </c>
      <c r="K244" s="572">
        <v>5</v>
      </c>
      <c r="L244" s="22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s="11" customFormat="1" ht="15" customHeight="1">
      <c r="A245" s="363" t="s">
        <v>458</v>
      </c>
      <c r="B245" s="422">
        <v>818</v>
      </c>
      <c r="C245" s="364">
        <f t="shared" si="57"/>
        <v>1483</v>
      </c>
      <c r="D245" s="305">
        <f t="shared" si="58"/>
        <v>754</v>
      </c>
      <c r="E245" s="365">
        <f t="shared" si="58"/>
        <v>729</v>
      </c>
      <c r="F245" s="366">
        <f t="shared" si="59"/>
        <v>1469</v>
      </c>
      <c r="G245" s="410">
        <v>749</v>
      </c>
      <c r="H245" s="412">
        <v>720</v>
      </c>
      <c r="I245" s="364">
        <f t="shared" si="44"/>
        <v>14</v>
      </c>
      <c r="J245" s="571">
        <v>5</v>
      </c>
      <c r="K245" s="572">
        <v>9</v>
      </c>
      <c r="L245" s="22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s="11" customFormat="1" ht="15" customHeight="1">
      <c r="A246" s="363" t="s">
        <v>459</v>
      </c>
      <c r="B246" s="422">
        <v>875</v>
      </c>
      <c r="C246" s="364">
        <f t="shared" si="57"/>
        <v>1486</v>
      </c>
      <c r="D246" s="305">
        <f t="shared" si="58"/>
        <v>751</v>
      </c>
      <c r="E246" s="365">
        <f t="shared" si="58"/>
        <v>735</v>
      </c>
      <c r="F246" s="366">
        <f t="shared" si="59"/>
        <v>1461</v>
      </c>
      <c r="G246" s="410">
        <v>738</v>
      </c>
      <c r="H246" s="412">
        <v>723</v>
      </c>
      <c r="I246" s="364">
        <f t="shared" si="44"/>
        <v>25</v>
      </c>
      <c r="J246" s="571">
        <v>13</v>
      </c>
      <c r="K246" s="572">
        <v>12</v>
      </c>
      <c r="L246" s="22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s="11" customFormat="1" ht="15" customHeight="1">
      <c r="A247" s="363" t="s">
        <v>460</v>
      </c>
      <c r="B247" s="423">
        <v>2504</v>
      </c>
      <c r="C247" s="364">
        <f t="shared" si="57"/>
        <v>4252</v>
      </c>
      <c r="D247" s="305">
        <f t="shared" si="58"/>
        <v>2087</v>
      </c>
      <c r="E247" s="365">
        <f t="shared" si="58"/>
        <v>2165</v>
      </c>
      <c r="F247" s="366">
        <f t="shared" si="59"/>
        <v>4197</v>
      </c>
      <c r="G247" s="411">
        <v>2055</v>
      </c>
      <c r="H247" s="413">
        <v>2142</v>
      </c>
      <c r="I247" s="364">
        <f t="shared" si="44"/>
        <v>55</v>
      </c>
      <c r="J247" s="571">
        <v>32</v>
      </c>
      <c r="K247" s="572">
        <v>23</v>
      </c>
      <c r="L247" s="22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s="11" customFormat="1" ht="15" customHeight="1">
      <c r="A248" s="363" t="s">
        <v>461</v>
      </c>
      <c r="B248" s="423">
        <v>2311</v>
      </c>
      <c r="C248" s="364">
        <f t="shared" si="57"/>
        <v>3912</v>
      </c>
      <c r="D248" s="305">
        <f t="shared" si="58"/>
        <v>1923</v>
      </c>
      <c r="E248" s="365">
        <f t="shared" si="58"/>
        <v>1989</v>
      </c>
      <c r="F248" s="366">
        <f t="shared" si="59"/>
        <v>3840</v>
      </c>
      <c r="G248" s="411">
        <v>1879</v>
      </c>
      <c r="H248" s="413">
        <v>1961</v>
      </c>
      <c r="I248" s="364">
        <f t="shared" si="44"/>
        <v>72</v>
      </c>
      <c r="J248" s="571">
        <v>44</v>
      </c>
      <c r="K248" s="572">
        <v>28</v>
      </c>
      <c r="L248" s="22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s="11" customFormat="1" ht="15" customHeight="1">
      <c r="A249" s="363" t="s">
        <v>462</v>
      </c>
      <c r="B249" s="423">
        <v>1540</v>
      </c>
      <c r="C249" s="364">
        <f t="shared" si="57"/>
        <v>2567</v>
      </c>
      <c r="D249" s="305">
        <f t="shared" si="58"/>
        <v>1263</v>
      </c>
      <c r="E249" s="365">
        <f t="shared" si="58"/>
        <v>1304</v>
      </c>
      <c r="F249" s="366">
        <f t="shared" si="59"/>
        <v>2547</v>
      </c>
      <c r="G249" s="411">
        <v>1252</v>
      </c>
      <c r="H249" s="413">
        <v>1295</v>
      </c>
      <c r="I249" s="364">
        <f t="shared" si="44"/>
        <v>20</v>
      </c>
      <c r="J249" s="571">
        <v>11</v>
      </c>
      <c r="K249" s="572">
        <v>9</v>
      </c>
      <c r="L249" s="22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s="11" customFormat="1" ht="15" customHeight="1">
      <c r="A250" s="363" t="s">
        <v>463</v>
      </c>
      <c r="B250" s="423">
        <v>1019</v>
      </c>
      <c r="C250" s="364">
        <f t="shared" si="57"/>
        <v>1761</v>
      </c>
      <c r="D250" s="305">
        <f t="shared" si="58"/>
        <v>876</v>
      </c>
      <c r="E250" s="365">
        <f t="shared" si="58"/>
        <v>885</v>
      </c>
      <c r="F250" s="366">
        <f t="shared" si="59"/>
        <v>1744</v>
      </c>
      <c r="G250" s="410">
        <v>869</v>
      </c>
      <c r="H250" s="412">
        <v>875</v>
      </c>
      <c r="I250" s="364">
        <f t="shared" si="44"/>
        <v>17</v>
      </c>
      <c r="J250" s="571">
        <v>7</v>
      </c>
      <c r="K250" s="572">
        <v>10</v>
      </c>
      <c r="L250" s="22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s="11" customFormat="1" ht="15" customHeight="1">
      <c r="A251" s="363" t="s">
        <v>464</v>
      </c>
      <c r="B251" s="422">
        <v>983</v>
      </c>
      <c r="C251" s="364">
        <f t="shared" si="57"/>
        <v>1692</v>
      </c>
      <c r="D251" s="305">
        <f t="shared" si="58"/>
        <v>845</v>
      </c>
      <c r="E251" s="365">
        <f t="shared" si="58"/>
        <v>847</v>
      </c>
      <c r="F251" s="366">
        <f t="shared" si="59"/>
        <v>1675</v>
      </c>
      <c r="G251" s="410">
        <v>836</v>
      </c>
      <c r="H251" s="412">
        <v>839</v>
      </c>
      <c r="I251" s="364">
        <f t="shared" si="44"/>
        <v>17</v>
      </c>
      <c r="J251" s="571">
        <v>9</v>
      </c>
      <c r="K251" s="572">
        <v>8</v>
      </c>
      <c r="L251" s="22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s="11" customFormat="1" ht="15" customHeight="1">
      <c r="A252" s="363" t="s">
        <v>465</v>
      </c>
      <c r="B252" s="423">
        <v>1029</v>
      </c>
      <c r="C252" s="364">
        <f t="shared" si="57"/>
        <v>1785</v>
      </c>
      <c r="D252" s="305">
        <f t="shared" si="58"/>
        <v>871</v>
      </c>
      <c r="E252" s="365">
        <f t="shared" si="58"/>
        <v>914</v>
      </c>
      <c r="F252" s="366">
        <f t="shared" si="59"/>
        <v>1762</v>
      </c>
      <c r="G252" s="410">
        <v>855</v>
      </c>
      <c r="H252" s="412">
        <v>907</v>
      </c>
      <c r="I252" s="364">
        <f t="shared" si="44"/>
        <v>23</v>
      </c>
      <c r="J252" s="571">
        <v>16</v>
      </c>
      <c r="K252" s="572">
        <v>7</v>
      </c>
      <c r="L252" s="22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s="11" customFormat="1" ht="15" customHeight="1">
      <c r="A253" s="363" t="s">
        <v>466</v>
      </c>
      <c r="B253" s="423">
        <v>2490</v>
      </c>
      <c r="C253" s="364">
        <f t="shared" si="57"/>
        <v>4469</v>
      </c>
      <c r="D253" s="305">
        <f t="shared" si="58"/>
        <v>2149</v>
      </c>
      <c r="E253" s="365">
        <f t="shared" si="58"/>
        <v>2320</v>
      </c>
      <c r="F253" s="366">
        <f t="shared" si="59"/>
        <v>4431</v>
      </c>
      <c r="G253" s="411">
        <v>2131</v>
      </c>
      <c r="H253" s="413">
        <v>2300</v>
      </c>
      <c r="I253" s="364">
        <f t="shared" si="44"/>
        <v>38</v>
      </c>
      <c r="J253" s="571">
        <v>18</v>
      </c>
      <c r="K253" s="572">
        <v>20</v>
      </c>
      <c r="L253" s="22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s="11" customFormat="1" ht="15" customHeight="1">
      <c r="A254" s="363" t="s">
        <v>467</v>
      </c>
      <c r="B254" s="423">
        <v>2216</v>
      </c>
      <c r="C254" s="364">
        <f t="shared" si="57"/>
        <v>3779</v>
      </c>
      <c r="D254" s="305">
        <f t="shared" si="58"/>
        <v>1861</v>
      </c>
      <c r="E254" s="365">
        <f t="shared" si="58"/>
        <v>1918</v>
      </c>
      <c r="F254" s="366">
        <f t="shared" si="59"/>
        <v>3728</v>
      </c>
      <c r="G254" s="411">
        <v>1827</v>
      </c>
      <c r="H254" s="413">
        <v>1901</v>
      </c>
      <c r="I254" s="364">
        <f t="shared" si="44"/>
        <v>51</v>
      </c>
      <c r="J254" s="571">
        <v>34</v>
      </c>
      <c r="K254" s="572">
        <v>17</v>
      </c>
      <c r="L254" s="22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s="11" customFormat="1" ht="15" customHeight="1">
      <c r="A255" s="363" t="s">
        <v>468</v>
      </c>
      <c r="B255" s="422">
        <v>515</v>
      </c>
      <c r="C255" s="364">
        <f t="shared" si="57"/>
        <v>810</v>
      </c>
      <c r="D255" s="305">
        <f t="shared" si="58"/>
        <v>397</v>
      </c>
      <c r="E255" s="365">
        <f t="shared" si="58"/>
        <v>413</v>
      </c>
      <c r="F255" s="366">
        <f t="shared" si="59"/>
        <v>807</v>
      </c>
      <c r="G255" s="410">
        <v>395</v>
      </c>
      <c r="H255" s="412">
        <v>412</v>
      </c>
      <c r="I255" s="364">
        <f t="shared" si="44"/>
        <v>3</v>
      </c>
      <c r="J255" s="571">
        <v>2</v>
      </c>
      <c r="K255" s="572">
        <v>1</v>
      </c>
      <c r="L255" s="22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s="11" customFormat="1" ht="15" customHeight="1">
      <c r="A256" s="363" t="s">
        <v>469</v>
      </c>
      <c r="B256" s="423">
        <v>1273</v>
      </c>
      <c r="C256" s="364">
        <f t="shared" si="57"/>
        <v>2138</v>
      </c>
      <c r="D256" s="305">
        <f t="shared" si="58"/>
        <v>1082</v>
      </c>
      <c r="E256" s="365">
        <f t="shared" si="58"/>
        <v>1056</v>
      </c>
      <c r="F256" s="366">
        <f t="shared" si="59"/>
        <v>2122</v>
      </c>
      <c r="G256" s="411">
        <v>1078</v>
      </c>
      <c r="H256" s="413">
        <v>1044</v>
      </c>
      <c r="I256" s="364">
        <f t="shared" si="44"/>
        <v>16</v>
      </c>
      <c r="J256" s="571">
        <v>4</v>
      </c>
      <c r="K256" s="572">
        <v>12</v>
      </c>
      <c r="L256" s="22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s="11" customFormat="1" ht="15" customHeight="1">
      <c r="A257" s="363" t="s">
        <v>470</v>
      </c>
      <c r="B257" s="422">
        <v>559</v>
      </c>
      <c r="C257" s="364">
        <f t="shared" si="57"/>
        <v>832</v>
      </c>
      <c r="D257" s="305">
        <f t="shared" si="58"/>
        <v>401</v>
      </c>
      <c r="E257" s="365">
        <f t="shared" si="58"/>
        <v>431</v>
      </c>
      <c r="F257" s="366">
        <f t="shared" si="59"/>
        <v>830</v>
      </c>
      <c r="G257" s="410">
        <v>401</v>
      </c>
      <c r="H257" s="412">
        <v>429</v>
      </c>
      <c r="I257" s="364">
        <f t="shared" si="44"/>
        <v>2</v>
      </c>
      <c r="J257" s="573">
        <v>0</v>
      </c>
      <c r="K257" s="572">
        <v>2</v>
      </c>
      <c r="L257" s="22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s="11" customFormat="1" ht="15" customHeight="1">
      <c r="A258" s="353" t="s">
        <v>133</v>
      </c>
      <c r="B258" s="420">
        <v>14031</v>
      </c>
      <c r="C258" s="354">
        <f>SUM(C259:C266)</f>
        <v>24514</v>
      </c>
      <c r="D258" s="355">
        <f>SUM(D259:D266)</f>
        <v>12250</v>
      </c>
      <c r="E258" s="356">
        <f>SUM(E259:E266)</f>
        <v>12264</v>
      </c>
      <c r="F258" s="357">
        <f>SUM(F259:F266)</f>
        <v>24286</v>
      </c>
      <c r="G258" s="406">
        <v>12154</v>
      </c>
      <c r="H258" s="407">
        <v>12132</v>
      </c>
      <c r="I258" s="354">
        <f t="shared" si="44"/>
        <v>228</v>
      </c>
      <c r="J258" s="390">
        <f>SUM(J259:J266)</f>
        <v>96</v>
      </c>
      <c r="K258" s="391">
        <f>SUM(K259:K266)</f>
        <v>132</v>
      </c>
      <c r="L258" s="23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s="11" customFormat="1" ht="15" customHeight="1">
      <c r="A259" s="363" t="s">
        <v>488</v>
      </c>
      <c r="B259" s="423">
        <v>2668</v>
      </c>
      <c r="C259" s="364">
        <f>D259+E259</f>
        <v>5112</v>
      </c>
      <c r="D259" s="305">
        <f>G259+J259</f>
        <v>2514</v>
      </c>
      <c r="E259" s="365">
        <f>H259+K259</f>
        <v>2598</v>
      </c>
      <c r="F259" s="366">
        <f>G259+H259</f>
        <v>5069</v>
      </c>
      <c r="G259" s="411">
        <v>2502</v>
      </c>
      <c r="H259" s="413">
        <v>2567</v>
      </c>
      <c r="I259" s="364">
        <f t="shared" si="44"/>
        <v>43</v>
      </c>
      <c r="J259" s="131">
        <v>12</v>
      </c>
      <c r="K259" s="132">
        <v>31</v>
      </c>
      <c r="L259" s="22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s="11" customFormat="1" ht="15" customHeight="1">
      <c r="A260" s="363" t="s">
        <v>739</v>
      </c>
      <c r="B260" s="423">
        <v>1092</v>
      </c>
      <c r="C260" s="364">
        <f t="shared" ref="C260:C266" si="60">D260+E260</f>
        <v>1815</v>
      </c>
      <c r="D260" s="305">
        <f t="shared" ref="D260:E266" si="61">G260+J260</f>
        <v>908</v>
      </c>
      <c r="E260" s="365">
        <f t="shared" si="61"/>
        <v>907</v>
      </c>
      <c r="F260" s="366">
        <f t="shared" ref="F260:F267" si="62">G260+H260</f>
        <v>1800</v>
      </c>
      <c r="G260" s="410">
        <v>899</v>
      </c>
      <c r="H260" s="412">
        <v>901</v>
      </c>
      <c r="I260" s="364">
        <f t="shared" si="44"/>
        <v>15</v>
      </c>
      <c r="J260" s="131">
        <v>9</v>
      </c>
      <c r="K260" s="132">
        <v>6</v>
      </c>
      <c r="L260" s="22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s="11" customFormat="1" ht="15" customHeight="1">
      <c r="A261" s="363" t="s">
        <v>489</v>
      </c>
      <c r="B261" s="423">
        <v>1427</v>
      </c>
      <c r="C261" s="364">
        <f t="shared" si="60"/>
        <v>2450</v>
      </c>
      <c r="D261" s="305">
        <f t="shared" si="61"/>
        <v>1218</v>
      </c>
      <c r="E261" s="365">
        <f t="shared" si="61"/>
        <v>1232</v>
      </c>
      <c r="F261" s="366">
        <f t="shared" si="62"/>
        <v>2429</v>
      </c>
      <c r="G261" s="411">
        <v>1213</v>
      </c>
      <c r="H261" s="413">
        <v>1216</v>
      </c>
      <c r="I261" s="364">
        <f t="shared" si="44"/>
        <v>21</v>
      </c>
      <c r="J261" s="131">
        <v>5</v>
      </c>
      <c r="K261" s="132">
        <v>16</v>
      </c>
      <c r="L261" s="22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s="11" customFormat="1" ht="15" customHeight="1">
      <c r="A262" s="363" t="s">
        <v>490</v>
      </c>
      <c r="B262" s="423">
        <v>1183</v>
      </c>
      <c r="C262" s="364">
        <f t="shared" si="60"/>
        <v>2077</v>
      </c>
      <c r="D262" s="305">
        <f t="shared" si="61"/>
        <v>1056</v>
      </c>
      <c r="E262" s="365">
        <f t="shared" si="61"/>
        <v>1021</v>
      </c>
      <c r="F262" s="366">
        <f t="shared" si="62"/>
        <v>2062</v>
      </c>
      <c r="G262" s="411">
        <v>1048</v>
      </c>
      <c r="H262" s="413">
        <v>1014</v>
      </c>
      <c r="I262" s="364">
        <f t="shared" si="44"/>
        <v>15</v>
      </c>
      <c r="J262" s="131">
        <v>8</v>
      </c>
      <c r="K262" s="132">
        <v>7</v>
      </c>
      <c r="L262" s="22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s="11" customFormat="1" ht="15" customHeight="1">
      <c r="A263" s="363" t="s">
        <v>491</v>
      </c>
      <c r="B263" s="423">
        <v>1432</v>
      </c>
      <c r="C263" s="364">
        <f t="shared" si="60"/>
        <v>2491</v>
      </c>
      <c r="D263" s="305">
        <f t="shared" si="61"/>
        <v>1238</v>
      </c>
      <c r="E263" s="365">
        <f t="shared" si="61"/>
        <v>1253</v>
      </c>
      <c r="F263" s="366">
        <f t="shared" si="62"/>
        <v>2468</v>
      </c>
      <c r="G263" s="411">
        <v>1227</v>
      </c>
      <c r="H263" s="413">
        <v>1241</v>
      </c>
      <c r="I263" s="364">
        <f t="shared" ref="I263:I326" si="63">SUM(J263:K263)</f>
        <v>23</v>
      </c>
      <c r="J263" s="131">
        <v>11</v>
      </c>
      <c r="K263" s="132">
        <v>12</v>
      </c>
      <c r="L263" s="22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s="11" customFormat="1" ht="15" customHeight="1">
      <c r="A264" s="363" t="s">
        <v>492</v>
      </c>
      <c r="B264" s="423">
        <v>1563</v>
      </c>
      <c r="C264" s="364">
        <f t="shared" si="60"/>
        <v>2548</v>
      </c>
      <c r="D264" s="305">
        <f t="shared" si="61"/>
        <v>1239</v>
      </c>
      <c r="E264" s="365">
        <f t="shared" si="61"/>
        <v>1309</v>
      </c>
      <c r="F264" s="366">
        <f t="shared" si="62"/>
        <v>2529</v>
      </c>
      <c r="G264" s="411">
        <v>1232</v>
      </c>
      <c r="H264" s="413">
        <v>1297</v>
      </c>
      <c r="I264" s="364">
        <f t="shared" si="63"/>
        <v>19</v>
      </c>
      <c r="J264" s="131">
        <v>7</v>
      </c>
      <c r="K264" s="132">
        <v>12</v>
      </c>
      <c r="L264" s="22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s="11" customFormat="1" ht="15" customHeight="1">
      <c r="A265" s="363" t="s">
        <v>493</v>
      </c>
      <c r="B265" s="423">
        <v>1045</v>
      </c>
      <c r="C265" s="364">
        <f t="shared" si="60"/>
        <v>1754</v>
      </c>
      <c r="D265" s="305">
        <f t="shared" si="61"/>
        <v>875</v>
      </c>
      <c r="E265" s="365">
        <f t="shared" si="61"/>
        <v>879</v>
      </c>
      <c r="F265" s="366">
        <f t="shared" si="62"/>
        <v>1738</v>
      </c>
      <c r="G265" s="410">
        <v>872</v>
      </c>
      <c r="H265" s="412">
        <v>866</v>
      </c>
      <c r="I265" s="364">
        <f t="shared" si="63"/>
        <v>16</v>
      </c>
      <c r="J265" s="131">
        <v>3</v>
      </c>
      <c r="K265" s="132">
        <v>13</v>
      </c>
      <c r="L265" s="22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s="11" customFormat="1" ht="15" customHeight="1">
      <c r="A266" s="363" t="s">
        <v>494</v>
      </c>
      <c r="B266" s="423">
        <v>3621</v>
      </c>
      <c r="C266" s="364">
        <f t="shared" si="60"/>
        <v>6267</v>
      </c>
      <c r="D266" s="305">
        <f t="shared" si="61"/>
        <v>3202</v>
      </c>
      <c r="E266" s="365">
        <f t="shared" si="61"/>
        <v>3065</v>
      </c>
      <c r="F266" s="366">
        <f t="shared" si="62"/>
        <v>6191</v>
      </c>
      <c r="G266" s="411">
        <v>3161</v>
      </c>
      <c r="H266" s="413">
        <v>3030</v>
      </c>
      <c r="I266" s="364">
        <f t="shared" si="63"/>
        <v>76</v>
      </c>
      <c r="J266" s="131">
        <v>41</v>
      </c>
      <c r="K266" s="132">
        <v>35</v>
      </c>
      <c r="L266" s="22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s="11" customFormat="1" ht="15" customHeight="1">
      <c r="A267" s="353" t="s">
        <v>134</v>
      </c>
      <c r="B267" s="420">
        <v>9080</v>
      </c>
      <c r="C267" s="354">
        <f>SUM(C268:C273)</f>
        <v>16358</v>
      </c>
      <c r="D267" s="355">
        <f>SUM(D268:D273)</f>
        <v>8135</v>
      </c>
      <c r="E267" s="356">
        <f>SUM(E268:E273)</f>
        <v>8223</v>
      </c>
      <c r="F267" s="357">
        <f t="shared" si="62"/>
        <v>16095</v>
      </c>
      <c r="G267" s="406">
        <v>8031</v>
      </c>
      <c r="H267" s="407">
        <v>8064</v>
      </c>
      <c r="I267" s="354">
        <f t="shared" si="63"/>
        <v>263</v>
      </c>
      <c r="J267" s="390">
        <f t="shared" ref="J267:K267" si="64">SUM(J268:J273)</f>
        <v>104</v>
      </c>
      <c r="K267" s="391">
        <f t="shared" si="64"/>
        <v>159</v>
      </c>
      <c r="L267" s="23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s="11" customFormat="1" ht="15" customHeight="1">
      <c r="A268" s="363" t="s">
        <v>471</v>
      </c>
      <c r="B268" s="423">
        <v>3726</v>
      </c>
      <c r="C268" s="364">
        <f>D268+E268</f>
        <v>7102</v>
      </c>
      <c r="D268" s="305">
        <f>G268+J268</f>
        <v>3493</v>
      </c>
      <c r="E268" s="365">
        <f>H268+K268</f>
        <v>3609</v>
      </c>
      <c r="F268" s="366">
        <f>G268+H268</f>
        <v>7026</v>
      </c>
      <c r="G268" s="411">
        <v>3467</v>
      </c>
      <c r="H268" s="413">
        <v>3559</v>
      </c>
      <c r="I268" s="364">
        <f t="shared" si="63"/>
        <v>76</v>
      </c>
      <c r="J268" s="131">
        <v>26</v>
      </c>
      <c r="K268" s="132">
        <v>50</v>
      </c>
      <c r="L268" s="22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s="11" customFormat="1" ht="15" customHeight="1">
      <c r="A269" s="363" t="s">
        <v>472</v>
      </c>
      <c r="B269" s="423">
        <v>1223</v>
      </c>
      <c r="C269" s="364">
        <f t="shared" ref="C269:C274" si="65">D269+E269</f>
        <v>2082</v>
      </c>
      <c r="D269" s="305">
        <f t="shared" ref="D269:E273" si="66">G269+J269</f>
        <v>1007</v>
      </c>
      <c r="E269" s="365">
        <f t="shared" si="66"/>
        <v>1075</v>
      </c>
      <c r="F269" s="366">
        <f t="shared" ref="F269:F274" si="67">G269+H269</f>
        <v>2059</v>
      </c>
      <c r="G269" s="411">
        <v>1001</v>
      </c>
      <c r="H269" s="413">
        <v>1058</v>
      </c>
      <c r="I269" s="364">
        <f t="shared" si="63"/>
        <v>23</v>
      </c>
      <c r="J269" s="131">
        <v>6</v>
      </c>
      <c r="K269" s="132">
        <v>17</v>
      </c>
      <c r="L269" s="22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s="11" customFormat="1" ht="15" customHeight="1">
      <c r="A270" s="363" t="s">
        <v>473</v>
      </c>
      <c r="B270" s="423">
        <v>1006</v>
      </c>
      <c r="C270" s="364">
        <f t="shared" si="65"/>
        <v>1713</v>
      </c>
      <c r="D270" s="305">
        <f t="shared" si="66"/>
        <v>870</v>
      </c>
      <c r="E270" s="365">
        <f t="shared" si="66"/>
        <v>843</v>
      </c>
      <c r="F270" s="366">
        <f t="shared" si="67"/>
        <v>1669</v>
      </c>
      <c r="G270" s="410">
        <v>855</v>
      </c>
      <c r="H270" s="412">
        <v>814</v>
      </c>
      <c r="I270" s="364">
        <f t="shared" si="63"/>
        <v>44</v>
      </c>
      <c r="J270" s="131">
        <v>15</v>
      </c>
      <c r="K270" s="132">
        <v>29</v>
      </c>
      <c r="L270" s="22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s="11" customFormat="1" ht="15" customHeight="1">
      <c r="A271" s="363" t="s">
        <v>474</v>
      </c>
      <c r="B271" s="422">
        <v>986</v>
      </c>
      <c r="C271" s="364">
        <f t="shared" si="65"/>
        <v>1755</v>
      </c>
      <c r="D271" s="305">
        <f t="shared" si="66"/>
        <v>889</v>
      </c>
      <c r="E271" s="365">
        <f t="shared" si="66"/>
        <v>866</v>
      </c>
      <c r="F271" s="366">
        <f t="shared" si="67"/>
        <v>1727</v>
      </c>
      <c r="G271" s="410">
        <v>869</v>
      </c>
      <c r="H271" s="412">
        <v>858</v>
      </c>
      <c r="I271" s="364">
        <f t="shared" si="63"/>
        <v>28</v>
      </c>
      <c r="J271" s="131">
        <v>20</v>
      </c>
      <c r="K271" s="132">
        <v>8</v>
      </c>
      <c r="L271" s="22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s="11" customFormat="1" ht="15" customHeight="1">
      <c r="A272" s="363" t="s">
        <v>475</v>
      </c>
      <c r="B272" s="422">
        <v>961</v>
      </c>
      <c r="C272" s="364">
        <f t="shared" si="65"/>
        <v>1712</v>
      </c>
      <c r="D272" s="305">
        <f t="shared" si="66"/>
        <v>867</v>
      </c>
      <c r="E272" s="365">
        <f t="shared" si="66"/>
        <v>845</v>
      </c>
      <c r="F272" s="366">
        <f t="shared" si="67"/>
        <v>1649</v>
      </c>
      <c r="G272" s="410">
        <v>842</v>
      </c>
      <c r="H272" s="412">
        <v>807</v>
      </c>
      <c r="I272" s="364">
        <f t="shared" si="63"/>
        <v>63</v>
      </c>
      <c r="J272" s="131">
        <v>25</v>
      </c>
      <c r="K272" s="132">
        <v>38</v>
      </c>
      <c r="L272" s="22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s="11" customFormat="1" ht="15" customHeight="1">
      <c r="A273" s="363" t="s">
        <v>476</v>
      </c>
      <c r="B273" s="423">
        <v>1178</v>
      </c>
      <c r="C273" s="364">
        <f t="shared" si="65"/>
        <v>1994</v>
      </c>
      <c r="D273" s="305">
        <f t="shared" si="66"/>
        <v>1009</v>
      </c>
      <c r="E273" s="365">
        <f t="shared" si="66"/>
        <v>985</v>
      </c>
      <c r="F273" s="366">
        <f t="shared" si="67"/>
        <v>1965</v>
      </c>
      <c r="G273" s="410">
        <v>997</v>
      </c>
      <c r="H273" s="412">
        <v>968</v>
      </c>
      <c r="I273" s="364">
        <f t="shared" si="63"/>
        <v>29</v>
      </c>
      <c r="J273" s="131">
        <v>12</v>
      </c>
      <c r="K273" s="132">
        <v>17</v>
      </c>
      <c r="L273" s="22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s="11" customFormat="1" ht="15" customHeight="1">
      <c r="A274" s="353" t="s">
        <v>135</v>
      </c>
      <c r="B274" s="420">
        <v>19727</v>
      </c>
      <c r="C274" s="354">
        <f t="shared" si="65"/>
        <v>35768</v>
      </c>
      <c r="D274" s="355">
        <f>SUM(D275:D283)</f>
        <v>17355</v>
      </c>
      <c r="E274" s="356">
        <f>SUM(E275:E283)</f>
        <v>18413</v>
      </c>
      <c r="F274" s="357">
        <f t="shared" si="67"/>
        <v>34772</v>
      </c>
      <c r="G274" s="406">
        <v>16546</v>
      </c>
      <c r="H274" s="407">
        <v>18226</v>
      </c>
      <c r="I274" s="354">
        <f t="shared" si="63"/>
        <v>996</v>
      </c>
      <c r="J274" s="390">
        <f t="shared" ref="J274:K274" si="68">SUM(J275:J283)</f>
        <v>809</v>
      </c>
      <c r="K274" s="391">
        <f t="shared" si="68"/>
        <v>187</v>
      </c>
      <c r="L274" s="23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s="11" customFormat="1" ht="15" customHeight="1">
      <c r="A275" s="363" t="s">
        <v>477</v>
      </c>
      <c r="B275" s="423">
        <v>5404</v>
      </c>
      <c r="C275" s="364">
        <f>D275+E275</f>
        <v>10708</v>
      </c>
      <c r="D275" s="305">
        <f>G275+J275</f>
        <v>5172</v>
      </c>
      <c r="E275" s="365">
        <f>H275+K275</f>
        <v>5536</v>
      </c>
      <c r="F275" s="366">
        <f>G275+H275</f>
        <v>10584</v>
      </c>
      <c r="G275" s="411">
        <v>5093</v>
      </c>
      <c r="H275" s="413">
        <v>5491</v>
      </c>
      <c r="I275" s="364">
        <f t="shared" si="63"/>
        <v>124</v>
      </c>
      <c r="J275" s="395">
        <v>79</v>
      </c>
      <c r="K275" s="396">
        <v>45</v>
      </c>
      <c r="L275" s="22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s="11" customFormat="1" ht="15" customHeight="1">
      <c r="A276" s="363" t="s">
        <v>478</v>
      </c>
      <c r="B276" s="423">
        <v>3401</v>
      </c>
      <c r="C276" s="364">
        <f t="shared" ref="C276:C283" si="69">D276+E276</f>
        <v>6211</v>
      </c>
      <c r="D276" s="305">
        <f t="shared" ref="D276:E283" si="70">G276+J276</f>
        <v>3046</v>
      </c>
      <c r="E276" s="365">
        <f t="shared" si="70"/>
        <v>3165</v>
      </c>
      <c r="F276" s="366">
        <f t="shared" ref="F276:F283" si="71">G276+H276</f>
        <v>5936</v>
      </c>
      <c r="G276" s="411">
        <v>2796</v>
      </c>
      <c r="H276" s="413">
        <v>3140</v>
      </c>
      <c r="I276" s="364">
        <f t="shared" si="63"/>
        <v>275</v>
      </c>
      <c r="J276" s="395">
        <v>250</v>
      </c>
      <c r="K276" s="396">
        <v>25</v>
      </c>
      <c r="L276" s="22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s="11" customFormat="1" ht="15" customHeight="1">
      <c r="A277" s="363" t="s">
        <v>479</v>
      </c>
      <c r="B277" s="423">
        <v>1445</v>
      </c>
      <c r="C277" s="364">
        <f t="shared" si="69"/>
        <v>2392</v>
      </c>
      <c r="D277" s="305">
        <f t="shared" si="70"/>
        <v>1219</v>
      </c>
      <c r="E277" s="365">
        <f t="shared" si="70"/>
        <v>1173</v>
      </c>
      <c r="F277" s="366">
        <f t="shared" si="71"/>
        <v>2279</v>
      </c>
      <c r="G277" s="411">
        <v>1115</v>
      </c>
      <c r="H277" s="413">
        <v>1164</v>
      </c>
      <c r="I277" s="364">
        <f t="shared" si="63"/>
        <v>113</v>
      </c>
      <c r="J277" s="395">
        <v>104</v>
      </c>
      <c r="K277" s="396">
        <v>9</v>
      </c>
      <c r="L277" s="22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s="11" customFormat="1" ht="15" customHeight="1">
      <c r="A278" s="363" t="s">
        <v>480</v>
      </c>
      <c r="B278" s="422">
        <v>706</v>
      </c>
      <c r="C278" s="364">
        <f t="shared" si="69"/>
        <v>1097</v>
      </c>
      <c r="D278" s="305">
        <f t="shared" si="70"/>
        <v>505</v>
      </c>
      <c r="E278" s="365">
        <f t="shared" si="70"/>
        <v>592</v>
      </c>
      <c r="F278" s="366">
        <f t="shared" si="71"/>
        <v>1094</v>
      </c>
      <c r="G278" s="410">
        <v>505</v>
      </c>
      <c r="H278" s="412">
        <v>589</v>
      </c>
      <c r="I278" s="364">
        <f t="shared" si="63"/>
        <v>3</v>
      </c>
      <c r="J278" s="395">
        <v>0</v>
      </c>
      <c r="K278" s="396">
        <v>3</v>
      </c>
      <c r="L278" s="22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s="11" customFormat="1" ht="15" customHeight="1">
      <c r="A279" s="363" t="s">
        <v>481</v>
      </c>
      <c r="B279" s="150">
        <v>1169</v>
      </c>
      <c r="C279" s="364">
        <f t="shared" si="69"/>
        <v>1986</v>
      </c>
      <c r="D279" s="305">
        <f t="shared" si="70"/>
        <v>974</v>
      </c>
      <c r="E279" s="365">
        <f t="shared" si="70"/>
        <v>1012</v>
      </c>
      <c r="F279" s="366">
        <f t="shared" si="71"/>
        <v>1965</v>
      </c>
      <c r="G279" s="410">
        <v>965</v>
      </c>
      <c r="H279" s="412">
        <v>1000</v>
      </c>
      <c r="I279" s="364">
        <f t="shared" si="63"/>
        <v>21</v>
      </c>
      <c r="J279" s="395">
        <v>9</v>
      </c>
      <c r="K279" s="396">
        <v>12</v>
      </c>
      <c r="L279" s="22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s="11" customFormat="1" ht="15" customHeight="1">
      <c r="A280" s="363" t="s">
        <v>482</v>
      </c>
      <c r="B280" s="150">
        <v>1495</v>
      </c>
      <c r="C280" s="364">
        <f t="shared" si="69"/>
        <v>2716</v>
      </c>
      <c r="D280" s="305">
        <f t="shared" si="70"/>
        <v>1398</v>
      </c>
      <c r="E280" s="365">
        <f t="shared" si="70"/>
        <v>1318</v>
      </c>
      <c r="F280" s="366">
        <f t="shared" si="71"/>
        <v>2490</v>
      </c>
      <c r="G280" s="410">
        <v>1174</v>
      </c>
      <c r="H280" s="412">
        <v>1316</v>
      </c>
      <c r="I280" s="364">
        <f t="shared" si="63"/>
        <v>226</v>
      </c>
      <c r="J280" s="395">
        <v>224</v>
      </c>
      <c r="K280" s="396">
        <v>2</v>
      </c>
      <c r="L280" s="22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s="11" customFormat="1" ht="15" customHeight="1">
      <c r="A281" s="363" t="s">
        <v>483</v>
      </c>
      <c r="B281" s="423">
        <v>3435</v>
      </c>
      <c r="C281" s="364">
        <f t="shared" si="69"/>
        <v>6305</v>
      </c>
      <c r="D281" s="305">
        <f t="shared" si="70"/>
        <v>2931</v>
      </c>
      <c r="E281" s="365">
        <f t="shared" si="70"/>
        <v>3374</v>
      </c>
      <c r="F281" s="366">
        <f t="shared" si="71"/>
        <v>6162</v>
      </c>
      <c r="G281" s="411">
        <v>2844</v>
      </c>
      <c r="H281" s="413">
        <v>3318</v>
      </c>
      <c r="I281" s="364">
        <f t="shared" si="63"/>
        <v>143</v>
      </c>
      <c r="J281" s="395">
        <v>87</v>
      </c>
      <c r="K281" s="396">
        <v>56</v>
      </c>
      <c r="L281" s="22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s="11" customFormat="1" ht="15" customHeight="1">
      <c r="A282" s="363" t="s">
        <v>484</v>
      </c>
      <c r="B282" s="423">
        <v>1660</v>
      </c>
      <c r="C282" s="364">
        <f t="shared" si="69"/>
        <v>2760</v>
      </c>
      <c r="D282" s="305">
        <f t="shared" si="70"/>
        <v>1326</v>
      </c>
      <c r="E282" s="365">
        <f t="shared" si="70"/>
        <v>1434</v>
      </c>
      <c r="F282" s="366">
        <f t="shared" si="71"/>
        <v>2678</v>
      </c>
      <c r="G282" s="411">
        <v>1275</v>
      </c>
      <c r="H282" s="413">
        <v>1403</v>
      </c>
      <c r="I282" s="364">
        <f t="shared" si="63"/>
        <v>82</v>
      </c>
      <c r="J282" s="395">
        <v>51</v>
      </c>
      <c r="K282" s="396">
        <v>31</v>
      </c>
      <c r="L282" s="22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s="11" customFormat="1" ht="15" customHeight="1">
      <c r="A283" s="363" t="s">
        <v>485</v>
      </c>
      <c r="B283" s="423">
        <v>1012</v>
      </c>
      <c r="C283" s="364">
        <f t="shared" si="69"/>
        <v>1593</v>
      </c>
      <c r="D283" s="305">
        <f t="shared" si="70"/>
        <v>784</v>
      </c>
      <c r="E283" s="365">
        <f t="shared" si="70"/>
        <v>809</v>
      </c>
      <c r="F283" s="366">
        <f t="shared" si="71"/>
        <v>1584</v>
      </c>
      <c r="G283" s="410">
        <v>779</v>
      </c>
      <c r="H283" s="412">
        <v>805</v>
      </c>
      <c r="I283" s="364">
        <f t="shared" si="63"/>
        <v>9</v>
      </c>
      <c r="J283" s="395">
        <v>5</v>
      </c>
      <c r="K283" s="396">
        <v>4</v>
      </c>
      <c r="L283" s="22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s="11" customFormat="1" ht="15" customHeight="1">
      <c r="A284" s="353" t="s">
        <v>136</v>
      </c>
      <c r="B284" s="420">
        <v>23350</v>
      </c>
      <c r="C284" s="354">
        <f>SUM(C285:C293)</f>
        <v>42430</v>
      </c>
      <c r="D284" s="355">
        <f>SUM(D285:D293)</f>
        <v>20918</v>
      </c>
      <c r="E284" s="356">
        <f>SUM(E285:E293)</f>
        <v>21512</v>
      </c>
      <c r="F284" s="357">
        <f>G284+H284</f>
        <v>41491</v>
      </c>
      <c r="G284" s="406">
        <f>SUM(G285:G293)</f>
        <v>20474</v>
      </c>
      <c r="H284" s="406">
        <f>SUM(H285:H293)</f>
        <v>21017</v>
      </c>
      <c r="I284" s="354">
        <f t="shared" si="63"/>
        <v>939</v>
      </c>
      <c r="J284" s="390">
        <f>SUM(J285:J293)</f>
        <v>444</v>
      </c>
      <c r="K284" s="391">
        <f>SUM(K285:K293)</f>
        <v>495</v>
      </c>
      <c r="L284" s="23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s="11" customFormat="1" ht="15" customHeight="1">
      <c r="A285" s="363" t="s">
        <v>311</v>
      </c>
      <c r="B285" s="423">
        <v>4153</v>
      </c>
      <c r="C285" s="364">
        <f>D285+E285</f>
        <v>8347</v>
      </c>
      <c r="D285" s="305">
        <f>G285+J285</f>
        <v>4084</v>
      </c>
      <c r="E285" s="365">
        <f>H285+K285</f>
        <v>4263</v>
      </c>
      <c r="F285" s="366">
        <f>G285+H285</f>
        <v>8272</v>
      </c>
      <c r="G285" s="411">
        <v>4062</v>
      </c>
      <c r="H285" s="413">
        <v>4210</v>
      </c>
      <c r="I285" s="364">
        <f t="shared" si="63"/>
        <v>75</v>
      </c>
      <c r="J285" s="131">
        <v>22</v>
      </c>
      <c r="K285" s="132">
        <v>53</v>
      </c>
      <c r="L285" s="22"/>
      <c r="M285" s="10"/>
      <c r="N285" s="10"/>
      <c r="O285" s="10"/>
      <c r="P285" s="44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s="11" customFormat="1" ht="15" customHeight="1">
      <c r="A286" s="363" t="s">
        <v>188</v>
      </c>
      <c r="B286" s="423">
        <v>6104</v>
      </c>
      <c r="C286" s="364">
        <f t="shared" ref="C286:C293" si="72">D286+E286</f>
        <v>11718</v>
      </c>
      <c r="D286" s="305">
        <f t="shared" ref="D286:E293" si="73">G286+J286</f>
        <v>5725</v>
      </c>
      <c r="E286" s="365">
        <f t="shared" si="73"/>
        <v>5993</v>
      </c>
      <c r="F286" s="366">
        <f t="shared" ref="F286:F293" si="74">G286+H286</f>
        <v>11588</v>
      </c>
      <c r="G286" s="411">
        <v>5660</v>
      </c>
      <c r="H286" s="413">
        <v>5928</v>
      </c>
      <c r="I286" s="364">
        <f t="shared" si="63"/>
        <v>130</v>
      </c>
      <c r="J286" s="131">
        <v>65</v>
      </c>
      <c r="K286" s="132">
        <v>65</v>
      </c>
      <c r="L286" s="22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s="11" customFormat="1" ht="15" customHeight="1">
      <c r="A287" s="363" t="s">
        <v>312</v>
      </c>
      <c r="B287" s="423">
        <v>1308</v>
      </c>
      <c r="C287" s="364">
        <f t="shared" si="72"/>
        <v>2202</v>
      </c>
      <c r="D287" s="305">
        <f t="shared" si="73"/>
        <v>1052</v>
      </c>
      <c r="E287" s="365">
        <f t="shared" si="73"/>
        <v>1150</v>
      </c>
      <c r="F287" s="366">
        <f t="shared" si="74"/>
        <v>2164</v>
      </c>
      <c r="G287" s="411">
        <v>1040</v>
      </c>
      <c r="H287" s="413">
        <v>1124</v>
      </c>
      <c r="I287" s="364">
        <f t="shared" si="63"/>
        <v>38</v>
      </c>
      <c r="J287" s="131">
        <v>12</v>
      </c>
      <c r="K287" s="132">
        <v>26</v>
      </c>
      <c r="L287" s="22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s="11" customFormat="1" ht="15" customHeight="1">
      <c r="A288" s="363" t="s">
        <v>313</v>
      </c>
      <c r="B288" s="423">
        <v>2282</v>
      </c>
      <c r="C288" s="364">
        <f t="shared" si="72"/>
        <v>4202</v>
      </c>
      <c r="D288" s="305">
        <f t="shared" si="73"/>
        <v>2074</v>
      </c>
      <c r="E288" s="365">
        <f t="shared" si="73"/>
        <v>2128</v>
      </c>
      <c r="F288" s="366">
        <f t="shared" si="74"/>
        <v>3826</v>
      </c>
      <c r="G288" s="411">
        <v>1868</v>
      </c>
      <c r="H288" s="413">
        <v>1958</v>
      </c>
      <c r="I288" s="364">
        <f t="shared" si="63"/>
        <v>376</v>
      </c>
      <c r="J288" s="131">
        <v>206</v>
      </c>
      <c r="K288" s="132">
        <v>170</v>
      </c>
      <c r="L288" s="22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s="11" customFormat="1" ht="15" customHeight="1">
      <c r="A289" s="363" t="s">
        <v>314</v>
      </c>
      <c r="B289" s="423">
        <v>1395</v>
      </c>
      <c r="C289" s="364">
        <f t="shared" si="72"/>
        <v>2284</v>
      </c>
      <c r="D289" s="305">
        <f t="shared" si="73"/>
        <v>1144</v>
      </c>
      <c r="E289" s="365">
        <f t="shared" si="73"/>
        <v>1140</v>
      </c>
      <c r="F289" s="366">
        <f t="shared" si="74"/>
        <v>2256</v>
      </c>
      <c r="G289" s="411">
        <v>1126</v>
      </c>
      <c r="H289" s="413">
        <v>1130</v>
      </c>
      <c r="I289" s="364">
        <f t="shared" si="63"/>
        <v>28</v>
      </c>
      <c r="J289" s="131">
        <v>18</v>
      </c>
      <c r="K289" s="132">
        <v>10</v>
      </c>
      <c r="L289" s="22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s="11" customFormat="1" ht="15" customHeight="1">
      <c r="A290" s="363" t="s">
        <v>315</v>
      </c>
      <c r="B290" s="423">
        <v>2519</v>
      </c>
      <c r="C290" s="364">
        <f t="shared" si="72"/>
        <v>4699</v>
      </c>
      <c r="D290" s="305">
        <f t="shared" si="73"/>
        <v>2291</v>
      </c>
      <c r="E290" s="365">
        <f t="shared" si="73"/>
        <v>2408</v>
      </c>
      <c r="F290" s="366">
        <f t="shared" si="74"/>
        <v>4481</v>
      </c>
      <c r="G290" s="411">
        <v>2199</v>
      </c>
      <c r="H290" s="413">
        <v>2282</v>
      </c>
      <c r="I290" s="364">
        <f t="shared" si="63"/>
        <v>218</v>
      </c>
      <c r="J290" s="131">
        <v>92</v>
      </c>
      <c r="K290" s="132">
        <v>126</v>
      </c>
      <c r="L290" s="22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s="11" customFormat="1" ht="15" customHeight="1">
      <c r="A291" s="363" t="s">
        <v>316</v>
      </c>
      <c r="B291" s="423">
        <v>1275</v>
      </c>
      <c r="C291" s="364">
        <f t="shared" si="72"/>
        <v>1995</v>
      </c>
      <c r="D291" s="305">
        <f t="shared" si="73"/>
        <v>1016</v>
      </c>
      <c r="E291" s="365">
        <f t="shared" si="73"/>
        <v>979</v>
      </c>
      <c r="F291" s="366">
        <f t="shared" si="74"/>
        <v>1988</v>
      </c>
      <c r="G291" s="411">
        <v>1013</v>
      </c>
      <c r="H291" s="412">
        <v>975</v>
      </c>
      <c r="I291" s="364">
        <f t="shared" si="63"/>
        <v>7</v>
      </c>
      <c r="J291" s="131">
        <v>3</v>
      </c>
      <c r="K291" s="132">
        <v>4</v>
      </c>
      <c r="L291" s="22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s="11" customFormat="1" ht="15" customHeight="1">
      <c r="A292" s="363" t="s">
        <v>317</v>
      </c>
      <c r="B292" s="423">
        <v>2016</v>
      </c>
      <c r="C292" s="364">
        <f t="shared" si="72"/>
        <v>3288</v>
      </c>
      <c r="D292" s="305">
        <f t="shared" si="73"/>
        <v>1678</v>
      </c>
      <c r="E292" s="365">
        <f t="shared" si="73"/>
        <v>1610</v>
      </c>
      <c r="F292" s="366">
        <f t="shared" si="74"/>
        <v>3229</v>
      </c>
      <c r="G292" s="411">
        <v>1656</v>
      </c>
      <c r="H292" s="413">
        <v>1573</v>
      </c>
      <c r="I292" s="364">
        <f t="shared" si="63"/>
        <v>59</v>
      </c>
      <c r="J292" s="131">
        <v>22</v>
      </c>
      <c r="K292" s="132">
        <v>37</v>
      </c>
      <c r="L292" s="22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s="11" customFormat="1" ht="15" customHeight="1">
      <c r="A293" s="363" t="s">
        <v>318</v>
      </c>
      <c r="B293" s="423">
        <v>2298</v>
      </c>
      <c r="C293" s="364">
        <f t="shared" si="72"/>
        <v>3695</v>
      </c>
      <c r="D293" s="305">
        <f t="shared" si="73"/>
        <v>1854</v>
      </c>
      <c r="E293" s="365">
        <f t="shared" si="73"/>
        <v>1841</v>
      </c>
      <c r="F293" s="366">
        <f t="shared" si="74"/>
        <v>3687</v>
      </c>
      <c r="G293" s="411">
        <v>1850</v>
      </c>
      <c r="H293" s="413">
        <v>1837</v>
      </c>
      <c r="I293" s="364">
        <f t="shared" si="63"/>
        <v>8</v>
      </c>
      <c r="J293" s="131">
        <v>4</v>
      </c>
      <c r="K293" s="132">
        <v>4</v>
      </c>
      <c r="L293" s="22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s="11" customFormat="1" ht="15" customHeight="1">
      <c r="A294" s="353" t="s">
        <v>137</v>
      </c>
      <c r="B294" s="420">
        <v>16572</v>
      </c>
      <c r="C294" s="354">
        <f>SUM(C295:C302)</f>
        <v>31672</v>
      </c>
      <c r="D294" s="355">
        <f>SUM(D295:D302)</f>
        <v>16709</v>
      </c>
      <c r="E294" s="356">
        <f>SUM(E295:E302)</f>
        <v>14963</v>
      </c>
      <c r="F294" s="357">
        <f t="shared" ref="F294" si="75">G294+H294</f>
        <v>30198</v>
      </c>
      <c r="G294" s="406">
        <v>15499</v>
      </c>
      <c r="H294" s="407">
        <v>14699</v>
      </c>
      <c r="I294" s="354">
        <f t="shared" si="63"/>
        <v>1474</v>
      </c>
      <c r="J294" s="390">
        <v>1210</v>
      </c>
      <c r="K294" s="391">
        <v>264</v>
      </c>
      <c r="L294" s="23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s="11" customFormat="1" ht="15" customHeight="1">
      <c r="A295" s="363" t="s">
        <v>740</v>
      </c>
      <c r="B295" s="423">
        <v>5052</v>
      </c>
      <c r="C295" s="364">
        <f>D295+E295</f>
        <v>9999</v>
      </c>
      <c r="D295" s="305">
        <f>G295+J295</f>
        <v>5048</v>
      </c>
      <c r="E295" s="365">
        <f>H295+K295</f>
        <v>4951</v>
      </c>
      <c r="F295" s="366">
        <f>G295+H295</f>
        <v>9767</v>
      </c>
      <c r="G295" s="411">
        <v>4927</v>
      </c>
      <c r="H295" s="413">
        <v>4840</v>
      </c>
      <c r="I295" s="364">
        <f t="shared" si="63"/>
        <v>232</v>
      </c>
      <c r="J295" s="131">
        <v>121</v>
      </c>
      <c r="K295" s="132">
        <v>111</v>
      </c>
      <c r="L295" s="22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s="11" customFormat="1" ht="15" customHeight="1">
      <c r="A296" s="363" t="s">
        <v>319</v>
      </c>
      <c r="B296" s="422">
        <v>854</v>
      </c>
      <c r="C296" s="364">
        <f t="shared" ref="C296:C303" si="76">D296+E296</f>
        <v>1404</v>
      </c>
      <c r="D296" s="305">
        <f t="shared" ref="D296:E302" si="77">G296+J296</f>
        <v>712</v>
      </c>
      <c r="E296" s="365">
        <f t="shared" si="77"/>
        <v>692</v>
      </c>
      <c r="F296" s="366">
        <f t="shared" ref="F296:F303" si="78">G296+H296</f>
        <v>1386</v>
      </c>
      <c r="G296" s="410">
        <v>697</v>
      </c>
      <c r="H296" s="412">
        <v>689</v>
      </c>
      <c r="I296" s="364">
        <f t="shared" si="63"/>
        <v>18</v>
      </c>
      <c r="J296" s="131">
        <v>15</v>
      </c>
      <c r="K296" s="132">
        <v>3</v>
      </c>
      <c r="L296" s="22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s="11" customFormat="1" ht="15" customHeight="1">
      <c r="A297" s="363" t="s">
        <v>320</v>
      </c>
      <c r="B297" s="423">
        <v>1096</v>
      </c>
      <c r="C297" s="364">
        <f t="shared" si="76"/>
        <v>1794</v>
      </c>
      <c r="D297" s="305">
        <f t="shared" si="77"/>
        <v>908</v>
      </c>
      <c r="E297" s="365">
        <f t="shared" si="77"/>
        <v>886</v>
      </c>
      <c r="F297" s="366">
        <f t="shared" si="78"/>
        <v>1770</v>
      </c>
      <c r="G297" s="410">
        <v>891</v>
      </c>
      <c r="H297" s="412">
        <v>879</v>
      </c>
      <c r="I297" s="364">
        <f t="shared" si="63"/>
        <v>24</v>
      </c>
      <c r="J297" s="131">
        <v>17</v>
      </c>
      <c r="K297" s="132">
        <v>7</v>
      </c>
      <c r="L297" s="22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s="11" customFormat="1" ht="15" customHeight="1">
      <c r="A298" s="363" t="s">
        <v>321</v>
      </c>
      <c r="B298" s="423">
        <v>1435</v>
      </c>
      <c r="C298" s="364">
        <f t="shared" si="76"/>
        <v>2643</v>
      </c>
      <c r="D298" s="305">
        <f t="shared" si="77"/>
        <v>1500</v>
      </c>
      <c r="E298" s="365">
        <f t="shared" si="77"/>
        <v>1143</v>
      </c>
      <c r="F298" s="366">
        <f t="shared" si="78"/>
        <v>2468</v>
      </c>
      <c r="G298" s="411">
        <v>1342</v>
      </c>
      <c r="H298" s="413">
        <v>1126</v>
      </c>
      <c r="I298" s="364">
        <f t="shared" si="63"/>
        <v>175</v>
      </c>
      <c r="J298" s="131">
        <v>158</v>
      </c>
      <c r="K298" s="132">
        <v>17</v>
      </c>
      <c r="L298" s="22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s="11" customFormat="1" ht="15" customHeight="1">
      <c r="A299" s="363" t="s">
        <v>322</v>
      </c>
      <c r="B299" s="423">
        <v>4128</v>
      </c>
      <c r="C299" s="364">
        <f t="shared" si="76"/>
        <v>8899</v>
      </c>
      <c r="D299" s="305">
        <f t="shared" si="77"/>
        <v>4872</v>
      </c>
      <c r="E299" s="365">
        <f t="shared" si="77"/>
        <v>4027</v>
      </c>
      <c r="F299" s="366">
        <f t="shared" si="78"/>
        <v>8209</v>
      </c>
      <c r="G299" s="411">
        <v>4243</v>
      </c>
      <c r="H299" s="413">
        <v>3966</v>
      </c>
      <c r="I299" s="364">
        <f t="shared" si="63"/>
        <v>690</v>
      </c>
      <c r="J299" s="131">
        <v>629</v>
      </c>
      <c r="K299" s="132">
        <v>61</v>
      </c>
      <c r="L299" s="22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s="11" customFormat="1" ht="15" customHeight="1">
      <c r="A300" s="363" t="s">
        <v>323</v>
      </c>
      <c r="B300" s="423">
        <v>1218</v>
      </c>
      <c r="C300" s="364">
        <f t="shared" si="76"/>
        <v>2042</v>
      </c>
      <c r="D300" s="305">
        <f t="shared" si="77"/>
        <v>1160</v>
      </c>
      <c r="E300" s="365">
        <f t="shared" si="77"/>
        <v>882</v>
      </c>
      <c r="F300" s="366">
        <f t="shared" si="78"/>
        <v>1866</v>
      </c>
      <c r="G300" s="411">
        <v>1011</v>
      </c>
      <c r="H300" s="412">
        <v>855</v>
      </c>
      <c r="I300" s="364">
        <f t="shared" si="63"/>
        <v>176</v>
      </c>
      <c r="J300" s="131">
        <v>149</v>
      </c>
      <c r="K300" s="132">
        <v>27</v>
      </c>
      <c r="L300" s="22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s="11" customFormat="1" ht="15" customHeight="1">
      <c r="A301" s="363" t="s">
        <v>324</v>
      </c>
      <c r="B301" s="422">
        <v>893</v>
      </c>
      <c r="C301" s="364">
        <f t="shared" si="76"/>
        <v>1545</v>
      </c>
      <c r="D301" s="305">
        <f t="shared" si="77"/>
        <v>801</v>
      </c>
      <c r="E301" s="365">
        <f t="shared" si="77"/>
        <v>744</v>
      </c>
      <c r="F301" s="366">
        <f t="shared" si="78"/>
        <v>1529</v>
      </c>
      <c r="G301" s="410">
        <v>794</v>
      </c>
      <c r="H301" s="412">
        <v>735</v>
      </c>
      <c r="I301" s="364">
        <f t="shared" si="63"/>
        <v>16</v>
      </c>
      <c r="J301" s="131">
        <v>7</v>
      </c>
      <c r="K301" s="132">
        <v>9</v>
      </c>
      <c r="L301" s="22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s="11" customFormat="1" ht="15" customHeight="1">
      <c r="A302" s="363" t="s">
        <v>325</v>
      </c>
      <c r="B302" s="423">
        <v>1896</v>
      </c>
      <c r="C302" s="364">
        <f t="shared" si="76"/>
        <v>3346</v>
      </c>
      <c r="D302" s="305">
        <f t="shared" si="77"/>
        <v>1708</v>
      </c>
      <c r="E302" s="365">
        <f t="shared" si="77"/>
        <v>1638</v>
      </c>
      <c r="F302" s="366">
        <f t="shared" si="78"/>
        <v>3203</v>
      </c>
      <c r="G302" s="411">
        <v>1594</v>
      </c>
      <c r="H302" s="413">
        <v>1609</v>
      </c>
      <c r="I302" s="364">
        <f t="shared" si="63"/>
        <v>143</v>
      </c>
      <c r="J302" s="131">
        <v>114</v>
      </c>
      <c r="K302" s="132">
        <v>29</v>
      </c>
      <c r="L302" s="22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s="11" customFormat="1" ht="15" customHeight="1">
      <c r="A303" s="353" t="s">
        <v>138</v>
      </c>
      <c r="B303" s="420">
        <v>23816</v>
      </c>
      <c r="C303" s="354">
        <f t="shared" si="76"/>
        <v>44147</v>
      </c>
      <c r="D303" s="355">
        <f>SUM(D304:D313)</f>
        <v>23346</v>
      </c>
      <c r="E303" s="356">
        <f>SUM(E304:E313)</f>
        <v>20801</v>
      </c>
      <c r="F303" s="357">
        <f t="shared" si="78"/>
        <v>42620</v>
      </c>
      <c r="G303" s="406">
        <v>22167</v>
      </c>
      <c r="H303" s="407">
        <v>20453</v>
      </c>
      <c r="I303" s="354">
        <f t="shared" si="63"/>
        <v>1527</v>
      </c>
      <c r="J303" s="569">
        <f>SUM(J304:J313)</f>
        <v>1179</v>
      </c>
      <c r="K303" s="570">
        <f>SUM(K304:K313)</f>
        <v>348</v>
      </c>
      <c r="L303" s="23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s="11" customFormat="1" ht="15" customHeight="1">
      <c r="A304" s="363" t="s">
        <v>326</v>
      </c>
      <c r="B304" s="423">
        <v>6664</v>
      </c>
      <c r="C304" s="364">
        <f>D304+E304</f>
        <v>13880</v>
      </c>
      <c r="D304" s="305">
        <f>G304+J304</f>
        <v>7148</v>
      </c>
      <c r="E304" s="365">
        <f>H304+K304</f>
        <v>6732</v>
      </c>
      <c r="F304" s="366">
        <f>G304+H304</f>
        <v>13378</v>
      </c>
      <c r="G304" s="411">
        <v>6774</v>
      </c>
      <c r="H304" s="413">
        <v>6604</v>
      </c>
      <c r="I304" s="364">
        <f t="shared" si="63"/>
        <v>502</v>
      </c>
      <c r="J304" s="305">
        <v>374</v>
      </c>
      <c r="K304" s="306">
        <v>128</v>
      </c>
      <c r="L304" s="22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s="11" customFormat="1" ht="15" customHeight="1">
      <c r="A305" s="363" t="s">
        <v>327</v>
      </c>
      <c r="B305" s="423">
        <v>3511</v>
      </c>
      <c r="C305" s="364">
        <f t="shared" ref="C305:C314" si="79">D305+E305</f>
        <v>6588</v>
      </c>
      <c r="D305" s="305">
        <f t="shared" ref="D305:E313" si="80">G305+J305</f>
        <v>3754</v>
      </c>
      <c r="E305" s="365">
        <f t="shared" si="80"/>
        <v>2834</v>
      </c>
      <c r="F305" s="366">
        <f t="shared" ref="F305:F314" si="81">G305+H305</f>
        <v>6104</v>
      </c>
      <c r="G305" s="411">
        <v>3338</v>
      </c>
      <c r="H305" s="413">
        <v>2766</v>
      </c>
      <c r="I305" s="364">
        <f t="shared" si="63"/>
        <v>484</v>
      </c>
      <c r="J305" s="305">
        <v>416</v>
      </c>
      <c r="K305" s="306">
        <v>68</v>
      </c>
      <c r="L305" s="22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s="11" customFormat="1" ht="15" customHeight="1">
      <c r="A306" s="363" t="s">
        <v>328</v>
      </c>
      <c r="B306" s="423">
        <v>2229</v>
      </c>
      <c r="C306" s="364">
        <f t="shared" si="79"/>
        <v>3778</v>
      </c>
      <c r="D306" s="305">
        <f t="shared" si="80"/>
        <v>2105</v>
      </c>
      <c r="E306" s="365">
        <f t="shared" si="80"/>
        <v>1673</v>
      </c>
      <c r="F306" s="366">
        <f t="shared" si="81"/>
        <v>3669</v>
      </c>
      <c r="G306" s="411">
        <v>2017</v>
      </c>
      <c r="H306" s="413">
        <v>1652</v>
      </c>
      <c r="I306" s="364">
        <f t="shared" si="63"/>
        <v>109</v>
      </c>
      <c r="J306" s="305">
        <v>88</v>
      </c>
      <c r="K306" s="306">
        <v>21</v>
      </c>
      <c r="L306" s="22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s="11" customFormat="1" ht="15" customHeight="1">
      <c r="A307" s="363" t="s">
        <v>329</v>
      </c>
      <c r="B307" s="423">
        <v>2005</v>
      </c>
      <c r="C307" s="364">
        <f t="shared" si="79"/>
        <v>3229</v>
      </c>
      <c r="D307" s="305">
        <f t="shared" si="80"/>
        <v>1627</v>
      </c>
      <c r="E307" s="365">
        <f t="shared" si="80"/>
        <v>1602</v>
      </c>
      <c r="F307" s="366">
        <f t="shared" si="81"/>
        <v>3203</v>
      </c>
      <c r="G307" s="411">
        <v>1619</v>
      </c>
      <c r="H307" s="413">
        <v>1584</v>
      </c>
      <c r="I307" s="364">
        <f t="shared" si="63"/>
        <v>26</v>
      </c>
      <c r="J307" s="305">
        <v>8</v>
      </c>
      <c r="K307" s="306">
        <v>18</v>
      </c>
      <c r="L307" s="22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s="11" customFormat="1" ht="15" customHeight="1">
      <c r="A308" s="363" t="s">
        <v>330</v>
      </c>
      <c r="B308" s="423">
        <v>1232</v>
      </c>
      <c r="C308" s="364">
        <f t="shared" si="79"/>
        <v>2000</v>
      </c>
      <c r="D308" s="305">
        <f t="shared" si="80"/>
        <v>1005</v>
      </c>
      <c r="E308" s="365">
        <f t="shared" si="80"/>
        <v>995</v>
      </c>
      <c r="F308" s="366">
        <f t="shared" si="81"/>
        <v>1982</v>
      </c>
      <c r="G308" s="411">
        <v>1003</v>
      </c>
      <c r="H308" s="412">
        <v>979</v>
      </c>
      <c r="I308" s="364">
        <f t="shared" si="63"/>
        <v>18</v>
      </c>
      <c r="J308" s="305">
        <v>2</v>
      </c>
      <c r="K308" s="306">
        <v>16</v>
      </c>
      <c r="L308" s="22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s="11" customFormat="1" ht="15" customHeight="1">
      <c r="A309" s="363" t="s">
        <v>331</v>
      </c>
      <c r="B309" s="422">
        <v>793</v>
      </c>
      <c r="C309" s="364">
        <f t="shared" si="79"/>
        <v>1210</v>
      </c>
      <c r="D309" s="305">
        <f t="shared" si="80"/>
        <v>639</v>
      </c>
      <c r="E309" s="365">
        <f t="shared" si="80"/>
        <v>571</v>
      </c>
      <c r="F309" s="366">
        <f t="shared" si="81"/>
        <v>1204</v>
      </c>
      <c r="G309" s="410">
        <v>637</v>
      </c>
      <c r="H309" s="412">
        <v>567</v>
      </c>
      <c r="I309" s="364">
        <f t="shared" si="63"/>
        <v>6</v>
      </c>
      <c r="J309" s="305">
        <v>2</v>
      </c>
      <c r="K309" s="306">
        <v>4</v>
      </c>
      <c r="L309" s="22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s="11" customFormat="1" ht="15" customHeight="1">
      <c r="A310" s="363" t="s">
        <v>332</v>
      </c>
      <c r="B310" s="423">
        <v>1366</v>
      </c>
      <c r="C310" s="364">
        <f t="shared" si="79"/>
        <v>2418</v>
      </c>
      <c r="D310" s="305">
        <f t="shared" si="80"/>
        <v>1221</v>
      </c>
      <c r="E310" s="365">
        <f t="shared" si="80"/>
        <v>1197</v>
      </c>
      <c r="F310" s="366">
        <f t="shared" si="81"/>
        <v>2373</v>
      </c>
      <c r="G310" s="411">
        <v>1191</v>
      </c>
      <c r="H310" s="413">
        <v>1182</v>
      </c>
      <c r="I310" s="364">
        <f t="shared" si="63"/>
        <v>45</v>
      </c>
      <c r="J310" s="305">
        <v>30</v>
      </c>
      <c r="K310" s="306">
        <v>15</v>
      </c>
      <c r="L310" s="22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s="11" customFormat="1" ht="15" customHeight="1">
      <c r="A311" s="363" t="s">
        <v>333</v>
      </c>
      <c r="B311" s="423">
        <v>1711</v>
      </c>
      <c r="C311" s="364">
        <f t="shared" si="79"/>
        <v>3072</v>
      </c>
      <c r="D311" s="305">
        <f t="shared" si="80"/>
        <v>1603</v>
      </c>
      <c r="E311" s="365">
        <f t="shared" si="80"/>
        <v>1469</v>
      </c>
      <c r="F311" s="366">
        <f t="shared" si="81"/>
        <v>3021</v>
      </c>
      <c r="G311" s="411">
        <v>1577</v>
      </c>
      <c r="H311" s="413">
        <v>1444</v>
      </c>
      <c r="I311" s="364">
        <f t="shared" si="63"/>
        <v>51</v>
      </c>
      <c r="J311" s="305">
        <v>26</v>
      </c>
      <c r="K311" s="306">
        <v>25</v>
      </c>
      <c r="L311" s="22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s="11" customFormat="1" ht="15" customHeight="1">
      <c r="A312" s="363" t="s">
        <v>334</v>
      </c>
      <c r="B312" s="423">
        <v>2431</v>
      </c>
      <c r="C312" s="364">
        <f t="shared" si="79"/>
        <v>4475</v>
      </c>
      <c r="D312" s="305">
        <f t="shared" si="80"/>
        <v>2296</v>
      </c>
      <c r="E312" s="365">
        <f t="shared" si="80"/>
        <v>2179</v>
      </c>
      <c r="F312" s="366">
        <f t="shared" si="81"/>
        <v>4404</v>
      </c>
      <c r="G312" s="411">
        <v>2246</v>
      </c>
      <c r="H312" s="413">
        <v>2158</v>
      </c>
      <c r="I312" s="364">
        <f t="shared" si="63"/>
        <v>71</v>
      </c>
      <c r="J312" s="305">
        <v>50</v>
      </c>
      <c r="K312" s="306">
        <v>21</v>
      </c>
      <c r="L312" s="22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s="11" customFormat="1" ht="15" customHeight="1">
      <c r="A313" s="363" t="s">
        <v>335</v>
      </c>
      <c r="B313" s="423">
        <v>1874</v>
      </c>
      <c r="C313" s="364">
        <f t="shared" si="79"/>
        <v>3497</v>
      </c>
      <c r="D313" s="305">
        <f t="shared" si="80"/>
        <v>1948</v>
      </c>
      <c r="E313" s="365">
        <f t="shared" si="80"/>
        <v>1549</v>
      </c>
      <c r="F313" s="366">
        <f t="shared" si="81"/>
        <v>3282</v>
      </c>
      <c r="G313" s="411">
        <v>1765</v>
      </c>
      <c r="H313" s="413">
        <v>1517</v>
      </c>
      <c r="I313" s="364">
        <f t="shared" si="63"/>
        <v>215</v>
      </c>
      <c r="J313" s="305">
        <v>183</v>
      </c>
      <c r="K313" s="306">
        <v>32</v>
      </c>
      <c r="L313" s="22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s="11" customFormat="1" ht="15" customHeight="1">
      <c r="A314" s="353" t="s">
        <v>139</v>
      </c>
      <c r="B314" s="420">
        <v>54384</v>
      </c>
      <c r="C314" s="354">
        <f t="shared" si="79"/>
        <v>116625</v>
      </c>
      <c r="D314" s="355">
        <f>SUM(D315:D322)</f>
        <v>61469</v>
      </c>
      <c r="E314" s="356">
        <f>SUM(E315:E322)</f>
        <v>55156</v>
      </c>
      <c r="F314" s="357">
        <f t="shared" si="81"/>
        <v>112740</v>
      </c>
      <c r="G314" s="406">
        <v>58916</v>
      </c>
      <c r="H314" s="407">
        <v>53824</v>
      </c>
      <c r="I314" s="354">
        <f t="shared" si="63"/>
        <v>3885</v>
      </c>
      <c r="J314" s="397">
        <f>SUM(J315:J322)</f>
        <v>2553</v>
      </c>
      <c r="K314" s="397">
        <f>SUM(K315:K322)</f>
        <v>1332</v>
      </c>
      <c r="L314" s="23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s="11" customFormat="1" ht="15" customHeight="1">
      <c r="A315" s="363" t="s">
        <v>336</v>
      </c>
      <c r="B315" s="423">
        <v>15010</v>
      </c>
      <c r="C315" s="364">
        <f>D315+E315</f>
        <v>34164</v>
      </c>
      <c r="D315" s="305">
        <f>G315+J315</f>
        <v>17517</v>
      </c>
      <c r="E315" s="365">
        <f>H315+K315</f>
        <v>16647</v>
      </c>
      <c r="F315" s="366">
        <f>G315+H315</f>
        <v>32258</v>
      </c>
      <c r="G315" s="411">
        <v>16224</v>
      </c>
      <c r="H315" s="413">
        <v>16034</v>
      </c>
      <c r="I315" s="364">
        <f t="shared" si="63"/>
        <v>1906</v>
      </c>
      <c r="J315" s="131">
        <v>1293</v>
      </c>
      <c r="K315" s="131">
        <v>613</v>
      </c>
      <c r="L315" s="22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s="11" customFormat="1" ht="15" customHeight="1">
      <c r="A316" s="363" t="s">
        <v>337</v>
      </c>
      <c r="B316" s="423">
        <v>10752</v>
      </c>
      <c r="C316" s="364">
        <f t="shared" ref="C316:C322" si="82">D316+E316</f>
        <v>24480</v>
      </c>
      <c r="D316" s="305">
        <f t="shared" ref="D316:E322" si="83">G316+J316</f>
        <v>12733</v>
      </c>
      <c r="E316" s="365">
        <f t="shared" si="83"/>
        <v>11747</v>
      </c>
      <c r="F316" s="366">
        <f t="shared" ref="F316:F323" si="84">G316+H316</f>
        <v>24212</v>
      </c>
      <c r="G316" s="411">
        <v>12615</v>
      </c>
      <c r="H316" s="413">
        <v>11597</v>
      </c>
      <c r="I316" s="364">
        <f t="shared" si="63"/>
        <v>268</v>
      </c>
      <c r="J316" s="131">
        <v>118</v>
      </c>
      <c r="K316" s="131">
        <v>150</v>
      </c>
      <c r="L316" s="22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s="11" customFormat="1" ht="15" customHeight="1">
      <c r="A317" s="363" t="s">
        <v>338</v>
      </c>
      <c r="B317" s="423">
        <v>14850</v>
      </c>
      <c r="C317" s="364">
        <f t="shared" si="82"/>
        <v>32101</v>
      </c>
      <c r="D317" s="305">
        <f t="shared" si="83"/>
        <v>17424</v>
      </c>
      <c r="E317" s="365">
        <f t="shared" si="83"/>
        <v>14677</v>
      </c>
      <c r="F317" s="366">
        <f t="shared" si="84"/>
        <v>31283</v>
      </c>
      <c r="G317" s="411">
        <v>16981</v>
      </c>
      <c r="H317" s="413">
        <v>14302</v>
      </c>
      <c r="I317" s="364">
        <f t="shared" si="63"/>
        <v>818</v>
      </c>
      <c r="J317" s="131">
        <v>443</v>
      </c>
      <c r="K317" s="131">
        <v>375</v>
      </c>
      <c r="L317" s="22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s="11" customFormat="1" ht="15" customHeight="1">
      <c r="A318" s="363" t="s">
        <v>339</v>
      </c>
      <c r="B318" s="423">
        <v>2395</v>
      </c>
      <c r="C318" s="364">
        <f t="shared" si="82"/>
        <v>4158</v>
      </c>
      <c r="D318" s="305">
        <f t="shared" si="83"/>
        <v>2271</v>
      </c>
      <c r="E318" s="365">
        <f t="shared" si="83"/>
        <v>1887</v>
      </c>
      <c r="F318" s="366">
        <f t="shared" si="84"/>
        <v>3981</v>
      </c>
      <c r="G318" s="411">
        <v>2144</v>
      </c>
      <c r="H318" s="413">
        <v>1837</v>
      </c>
      <c r="I318" s="364">
        <f t="shared" si="63"/>
        <v>177</v>
      </c>
      <c r="J318" s="131">
        <v>127</v>
      </c>
      <c r="K318" s="131">
        <v>50</v>
      </c>
      <c r="L318" s="22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s="11" customFormat="1" ht="15" customHeight="1">
      <c r="A319" s="363" t="s">
        <v>340</v>
      </c>
      <c r="B319" s="423">
        <v>2973</v>
      </c>
      <c r="C319" s="364">
        <f t="shared" si="82"/>
        <v>5326</v>
      </c>
      <c r="D319" s="305">
        <f t="shared" si="83"/>
        <v>2714</v>
      </c>
      <c r="E319" s="365">
        <f t="shared" si="83"/>
        <v>2612</v>
      </c>
      <c r="F319" s="366">
        <f t="shared" si="84"/>
        <v>5266</v>
      </c>
      <c r="G319" s="411">
        <v>2678</v>
      </c>
      <c r="H319" s="413">
        <v>2588</v>
      </c>
      <c r="I319" s="364">
        <f t="shared" si="63"/>
        <v>60</v>
      </c>
      <c r="J319" s="131">
        <v>36</v>
      </c>
      <c r="K319" s="131">
        <v>24</v>
      </c>
      <c r="L319" s="22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s="11" customFormat="1" ht="15" customHeight="1">
      <c r="A320" s="363" t="s">
        <v>341</v>
      </c>
      <c r="B320" s="423">
        <v>1981</v>
      </c>
      <c r="C320" s="364">
        <f t="shared" si="82"/>
        <v>3589</v>
      </c>
      <c r="D320" s="305">
        <f t="shared" si="83"/>
        <v>2034</v>
      </c>
      <c r="E320" s="365">
        <f t="shared" si="83"/>
        <v>1555</v>
      </c>
      <c r="F320" s="366">
        <f t="shared" si="84"/>
        <v>3355</v>
      </c>
      <c r="G320" s="411">
        <v>1833</v>
      </c>
      <c r="H320" s="413">
        <v>1522</v>
      </c>
      <c r="I320" s="364">
        <f t="shared" si="63"/>
        <v>234</v>
      </c>
      <c r="J320" s="131">
        <v>201</v>
      </c>
      <c r="K320" s="131">
        <v>33</v>
      </c>
      <c r="L320" s="22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s="11" customFormat="1" ht="15" customHeight="1">
      <c r="A321" s="363" t="s">
        <v>342</v>
      </c>
      <c r="B321" s="423">
        <v>4793</v>
      </c>
      <c r="C321" s="364">
        <f t="shared" si="82"/>
        <v>9600</v>
      </c>
      <c r="D321" s="305">
        <f t="shared" si="83"/>
        <v>5057</v>
      </c>
      <c r="E321" s="365">
        <f t="shared" si="83"/>
        <v>4543</v>
      </c>
      <c r="F321" s="366">
        <f t="shared" si="84"/>
        <v>9304</v>
      </c>
      <c r="G321" s="411">
        <v>4822</v>
      </c>
      <c r="H321" s="413">
        <v>4482</v>
      </c>
      <c r="I321" s="364">
        <f t="shared" si="63"/>
        <v>296</v>
      </c>
      <c r="J321" s="131">
        <v>235</v>
      </c>
      <c r="K321" s="131">
        <v>61</v>
      </c>
      <c r="L321" s="22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s="11" customFormat="1" ht="15" customHeight="1">
      <c r="A322" s="363" t="s">
        <v>343</v>
      </c>
      <c r="B322" s="423">
        <v>1630</v>
      </c>
      <c r="C322" s="364">
        <f t="shared" si="82"/>
        <v>3207</v>
      </c>
      <c r="D322" s="305">
        <f t="shared" si="83"/>
        <v>1719</v>
      </c>
      <c r="E322" s="365">
        <f t="shared" si="83"/>
        <v>1488</v>
      </c>
      <c r="F322" s="366">
        <f t="shared" si="84"/>
        <v>3081</v>
      </c>
      <c r="G322" s="411">
        <v>1619</v>
      </c>
      <c r="H322" s="413">
        <v>1462</v>
      </c>
      <c r="I322" s="364">
        <f t="shared" si="63"/>
        <v>126</v>
      </c>
      <c r="J322" s="131">
        <v>100</v>
      </c>
      <c r="K322" s="131">
        <v>26</v>
      </c>
      <c r="L322" s="22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s="11" customFormat="1" ht="15" customHeight="1">
      <c r="A323" s="353" t="s">
        <v>140</v>
      </c>
      <c r="B323" s="420">
        <v>28065</v>
      </c>
      <c r="C323" s="354">
        <f t="shared" ref="C323:E323" si="85">SUM(C324:C335)</f>
        <v>56255</v>
      </c>
      <c r="D323" s="355">
        <f t="shared" si="85"/>
        <v>27589</v>
      </c>
      <c r="E323" s="356">
        <f t="shared" si="85"/>
        <v>28666</v>
      </c>
      <c r="F323" s="357">
        <f t="shared" si="84"/>
        <v>55716</v>
      </c>
      <c r="G323" s="406">
        <v>27342</v>
      </c>
      <c r="H323" s="407">
        <v>28374</v>
      </c>
      <c r="I323" s="354">
        <f t="shared" si="63"/>
        <v>539</v>
      </c>
      <c r="J323" s="390">
        <f t="shared" ref="J323:K323" si="86">SUM(J324:J335)</f>
        <v>247</v>
      </c>
      <c r="K323" s="391">
        <f t="shared" si="86"/>
        <v>292</v>
      </c>
      <c r="L323" s="23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s="11" customFormat="1" ht="15" customHeight="1">
      <c r="A324" s="363" t="s">
        <v>227</v>
      </c>
      <c r="B324" s="423">
        <v>7370</v>
      </c>
      <c r="C324" s="364">
        <f>D324+E324</f>
        <v>14578</v>
      </c>
      <c r="D324" s="305">
        <f>G324+J324</f>
        <v>7193</v>
      </c>
      <c r="E324" s="365">
        <f>H324+K324</f>
        <v>7385</v>
      </c>
      <c r="F324" s="366">
        <f>G324+H324</f>
        <v>14402</v>
      </c>
      <c r="G324" s="411">
        <v>7122</v>
      </c>
      <c r="H324" s="413">
        <v>7280</v>
      </c>
      <c r="I324" s="371">
        <f t="shared" si="63"/>
        <v>176</v>
      </c>
      <c r="J324" s="398">
        <v>71</v>
      </c>
      <c r="K324" s="399">
        <v>105</v>
      </c>
      <c r="L324" s="22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s="11" customFormat="1" ht="15" customHeight="1">
      <c r="A325" s="363" t="s">
        <v>228</v>
      </c>
      <c r="B325" s="423">
        <v>1338</v>
      </c>
      <c r="C325" s="364">
        <f t="shared" ref="C325:C335" si="87">D325+E325</f>
        <v>2272</v>
      </c>
      <c r="D325" s="305">
        <f t="shared" ref="D325:E335" si="88">G325+J325</f>
        <v>1139</v>
      </c>
      <c r="E325" s="365">
        <f t="shared" si="88"/>
        <v>1133</v>
      </c>
      <c r="F325" s="366">
        <f t="shared" ref="F325:F336" si="89">G325+H325</f>
        <v>2237</v>
      </c>
      <c r="G325" s="411">
        <v>1128</v>
      </c>
      <c r="H325" s="413">
        <v>1109</v>
      </c>
      <c r="I325" s="371">
        <f t="shared" si="63"/>
        <v>35</v>
      </c>
      <c r="J325" s="398">
        <v>11</v>
      </c>
      <c r="K325" s="399">
        <v>24</v>
      </c>
      <c r="L325" s="22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s="11" customFormat="1" ht="15" customHeight="1">
      <c r="A326" s="363" t="s">
        <v>229</v>
      </c>
      <c r="B326" s="423">
        <v>1502</v>
      </c>
      <c r="C326" s="364">
        <f t="shared" si="87"/>
        <v>2620</v>
      </c>
      <c r="D326" s="305">
        <f t="shared" si="88"/>
        <v>1312</v>
      </c>
      <c r="E326" s="365">
        <f t="shared" si="88"/>
        <v>1308</v>
      </c>
      <c r="F326" s="366">
        <f t="shared" si="89"/>
        <v>2571</v>
      </c>
      <c r="G326" s="411">
        <v>1281</v>
      </c>
      <c r="H326" s="413">
        <v>1290</v>
      </c>
      <c r="I326" s="371">
        <f t="shared" si="63"/>
        <v>49</v>
      </c>
      <c r="J326" s="398">
        <v>31</v>
      </c>
      <c r="K326" s="399">
        <v>18</v>
      </c>
      <c r="L326" s="22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s="11" customFormat="1" ht="15" customHeight="1">
      <c r="A327" s="363" t="s">
        <v>230</v>
      </c>
      <c r="B327" s="422">
        <v>959</v>
      </c>
      <c r="C327" s="364">
        <f t="shared" si="87"/>
        <v>1686</v>
      </c>
      <c r="D327" s="305">
        <f t="shared" si="88"/>
        <v>824</v>
      </c>
      <c r="E327" s="365">
        <f t="shared" si="88"/>
        <v>862</v>
      </c>
      <c r="F327" s="366">
        <f t="shared" si="89"/>
        <v>1651</v>
      </c>
      <c r="G327" s="410">
        <v>812</v>
      </c>
      <c r="H327" s="412">
        <v>839</v>
      </c>
      <c r="I327" s="371">
        <f t="shared" ref="I327:I361" si="90">SUM(J327:K327)</f>
        <v>35</v>
      </c>
      <c r="J327" s="398">
        <v>12</v>
      </c>
      <c r="K327" s="399">
        <v>23</v>
      </c>
      <c r="L327" s="22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s="11" customFormat="1" ht="15" customHeight="1">
      <c r="A328" s="363" t="s">
        <v>231</v>
      </c>
      <c r="B328" s="423">
        <v>8256</v>
      </c>
      <c r="C328" s="364">
        <f t="shared" si="87"/>
        <v>20404</v>
      </c>
      <c r="D328" s="305">
        <f t="shared" si="88"/>
        <v>9911</v>
      </c>
      <c r="E328" s="365">
        <f t="shared" si="88"/>
        <v>10493</v>
      </c>
      <c r="F328" s="366">
        <f t="shared" si="89"/>
        <v>20333</v>
      </c>
      <c r="G328" s="411">
        <v>9885</v>
      </c>
      <c r="H328" s="413">
        <v>10448</v>
      </c>
      <c r="I328" s="371">
        <f t="shared" si="90"/>
        <v>71</v>
      </c>
      <c r="J328" s="398">
        <v>26</v>
      </c>
      <c r="K328" s="399">
        <v>45</v>
      </c>
      <c r="L328" s="22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s="11" customFormat="1" ht="15" customHeight="1">
      <c r="A329" s="363" t="s">
        <v>232</v>
      </c>
      <c r="B329" s="423">
        <v>1453</v>
      </c>
      <c r="C329" s="364">
        <f t="shared" si="87"/>
        <v>2545</v>
      </c>
      <c r="D329" s="305">
        <f t="shared" si="88"/>
        <v>1276</v>
      </c>
      <c r="E329" s="365">
        <f t="shared" si="88"/>
        <v>1269</v>
      </c>
      <c r="F329" s="366">
        <f t="shared" si="89"/>
        <v>2531</v>
      </c>
      <c r="G329" s="411">
        <v>1268</v>
      </c>
      <c r="H329" s="413">
        <v>1263</v>
      </c>
      <c r="I329" s="371">
        <f t="shared" si="90"/>
        <v>14</v>
      </c>
      <c r="J329" s="398">
        <v>8</v>
      </c>
      <c r="K329" s="399">
        <v>6</v>
      </c>
      <c r="L329" s="22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s="11" customFormat="1" ht="15" customHeight="1">
      <c r="A330" s="363" t="s">
        <v>233</v>
      </c>
      <c r="B330" s="423">
        <v>1380</v>
      </c>
      <c r="C330" s="364">
        <f t="shared" si="87"/>
        <v>2392</v>
      </c>
      <c r="D330" s="305">
        <f t="shared" si="88"/>
        <v>1160</v>
      </c>
      <c r="E330" s="365">
        <f t="shared" si="88"/>
        <v>1232</v>
      </c>
      <c r="F330" s="366">
        <f t="shared" si="89"/>
        <v>2359</v>
      </c>
      <c r="G330" s="411">
        <v>1139</v>
      </c>
      <c r="H330" s="413">
        <v>1220</v>
      </c>
      <c r="I330" s="371">
        <f t="shared" si="90"/>
        <v>33</v>
      </c>
      <c r="J330" s="398">
        <v>21</v>
      </c>
      <c r="K330" s="399">
        <v>12</v>
      </c>
      <c r="L330" s="22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s="11" customFormat="1" ht="15" customHeight="1">
      <c r="A331" s="363" t="s">
        <v>234</v>
      </c>
      <c r="B331" s="422">
        <v>919</v>
      </c>
      <c r="C331" s="364">
        <f t="shared" si="87"/>
        <v>1517</v>
      </c>
      <c r="D331" s="305">
        <f t="shared" si="88"/>
        <v>743</v>
      </c>
      <c r="E331" s="365">
        <f t="shared" si="88"/>
        <v>774</v>
      </c>
      <c r="F331" s="366">
        <f t="shared" si="89"/>
        <v>1484</v>
      </c>
      <c r="G331" s="410">
        <v>722</v>
      </c>
      <c r="H331" s="412">
        <v>762</v>
      </c>
      <c r="I331" s="371">
        <f t="shared" si="90"/>
        <v>33</v>
      </c>
      <c r="J331" s="398">
        <v>21</v>
      </c>
      <c r="K331" s="399">
        <v>12</v>
      </c>
      <c r="L331" s="22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s="11" customFormat="1" ht="15" customHeight="1">
      <c r="A332" s="363" t="s">
        <v>235</v>
      </c>
      <c r="B332" s="423">
        <v>1610</v>
      </c>
      <c r="C332" s="364">
        <f t="shared" si="87"/>
        <v>2680</v>
      </c>
      <c r="D332" s="305">
        <f t="shared" si="88"/>
        <v>1321</v>
      </c>
      <c r="E332" s="365">
        <f t="shared" si="88"/>
        <v>1359</v>
      </c>
      <c r="F332" s="366">
        <f t="shared" si="89"/>
        <v>2647</v>
      </c>
      <c r="G332" s="411">
        <v>1304</v>
      </c>
      <c r="H332" s="413">
        <v>1343</v>
      </c>
      <c r="I332" s="371">
        <f t="shared" si="90"/>
        <v>33</v>
      </c>
      <c r="J332" s="398">
        <v>17</v>
      </c>
      <c r="K332" s="399">
        <v>16</v>
      </c>
      <c r="L332" s="22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s="11" customFormat="1" ht="15" customHeight="1">
      <c r="A333" s="363" t="s">
        <v>236</v>
      </c>
      <c r="B333" s="423">
        <v>1827</v>
      </c>
      <c r="C333" s="364">
        <f t="shared" si="87"/>
        <v>3026</v>
      </c>
      <c r="D333" s="305">
        <f t="shared" si="88"/>
        <v>1444</v>
      </c>
      <c r="E333" s="365">
        <f t="shared" si="88"/>
        <v>1582</v>
      </c>
      <c r="F333" s="366">
        <f t="shared" si="89"/>
        <v>2989</v>
      </c>
      <c r="G333" s="411">
        <v>1423</v>
      </c>
      <c r="H333" s="413">
        <v>1566</v>
      </c>
      <c r="I333" s="371">
        <f t="shared" si="90"/>
        <v>37</v>
      </c>
      <c r="J333" s="398">
        <v>21</v>
      </c>
      <c r="K333" s="399">
        <v>16</v>
      </c>
      <c r="L333" s="22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s="11" customFormat="1" ht="15" customHeight="1">
      <c r="A334" s="363" t="s">
        <v>237</v>
      </c>
      <c r="B334" s="422">
        <v>700</v>
      </c>
      <c r="C334" s="364">
        <f t="shared" si="87"/>
        <v>1183</v>
      </c>
      <c r="D334" s="305">
        <f t="shared" si="88"/>
        <v>592</v>
      </c>
      <c r="E334" s="365">
        <f t="shared" si="88"/>
        <v>591</v>
      </c>
      <c r="F334" s="366">
        <f t="shared" si="89"/>
        <v>1174</v>
      </c>
      <c r="G334" s="410">
        <v>590</v>
      </c>
      <c r="H334" s="412">
        <v>584</v>
      </c>
      <c r="I334" s="371">
        <f t="shared" si="90"/>
        <v>9</v>
      </c>
      <c r="J334" s="398">
        <v>2</v>
      </c>
      <c r="K334" s="399">
        <v>7</v>
      </c>
      <c r="L334" s="22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s="11" customFormat="1" ht="15" customHeight="1">
      <c r="A335" s="363" t="s">
        <v>238</v>
      </c>
      <c r="B335" s="422">
        <v>751</v>
      </c>
      <c r="C335" s="364">
        <f t="shared" si="87"/>
        <v>1352</v>
      </c>
      <c r="D335" s="305">
        <f t="shared" si="88"/>
        <v>674</v>
      </c>
      <c r="E335" s="365">
        <f t="shared" si="88"/>
        <v>678</v>
      </c>
      <c r="F335" s="366">
        <f t="shared" si="89"/>
        <v>1338</v>
      </c>
      <c r="G335" s="410">
        <v>668</v>
      </c>
      <c r="H335" s="412">
        <v>670</v>
      </c>
      <c r="I335" s="371">
        <f t="shared" si="90"/>
        <v>14</v>
      </c>
      <c r="J335" s="400">
        <v>6</v>
      </c>
      <c r="K335" s="401">
        <v>8</v>
      </c>
      <c r="L335" s="22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s="11" customFormat="1" ht="15" customHeight="1">
      <c r="A336" s="353" t="s">
        <v>141</v>
      </c>
      <c r="B336" s="420">
        <v>16851</v>
      </c>
      <c r="C336" s="354">
        <f t="shared" ref="C336:E336" si="91">SUM(C337:C346)</f>
        <v>30637</v>
      </c>
      <c r="D336" s="355">
        <f t="shared" si="91"/>
        <v>15498</v>
      </c>
      <c r="E336" s="356">
        <f t="shared" si="91"/>
        <v>15139</v>
      </c>
      <c r="F336" s="357">
        <f t="shared" si="89"/>
        <v>30317</v>
      </c>
      <c r="G336" s="406">
        <v>15385</v>
      </c>
      <c r="H336" s="407">
        <v>14932</v>
      </c>
      <c r="I336" s="354">
        <f t="shared" si="90"/>
        <v>320</v>
      </c>
      <c r="J336" s="390">
        <f t="shared" ref="J336:K336" si="92">SUM(J337:J346)</f>
        <v>113</v>
      </c>
      <c r="K336" s="391">
        <f t="shared" si="92"/>
        <v>207</v>
      </c>
      <c r="L336" s="23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s="11" customFormat="1" ht="15" customHeight="1">
      <c r="A337" s="363" t="s">
        <v>344</v>
      </c>
      <c r="B337" s="423">
        <v>4796</v>
      </c>
      <c r="C337" s="364">
        <f>D337+E337</f>
        <v>9691</v>
      </c>
      <c r="D337" s="305">
        <f>G337+J337</f>
        <v>4779</v>
      </c>
      <c r="E337" s="365">
        <f>H337+K337</f>
        <v>4912</v>
      </c>
      <c r="F337" s="366">
        <f>G337+H337</f>
        <v>9537</v>
      </c>
      <c r="G337" s="411">
        <v>4705</v>
      </c>
      <c r="H337" s="413">
        <v>4832</v>
      </c>
      <c r="I337" s="364">
        <f t="shared" si="90"/>
        <v>154</v>
      </c>
      <c r="J337" s="131">
        <v>74</v>
      </c>
      <c r="K337" s="132">
        <v>80</v>
      </c>
      <c r="L337" s="22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s="11" customFormat="1" ht="15" customHeight="1">
      <c r="A338" s="363" t="s">
        <v>345</v>
      </c>
      <c r="B338" s="423">
        <v>1744</v>
      </c>
      <c r="C338" s="364">
        <f t="shared" ref="C338:C346" si="93">D338+E338</f>
        <v>3054</v>
      </c>
      <c r="D338" s="305">
        <f t="shared" ref="D338:E346" si="94">G338+J338</f>
        <v>1554</v>
      </c>
      <c r="E338" s="365">
        <f t="shared" si="94"/>
        <v>1500</v>
      </c>
      <c r="F338" s="366">
        <f t="shared" ref="F338:F347" si="95">G338+H338</f>
        <v>3031</v>
      </c>
      <c r="G338" s="411">
        <v>1549</v>
      </c>
      <c r="H338" s="413">
        <v>1482</v>
      </c>
      <c r="I338" s="364">
        <f t="shared" si="90"/>
        <v>23</v>
      </c>
      <c r="J338" s="131">
        <v>5</v>
      </c>
      <c r="K338" s="132">
        <v>18</v>
      </c>
      <c r="L338" s="22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s="11" customFormat="1" ht="15" customHeight="1">
      <c r="A339" s="363" t="s">
        <v>346</v>
      </c>
      <c r="B339" s="423">
        <v>1126</v>
      </c>
      <c r="C339" s="364">
        <f t="shared" si="93"/>
        <v>2047</v>
      </c>
      <c r="D339" s="305">
        <f t="shared" si="94"/>
        <v>985</v>
      </c>
      <c r="E339" s="365">
        <f t="shared" si="94"/>
        <v>1062</v>
      </c>
      <c r="F339" s="366">
        <f t="shared" si="95"/>
        <v>2028</v>
      </c>
      <c r="G339" s="410">
        <v>982</v>
      </c>
      <c r="H339" s="413">
        <v>1046</v>
      </c>
      <c r="I339" s="364">
        <f t="shared" si="90"/>
        <v>19</v>
      </c>
      <c r="J339" s="131">
        <v>3</v>
      </c>
      <c r="K339" s="132">
        <v>16</v>
      </c>
      <c r="L339" s="22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s="11" customFormat="1" ht="15" customHeight="1">
      <c r="A340" s="363" t="s">
        <v>347</v>
      </c>
      <c r="B340" s="423">
        <v>1141</v>
      </c>
      <c r="C340" s="364">
        <f t="shared" si="93"/>
        <v>1966</v>
      </c>
      <c r="D340" s="305">
        <f t="shared" si="94"/>
        <v>1000</v>
      </c>
      <c r="E340" s="365">
        <f t="shared" si="94"/>
        <v>966</v>
      </c>
      <c r="F340" s="366">
        <f t="shared" si="95"/>
        <v>1953</v>
      </c>
      <c r="G340" s="410">
        <v>999</v>
      </c>
      <c r="H340" s="412">
        <v>954</v>
      </c>
      <c r="I340" s="364">
        <f t="shared" si="90"/>
        <v>13</v>
      </c>
      <c r="J340" s="131">
        <v>1</v>
      </c>
      <c r="K340" s="132">
        <v>12</v>
      </c>
      <c r="L340" s="22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s="11" customFormat="1" ht="15" customHeight="1">
      <c r="A341" s="363" t="s">
        <v>348</v>
      </c>
      <c r="B341" s="423">
        <v>2517</v>
      </c>
      <c r="C341" s="364">
        <f t="shared" si="93"/>
        <v>4405</v>
      </c>
      <c r="D341" s="305">
        <f t="shared" si="94"/>
        <v>2211</v>
      </c>
      <c r="E341" s="365">
        <f t="shared" si="94"/>
        <v>2194</v>
      </c>
      <c r="F341" s="366">
        <f t="shared" si="95"/>
        <v>4367</v>
      </c>
      <c r="G341" s="411">
        <v>2199</v>
      </c>
      <c r="H341" s="413">
        <v>2168</v>
      </c>
      <c r="I341" s="364">
        <f t="shared" si="90"/>
        <v>38</v>
      </c>
      <c r="J341" s="131">
        <v>12</v>
      </c>
      <c r="K341" s="132">
        <v>26</v>
      </c>
      <c r="L341" s="22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s="11" customFormat="1" ht="15" customHeight="1">
      <c r="A342" s="363" t="s">
        <v>349</v>
      </c>
      <c r="B342" s="423">
        <v>1336</v>
      </c>
      <c r="C342" s="364">
        <f t="shared" si="93"/>
        <v>2145</v>
      </c>
      <c r="D342" s="305">
        <f t="shared" si="94"/>
        <v>1086</v>
      </c>
      <c r="E342" s="365">
        <f t="shared" si="94"/>
        <v>1059</v>
      </c>
      <c r="F342" s="366">
        <f t="shared" si="95"/>
        <v>2139</v>
      </c>
      <c r="G342" s="411">
        <v>1084</v>
      </c>
      <c r="H342" s="413">
        <v>1055</v>
      </c>
      <c r="I342" s="364">
        <f t="shared" si="90"/>
        <v>6</v>
      </c>
      <c r="J342" s="131">
        <v>2</v>
      </c>
      <c r="K342" s="132">
        <v>4</v>
      </c>
      <c r="L342" s="22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s="11" customFormat="1" ht="15" customHeight="1">
      <c r="A343" s="363" t="s">
        <v>350</v>
      </c>
      <c r="B343" s="422">
        <v>854</v>
      </c>
      <c r="C343" s="364">
        <f t="shared" si="93"/>
        <v>1441</v>
      </c>
      <c r="D343" s="305">
        <f t="shared" si="94"/>
        <v>729</v>
      </c>
      <c r="E343" s="365">
        <f t="shared" si="94"/>
        <v>712</v>
      </c>
      <c r="F343" s="366">
        <f t="shared" si="95"/>
        <v>1438</v>
      </c>
      <c r="G343" s="410">
        <v>728</v>
      </c>
      <c r="H343" s="412">
        <v>710</v>
      </c>
      <c r="I343" s="364">
        <f t="shared" si="90"/>
        <v>3</v>
      </c>
      <c r="J343" s="131">
        <v>1</v>
      </c>
      <c r="K343" s="132">
        <v>2</v>
      </c>
      <c r="L343" s="22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s="11" customFormat="1" ht="15" customHeight="1">
      <c r="A344" s="363" t="s">
        <v>351</v>
      </c>
      <c r="B344" s="423">
        <v>1279</v>
      </c>
      <c r="C344" s="364">
        <f t="shared" si="93"/>
        <v>2236</v>
      </c>
      <c r="D344" s="305">
        <f t="shared" si="94"/>
        <v>1186</v>
      </c>
      <c r="E344" s="365">
        <f t="shared" si="94"/>
        <v>1050</v>
      </c>
      <c r="F344" s="366">
        <f t="shared" si="95"/>
        <v>2219</v>
      </c>
      <c r="G344" s="411">
        <v>1182</v>
      </c>
      <c r="H344" s="413">
        <v>1037</v>
      </c>
      <c r="I344" s="364">
        <f t="shared" si="90"/>
        <v>17</v>
      </c>
      <c r="J344" s="131">
        <v>4</v>
      </c>
      <c r="K344" s="132">
        <v>13</v>
      </c>
      <c r="L344" s="22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s="11" customFormat="1" ht="15" customHeight="1">
      <c r="A345" s="363" t="s">
        <v>352</v>
      </c>
      <c r="B345" s="423">
        <v>1009</v>
      </c>
      <c r="C345" s="364">
        <f t="shared" si="93"/>
        <v>1708</v>
      </c>
      <c r="D345" s="305">
        <f t="shared" si="94"/>
        <v>871</v>
      </c>
      <c r="E345" s="365">
        <f t="shared" si="94"/>
        <v>837</v>
      </c>
      <c r="F345" s="366">
        <f t="shared" si="95"/>
        <v>1690</v>
      </c>
      <c r="G345" s="410">
        <v>863</v>
      </c>
      <c r="H345" s="412">
        <v>827</v>
      </c>
      <c r="I345" s="364">
        <f t="shared" si="90"/>
        <v>18</v>
      </c>
      <c r="J345" s="131">
        <v>8</v>
      </c>
      <c r="K345" s="132">
        <v>10</v>
      </c>
      <c r="L345" s="22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s="11" customFormat="1" ht="15" customHeight="1">
      <c r="A346" s="363" t="s">
        <v>353</v>
      </c>
      <c r="B346" s="423">
        <v>1049</v>
      </c>
      <c r="C346" s="364">
        <f t="shared" si="93"/>
        <v>1944</v>
      </c>
      <c r="D346" s="305">
        <f t="shared" si="94"/>
        <v>1097</v>
      </c>
      <c r="E346" s="365">
        <f t="shared" si="94"/>
        <v>847</v>
      </c>
      <c r="F346" s="366">
        <f t="shared" si="95"/>
        <v>1915</v>
      </c>
      <c r="G346" s="411">
        <v>1094</v>
      </c>
      <c r="H346" s="412">
        <v>821</v>
      </c>
      <c r="I346" s="364">
        <f t="shared" si="90"/>
        <v>29</v>
      </c>
      <c r="J346" s="131">
        <v>3</v>
      </c>
      <c r="K346" s="132">
        <v>26</v>
      </c>
      <c r="L346" s="22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s="11" customFormat="1" ht="15" customHeight="1">
      <c r="A347" s="353" t="s">
        <v>142</v>
      </c>
      <c r="B347" s="420">
        <v>25459</v>
      </c>
      <c r="C347" s="354">
        <f>SUM(C348:C357)</f>
        <v>48776</v>
      </c>
      <c r="D347" s="355">
        <f>SUM(D348:D357)</f>
        <v>25155</v>
      </c>
      <c r="E347" s="356">
        <f>SUM(E348:E357)</f>
        <v>23621</v>
      </c>
      <c r="F347" s="357">
        <f t="shared" si="95"/>
        <v>47167</v>
      </c>
      <c r="G347" s="406">
        <v>23729</v>
      </c>
      <c r="H347" s="407">
        <v>23438</v>
      </c>
      <c r="I347" s="354">
        <f t="shared" si="90"/>
        <v>1609</v>
      </c>
      <c r="J347" s="402">
        <f t="shared" ref="J347:K347" si="96">SUM(J348:J357)</f>
        <v>1426</v>
      </c>
      <c r="K347" s="403">
        <f t="shared" si="96"/>
        <v>183</v>
      </c>
      <c r="L347" s="23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s="11" customFormat="1" ht="15" customHeight="1">
      <c r="A348" s="363" t="s">
        <v>218</v>
      </c>
      <c r="B348" s="423">
        <v>6237</v>
      </c>
      <c r="C348" s="364">
        <f>D348+E348</f>
        <v>13733</v>
      </c>
      <c r="D348" s="305">
        <f>G348+J348</f>
        <v>6939</v>
      </c>
      <c r="E348" s="365">
        <f>H348+K348</f>
        <v>6794</v>
      </c>
      <c r="F348" s="366">
        <f>G348+H348</f>
        <v>13627</v>
      </c>
      <c r="G348" s="411">
        <v>6885</v>
      </c>
      <c r="H348" s="413">
        <v>6742</v>
      </c>
      <c r="I348" s="371">
        <f t="shared" si="90"/>
        <v>106</v>
      </c>
      <c r="J348" s="131">
        <v>54</v>
      </c>
      <c r="K348" s="132">
        <v>52</v>
      </c>
      <c r="L348" s="22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s="11" customFormat="1" ht="15" customHeight="1">
      <c r="A349" s="363" t="s">
        <v>219</v>
      </c>
      <c r="B349" s="423">
        <v>1643</v>
      </c>
      <c r="C349" s="364">
        <f t="shared" ref="C349:C356" si="97">D349+E349</f>
        <v>2680</v>
      </c>
      <c r="D349" s="305">
        <f t="shared" ref="D349:E357" si="98">G349+J349</f>
        <v>1291</v>
      </c>
      <c r="E349" s="365">
        <f t="shared" si="98"/>
        <v>1389</v>
      </c>
      <c r="F349" s="366">
        <f>G349+H349</f>
        <v>2652</v>
      </c>
      <c r="G349" s="411">
        <v>1273</v>
      </c>
      <c r="H349" s="413">
        <v>1379</v>
      </c>
      <c r="I349" s="371">
        <f t="shared" si="90"/>
        <v>28</v>
      </c>
      <c r="J349" s="131">
        <v>18</v>
      </c>
      <c r="K349" s="132">
        <v>10</v>
      </c>
      <c r="L349" s="22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s="11" customFormat="1" ht="15" customHeight="1">
      <c r="A350" s="363" t="s">
        <v>220</v>
      </c>
      <c r="B350" s="423">
        <v>3866</v>
      </c>
      <c r="C350" s="364">
        <f t="shared" si="97"/>
        <v>7506</v>
      </c>
      <c r="D350" s="305">
        <f t="shared" si="98"/>
        <v>3978</v>
      </c>
      <c r="E350" s="365">
        <f t="shared" si="98"/>
        <v>3528</v>
      </c>
      <c r="F350" s="366">
        <f>G350+H350</f>
        <v>7464</v>
      </c>
      <c r="G350" s="411">
        <v>3945</v>
      </c>
      <c r="H350" s="413">
        <v>3519</v>
      </c>
      <c r="I350" s="371">
        <f t="shared" si="90"/>
        <v>42</v>
      </c>
      <c r="J350" s="131">
        <v>33</v>
      </c>
      <c r="K350" s="132">
        <v>9</v>
      </c>
      <c r="L350" s="22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s="11" customFormat="1" ht="15" customHeight="1">
      <c r="A351" s="363" t="s">
        <v>221</v>
      </c>
      <c r="B351" s="423">
        <v>1565</v>
      </c>
      <c r="C351" s="364">
        <f t="shared" si="97"/>
        <v>2793</v>
      </c>
      <c r="D351" s="305">
        <f t="shared" si="98"/>
        <v>1420</v>
      </c>
      <c r="E351" s="365">
        <f t="shared" si="98"/>
        <v>1373</v>
      </c>
      <c r="F351" s="366">
        <f>G351+H351</f>
        <v>2736</v>
      </c>
      <c r="G351" s="411">
        <v>1390</v>
      </c>
      <c r="H351" s="413">
        <v>1346</v>
      </c>
      <c r="I351" s="371">
        <f t="shared" si="90"/>
        <v>57</v>
      </c>
      <c r="J351" s="131">
        <v>30</v>
      </c>
      <c r="K351" s="132">
        <v>27</v>
      </c>
      <c r="L351" s="22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s="11" customFormat="1" ht="15" customHeight="1">
      <c r="A352" s="363" t="s">
        <v>222</v>
      </c>
      <c r="B352" s="423">
        <v>1562</v>
      </c>
      <c r="C352" s="364">
        <f t="shared" si="97"/>
        <v>2497</v>
      </c>
      <c r="D352" s="305">
        <f t="shared" si="98"/>
        <v>1255</v>
      </c>
      <c r="E352" s="365">
        <f t="shared" si="98"/>
        <v>1242</v>
      </c>
      <c r="F352" s="366">
        <f t="shared" ref="F352:F358" si="99">G352+H352</f>
        <v>2385</v>
      </c>
      <c r="G352" s="411">
        <v>1151</v>
      </c>
      <c r="H352" s="413">
        <v>1234</v>
      </c>
      <c r="I352" s="371">
        <f t="shared" si="90"/>
        <v>112</v>
      </c>
      <c r="J352" s="131">
        <v>104</v>
      </c>
      <c r="K352" s="132">
        <v>8</v>
      </c>
      <c r="L352" s="22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:25" s="11" customFormat="1" ht="15" customHeight="1">
      <c r="A353" s="363" t="s">
        <v>223</v>
      </c>
      <c r="B353" s="422">
        <v>989</v>
      </c>
      <c r="C353" s="364">
        <f t="shared" si="97"/>
        <v>1675</v>
      </c>
      <c r="D353" s="305">
        <f t="shared" si="98"/>
        <v>816</v>
      </c>
      <c r="E353" s="365">
        <f t="shared" si="98"/>
        <v>859</v>
      </c>
      <c r="F353" s="366">
        <f t="shared" si="99"/>
        <v>1638</v>
      </c>
      <c r="G353" s="410">
        <v>794</v>
      </c>
      <c r="H353" s="412">
        <v>844</v>
      </c>
      <c r="I353" s="371">
        <f t="shared" si="90"/>
        <v>37</v>
      </c>
      <c r="J353" s="131">
        <v>22</v>
      </c>
      <c r="K353" s="132">
        <v>15</v>
      </c>
      <c r="L353" s="22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</row>
    <row r="354" spans="1:25" s="11" customFormat="1" ht="15" customHeight="1">
      <c r="A354" s="363" t="s">
        <v>224</v>
      </c>
      <c r="B354" s="423">
        <v>3602</v>
      </c>
      <c r="C354" s="364">
        <f t="shared" si="97"/>
        <v>6627</v>
      </c>
      <c r="D354" s="305">
        <f t="shared" si="98"/>
        <v>3612</v>
      </c>
      <c r="E354" s="365">
        <f t="shared" si="98"/>
        <v>3015</v>
      </c>
      <c r="F354" s="366">
        <f t="shared" si="99"/>
        <v>6177</v>
      </c>
      <c r="G354" s="411">
        <v>3181</v>
      </c>
      <c r="H354" s="413">
        <v>2996</v>
      </c>
      <c r="I354" s="371">
        <f t="shared" si="90"/>
        <v>450</v>
      </c>
      <c r="J354" s="131">
        <v>431</v>
      </c>
      <c r="K354" s="132">
        <v>19</v>
      </c>
      <c r="L354" s="22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</row>
    <row r="355" spans="1:25" s="11" customFormat="1" ht="15" customHeight="1">
      <c r="A355" s="363" t="s">
        <v>225</v>
      </c>
      <c r="B355" s="423">
        <v>3980</v>
      </c>
      <c r="C355" s="364">
        <f t="shared" si="97"/>
        <v>7920</v>
      </c>
      <c r="D355" s="305">
        <f t="shared" si="98"/>
        <v>4175</v>
      </c>
      <c r="E355" s="365">
        <f t="shared" si="98"/>
        <v>3745</v>
      </c>
      <c r="F355" s="366">
        <f t="shared" si="99"/>
        <v>7268</v>
      </c>
      <c r="G355" s="411">
        <v>3554</v>
      </c>
      <c r="H355" s="413">
        <v>3714</v>
      </c>
      <c r="I355" s="371">
        <f t="shared" si="90"/>
        <v>652</v>
      </c>
      <c r="J355" s="131">
        <v>621</v>
      </c>
      <c r="K355" s="132">
        <v>31</v>
      </c>
      <c r="L355" s="22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</row>
    <row r="356" spans="1:25" s="11" customFormat="1" ht="15" customHeight="1">
      <c r="A356" s="363" t="s">
        <v>741</v>
      </c>
      <c r="B356" s="422">
        <v>779</v>
      </c>
      <c r="C356" s="364">
        <f t="shared" si="97"/>
        <v>1250</v>
      </c>
      <c r="D356" s="305">
        <f t="shared" si="98"/>
        <v>616</v>
      </c>
      <c r="E356" s="365">
        <f t="shared" si="98"/>
        <v>634</v>
      </c>
      <c r="F356" s="366">
        <f t="shared" si="99"/>
        <v>1241</v>
      </c>
      <c r="G356" s="410">
        <v>612</v>
      </c>
      <c r="H356" s="412">
        <v>629</v>
      </c>
      <c r="I356" s="371">
        <f t="shared" si="90"/>
        <v>9</v>
      </c>
      <c r="J356" s="131">
        <v>4</v>
      </c>
      <c r="K356" s="132">
        <v>5</v>
      </c>
      <c r="L356" s="22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</row>
    <row r="357" spans="1:25" s="11" customFormat="1" ht="15" customHeight="1">
      <c r="A357" s="363" t="s">
        <v>226</v>
      </c>
      <c r="B357" s="423">
        <v>1236</v>
      </c>
      <c r="C357" s="364">
        <f>D357+E357</f>
        <v>2095</v>
      </c>
      <c r="D357" s="305">
        <f t="shared" si="98"/>
        <v>1053</v>
      </c>
      <c r="E357" s="365">
        <f t="shared" si="98"/>
        <v>1042</v>
      </c>
      <c r="F357" s="366">
        <f t="shared" si="99"/>
        <v>1979</v>
      </c>
      <c r="G357" s="410">
        <v>944</v>
      </c>
      <c r="H357" s="413">
        <v>1035</v>
      </c>
      <c r="I357" s="371">
        <f t="shared" si="90"/>
        <v>116</v>
      </c>
      <c r="J357" s="131">
        <v>109</v>
      </c>
      <c r="K357" s="132">
        <v>7</v>
      </c>
      <c r="L357" s="22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</row>
    <row r="358" spans="1:25" s="11" customFormat="1" ht="15" customHeight="1">
      <c r="A358" s="353" t="s">
        <v>143</v>
      </c>
      <c r="B358" s="420">
        <v>5468</v>
      </c>
      <c r="C358" s="354">
        <f>SUM(C359:C361)</f>
        <v>9162</v>
      </c>
      <c r="D358" s="355">
        <f>SUM(D359:D361)</f>
        <v>5099</v>
      </c>
      <c r="E358" s="356">
        <f>SUM(E359:E361)</f>
        <v>4063</v>
      </c>
      <c r="F358" s="357">
        <f t="shared" si="99"/>
        <v>9039</v>
      </c>
      <c r="G358" s="406">
        <v>5000</v>
      </c>
      <c r="H358" s="407">
        <v>4039</v>
      </c>
      <c r="I358" s="354">
        <f t="shared" si="90"/>
        <v>123</v>
      </c>
      <c r="J358" s="404">
        <f>SUM(J359:J361)</f>
        <v>99</v>
      </c>
      <c r="K358" s="405">
        <f>SUM(K359:K361)</f>
        <v>24</v>
      </c>
      <c r="L358" s="23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</row>
    <row r="359" spans="1:25" s="11" customFormat="1" ht="15" customHeight="1">
      <c r="A359" s="363" t="s">
        <v>354</v>
      </c>
      <c r="B359" s="423">
        <v>3839</v>
      </c>
      <c r="C359" s="364">
        <f>D359+E359</f>
        <v>6486</v>
      </c>
      <c r="D359" s="305">
        <f t="shared" ref="D359:E361" si="100">G359+J359</f>
        <v>3616</v>
      </c>
      <c r="E359" s="365">
        <f t="shared" si="100"/>
        <v>2870</v>
      </c>
      <c r="F359" s="366">
        <f>G359+H359</f>
        <v>6394</v>
      </c>
      <c r="G359" s="411">
        <v>3540</v>
      </c>
      <c r="H359" s="413">
        <v>2854</v>
      </c>
      <c r="I359" s="364">
        <f t="shared" si="90"/>
        <v>92</v>
      </c>
      <c r="J359" s="131">
        <v>76</v>
      </c>
      <c r="K359" s="132">
        <v>16</v>
      </c>
      <c r="L359" s="22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</row>
    <row r="360" spans="1:25" s="11" customFormat="1" ht="15" customHeight="1">
      <c r="A360" s="363" t="s">
        <v>246</v>
      </c>
      <c r="B360" s="422">
        <v>784</v>
      </c>
      <c r="C360" s="364">
        <f>D360+E360</f>
        <v>1378</v>
      </c>
      <c r="D360" s="305">
        <f t="shared" si="100"/>
        <v>763</v>
      </c>
      <c r="E360" s="365">
        <f t="shared" si="100"/>
        <v>615</v>
      </c>
      <c r="F360" s="366">
        <f>G360+H360</f>
        <v>1356</v>
      </c>
      <c r="G360" s="410">
        <v>747</v>
      </c>
      <c r="H360" s="412">
        <v>609</v>
      </c>
      <c r="I360" s="364">
        <f t="shared" si="90"/>
        <v>22</v>
      </c>
      <c r="J360" s="131">
        <v>16</v>
      </c>
      <c r="K360" s="132">
        <v>6</v>
      </c>
      <c r="L360" s="22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</row>
    <row r="361" spans="1:25" s="11" customFormat="1" ht="15" customHeight="1">
      <c r="A361" s="367" t="s">
        <v>220</v>
      </c>
      <c r="B361" s="424">
        <v>845</v>
      </c>
      <c r="C361" s="368">
        <f>D361+E361</f>
        <v>1298</v>
      </c>
      <c r="D361" s="307">
        <f t="shared" si="100"/>
        <v>720</v>
      </c>
      <c r="E361" s="369">
        <f t="shared" si="100"/>
        <v>578</v>
      </c>
      <c r="F361" s="370">
        <f>G361+H361</f>
        <v>1289</v>
      </c>
      <c r="G361" s="416">
        <v>713</v>
      </c>
      <c r="H361" s="417">
        <v>576</v>
      </c>
      <c r="I361" s="368">
        <f t="shared" si="90"/>
        <v>9</v>
      </c>
      <c r="J361" s="133">
        <v>7</v>
      </c>
      <c r="K361" s="134">
        <v>2</v>
      </c>
      <c r="L361" s="22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</row>
    <row r="362" spans="1:25">
      <c r="G362" s="418"/>
      <c r="H362" s="418"/>
    </row>
    <row r="363" spans="1:25">
      <c r="G363" s="419"/>
      <c r="H363" s="419"/>
    </row>
    <row r="364" spans="1:25">
      <c r="G364" s="419"/>
      <c r="H364" s="419"/>
    </row>
    <row r="365" spans="1:25">
      <c r="G365" s="418"/>
      <c r="H365" s="418"/>
    </row>
    <row r="366" spans="1:25">
      <c r="G366" s="419"/>
      <c r="H366" s="419"/>
    </row>
    <row r="367" spans="1:25">
      <c r="G367" s="419"/>
      <c r="H367" s="419"/>
    </row>
    <row r="368" spans="1:25">
      <c r="G368" s="418"/>
      <c r="H368" s="418"/>
    </row>
    <row r="369" spans="7:8">
      <c r="G369" s="418"/>
      <c r="H369" s="419"/>
    </row>
    <row r="370" spans="7:8">
      <c r="G370" s="419"/>
      <c r="H370" s="419"/>
    </row>
    <row r="371" spans="7:8">
      <c r="G371" s="419"/>
      <c r="H371" s="419"/>
    </row>
    <row r="372" spans="7:8">
      <c r="G372" s="418"/>
      <c r="H372" s="418"/>
    </row>
    <row r="373" spans="7:8">
      <c r="G373" s="418"/>
      <c r="H373" s="418"/>
    </row>
    <row r="374" spans="7:8">
      <c r="G374" s="418"/>
      <c r="H374" s="418"/>
    </row>
  </sheetData>
  <mergeCells count="6">
    <mergeCell ref="B4:B5"/>
    <mergeCell ref="A2:F2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701"/>
  <sheetViews>
    <sheetView zoomScaleNormal="100" workbookViewId="0">
      <pane ySplit="5" topLeftCell="A295" activePane="bottomLeft" state="frozen"/>
      <selection pane="bottomLeft" activeCell="AJ282" sqref="AJ282"/>
    </sheetView>
  </sheetViews>
  <sheetFormatPr defaultRowHeight="11.25"/>
  <cols>
    <col min="1" max="1" width="9.25" style="346" customWidth="1"/>
    <col min="2" max="4" width="8.125" style="346" customWidth="1"/>
    <col min="5" max="5" width="8.125" style="347" customWidth="1"/>
    <col min="6" max="6" width="9.25" style="15" customWidth="1"/>
    <col min="7" max="10" width="8.125" style="15" customWidth="1"/>
    <col min="11" max="11" width="9.25" style="15" customWidth="1"/>
    <col min="12" max="15" width="8.125" style="15" customWidth="1"/>
    <col min="16" max="16" width="9.25" style="15" customWidth="1"/>
    <col min="17" max="20" width="8.125" style="15" customWidth="1"/>
    <col min="21" max="21" width="9.25" style="15" customWidth="1"/>
    <col min="22" max="22" width="8.375" style="15" bestFit="1" customWidth="1"/>
    <col min="23" max="25" width="8.125" style="15" customWidth="1"/>
    <col min="26" max="26" width="9.25" style="15" customWidth="1"/>
    <col min="27" max="30" width="8.125" style="15" customWidth="1"/>
    <col min="31" max="31" width="9.25" style="15" customWidth="1"/>
    <col min="32" max="35" width="8.125" style="15" customWidth="1"/>
    <col min="36" max="36" width="9.25" style="15" customWidth="1"/>
    <col min="37" max="40" width="8.125" style="15" customWidth="1"/>
    <col min="41" max="41" width="9.25" style="15" customWidth="1"/>
    <col min="42" max="45" width="8.125" style="15" customWidth="1"/>
    <col min="46" max="46" width="9.25" style="15" customWidth="1"/>
    <col min="47" max="50" width="8.125" style="15" customWidth="1"/>
    <col min="51" max="16384" width="9" style="15"/>
  </cols>
  <sheetData>
    <row r="1" spans="1:50" ht="13.5" customHeight="1"/>
    <row r="2" spans="1:50" ht="18.75">
      <c r="A2" s="594" t="s">
        <v>5037</v>
      </c>
      <c r="B2" s="594"/>
      <c r="C2" s="594"/>
      <c r="D2" s="594"/>
      <c r="E2" s="594"/>
      <c r="F2" s="594"/>
      <c r="G2" s="594"/>
      <c r="H2" s="594"/>
      <c r="I2" s="594"/>
      <c r="J2" s="594"/>
      <c r="K2" s="48"/>
    </row>
    <row r="3" spans="1:50" ht="15" customHeight="1">
      <c r="A3" s="338" t="s">
        <v>4904</v>
      </c>
      <c r="C3" s="49"/>
      <c r="D3" s="49"/>
      <c r="E3" s="49"/>
      <c r="AW3" s="596" t="s">
        <v>742</v>
      </c>
      <c r="AX3" s="596"/>
    </row>
    <row r="4" spans="1:50" s="50" customFormat="1" ht="14.25" customHeight="1">
      <c r="A4" s="595" t="s">
        <v>5038</v>
      </c>
      <c r="B4" s="595"/>
      <c r="C4" s="595"/>
      <c r="D4" s="595"/>
      <c r="E4" s="595"/>
      <c r="F4" s="595" t="s">
        <v>5039</v>
      </c>
      <c r="G4" s="595"/>
      <c r="H4" s="595"/>
      <c r="I4" s="595"/>
      <c r="J4" s="595"/>
      <c r="K4" s="595" t="s">
        <v>5040</v>
      </c>
      <c r="L4" s="595"/>
      <c r="M4" s="595"/>
      <c r="N4" s="595"/>
      <c r="O4" s="595"/>
      <c r="P4" s="595" t="s">
        <v>5041</v>
      </c>
      <c r="Q4" s="595"/>
      <c r="R4" s="595"/>
      <c r="S4" s="595"/>
      <c r="T4" s="595"/>
      <c r="U4" s="595" t="s">
        <v>5042</v>
      </c>
      <c r="V4" s="595"/>
      <c r="W4" s="595"/>
      <c r="X4" s="595"/>
      <c r="Y4" s="595"/>
      <c r="Z4" s="595" t="s">
        <v>5043</v>
      </c>
      <c r="AA4" s="595"/>
      <c r="AB4" s="595"/>
      <c r="AC4" s="595"/>
      <c r="AD4" s="595"/>
      <c r="AE4" s="595" t="s">
        <v>5044</v>
      </c>
      <c r="AF4" s="595"/>
      <c r="AG4" s="595"/>
      <c r="AH4" s="595"/>
      <c r="AI4" s="595"/>
      <c r="AJ4" s="595" t="s">
        <v>5045</v>
      </c>
      <c r="AK4" s="595"/>
      <c r="AL4" s="595"/>
      <c r="AM4" s="595"/>
      <c r="AN4" s="595"/>
      <c r="AO4" s="595" t="s">
        <v>5046</v>
      </c>
      <c r="AP4" s="595"/>
      <c r="AQ4" s="595"/>
      <c r="AR4" s="595"/>
      <c r="AS4" s="595"/>
      <c r="AT4" s="595" t="s">
        <v>5047</v>
      </c>
      <c r="AU4" s="595"/>
      <c r="AV4" s="595"/>
      <c r="AW4" s="595"/>
      <c r="AX4" s="595"/>
    </row>
    <row r="5" spans="1:50" s="50" customFormat="1" ht="14.25" customHeight="1">
      <c r="A5" s="51" t="s">
        <v>5110</v>
      </c>
      <c r="B5" s="51" t="s">
        <v>495</v>
      </c>
      <c r="C5" s="51" t="s">
        <v>0</v>
      </c>
      <c r="D5" s="51" t="s">
        <v>1</v>
      </c>
      <c r="E5" s="51" t="s">
        <v>5111</v>
      </c>
      <c r="F5" s="51" t="s">
        <v>5110</v>
      </c>
      <c r="G5" s="51" t="s">
        <v>495</v>
      </c>
      <c r="H5" s="51" t="s">
        <v>0</v>
      </c>
      <c r="I5" s="51" t="s">
        <v>1</v>
      </c>
      <c r="J5" s="51" t="s">
        <v>5111</v>
      </c>
      <c r="K5" s="52" t="s">
        <v>5110</v>
      </c>
      <c r="L5" s="53" t="s">
        <v>5081</v>
      </c>
      <c r="M5" s="53" t="s">
        <v>0</v>
      </c>
      <c r="N5" s="53" t="s">
        <v>1</v>
      </c>
      <c r="O5" s="53" t="s">
        <v>496</v>
      </c>
      <c r="P5" s="51" t="s">
        <v>5110</v>
      </c>
      <c r="Q5" s="51" t="s">
        <v>5081</v>
      </c>
      <c r="R5" s="51" t="s">
        <v>0</v>
      </c>
      <c r="S5" s="51" t="s">
        <v>1</v>
      </c>
      <c r="T5" s="51" t="s">
        <v>496</v>
      </c>
      <c r="U5" s="52" t="s">
        <v>5110</v>
      </c>
      <c r="V5" s="51" t="s">
        <v>5081</v>
      </c>
      <c r="W5" s="51" t="s">
        <v>0</v>
      </c>
      <c r="X5" s="51" t="s">
        <v>1</v>
      </c>
      <c r="Y5" s="51" t="s">
        <v>496</v>
      </c>
      <c r="Z5" s="51" t="s">
        <v>5110</v>
      </c>
      <c r="AA5" s="51" t="s">
        <v>5081</v>
      </c>
      <c r="AB5" s="51" t="s">
        <v>0</v>
      </c>
      <c r="AC5" s="51" t="s">
        <v>1</v>
      </c>
      <c r="AD5" s="51" t="s">
        <v>496</v>
      </c>
      <c r="AE5" s="51" t="s">
        <v>5110</v>
      </c>
      <c r="AF5" s="51" t="s">
        <v>5081</v>
      </c>
      <c r="AG5" s="51" t="s">
        <v>0</v>
      </c>
      <c r="AH5" s="51" t="s">
        <v>1</v>
      </c>
      <c r="AI5" s="51" t="s">
        <v>496</v>
      </c>
      <c r="AJ5" s="52" t="s">
        <v>5110</v>
      </c>
      <c r="AK5" s="51" t="s">
        <v>5081</v>
      </c>
      <c r="AL5" s="51" t="s">
        <v>0</v>
      </c>
      <c r="AM5" s="51" t="s">
        <v>1</v>
      </c>
      <c r="AN5" s="51" t="s">
        <v>496</v>
      </c>
      <c r="AO5" s="51" t="s">
        <v>5110</v>
      </c>
      <c r="AP5" s="51" t="s">
        <v>5081</v>
      </c>
      <c r="AQ5" s="51" t="s">
        <v>0</v>
      </c>
      <c r="AR5" s="51" t="s">
        <v>1</v>
      </c>
      <c r="AS5" s="51" t="s">
        <v>496</v>
      </c>
      <c r="AT5" s="52" t="s">
        <v>5110</v>
      </c>
      <c r="AU5" s="51" t="s">
        <v>5081</v>
      </c>
      <c r="AV5" s="51" t="s">
        <v>0</v>
      </c>
      <c r="AW5" s="51" t="s">
        <v>1</v>
      </c>
      <c r="AX5" s="51" t="s">
        <v>496</v>
      </c>
    </row>
    <row r="6" spans="1:50" s="59" customFormat="1" ht="14.25" customHeight="1">
      <c r="A6" s="54" t="s">
        <v>189</v>
      </c>
      <c r="B6" s="55">
        <f>SUM(C6:D6)</f>
        <v>7154</v>
      </c>
      <c r="C6" s="55">
        <f>SUM(C7:C32)</f>
        <v>3620</v>
      </c>
      <c r="D6" s="55">
        <f>SUM(D7:D32)</f>
        <v>3534</v>
      </c>
      <c r="E6" s="55">
        <f>SUM(E7:E32)</f>
        <v>4493</v>
      </c>
      <c r="F6" s="54" t="s">
        <v>239</v>
      </c>
      <c r="G6" s="55">
        <f>SUM(H6:I6)</f>
        <v>5345</v>
      </c>
      <c r="H6" s="56">
        <f>SUM(H7:H26)</f>
        <v>2672</v>
      </c>
      <c r="I6" s="56">
        <f t="shared" ref="I6:J6" si="0">SUM(I7:I26)</f>
        <v>2673</v>
      </c>
      <c r="J6" s="57">
        <f t="shared" si="0"/>
        <v>3189</v>
      </c>
      <c r="K6" s="54" t="s">
        <v>261</v>
      </c>
      <c r="L6" s="55">
        <f>SUM(M6:N6)</f>
        <v>7901</v>
      </c>
      <c r="M6" s="56">
        <f>SUM(M7:M39)</f>
        <v>3957</v>
      </c>
      <c r="N6" s="56">
        <f>SUM(N7:N39)</f>
        <v>3944</v>
      </c>
      <c r="O6" s="57">
        <f>SUM(O7:O39)</f>
        <v>4124</v>
      </c>
      <c r="P6" s="58" t="s">
        <v>368</v>
      </c>
      <c r="Q6" s="55">
        <f>SUM(R6:S6)</f>
        <v>6329</v>
      </c>
      <c r="R6" s="56">
        <f>SUM(R7:R40)</f>
        <v>3208</v>
      </c>
      <c r="S6" s="56">
        <f t="shared" ref="S6:T6" si="1">SUM(S7:S40)</f>
        <v>3121</v>
      </c>
      <c r="T6" s="57">
        <f t="shared" si="1"/>
        <v>3560</v>
      </c>
      <c r="U6" s="425" t="s">
        <v>394</v>
      </c>
      <c r="V6" s="285">
        <f t="shared" ref="V6:V69" si="2">SUM(W6:X6)</f>
        <v>14407</v>
      </c>
      <c r="W6" s="426">
        <f>SUM(W7:W35)</f>
        <v>7104</v>
      </c>
      <c r="X6" s="426">
        <f t="shared" ref="X6:Y6" si="3">SUM(X7:X35)</f>
        <v>7303</v>
      </c>
      <c r="Y6" s="426">
        <f t="shared" si="3"/>
        <v>6776</v>
      </c>
      <c r="Z6" s="58" t="s">
        <v>281</v>
      </c>
      <c r="AA6" s="55">
        <f>SUM(AB6:AC6)</f>
        <v>10319</v>
      </c>
      <c r="AB6" s="56">
        <f>SUM(AB7:AB36)</f>
        <v>5135</v>
      </c>
      <c r="AC6" s="56">
        <f t="shared" ref="AC6:AD6" si="4">SUM(AC7:AC36)</f>
        <v>5184</v>
      </c>
      <c r="AD6" s="57">
        <f t="shared" si="4"/>
        <v>5481</v>
      </c>
      <c r="AE6" s="58" t="s">
        <v>300</v>
      </c>
      <c r="AF6" s="55">
        <f>SUM(AG6:AH6)</f>
        <v>10529</v>
      </c>
      <c r="AG6" s="56">
        <f>SUM(AG7:AG39)</f>
        <v>5527</v>
      </c>
      <c r="AH6" s="56">
        <f t="shared" ref="AH6:AI6" si="5">SUM(AH7:AH39)</f>
        <v>5002</v>
      </c>
      <c r="AI6" s="427">
        <f t="shared" si="5"/>
        <v>6151</v>
      </c>
      <c r="AJ6" s="54" t="s">
        <v>411</v>
      </c>
      <c r="AK6" s="55">
        <f>SUM(AL6:AM6)</f>
        <v>6222</v>
      </c>
      <c r="AL6" s="56">
        <f>SUM(AL7:AL39)</f>
        <v>3012</v>
      </c>
      <c r="AM6" s="56">
        <f t="shared" ref="AM6:AN6" si="6">SUM(AM7:AM39)</f>
        <v>3210</v>
      </c>
      <c r="AN6" s="57">
        <f t="shared" si="6"/>
        <v>3407</v>
      </c>
      <c r="AO6" s="58" t="s">
        <v>432</v>
      </c>
      <c r="AP6" s="348">
        <f>SUM(AQ6:AR6)</f>
        <v>6922</v>
      </c>
      <c r="AQ6" s="345">
        <f>SUM(AQ7:AQ38)</f>
        <v>3356</v>
      </c>
      <c r="AR6" s="345">
        <f t="shared" ref="AR6:AS6" si="7">SUM(AR7:AR38)</f>
        <v>3566</v>
      </c>
      <c r="AS6" s="349">
        <f t="shared" si="7"/>
        <v>3837</v>
      </c>
      <c r="AT6" s="54" t="s">
        <v>355</v>
      </c>
      <c r="AU6" s="55">
        <f>SUM(AV6:AW6)</f>
        <v>24681</v>
      </c>
      <c r="AV6" s="56">
        <f>SUM(AV7:AV42)</f>
        <v>12402</v>
      </c>
      <c r="AW6" s="56">
        <f t="shared" ref="AW6:AX6" si="8">SUM(AW7:AW42)</f>
        <v>12279</v>
      </c>
      <c r="AX6" s="57">
        <f t="shared" si="8"/>
        <v>12078</v>
      </c>
    </row>
    <row r="7" spans="1:50" s="59" customFormat="1" ht="14.25" customHeight="1">
      <c r="A7" s="428" t="s">
        <v>743</v>
      </c>
      <c r="B7" s="60">
        <f>SUM(C7:D7)</f>
        <v>780</v>
      </c>
      <c r="C7" s="429">
        <v>392</v>
      </c>
      <c r="D7" s="429">
        <v>388</v>
      </c>
      <c r="E7" s="430">
        <v>482</v>
      </c>
      <c r="F7" s="61" t="s">
        <v>744</v>
      </c>
      <c r="G7" s="60">
        <f t="shared" ref="G7:G70" si="9">SUM(H7:I7)</f>
        <v>379</v>
      </c>
      <c r="H7" s="429">
        <v>189</v>
      </c>
      <c r="I7" s="429">
        <v>190</v>
      </c>
      <c r="J7" s="430">
        <v>225</v>
      </c>
      <c r="K7" s="61" t="s">
        <v>745</v>
      </c>
      <c r="L7" s="60">
        <f t="shared" ref="L7:L53" si="10">SUM(M7:N7)</f>
        <v>223</v>
      </c>
      <c r="M7" s="62">
        <v>111</v>
      </c>
      <c r="N7" s="62">
        <v>112</v>
      </c>
      <c r="O7" s="63">
        <v>121</v>
      </c>
      <c r="P7" s="61" t="s">
        <v>746</v>
      </c>
      <c r="Q7" s="60">
        <f t="shared" ref="Q7:Q70" si="11">SUM(R7:S7)</f>
        <v>860</v>
      </c>
      <c r="R7" s="62">
        <v>417</v>
      </c>
      <c r="S7" s="62">
        <v>443</v>
      </c>
      <c r="T7" s="63">
        <v>503</v>
      </c>
      <c r="U7" s="61" t="s">
        <v>747</v>
      </c>
      <c r="V7" s="288">
        <f t="shared" si="2"/>
        <v>1389</v>
      </c>
      <c r="W7" s="431">
        <v>666</v>
      </c>
      <c r="X7" s="431">
        <v>723</v>
      </c>
      <c r="Y7" s="432">
        <v>698</v>
      </c>
      <c r="Z7" s="61" t="s">
        <v>748</v>
      </c>
      <c r="AA7" s="60">
        <f t="shared" ref="AA7:AA70" si="12">SUM(AB7:AC7)</f>
        <v>336</v>
      </c>
      <c r="AB7" s="62">
        <v>144</v>
      </c>
      <c r="AC7" s="62">
        <v>192</v>
      </c>
      <c r="AD7" s="63">
        <v>185</v>
      </c>
      <c r="AE7" s="61" t="s">
        <v>749</v>
      </c>
      <c r="AF7" s="60">
        <f t="shared" ref="AF7:AF70" si="13">SUM(AG7:AH7)</f>
        <v>849</v>
      </c>
      <c r="AG7" s="433">
        <v>431</v>
      </c>
      <c r="AH7" s="433">
        <v>418</v>
      </c>
      <c r="AI7" s="434">
        <v>452</v>
      </c>
      <c r="AJ7" s="61" t="s">
        <v>750</v>
      </c>
      <c r="AK7" s="60">
        <f t="shared" ref="AK7:AK70" si="14">SUM(AL7:AM7)</f>
        <v>204</v>
      </c>
      <c r="AL7" s="435">
        <v>102</v>
      </c>
      <c r="AM7" s="435">
        <v>102</v>
      </c>
      <c r="AN7" s="436">
        <v>103</v>
      </c>
      <c r="AO7" s="61" t="s">
        <v>751</v>
      </c>
      <c r="AP7" s="437">
        <f t="shared" ref="AP7:AP71" si="15">SUM(AQ7:AR7)</f>
        <v>231</v>
      </c>
      <c r="AQ7" s="438">
        <v>115</v>
      </c>
      <c r="AR7" s="438">
        <v>116</v>
      </c>
      <c r="AS7" s="439">
        <v>127</v>
      </c>
      <c r="AT7" s="61" t="s">
        <v>497</v>
      </c>
      <c r="AU7" s="60">
        <f t="shared" ref="AU7:AU70" si="16">SUM(AV7:AW7)</f>
        <v>1659</v>
      </c>
      <c r="AV7" s="64">
        <v>858</v>
      </c>
      <c r="AW7" s="64">
        <v>801</v>
      </c>
      <c r="AX7" s="65">
        <v>1057</v>
      </c>
    </row>
    <row r="8" spans="1:50" s="59" customFormat="1" ht="14.25" customHeight="1">
      <c r="A8" s="428" t="s">
        <v>752</v>
      </c>
      <c r="B8" s="60">
        <f t="shared" ref="B8:B31" si="17">SUM(C8:D8)</f>
        <v>1137</v>
      </c>
      <c r="C8" s="429">
        <v>575</v>
      </c>
      <c r="D8" s="429">
        <v>562</v>
      </c>
      <c r="E8" s="430">
        <v>621</v>
      </c>
      <c r="F8" s="61" t="s">
        <v>753</v>
      </c>
      <c r="G8" s="60">
        <f t="shared" si="9"/>
        <v>861</v>
      </c>
      <c r="H8" s="429">
        <v>423</v>
      </c>
      <c r="I8" s="429">
        <v>438</v>
      </c>
      <c r="J8" s="430">
        <v>499</v>
      </c>
      <c r="K8" s="61" t="s">
        <v>754</v>
      </c>
      <c r="L8" s="60">
        <f t="shared" si="10"/>
        <v>186</v>
      </c>
      <c r="M8" s="62">
        <v>99</v>
      </c>
      <c r="N8" s="62">
        <v>87</v>
      </c>
      <c r="O8" s="63">
        <v>101</v>
      </c>
      <c r="P8" s="61" t="s">
        <v>755</v>
      </c>
      <c r="Q8" s="60">
        <f t="shared" si="11"/>
        <v>282</v>
      </c>
      <c r="R8" s="62">
        <v>131</v>
      </c>
      <c r="S8" s="62">
        <v>151</v>
      </c>
      <c r="T8" s="63">
        <v>164</v>
      </c>
      <c r="U8" s="61" t="s">
        <v>756</v>
      </c>
      <c r="V8" s="288">
        <f t="shared" si="2"/>
        <v>1081</v>
      </c>
      <c r="W8" s="431">
        <v>542</v>
      </c>
      <c r="X8" s="431">
        <v>539</v>
      </c>
      <c r="Y8" s="432">
        <v>522</v>
      </c>
      <c r="Z8" s="61" t="s">
        <v>757</v>
      </c>
      <c r="AA8" s="60">
        <f t="shared" si="12"/>
        <v>214</v>
      </c>
      <c r="AB8" s="62">
        <v>86</v>
      </c>
      <c r="AC8" s="62">
        <v>128</v>
      </c>
      <c r="AD8" s="63">
        <v>117</v>
      </c>
      <c r="AE8" s="61" t="s">
        <v>758</v>
      </c>
      <c r="AF8" s="60">
        <f t="shared" si="13"/>
        <v>511</v>
      </c>
      <c r="AG8" s="433">
        <v>255</v>
      </c>
      <c r="AH8" s="433">
        <v>256</v>
      </c>
      <c r="AI8" s="434">
        <v>273</v>
      </c>
      <c r="AJ8" s="61" t="s">
        <v>759</v>
      </c>
      <c r="AK8" s="60">
        <f t="shared" si="14"/>
        <v>754</v>
      </c>
      <c r="AL8" s="435">
        <v>359</v>
      </c>
      <c r="AM8" s="435">
        <v>395</v>
      </c>
      <c r="AN8" s="436">
        <v>394</v>
      </c>
      <c r="AO8" s="61" t="s">
        <v>760</v>
      </c>
      <c r="AP8" s="437">
        <f t="shared" si="15"/>
        <v>451</v>
      </c>
      <c r="AQ8" s="440">
        <v>213</v>
      </c>
      <c r="AR8" s="440">
        <v>238</v>
      </c>
      <c r="AS8" s="441">
        <v>243</v>
      </c>
      <c r="AT8" s="61" t="s">
        <v>498</v>
      </c>
      <c r="AU8" s="60">
        <f t="shared" si="16"/>
        <v>1474</v>
      </c>
      <c r="AV8" s="64">
        <v>769</v>
      </c>
      <c r="AW8" s="64">
        <v>705</v>
      </c>
      <c r="AX8" s="65">
        <v>923</v>
      </c>
    </row>
    <row r="9" spans="1:50" s="59" customFormat="1" ht="14.25" customHeight="1">
      <c r="A9" s="428" t="s">
        <v>761</v>
      </c>
      <c r="B9" s="60">
        <f t="shared" si="17"/>
        <v>278</v>
      </c>
      <c r="C9" s="429">
        <v>135</v>
      </c>
      <c r="D9" s="429">
        <v>143</v>
      </c>
      <c r="E9" s="430">
        <v>208</v>
      </c>
      <c r="F9" s="61" t="s">
        <v>762</v>
      </c>
      <c r="G9" s="60">
        <f t="shared" si="9"/>
        <v>450</v>
      </c>
      <c r="H9" s="429">
        <v>234</v>
      </c>
      <c r="I9" s="429">
        <v>216</v>
      </c>
      <c r="J9" s="430">
        <v>288</v>
      </c>
      <c r="K9" s="61" t="s">
        <v>763</v>
      </c>
      <c r="L9" s="60">
        <f t="shared" si="10"/>
        <v>87</v>
      </c>
      <c r="M9" s="62">
        <v>40</v>
      </c>
      <c r="N9" s="62">
        <v>47</v>
      </c>
      <c r="O9" s="63">
        <v>47</v>
      </c>
      <c r="P9" s="61" t="s">
        <v>764</v>
      </c>
      <c r="Q9" s="60">
        <f t="shared" si="11"/>
        <v>134</v>
      </c>
      <c r="R9" s="62">
        <v>73</v>
      </c>
      <c r="S9" s="62">
        <v>61</v>
      </c>
      <c r="T9" s="63">
        <v>78</v>
      </c>
      <c r="U9" s="61" t="s">
        <v>765</v>
      </c>
      <c r="V9" s="288">
        <f t="shared" si="2"/>
        <v>2054</v>
      </c>
      <c r="W9" s="431">
        <v>915</v>
      </c>
      <c r="X9" s="431">
        <v>1139</v>
      </c>
      <c r="Y9" s="432">
        <v>983</v>
      </c>
      <c r="Z9" s="61" t="s">
        <v>766</v>
      </c>
      <c r="AA9" s="60">
        <f t="shared" si="12"/>
        <v>475</v>
      </c>
      <c r="AB9" s="62">
        <v>222</v>
      </c>
      <c r="AC9" s="62">
        <v>253</v>
      </c>
      <c r="AD9" s="63">
        <v>250</v>
      </c>
      <c r="AE9" s="61" t="s">
        <v>767</v>
      </c>
      <c r="AF9" s="60">
        <f t="shared" si="13"/>
        <v>365</v>
      </c>
      <c r="AG9" s="433">
        <v>200</v>
      </c>
      <c r="AH9" s="433">
        <v>165</v>
      </c>
      <c r="AI9" s="434">
        <v>191</v>
      </c>
      <c r="AJ9" s="61" t="s">
        <v>768</v>
      </c>
      <c r="AK9" s="60">
        <f t="shared" si="14"/>
        <v>640</v>
      </c>
      <c r="AL9" s="435">
        <v>303</v>
      </c>
      <c r="AM9" s="435">
        <v>337</v>
      </c>
      <c r="AN9" s="436">
        <v>350</v>
      </c>
      <c r="AO9" s="61" t="s">
        <v>769</v>
      </c>
      <c r="AP9" s="437">
        <f t="shared" si="15"/>
        <v>584</v>
      </c>
      <c r="AQ9" s="440">
        <v>275</v>
      </c>
      <c r="AR9" s="440">
        <v>309</v>
      </c>
      <c r="AS9" s="441">
        <v>315</v>
      </c>
      <c r="AT9" s="61" t="s">
        <v>499</v>
      </c>
      <c r="AU9" s="60">
        <f t="shared" si="16"/>
        <v>71</v>
      </c>
      <c r="AV9" s="64">
        <v>29</v>
      </c>
      <c r="AW9" s="64">
        <v>42</v>
      </c>
      <c r="AX9" s="65">
        <v>41</v>
      </c>
    </row>
    <row r="10" spans="1:50" s="59" customFormat="1" ht="14.25" customHeight="1">
      <c r="A10" s="428" t="s">
        <v>770</v>
      </c>
      <c r="B10" s="60">
        <f t="shared" si="17"/>
        <v>420</v>
      </c>
      <c r="C10" s="429">
        <v>204</v>
      </c>
      <c r="D10" s="429">
        <v>216</v>
      </c>
      <c r="E10" s="430">
        <v>285</v>
      </c>
      <c r="F10" s="61" t="s">
        <v>771</v>
      </c>
      <c r="G10" s="60">
        <f t="shared" si="9"/>
        <v>489</v>
      </c>
      <c r="H10" s="429">
        <v>251</v>
      </c>
      <c r="I10" s="429">
        <v>238</v>
      </c>
      <c r="J10" s="430">
        <v>284</v>
      </c>
      <c r="K10" s="61" t="s">
        <v>772</v>
      </c>
      <c r="L10" s="60">
        <f t="shared" si="10"/>
        <v>134</v>
      </c>
      <c r="M10" s="62">
        <v>67</v>
      </c>
      <c r="N10" s="62">
        <v>67</v>
      </c>
      <c r="O10" s="63">
        <v>65</v>
      </c>
      <c r="P10" s="61" t="s">
        <v>773</v>
      </c>
      <c r="Q10" s="60">
        <f t="shared" si="11"/>
        <v>204</v>
      </c>
      <c r="R10" s="62">
        <v>100</v>
      </c>
      <c r="S10" s="62">
        <v>104</v>
      </c>
      <c r="T10" s="63">
        <v>107</v>
      </c>
      <c r="U10" s="61" t="s">
        <v>774</v>
      </c>
      <c r="V10" s="288">
        <f t="shared" si="2"/>
        <v>1860</v>
      </c>
      <c r="W10" s="431">
        <v>926</v>
      </c>
      <c r="X10" s="431">
        <v>934</v>
      </c>
      <c r="Y10" s="432">
        <v>877</v>
      </c>
      <c r="Z10" s="61" t="s">
        <v>775</v>
      </c>
      <c r="AA10" s="60">
        <f t="shared" si="12"/>
        <v>964</v>
      </c>
      <c r="AB10" s="62">
        <v>459</v>
      </c>
      <c r="AC10" s="62">
        <v>505</v>
      </c>
      <c r="AD10" s="63">
        <v>484</v>
      </c>
      <c r="AE10" s="61" t="s">
        <v>776</v>
      </c>
      <c r="AF10" s="60">
        <f t="shared" si="13"/>
        <v>1020</v>
      </c>
      <c r="AG10" s="433">
        <v>485</v>
      </c>
      <c r="AH10" s="433">
        <v>535</v>
      </c>
      <c r="AI10" s="434">
        <v>446</v>
      </c>
      <c r="AJ10" s="61" t="s">
        <v>777</v>
      </c>
      <c r="AK10" s="60">
        <f t="shared" si="14"/>
        <v>188</v>
      </c>
      <c r="AL10" s="435">
        <v>95</v>
      </c>
      <c r="AM10" s="435">
        <v>93</v>
      </c>
      <c r="AN10" s="436">
        <v>115</v>
      </c>
      <c r="AO10" s="61" t="s">
        <v>778</v>
      </c>
      <c r="AP10" s="437">
        <f t="shared" si="15"/>
        <v>659</v>
      </c>
      <c r="AQ10" s="440">
        <v>327</v>
      </c>
      <c r="AR10" s="440">
        <v>332</v>
      </c>
      <c r="AS10" s="441">
        <v>367</v>
      </c>
      <c r="AT10" s="61" t="s">
        <v>500</v>
      </c>
      <c r="AU10" s="60">
        <f t="shared" si="16"/>
        <v>1376</v>
      </c>
      <c r="AV10" s="64">
        <v>682</v>
      </c>
      <c r="AW10" s="64">
        <v>694</v>
      </c>
      <c r="AX10" s="65">
        <v>886</v>
      </c>
    </row>
    <row r="11" spans="1:50" s="59" customFormat="1" ht="14.25" customHeight="1">
      <c r="A11" s="428" t="s">
        <v>779</v>
      </c>
      <c r="B11" s="60">
        <f t="shared" si="17"/>
        <v>439</v>
      </c>
      <c r="C11" s="429">
        <v>214</v>
      </c>
      <c r="D11" s="429">
        <v>225</v>
      </c>
      <c r="E11" s="430">
        <v>286</v>
      </c>
      <c r="F11" s="61" t="s">
        <v>780</v>
      </c>
      <c r="G11" s="60">
        <f t="shared" si="9"/>
        <v>286</v>
      </c>
      <c r="H11" s="429">
        <v>138</v>
      </c>
      <c r="I11" s="429">
        <v>148</v>
      </c>
      <c r="J11" s="430">
        <v>166</v>
      </c>
      <c r="K11" s="61" t="s">
        <v>781</v>
      </c>
      <c r="L11" s="60">
        <f t="shared" si="10"/>
        <v>337</v>
      </c>
      <c r="M11" s="62">
        <v>168</v>
      </c>
      <c r="N11" s="62">
        <v>169</v>
      </c>
      <c r="O11" s="63">
        <v>190</v>
      </c>
      <c r="P11" s="61" t="s">
        <v>782</v>
      </c>
      <c r="Q11" s="60">
        <f t="shared" si="11"/>
        <v>111</v>
      </c>
      <c r="R11" s="62">
        <v>60</v>
      </c>
      <c r="S11" s="62">
        <v>51</v>
      </c>
      <c r="T11" s="63">
        <v>55</v>
      </c>
      <c r="U11" s="61" t="s">
        <v>783</v>
      </c>
      <c r="V11" s="288">
        <f t="shared" si="2"/>
        <v>209</v>
      </c>
      <c r="W11" s="431">
        <v>112</v>
      </c>
      <c r="X11" s="431">
        <v>97</v>
      </c>
      <c r="Y11" s="432">
        <v>105</v>
      </c>
      <c r="Z11" s="61" t="s">
        <v>611</v>
      </c>
      <c r="AA11" s="60">
        <f t="shared" si="12"/>
        <v>1119</v>
      </c>
      <c r="AB11" s="62">
        <v>557</v>
      </c>
      <c r="AC11" s="62">
        <v>562</v>
      </c>
      <c r="AD11" s="63">
        <v>502</v>
      </c>
      <c r="AE11" s="61" t="s">
        <v>784</v>
      </c>
      <c r="AF11" s="60">
        <f t="shared" si="13"/>
        <v>806</v>
      </c>
      <c r="AG11" s="433">
        <v>383</v>
      </c>
      <c r="AH11" s="433">
        <v>423</v>
      </c>
      <c r="AI11" s="434">
        <v>451</v>
      </c>
      <c r="AJ11" s="61" t="s">
        <v>785</v>
      </c>
      <c r="AK11" s="60">
        <f t="shared" si="14"/>
        <v>393</v>
      </c>
      <c r="AL11" s="435">
        <v>200</v>
      </c>
      <c r="AM11" s="435">
        <v>193</v>
      </c>
      <c r="AN11" s="436">
        <v>276</v>
      </c>
      <c r="AO11" s="61" t="s">
        <v>617</v>
      </c>
      <c r="AP11" s="437">
        <f t="shared" si="15"/>
        <v>768</v>
      </c>
      <c r="AQ11" s="440">
        <v>356</v>
      </c>
      <c r="AR11" s="440">
        <v>412</v>
      </c>
      <c r="AS11" s="441">
        <v>457</v>
      </c>
      <c r="AT11" s="61" t="s">
        <v>501</v>
      </c>
      <c r="AU11" s="60">
        <f t="shared" si="16"/>
        <v>1459</v>
      </c>
      <c r="AV11" s="64">
        <v>693</v>
      </c>
      <c r="AW11" s="64">
        <v>766</v>
      </c>
      <c r="AX11" s="65">
        <v>617</v>
      </c>
    </row>
    <row r="12" spans="1:50" s="59" customFormat="1" ht="14.25" customHeight="1">
      <c r="A12" s="428" t="s">
        <v>786</v>
      </c>
      <c r="B12" s="60">
        <f t="shared" si="17"/>
        <v>565</v>
      </c>
      <c r="C12" s="429">
        <v>279</v>
      </c>
      <c r="D12" s="429">
        <v>286</v>
      </c>
      <c r="E12" s="430">
        <v>382</v>
      </c>
      <c r="F12" s="61" t="s">
        <v>787</v>
      </c>
      <c r="G12" s="60">
        <f t="shared" si="9"/>
        <v>199</v>
      </c>
      <c r="H12" s="429">
        <v>102</v>
      </c>
      <c r="I12" s="429">
        <v>97</v>
      </c>
      <c r="J12" s="430">
        <v>127</v>
      </c>
      <c r="K12" s="61" t="s">
        <v>788</v>
      </c>
      <c r="L12" s="60">
        <f t="shared" si="10"/>
        <v>113</v>
      </c>
      <c r="M12" s="62">
        <v>54</v>
      </c>
      <c r="N12" s="62">
        <v>59</v>
      </c>
      <c r="O12" s="63">
        <v>65</v>
      </c>
      <c r="P12" s="61" t="s">
        <v>789</v>
      </c>
      <c r="Q12" s="60">
        <f t="shared" si="11"/>
        <v>152</v>
      </c>
      <c r="R12" s="62">
        <v>84</v>
      </c>
      <c r="S12" s="62">
        <v>68</v>
      </c>
      <c r="T12" s="63">
        <v>84</v>
      </c>
      <c r="U12" s="61" t="s">
        <v>790</v>
      </c>
      <c r="V12" s="288">
        <f t="shared" si="2"/>
        <v>202</v>
      </c>
      <c r="W12" s="431">
        <v>101</v>
      </c>
      <c r="X12" s="431">
        <v>101</v>
      </c>
      <c r="Y12" s="432">
        <v>101</v>
      </c>
      <c r="Z12" s="61" t="s">
        <v>612</v>
      </c>
      <c r="AA12" s="60">
        <f t="shared" si="12"/>
        <v>606</v>
      </c>
      <c r="AB12" s="62">
        <v>309</v>
      </c>
      <c r="AC12" s="62">
        <v>297</v>
      </c>
      <c r="AD12" s="63">
        <v>294</v>
      </c>
      <c r="AE12" s="61" t="s">
        <v>791</v>
      </c>
      <c r="AF12" s="60">
        <f t="shared" si="13"/>
        <v>140</v>
      </c>
      <c r="AG12" s="433">
        <v>71</v>
      </c>
      <c r="AH12" s="433">
        <v>69</v>
      </c>
      <c r="AI12" s="434">
        <v>79</v>
      </c>
      <c r="AJ12" s="61" t="s">
        <v>792</v>
      </c>
      <c r="AK12" s="60">
        <f t="shared" si="14"/>
        <v>383</v>
      </c>
      <c r="AL12" s="435">
        <v>186</v>
      </c>
      <c r="AM12" s="435">
        <v>197</v>
      </c>
      <c r="AN12" s="436">
        <v>159</v>
      </c>
      <c r="AO12" s="61" t="s">
        <v>793</v>
      </c>
      <c r="AP12" s="437">
        <f t="shared" si="15"/>
        <v>353</v>
      </c>
      <c r="AQ12" s="440">
        <v>163</v>
      </c>
      <c r="AR12" s="440">
        <v>190</v>
      </c>
      <c r="AS12" s="441">
        <v>187</v>
      </c>
      <c r="AT12" s="61" t="s">
        <v>502</v>
      </c>
      <c r="AU12" s="60">
        <f t="shared" si="16"/>
        <v>2963</v>
      </c>
      <c r="AV12" s="64">
        <v>1427</v>
      </c>
      <c r="AW12" s="64">
        <v>1536</v>
      </c>
      <c r="AX12" s="65">
        <v>1124</v>
      </c>
    </row>
    <row r="13" spans="1:50" s="59" customFormat="1" ht="14.25" customHeight="1">
      <c r="A13" s="428" t="s">
        <v>794</v>
      </c>
      <c r="B13" s="60">
        <f t="shared" si="17"/>
        <v>128</v>
      </c>
      <c r="C13" s="429">
        <v>65</v>
      </c>
      <c r="D13" s="429">
        <v>63</v>
      </c>
      <c r="E13" s="430">
        <v>73</v>
      </c>
      <c r="F13" s="61" t="s">
        <v>795</v>
      </c>
      <c r="G13" s="60">
        <f t="shared" si="9"/>
        <v>349</v>
      </c>
      <c r="H13" s="429">
        <v>168</v>
      </c>
      <c r="I13" s="429">
        <v>181</v>
      </c>
      <c r="J13" s="430">
        <v>208</v>
      </c>
      <c r="K13" s="61" t="s">
        <v>796</v>
      </c>
      <c r="L13" s="60">
        <f t="shared" si="10"/>
        <v>124</v>
      </c>
      <c r="M13" s="62">
        <v>63</v>
      </c>
      <c r="N13" s="62">
        <v>61</v>
      </c>
      <c r="O13" s="63">
        <v>64</v>
      </c>
      <c r="P13" s="61" t="s">
        <v>797</v>
      </c>
      <c r="Q13" s="60">
        <f t="shared" si="11"/>
        <v>220</v>
      </c>
      <c r="R13" s="62">
        <v>105</v>
      </c>
      <c r="S13" s="62">
        <v>115</v>
      </c>
      <c r="T13" s="63">
        <v>120</v>
      </c>
      <c r="U13" s="61" t="s">
        <v>798</v>
      </c>
      <c r="V13" s="288">
        <f t="shared" si="2"/>
        <v>156</v>
      </c>
      <c r="W13" s="431">
        <v>77</v>
      </c>
      <c r="X13" s="431">
        <v>79</v>
      </c>
      <c r="Y13" s="432">
        <v>94</v>
      </c>
      <c r="Z13" s="61" t="s">
        <v>799</v>
      </c>
      <c r="AA13" s="60">
        <f t="shared" si="12"/>
        <v>745</v>
      </c>
      <c r="AB13" s="62">
        <v>354</v>
      </c>
      <c r="AC13" s="62">
        <v>391</v>
      </c>
      <c r="AD13" s="63">
        <v>438</v>
      </c>
      <c r="AE13" s="61" t="s">
        <v>800</v>
      </c>
      <c r="AF13" s="60">
        <f t="shared" si="13"/>
        <v>165</v>
      </c>
      <c r="AG13" s="433">
        <v>92</v>
      </c>
      <c r="AH13" s="433">
        <v>73</v>
      </c>
      <c r="AI13" s="434">
        <v>94</v>
      </c>
      <c r="AJ13" s="61" t="s">
        <v>801</v>
      </c>
      <c r="AK13" s="60">
        <f t="shared" si="14"/>
        <v>510</v>
      </c>
      <c r="AL13" s="435">
        <v>205</v>
      </c>
      <c r="AM13" s="435">
        <v>305</v>
      </c>
      <c r="AN13" s="436">
        <v>198</v>
      </c>
      <c r="AO13" s="61" t="s">
        <v>802</v>
      </c>
      <c r="AP13" s="437">
        <f t="shared" si="15"/>
        <v>84</v>
      </c>
      <c r="AQ13" s="440">
        <v>40</v>
      </c>
      <c r="AR13" s="440">
        <v>44</v>
      </c>
      <c r="AS13" s="441">
        <v>48</v>
      </c>
      <c r="AT13" s="61" t="s">
        <v>503</v>
      </c>
      <c r="AU13" s="60">
        <f t="shared" si="16"/>
        <v>1634</v>
      </c>
      <c r="AV13" s="64">
        <v>794</v>
      </c>
      <c r="AW13" s="64">
        <v>840</v>
      </c>
      <c r="AX13" s="65">
        <v>690</v>
      </c>
    </row>
    <row r="14" spans="1:50" s="59" customFormat="1" ht="14.25" customHeight="1">
      <c r="A14" s="428" t="s">
        <v>803</v>
      </c>
      <c r="B14" s="60">
        <f t="shared" si="17"/>
        <v>119</v>
      </c>
      <c r="C14" s="429">
        <v>53</v>
      </c>
      <c r="D14" s="429">
        <v>66</v>
      </c>
      <c r="E14" s="430">
        <v>69</v>
      </c>
      <c r="F14" s="61" t="s">
        <v>804</v>
      </c>
      <c r="G14" s="60">
        <f t="shared" si="9"/>
        <v>131</v>
      </c>
      <c r="H14" s="429">
        <v>70</v>
      </c>
      <c r="I14" s="429">
        <v>61</v>
      </c>
      <c r="J14" s="430">
        <v>81</v>
      </c>
      <c r="K14" s="61" t="s">
        <v>805</v>
      </c>
      <c r="L14" s="60">
        <f t="shared" si="10"/>
        <v>143</v>
      </c>
      <c r="M14" s="62">
        <v>71</v>
      </c>
      <c r="N14" s="62">
        <v>72</v>
      </c>
      <c r="O14" s="63">
        <v>72</v>
      </c>
      <c r="P14" s="61" t="s">
        <v>806</v>
      </c>
      <c r="Q14" s="60">
        <f t="shared" si="11"/>
        <v>393</v>
      </c>
      <c r="R14" s="62">
        <v>207</v>
      </c>
      <c r="S14" s="62">
        <v>186</v>
      </c>
      <c r="T14" s="63">
        <v>213</v>
      </c>
      <c r="U14" s="61" t="s">
        <v>807</v>
      </c>
      <c r="V14" s="288">
        <f t="shared" si="2"/>
        <v>65</v>
      </c>
      <c r="W14" s="431">
        <v>31</v>
      </c>
      <c r="X14" s="431">
        <v>34</v>
      </c>
      <c r="Y14" s="432">
        <v>41</v>
      </c>
      <c r="Z14" s="61" t="s">
        <v>808</v>
      </c>
      <c r="AA14" s="60">
        <f t="shared" si="12"/>
        <v>981</v>
      </c>
      <c r="AB14" s="62">
        <v>486</v>
      </c>
      <c r="AC14" s="62">
        <v>495</v>
      </c>
      <c r="AD14" s="63">
        <v>450</v>
      </c>
      <c r="AE14" s="61" t="s">
        <v>809</v>
      </c>
      <c r="AF14" s="60">
        <f t="shared" si="13"/>
        <v>115</v>
      </c>
      <c r="AG14" s="433">
        <v>56</v>
      </c>
      <c r="AH14" s="433">
        <v>59</v>
      </c>
      <c r="AI14" s="434">
        <v>66</v>
      </c>
      <c r="AJ14" s="61" t="s">
        <v>810</v>
      </c>
      <c r="AK14" s="60">
        <f t="shared" si="14"/>
        <v>237</v>
      </c>
      <c r="AL14" s="435">
        <v>122</v>
      </c>
      <c r="AM14" s="435">
        <v>115</v>
      </c>
      <c r="AN14" s="436">
        <v>145</v>
      </c>
      <c r="AO14" s="61" t="s">
        <v>811</v>
      </c>
      <c r="AP14" s="437">
        <f t="shared" si="15"/>
        <v>91</v>
      </c>
      <c r="AQ14" s="440">
        <v>41</v>
      </c>
      <c r="AR14" s="440">
        <v>50</v>
      </c>
      <c r="AS14" s="441">
        <v>59</v>
      </c>
      <c r="AT14" s="61" t="s">
        <v>504</v>
      </c>
      <c r="AU14" s="60">
        <f t="shared" si="16"/>
        <v>1318</v>
      </c>
      <c r="AV14" s="64">
        <v>671</v>
      </c>
      <c r="AW14" s="64">
        <v>647</v>
      </c>
      <c r="AX14" s="65">
        <v>547</v>
      </c>
    </row>
    <row r="15" spans="1:50" s="59" customFormat="1" ht="14.25" customHeight="1">
      <c r="A15" s="428" t="s">
        <v>812</v>
      </c>
      <c r="B15" s="60">
        <f t="shared" si="17"/>
        <v>161</v>
      </c>
      <c r="C15" s="429">
        <v>75</v>
      </c>
      <c r="D15" s="429">
        <v>86</v>
      </c>
      <c r="E15" s="430">
        <v>100</v>
      </c>
      <c r="F15" s="61" t="s">
        <v>813</v>
      </c>
      <c r="G15" s="60">
        <f t="shared" si="9"/>
        <v>248</v>
      </c>
      <c r="H15" s="429">
        <v>124</v>
      </c>
      <c r="I15" s="429">
        <v>124</v>
      </c>
      <c r="J15" s="430">
        <v>155</v>
      </c>
      <c r="K15" s="61" t="s">
        <v>814</v>
      </c>
      <c r="L15" s="60">
        <f t="shared" si="10"/>
        <v>208</v>
      </c>
      <c r="M15" s="62">
        <v>93</v>
      </c>
      <c r="N15" s="62">
        <v>115</v>
      </c>
      <c r="O15" s="63">
        <v>103</v>
      </c>
      <c r="P15" s="61" t="s">
        <v>815</v>
      </c>
      <c r="Q15" s="60">
        <f t="shared" si="11"/>
        <v>170</v>
      </c>
      <c r="R15" s="62">
        <v>84</v>
      </c>
      <c r="S15" s="62">
        <v>86</v>
      </c>
      <c r="T15" s="63">
        <v>98</v>
      </c>
      <c r="U15" s="61" t="s">
        <v>816</v>
      </c>
      <c r="V15" s="288">
        <f t="shared" si="2"/>
        <v>98</v>
      </c>
      <c r="W15" s="431">
        <v>54</v>
      </c>
      <c r="X15" s="431">
        <v>44</v>
      </c>
      <c r="Y15" s="432">
        <v>51</v>
      </c>
      <c r="Z15" s="61" t="s">
        <v>817</v>
      </c>
      <c r="AA15" s="60">
        <f t="shared" si="12"/>
        <v>219</v>
      </c>
      <c r="AB15" s="62">
        <v>113</v>
      </c>
      <c r="AC15" s="62">
        <v>106</v>
      </c>
      <c r="AD15" s="63">
        <v>121</v>
      </c>
      <c r="AE15" s="61" t="s">
        <v>818</v>
      </c>
      <c r="AF15" s="60">
        <f t="shared" si="13"/>
        <v>158</v>
      </c>
      <c r="AG15" s="433">
        <v>94</v>
      </c>
      <c r="AH15" s="433">
        <v>64</v>
      </c>
      <c r="AI15" s="434">
        <v>99</v>
      </c>
      <c r="AJ15" s="61" t="s">
        <v>819</v>
      </c>
      <c r="AK15" s="60">
        <f t="shared" si="14"/>
        <v>277</v>
      </c>
      <c r="AL15" s="435">
        <v>136</v>
      </c>
      <c r="AM15" s="435">
        <v>141</v>
      </c>
      <c r="AN15" s="436">
        <v>155</v>
      </c>
      <c r="AO15" s="61" t="s">
        <v>820</v>
      </c>
      <c r="AP15" s="437">
        <f t="shared" si="15"/>
        <v>203</v>
      </c>
      <c r="AQ15" s="440">
        <v>99</v>
      </c>
      <c r="AR15" s="440">
        <v>104</v>
      </c>
      <c r="AS15" s="441">
        <v>117</v>
      </c>
      <c r="AT15" s="61" t="s">
        <v>505</v>
      </c>
      <c r="AU15" s="60">
        <f t="shared" si="16"/>
        <v>991</v>
      </c>
      <c r="AV15" s="64">
        <v>506</v>
      </c>
      <c r="AW15" s="64">
        <v>485</v>
      </c>
      <c r="AX15" s="65">
        <v>519</v>
      </c>
    </row>
    <row r="16" spans="1:50" s="59" customFormat="1" ht="14.25" customHeight="1">
      <c r="A16" s="428" t="s">
        <v>821</v>
      </c>
      <c r="B16" s="60">
        <f t="shared" si="17"/>
        <v>145</v>
      </c>
      <c r="C16" s="429">
        <v>69</v>
      </c>
      <c r="D16" s="429">
        <v>76</v>
      </c>
      <c r="E16" s="430">
        <v>90</v>
      </c>
      <c r="F16" s="61" t="s">
        <v>822</v>
      </c>
      <c r="G16" s="60">
        <f t="shared" si="9"/>
        <v>271</v>
      </c>
      <c r="H16" s="429">
        <v>143</v>
      </c>
      <c r="I16" s="429">
        <v>128</v>
      </c>
      <c r="J16" s="430">
        <v>159</v>
      </c>
      <c r="K16" s="61" t="s">
        <v>823</v>
      </c>
      <c r="L16" s="60">
        <f t="shared" si="10"/>
        <v>106</v>
      </c>
      <c r="M16" s="62">
        <v>55</v>
      </c>
      <c r="N16" s="62">
        <v>51</v>
      </c>
      <c r="O16" s="63">
        <v>62</v>
      </c>
      <c r="P16" s="61" t="s">
        <v>824</v>
      </c>
      <c r="Q16" s="60">
        <f t="shared" si="11"/>
        <v>162</v>
      </c>
      <c r="R16" s="62">
        <v>75</v>
      </c>
      <c r="S16" s="62">
        <v>87</v>
      </c>
      <c r="T16" s="63">
        <v>82</v>
      </c>
      <c r="U16" s="61" t="s">
        <v>825</v>
      </c>
      <c r="V16" s="288">
        <f t="shared" si="2"/>
        <v>96</v>
      </c>
      <c r="W16" s="431">
        <v>50</v>
      </c>
      <c r="X16" s="431">
        <v>46</v>
      </c>
      <c r="Y16" s="432">
        <v>54</v>
      </c>
      <c r="Z16" s="61" t="s">
        <v>826</v>
      </c>
      <c r="AA16" s="60">
        <f t="shared" si="12"/>
        <v>234</v>
      </c>
      <c r="AB16" s="62">
        <v>108</v>
      </c>
      <c r="AC16" s="62">
        <v>126</v>
      </c>
      <c r="AD16" s="63">
        <v>135</v>
      </c>
      <c r="AE16" s="61" t="s">
        <v>827</v>
      </c>
      <c r="AF16" s="60">
        <f t="shared" si="13"/>
        <v>324</v>
      </c>
      <c r="AG16" s="433">
        <v>182</v>
      </c>
      <c r="AH16" s="433">
        <v>142</v>
      </c>
      <c r="AI16" s="434">
        <v>188</v>
      </c>
      <c r="AJ16" s="61" t="s">
        <v>828</v>
      </c>
      <c r="AK16" s="60">
        <f t="shared" si="14"/>
        <v>26</v>
      </c>
      <c r="AL16" s="435">
        <v>20</v>
      </c>
      <c r="AM16" s="435">
        <v>6</v>
      </c>
      <c r="AN16" s="436">
        <v>18</v>
      </c>
      <c r="AO16" s="61" t="s">
        <v>829</v>
      </c>
      <c r="AP16" s="437">
        <f t="shared" si="15"/>
        <v>129</v>
      </c>
      <c r="AQ16" s="440">
        <v>61</v>
      </c>
      <c r="AR16" s="440">
        <v>68</v>
      </c>
      <c r="AS16" s="441">
        <v>70</v>
      </c>
      <c r="AT16" s="61" t="s">
        <v>506</v>
      </c>
      <c r="AU16" s="60">
        <f t="shared" si="16"/>
        <v>531</v>
      </c>
      <c r="AV16" s="64">
        <v>289</v>
      </c>
      <c r="AW16" s="64">
        <v>242</v>
      </c>
      <c r="AX16" s="65">
        <v>287</v>
      </c>
    </row>
    <row r="17" spans="1:50" s="59" customFormat="1" ht="14.25" customHeight="1">
      <c r="A17" s="428" t="s">
        <v>830</v>
      </c>
      <c r="B17" s="60">
        <f t="shared" si="17"/>
        <v>191</v>
      </c>
      <c r="C17" s="429">
        <v>100</v>
      </c>
      <c r="D17" s="429">
        <v>91</v>
      </c>
      <c r="E17" s="430">
        <v>125</v>
      </c>
      <c r="F17" s="61" t="s">
        <v>831</v>
      </c>
      <c r="G17" s="60">
        <f t="shared" si="9"/>
        <v>196</v>
      </c>
      <c r="H17" s="429">
        <v>97</v>
      </c>
      <c r="I17" s="429">
        <v>99</v>
      </c>
      <c r="J17" s="430">
        <v>123</v>
      </c>
      <c r="K17" s="61" t="s">
        <v>832</v>
      </c>
      <c r="L17" s="60">
        <f t="shared" si="10"/>
        <v>223</v>
      </c>
      <c r="M17" s="62">
        <v>117</v>
      </c>
      <c r="N17" s="62">
        <v>106</v>
      </c>
      <c r="O17" s="63">
        <v>120</v>
      </c>
      <c r="P17" s="61" t="s">
        <v>833</v>
      </c>
      <c r="Q17" s="60">
        <f t="shared" si="11"/>
        <v>155</v>
      </c>
      <c r="R17" s="62">
        <v>87</v>
      </c>
      <c r="S17" s="62">
        <v>68</v>
      </c>
      <c r="T17" s="63">
        <v>75</v>
      </c>
      <c r="U17" s="61" t="s">
        <v>834</v>
      </c>
      <c r="V17" s="288">
        <f t="shared" si="2"/>
        <v>144</v>
      </c>
      <c r="W17" s="431">
        <v>78</v>
      </c>
      <c r="X17" s="431">
        <v>66</v>
      </c>
      <c r="Y17" s="432">
        <v>79</v>
      </c>
      <c r="Z17" s="61" t="s">
        <v>835</v>
      </c>
      <c r="AA17" s="60">
        <f t="shared" si="12"/>
        <v>365</v>
      </c>
      <c r="AB17" s="62">
        <v>228</v>
      </c>
      <c r="AC17" s="62">
        <v>137</v>
      </c>
      <c r="AD17" s="63">
        <v>257</v>
      </c>
      <c r="AE17" s="61" t="s">
        <v>836</v>
      </c>
      <c r="AF17" s="60">
        <f t="shared" si="13"/>
        <v>1092</v>
      </c>
      <c r="AG17" s="433">
        <v>693</v>
      </c>
      <c r="AH17" s="433">
        <v>399</v>
      </c>
      <c r="AI17" s="434">
        <v>945</v>
      </c>
      <c r="AJ17" s="61" t="s">
        <v>837</v>
      </c>
      <c r="AK17" s="60">
        <f t="shared" si="14"/>
        <v>314</v>
      </c>
      <c r="AL17" s="435">
        <v>147</v>
      </c>
      <c r="AM17" s="435">
        <v>167</v>
      </c>
      <c r="AN17" s="436">
        <v>151</v>
      </c>
      <c r="AO17" s="61" t="s">
        <v>838</v>
      </c>
      <c r="AP17" s="437">
        <f t="shared" si="15"/>
        <v>106</v>
      </c>
      <c r="AQ17" s="440">
        <v>49</v>
      </c>
      <c r="AR17" s="440">
        <v>57</v>
      </c>
      <c r="AS17" s="441">
        <v>58</v>
      </c>
      <c r="AT17" s="61" t="s">
        <v>507</v>
      </c>
      <c r="AU17" s="60">
        <f t="shared" si="16"/>
        <v>145</v>
      </c>
      <c r="AV17" s="64">
        <v>74</v>
      </c>
      <c r="AW17" s="64">
        <v>71</v>
      </c>
      <c r="AX17" s="65">
        <v>77</v>
      </c>
    </row>
    <row r="18" spans="1:50" s="59" customFormat="1" ht="14.25" customHeight="1">
      <c r="A18" s="428" t="s">
        <v>839</v>
      </c>
      <c r="B18" s="60">
        <f t="shared" si="17"/>
        <v>291</v>
      </c>
      <c r="C18" s="429">
        <v>146</v>
      </c>
      <c r="D18" s="429">
        <v>145</v>
      </c>
      <c r="E18" s="430">
        <v>199</v>
      </c>
      <c r="F18" s="61" t="s">
        <v>840</v>
      </c>
      <c r="G18" s="60">
        <f t="shared" si="9"/>
        <v>210</v>
      </c>
      <c r="H18" s="429">
        <v>108</v>
      </c>
      <c r="I18" s="429">
        <v>102</v>
      </c>
      <c r="J18" s="430">
        <v>123</v>
      </c>
      <c r="K18" s="61" t="s">
        <v>841</v>
      </c>
      <c r="L18" s="60">
        <f t="shared" si="10"/>
        <v>146</v>
      </c>
      <c r="M18" s="62">
        <v>68</v>
      </c>
      <c r="N18" s="62">
        <v>78</v>
      </c>
      <c r="O18" s="63">
        <v>77</v>
      </c>
      <c r="P18" s="61" t="s">
        <v>842</v>
      </c>
      <c r="Q18" s="60">
        <f t="shared" si="11"/>
        <v>142</v>
      </c>
      <c r="R18" s="62">
        <v>66</v>
      </c>
      <c r="S18" s="62">
        <v>76</v>
      </c>
      <c r="T18" s="63">
        <v>85</v>
      </c>
      <c r="U18" s="61" t="s">
        <v>843</v>
      </c>
      <c r="V18" s="288">
        <f t="shared" si="2"/>
        <v>195</v>
      </c>
      <c r="W18" s="431">
        <v>92</v>
      </c>
      <c r="X18" s="431">
        <v>103</v>
      </c>
      <c r="Y18" s="432">
        <v>96</v>
      </c>
      <c r="Z18" s="61" t="s">
        <v>844</v>
      </c>
      <c r="AA18" s="60">
        <f t="shared" si="12"/>
        <v>115</v>
      </c>
      <c r="AB18" s="62">
        <v>64</v>
      </c>
      <c r="AC18" s="62">
        <v>51</v>
      </c>
      <c r="AD18" s="63">
        <v>62</v>
      </c>
      <c r="AE18" s="61" t="s">
        <v>845</v>
      </c>
      <c r="AF18" s="60">
        <f t="shared" si="13"/>
        <v>677</v>
      </c>
      <c r="AG18" s="433">
        <v>337</v>
      </c>
      <c r="AH18" s="433">
        <v>340</v>
      </c>
      <c r="AI18" s="434">
        <v>353</v>
      </c>
      <c r="AJ18" s="61" t="s">
        <v>846</v>
      </c>
      <c r="AK18" s="60">
        <f t="shared" si="14"/>
        <v>119</v>
      </c>
      <c r="AL18" s="435">
        <v>57</v>
      </c>
      <c r="AM18" s="435">
        <v>62</v>
      </c>
      <c r="AN18" s="436">
        <v>68</v>
      </c>
      <c r="AO18" s="61" t="s">
        <v>847</v>
      </c>
      <c r="AP18" s="437">
        <f t="shared" si="15"/>
        <v>143</v>
      </c>
      <c r="AQ18" s="440">
        <v>78</v>
      </c>
      <c r="AR18" s="440">
        <v>65</v>
      </c>
      <c r="AS18" s="441">
        <v>81</v>
      </c>
      <c r="AT18" s="61" t="s">
        <v>508</v>
      </c>
      <c r="AU18" s="60">
        <f t="shared" si="16"/>
        <v>1226</v>
      </c>
      <c r="AV18" s="64">
        <v>577</v>
      </c>
      <c r="AW18" s="64">
        <v>649</v>
      </c>
      <c r="AX18" s="65">
        <v>514</v>
      </c>
    </row>
    <row r="19" spans="1:50" s="59" customFormat="1" ht="14.25" customHeight="1">
      <c r="A19" s="66" t="s">
        <v>848</v>
      </c>
      <c r="B19" s="60">
        <f t="shared" si="17"/>
        <v>25</v>
      </c>
      <c r="C19" s="442">
        <v>18</v>
      </c>
      <c r="D19" s="442">
        <v>7</v>
      </c>
      <c r="E19" s="443">
        <v>18</v>
      </c>
      <c r="F19" s="61" t="s">
        <v>849</v>
      </c>
      <c r="G19" s="60">
        <f t="shared" si="9"/>
        <v>85</v>
      </c>
      <c r="H19" s="442">
        <v>44</v>
      </c>
      <c r="I19" s="442">
        <v>41</v>
      </c>
      <c r="J19" s="443">
        <v>46</v>
      </c>
      <c r="K19" s="61" t="s">
        <v>850</v>
      </c>
      <c r="L19" s="60">
        <f t="shared" si="10"/>
        <v>204</v>
      </c>
      <c r="M19" s="62">
        <v>107</v>
      </c>
      <c r="N19" s="62">
        <v>97</v>
      </c>
      <c r="O19" s="63">
        <v>115</v>
      </c>
      <c r="P19" s="61" t="s">
        <v>851</v>
      </c>
      <c r="Q19" s="60">
        <f t="shared" si="11"/>
        <v>221</v>
      </c>
      <c r="R19" s="62">
        <v>109</v>
      </c>
      <c r="S19" s="62">
        <v>112</v>
      </c>
      <c r="T19" s="63">
        <v>118</v>
      </c>
      <c r="U19" s="61" t="s">
        <v>852</v>
      </c>
      <c r="V19" s="288">
        <f t="shared" si="2"/>
        <v>69</v>
      </c>
      <c r="W19" s="431">
        <v>36</v>
      </c>
      <c r="X19" s="431">
        <v>33</v>
      </c>
      <c r="Y19" s="432">
        <v>42</v>
      </c>
      <c r="Z19" s="61" t="s">
        <v>853</v>
      </c>
      <c r="AA19" s="60">
        <f t="shared" si="12"/>
        <v>178</v>
      </c>
      <c r="AB19" s="62">
        <v>96</v>
      </c>
      <c r="AC19" s="62">
        <v>82</v>
      </c>
      <c r="AD19" s="63">
        <v>110</v>
      </c>
      <c r="AE19" s="61" t="s">
        <v>854</v>
      </c>
      <c r="AF19" s="60">
        <f t="shared" si="13"/>
        <v>443</v>
      </c>
      <c r="AG19" s="433">
        <v>229</v>
      </c>
      <c r="AH19" s="433">
        <v>214</v>
      </c>
      <c r="AI19" s="434">
        <v>252</v>
      </c>
      <c r="AJ19" s="61" t="s">
        <v>855</v>
      </c>
      <c r="AK19" s="60">
        <f t="shared" si="14"/>
        <v>107</v>
      </c>
      <c r="AL19" s="435">
        <v>52</v>
      </c>
      <c r="AM19" s="435">
        <v>55</v>
      </c>
      <c r="AN19" s="436">
        <v>62</v>
      </c>
      <c r="AO19" s="61" t="s">
        <v>856</v>
      </c>
      <c r="AP19" s="437">
        <f t="shared" si="15"/>
        <v>109</v>
      </c>
      <c r="AQ19" s="440">
        <v>50</v>
      </c>
      <c r="AR19" s="440">
        <v>59</v>
      </c>
      <c r="AS19" s="441">
        <v>64</v>
      </c>
      <c r="AT19" s="61" t="s">
        <v>509</v>
      </c>
      <c r="AU19" s="60">
        <f t="shared" si="16"/>
        <v>972</v>
      </c>
      <c r="AV19" s="64">
        <v>476</v>
      </c>
      <c r="AW19" s="64">
        <v>496</v>
      </c>
      <c r="AX19" s="65">
        <v>386</v>
      </c>
    </row>
    <row r="20" spans="1:50" s="59" customFormat="1" ht="14.25" customHeight="1">
      <c r="A20" s="428" t="s">
        <v>857</v>
      </c>
      <c r="B20" s="60">
        <f t="shared" si="17"/>
        <v>131</v>
      </c>
      <c r="C20" s="429">
        <v>58</v>
      </c>
      <c r="D20" s="429">
        <v>73</v>
      </c>
      <c r="E20" s="430">
        <v>87</v>
      </c>
      <c r="F20" s="61" t="s">
        <v>858</v>
      </c>
      <c r="G20" s="60">
        <f t="shared" si="9"/>
        <v>134</v>
      </c>
      <c r="H20" s="429">
        <v>70</v>
      </c>
      <c r="I20" s="429">
        <v>64</v>
      </c>
      <c r="J20" s="430">
        <v>78</v>
      </c>
      <c r="K20" s="61" t="s">
        <v>859</v>
      </c>
      <c r="L20" s="60">
        <f t="shared" si="10"/>
        <v>116</v>
      </c>
      <c r="M20" s="62">
        <v>58</v>
      </c>
      <c r="N20" s="62">
        <v>58</v>
      </c>
      <c r="O20" s="63">
        <v>67</v>
      </c>
      <c r="P20" s="61" t="s">
        <v>860</v>
      </c>
      <c r="Q20" s="60">
        <f t="shared" si="11"/>
        <v>104</v>
      </c>
      <c r="R20" s="62">
        <v>52</v>
      </c>
      <c r="S20" s="62">
        <v>52</v>
      </c>
      <c r="T20" s="63">
        <v>56</v>
      </c>
      <c r="U20" s="61" t="s">
        <v>861</v>
      </c>
      <c r="V20" s="288">
        <f t="shared" si="2"/>
        <v>115</v>
      </c>
      <c r="W20" s="431">
        <v>61</v>
      </c>
      <c r="X20" s="431">
        <v>54</v>
      </c>
      <c r="Y20" s="432">
        <v>64</v>
      </c>
      <c r="Z20" s="61" t="s">
        <v>862</v>
      </c>
      <c r="AA20" s="60">
        <f t="shared" si="12"/>
        <v>41</v>
      </c>
      <c r="AB20" s="62">
        <v>23</v>
      </c>
      <c r="AC20" s="62">
        <v>18</v>
      </c>
      <c r="AD20" s="63">
        <v>27</v>
      </c>
      <c r="AE20" s="61" t="s">
        <v>707</v>
      </c>
      <c r="AF20" s="60">
        <f t="shared" si="13"/>
        <v>451</v>
      </c>
      <c r="AG20" s="433">
        <v>229</v>
      </c>
      <c r="AH20" s="433">
        <v>222</v>
      </c>
      <c r="AI20" s="434">
        <v>262</v>
      </c>
      <c r="AJ20" s="61" t="s">
        <v>863</v>
      </c>
      <c r="AK20" s="60">
        <f t="shared" si="14"/>
        <v>79</v>
      </c>
      <c r="AL20" s="435">
        <v>34</v>
      </c>
      <c r="AM20" s="435">
        <v>45</v>
      </c>
      <c r="AN20" s="436">
        <v>49</v>
      </c>
      <c r="AO20" s="61" t="s">
        <v>864</v>
      </c>
      <c r="AP20" s="437">
        <f t="shared" si="15"/>
        <v>44</v>
      </c>
      <c r="AQ20" s="440">
        <v>22</v>
      </c>
      <c r="AR20" s="440">
        <v>22</v>
      </c>
      <c r="AS20" s="441">
        <v>26</v>
      </c>
      <c r="AT20" s="61" t="s">
        <v>510</v>
      </c>
      <c r="AU20" s="60">
        <f t="shared" si="16"/>
        <v>1246</v>
      </c>
      <c r="AV20" s="64">
        <v>620</v>
      </c>
      <c r="AW20" s="64">
        <v>626</v>
      </c>
      <c r="AX20" s="65">
        <v>569</v>
      </c>
    </row>
    <row r="21" spans="1:50" s="59" customFormat="1" ht="14.25" customHeight="1">
      <c r="A21" s="428" t="s">
        <v>865</v>
      </c>
      <c r="B21" s="60">
        <f t="shared" si="17"/>
        <v>107</v>
      </c>
      <c r="C21" s="429">
        <v>52</v>
      </c>
      <c r="D21" s="429">
        <v>55</v>
      </c>
      <c r="E21" s="430">
        <v>64</v>
      </c>
      <c r="F21" s="61" t="s">
        <v>866</v>
      </c>
      <c r="G21" s="60">
        <f t="shared" si="9"/>
        <v>186</v>
      </c>
      <c r="H21" s="429">
        <v>96</v>
      </c>
      <c r="I21" s="429">
        <v>90</v>
      </c>
      <c r="J21" s="430">
        <v>121</v>
      </c>
      <c r="K21" s="61" t="s">
        <v>867</v>
      </c>
      <c r="L21" s="60">
        <f t="shared" si="10"/>
        <v>207</v>
      </c>
      <c r="M21" s="62">
        <v>109</v>
      </c>
      <c r="N21" s="62">
        <v>98</v>
      </c>
      <c r="O21" s="63">
        <v>120</v>
      </c>
      <c r="P21" s="61" t="s">
        <v>868</v>
      </c>
      <c r="Q21" s="60">
        <f t="shared" si="11"/>
        <v>220</v>
      </c>
      <c r="R21" s="62">
        <v>115</v>
      </c>
      <c r="S21" s="62">
        <v>105</v>
      </c>
      <c r="T21" s="63">
        <v>142</v>
      </c>
      <c r="U21" s="61" t="s">
        <v>869</v>
      </c>
      <c r="V21" s="288">
        <f t="shared" si="2"/>
        <v>57</v>
      </c>
      <c r="W21" s="431">
        <v>33</v>
      </c>
      <c r="X21" s="431">
        <v>24</v>
      </c>
      <c r="Y21" s="432">
        <v>32</v>
      </c>
      <c r="Z21" s="61" t="s">
        <v>870</v>
      </c>
      <c r="AA21" s="60">
        <f t="shared" si="12"/>
        <v>322</v>
      </c>
      <c r="AB21" s="62">
        <v>161</v>
      </c>
      <c r="AC21" s="62">
        <v>161</v>
      </c>
      <c r="AD21" s="63">
        <v>163</v>
      </c>
      <c r="AE21" s="61" t="s">
        <v>871</v>
      </c>
      <c r="AF21" s="60">
        <f t="shared" si="13"/>
        <v>51</v>
      </c>
      <c r="AG21" s="433">
        <v>21</v>
      </c>
      <c r="AH21" s="433">
        <v>30</v>
      </c>
      <c r="AI21" s="434">
        <v>36</v>
      </c>
      <c r="AJ21" s="61" t="s">
        <v>872</v>
      </c>
      <c r="AK21" s="60">
        <f t="shared" si="14"/>
        <v>35</v>
      </c>
      <c r="AL21" s="435">
        <v>16</v>
      </c>
      <c r="AM21" s="435">
        <v>19</v>
      </c>
      <c r="AN21" s="436">
        <v>27</v>
      </c>
      <c r="AO21" s="61" t="s">
        <v>873</v>
      </c>
      <c r="AP21" s="437">
        <f t="shared" si="15"/>
        <v>204</v>
      </c>
      <c r="AQ21" s="440">
        <v>98</v>
      </c>
      <c r="AR21" s="440">
        <v>106</v>
      </c>
      <c r="AS21" s="441">
        <v>107</v>
      </c>
      <c r="AT21" s="61" t="s">
        <v>511</v>
      </c>
      <c r="AU21" s="60">
        <f t="shared" si="16"/>
        <v>42</v>
      </c>
      <c r="AV21" s="64">
        <v>22</v>
      </c>
      <c r="AW21" s="64">
        <v>20</v>
      </c>
      <c r="AX21" s="65">
        <v>24</v>
      </c>
    </row>
    <row r="22" spans="1:50" s="59" customFormat="1" ht="14.25" customHeight="1">
      <c r="A22" s="428" t="s">
        <v>874</v>
      </c>
      <c r="B22" s="60">
        <f t="shared" si="17"/>
        <v>60</v>
      </c>
      <c r="C22" s="429">
        <v>29</v>
      </c>
      <c r="D22" s="429">
        <v>31</v>
      </c>
      <c r="E22" s="430">
        <v>38</v>
      </c>
      <c r="F22" s="61" t="s">
        <v>875</v>
      </c>
      <c r="G22" s="60">
        <f t="shared" si="9"/>
        <v>116</v>
      </c>
      <c r="H22" s="429">
        <v>50</v>
      </c>
      <c r="I22" s="429">
        <v>66</v>
      </c>
      <c r="J22" s="430">
        <v>73</v>
      </c>
      <c r="K22" s="61" t="s">
        <v>876</v>
      </c>
      <c r="L22" s="60">
        <f t="shared" si="10"/>
        <v>90</v>
      </c>
      <c r="M22" s="62">
        <v>38</v>
      </c>
      <c r="N22" s="62">
        <v>52</v>
      </c>
      <c r="O22" s="63">
        <v>53</v>
      </c>
      <c r="P22" s="61" t="s">
        <v>877</v>
      </c>
      <c r="Q22" s="60">
        <f t="shared" si="11"/>
        <v>145</v>
      </c>
      <c r="R22" s="62">
        <v>70</v>
      </c>
      <c r="S22" s="62">
        <v>75</v>
      </c>
      <c r="T22" s="63">
        <v>77</v>
      </c>
      <c r="U22" s="61" t="s">
        <v>878</v>
      </c>
      <c r="V22" s="288">
        <f t="shared" si="2"/>
        <v>142</v>
      </c>
      <c r="W22" s="431">
        <v>67</v>
      </c>
      <c r="X22" s="431">
        <v>75</v>
      </c>
      <c r="Y22" s="432">
        <v>73</v>
      </c>
      <c r="Z22" s="61" t="s">
        <v>879</v>
      </c>
      <c r="AA22" s="60">
        <f t="shared" si="12"/>
        <v>145</v>
      </c>
      <c r="AB22" s="62">
        <v>77</v>
      </c>
      <c r="AC22" s="62">
        <v>68</v>
      </c>
      <c r="AD22" s="63">
        <v>84</v>
      </c>
      <c r="AE22" s="61" t="s">
        <v>880</v>
      </c>
      <c r="AF22" s="60">
        <f t="shared" si="13"/>
        <v>105</v>
      </c>
      <c r="AG22" s="433">
        <v>63</v>
      </c>
      <c r="AH22" s="433">
        <v>42</v>
      </c>
      <c r="AI22" s="434">
        <v>57</v>
      </c>
      <c r="AJ22" s="61" t="s">
        <v>881</v>
      </c>
      <c r="AK22" s="60">
        <f t="shared" si="14"/>
        <v>56</v>
      </c>
      <c r="AL22" s="435">
        <v>26</v>
      </c>
      <c r="AM22" s="435">
        <v>30</v>
      </c>
      <c r="AN22" s="436">
        <v>28</v>
      </c>
      <c r="AO22" s="61" t="s">
        <v>882</v>
      </c>
      <c r="AP22" s="437">
        <f t="shared" si="15"/>
        <v>89</v>
      </c>
      <c r="AQ22" s="440">
        <v>42</v>
      </c>
      <c r="AR22" s="440">
        <v>47</v>
      </c>
      <c r="AS22" s="441">
        <v>50</v>
      </c>
      <c r="AT22" s="61" t="s">
        <v>512</v>
      </c>
      <c r="AU22" s="60">
        <f t="shared" si="16"/>
        <v>733</v>
      </c>
      <c r="AV22" s="64">
        <v>368</v>
      </c>
      <c r="AW22" s="64">
        <v>365</v>
      </c>
      <c r="AX22" s="65">
        <v>582</v>
      </c>
    </row>
    <row r="23" spans="1:50" s="59" customFormat="1" ht="14.25" customHeight="1">
      <c r="A23" s="428" t="s">
        <v>883</v>
      </c>
      <c r="B23" s="60">
        <f t="shared" si="17"/>
        <v>183</v>
      </c>
      <c r="C23" s="429">
        <v>100</v>
      </c>
      <c r="D23" s="429">
        <v>83</v>
      </c>
      <c r="E23" s="430">
        <v>118</v>
      </c>
      <c r="F23" s="61" t="s">
        <v>884</v>
      </c>
      <c r="G23" s="60">
        <f t="shared" si="9"/>
        <v>186</v>
      </c>
      <c r="H23" s="429">
        <v>93</v>
      </c>
      <c r="I23" s="429">
        <v>93</v>
      </c>
      <c r="J23" s="430">
        <v>120</v>
      </c>
      <c r="K23" s="61" t="s">
        <v>885</v>
      </c>
      <c r="L23" s="60">
        <f t="shared" si="10"/>
        <v>269</v>
      </c>
      <c r="M23" s="62">
        <v>142</v>
      </c>
      <c r="N23" s="62">
        <v>127</v>
      </c>
      <c r="O23" s="63">
        <v>161</v>
      </c>
      <c r="P23" s="61" t="s">
        <v>886</v>
      </c>
      <c r="Q23" s="60">
        <f t="shared" si="11"/>
        <v>66</v>
      </c>
      <c r="R23" s="62">
        <v>29</v>
      </c>
      <c r="S23" s="62">
        <v>37</v>
      </c>
      <c r="T23" s="63">
        <v>44</v>
      </c>
      <c r="U23" s="61" t="s">
        <v>887</v>
      </c>
      <c r="V23" s="288">
        <f t="shared" si="2"/>
        <v>99</v>
      </c>
      <c r="W23" s="431">
        <v>49</v>
      </c>
      <c r="X23" s="431">
        <v>50</v>
      </c>
      <c r="Y23" s="432">
        <v>55</v>
      </c>
      <c r="Z23" s="61" t="s">
        <v>855</v>
      </c>
      <c r="AA23" s="60">
        <f t="shared" si="12"/>
        <v>719</v>
      </c>
      <c r="AB23" s="62">
        <v>378</v>
      </c>
      <c r="AC23" s="62">
        <v>341</v>
      </c>
      <c r="AD23" s="63">
        <v>435</v>
      </c>
      <c r="AE23" s="61" t="s">
        <v>888</v>
      </c>
      <c r="AF23" s="60">
        <f t="shared" si="13"/>
        <v>128</v>
      </c>
      <c r="AG23" s="433">
        <v>61</v>
      </c>
      <c r="AH23" s="433">
        <v>67</v>
      </c>
      <c r="AI23" s="434">
        <v>78</v>
      </c>
      <c r="AJ23" s="61" t="s">
        <v>528</v>
      </c>
      <c r="AK23" s="60">
        <f t="shared" si="14"/>
        <v>153</v>
      </c>
      <c r="AL23" s="435">
        <v>79</v>
      </c>
      <c r="AM23" s="435">
        <v>74</v>
      </c>
      <c r="AN23" s="436">
        <v>84</v>
      </c>
      <c r="AO23" s="61" t="s">
        <v>889</v>
      </c>
      <c r="AP23" s="437">
        <f t="shared" si="15"/>
        <v>270</v>
      </c>
      <c r="AQ23" s="440">
        <v>126</v>
      </c>
      <c r="AR23" s="440">
        <v>144</v>
      </c>
      <c r="AS23" s="441">
        <v>139</v>
      </c>
      <c r="AT23" s="61" t="s">
        <v>5112</v>
      </c>
      <c r="AU23" s="60">
        <f t="shared" si="16"/>
        <v>72</v>
      </c>
      <c r="AV23" s="64">
        <v>43</v>
      </c>
      <c r="AW23" s="64">
        <v>29</v>
      </c>
      <c r="AX23" s="65">
        <v>40</v>
      </c>
    </row>
    <row r="24" spans="1:50" s="59" customFormat="1" ht="14.25" customHeight="1">
      <c r="A24" s="428" t="s">
        <v>890</v>
      </c>
      <c r="B24" s="60">
        <f t="shared" si="17"/>
        <v>104</v>
      </c>
      <c r="C24" s="429">
        <v>50</v>
      </c>
      <c r="D24" s="429">
        <v>54</v>
      </c>
      <c r="E24" s="430">
        <v>74</v>
      </c>
      <c r="F24" s="61" t="s">
        <v>891</v>
      </c>
      <c r="G24" s="60">
        <f t="shared" si="9"/>
        <v>205</v>
      </c>
      <c r="H24" s="429">
        <v>92</v>
      </c>
      <c r="I24" s="429">
        <v>113</v>
      </c>
      <c r="J24" s="430">
        <v>103</v>
      </c>
      <c r="K24" s="61" t="s">
        <v>892</v>
      </c>
      <c r="L24" s="60">
        <f t="shared" si="10"/>
        <v>108</v>
      </c>
      <c r="M24" s="62">
        <v>54</v>
      </c>
      <c r="N24" s="62">
        <v>54</v>
      </c>
      <c r="O24" s="63">
        <v>58</v>
      </c>
      <c r="P24" s="61" t="s">
        <v>893</v>
      </c>
      <c r="Q24" s="60">
        <f t="shared" si="11"/>
        <v>222</v>
      </c>
      <c r="R24" s="62">
        <v>111</v>
      </c>
      <c r="S24" s="62">
        <v>111</v>
      </c>
      <c r="T24" s="63">
        <v>117</v>
      </c>
      <c r="U24" s="61" t="s">
        <v>894</v>
      </c>
      <c r="V24" s="288">
        <f t="shared" si="2"/>
        <v>97</v>
      </c>
      <c r="W24" s="431">
        <v>47</v>
      </c>
      <c r="X24" s="431">
        <v>50</v>
      </c>
      <c r="Y24" s="432">
        <v>54</v>
      </c>
      <c r="Z24" s="61" t="s">
        <v>863</v>
      </c>
      <c r="AA24" s="60">
        <f t="shared" si="12"/>
        <v>104</v>
      </c>
      <c r="AB24" s="62">
        <v>59</v>
      </c>
      <c r="AC24" s="62">
        <v>45</v>
      </c>
      <c r="AD24" s="63">
        <v>67</v>
      </c>
      <c r="AE24" s="61" t="s">
        <v>895</v>
      </c>
      <c r="AF24" s="60">
        <f t="shared" si="13"/>
        <v>178</v>
      </c>
      <c r="AG24" s="433">
        <v>95</v>
      </c>
      <c r="AH24" s="433">
        <v>83</v>
      </c>
      <c r="AI24" s="434">
        <v>98</v>
      </c>
      <c r="AJ24" s="61" t="s">
        <v>529</v>
      </c>
      <c r="AK24" s="60">
        <f t="shared" si="14"/>
        <v>155</v>
      </c>
      <c r="AL24" s="435">
        <v>77</v>
      </c>
      <c r="AM24" s="435">
        <v>78</v>
      </c>
      <c r="AN24" s="436">
        <v>96</v>
      </c>
      <c r="AO24" s="61" t="s">
        <v>896</v>
      </c>
      <c r="AP24" s="437">
        <f t="shared" si="15"/>
        <v>148</v>
      </c>
      <c r="AQ24" s="440">
        <v>74</v>
      </c>
      <c r="AR24" s="440">
        <v>74</v>
      </c>
      <c r="AS24" s="441">
        <v>88</v>
      </c>
      <c r="AT24" s="61" t="s">
        <v>5113</v>
      </c>
      <c r="AU24" s="60">
        <f t="shared" si="16"/>
        <v>119</v>
      </c>
      <c r="AV24" s="64">
        <v>61</v>
      </c>
      <c r="AW24" s="64">
        <v>58</v>
      </c>
      <c r="AX24" s="65">
        <v>62</v>
      </c>
    </row>
    <row r="25" spans="1:50" s="59" customFormat="1" ht="14.25" customHeight="1">
      <c r="A25" s="428" t="s">
        <v>897</v>
      </c>
      <c r="B25" s="60">
        <f t="shared" si="17"/>
        <v>100</v>
      </c>
      <c r="C25" s="429">
        <v>51</v>
      </c>
      <c r="D25" s="429">
        <v>49</v>
      </c>
      <c r="E25" s="430">
        <v>55</v>
      </c>
      <c r="F25" s="61" t="s">
        <v>898</v>
      </c>
      <c r="G25" s="60">
        <f t="shared" si="9"/>
        <v>108</v>
      </c>
      <c r="H25" s="429">
        <v>52</v>
      </c>
      <c r="I25" s="429">
        <v>56</v>
      </c>
      <c r="J25" s="430">
        <v>75</v>
      </c>
      <c r="K25" s="61" t="s">
        <v>899</v>
      </c>
      <c r="L25" s="60">
        <f t="shared" si="10"/>
        <v>141</v>
      </c>
      <c r="M25" s="62">
        <v>75</v>
      </c>
      <c r="N25" s="62">
        <v>66</v>
      </c>
      <c r="O25" s="63">
        <v>70</v>
      </c>
      <c r="P25" s="61" t="s">
        <v>900</v>
      </c>
      <c r="Q25" s="60">
        <f t="shared" si="11"/>
        <v>203</v>
      </c>
      <c r="R25" s="62">
        <v>96</v>
      </c>
      <c r="S25" s="62">
        <v>107</v>
      </c>
      <c r="T25" s="63">
        <v>104</v>
      </c>
      <c r="U25" s="61" t="s">
        <v>901</v>
      </c>
      <c r="V25" s="288">
        <f t="shared" si="2"/>
        <v>58</v>
      </c>
      <c r="W25" s="431">
        <v>30</v>
      </c>
      <c r="X25" s="431">
        <v>28</v>
      </c>
      <c r="Y25" s="432">
        <v>35</v>
      </c>
      <c r="Z25" s="61" t="s">
        <v>613</v>
      </c>
      <c r="AA25" s="60">
        <f t="shared" si="12"/>
        <v>154</v>
      </c>
      <c r="AB25" s="62">
        <v>68</v>
      </c>
      <c r="AC25" s="62">
        <v>86</v>
      </c>
      <c r="AD25" s="63">
        <v>91</v>
      </c>
      <c r="AE25" s="61" t="s">
        <v>902</v>
      </c>
      <c r="AF25" s="60">
        <f t="shared" si="13"/>
        <v>320</v>
      </c>
      <c r="AG25" s="433">
        <v>166</v>
      </c>
      <c r="AH25" s="433">
        <v>154</v>
      </c>
      <c r="AI25" s="434">
        <v>199</v>
      </c>
      <c r="AJ25" s="61" t="s">
        <v>903</v>
      </c>
      <c r="AK25" s="60">
        <f t="shared" si="14"/>
        <v>156</v>
      </c>
      <c r="AL25" s="435">
        <v>79</v>
      </c>
      <c r="AM25" s="435">
        <v>77</v>
      </c>
      <c r="AN25" s="436">
        <v>89</v>
      </c>
      <c r="AO25" s="61" t="s">
        <v>904</v>
      </c>
      <c r="AP25" s="437">
        <f t="shared" si="15"/>
        <v>151</v>
      </c>
      <c r="AQ25" s="440">
        <v>73</v>
      </c>
      <c r="AR25" s="440">
        <v>78</v>
      </c>
      <c r="AS25" s="441">
        <v>79</v>
      </c>
      <c r="AT25" s="61" t="s">
        <v>5114</v>
      </c>
      <c r="AU25" s="60">
        <f t="shared" si="16"/>
        <v>74</v>
      </c>
      <c r="AV25" s="64">
        <v>39</v>
      </c>
      <c r="AW25" s="64">
        <v>35</v>
      </c>
      <c r="AX25" s="65">
        <v>40</v>
      </c>
    </row>
    <row r="26" spans="1:50" s="59" customFormat="1" ht="14.25" customHeight="1">
      <c r="A26" s="428" t="s">
        <v>905</v>
      </c>
      <c r="B26" s="60">
        <f t="shared" si="17"/>
        <v>135</v>
      </c>
      <c r="C26" s="429">
        <v>71</v>
      </c>
      <c r="D26" s="429">
        <v>64</v>
      </c>
      <c r="E26" s="430">
        <v>88</v>
      </c>
      <c r="F26" s="61" t="s">
        <v>906</v>
      </c>
      <c r="G26" s="60">
        <f t="shared" si="9"/>
        <v>256</v>
      </c>
      <c r="H26" s="429">
        <v>128</v>
      </c>
      <c r="I26" s="429">
        <v>128</v>
      </c>
      <c r="J26" s="430">
        <v>135</v>
      </c>
      <c r="K26" s="61" t="s">
        <v>907</v>
      </c>
      <c r="L26" s="60">
        <f t="shared" si="10"/>
        <v>228</v>
      </c>
      <c r="M26" s="62">
        <v>113</v>
      </c>
      <c r="N26" s="62">
        <v>115</v>
      </c>
      <c r="O26" s="63">
        <v>110</v>
      </c>
      <c r="P26" s="61" t="s">
        <v>908</v>
      </c>
      <c r="Q26" s="60">
        <f t="shared" si="11"/>
        <v>46</v>
      </c>
      <c r="R26" s="62">
        <v>26</v>
      </c>
      <c r="S26" s="62">
        <v>20</v>
      </c>
      <c r="T26" s="63">
        <v>28</v>
      </c>
      <c r="U26" s="61" t="s">
        <v>909</v>
      </c>
      <c r="V26" s="288">
        <f t="shared" si="2"/>
        <v>1880</v>
      </c>
      <c r="W26" s="431">
        <v>966</v>
      </c>
      <c r="X26" s="431">
        <v>914</v>
      </c>
      <c r="Y26" s="432">
        <v>876</v>
      </c>
      <c r="Z26" s="61" t="s">
        <v>614</v>
      </c>
      <c r="AA26" s="60">
        <f t="shared" si="12"/>
        <v>416</v>
      </c>
      <c r="AB26" s="62">
        <v>191</v>
      </c>
      <c r="AC26" s="62">
        <v>225</v>
      </c>
      <c r="AD26" s="63">
        <v>221</v>
      </c>
      <c r="AE26" s="61" t="s">
        <v>910</v>
      </c>
      <c r="AF26" s="60">
        <f t="shared" si="13"/>
        <v>238</v>
      </c>
      <c r="AG26" s="433">
        <v>136</v>
      </c>
      <c r="AH26" s="433">
        <v>102</v>
      </c>
      <c r="AI26" s="434">
        <v>133</v>
      </c>
      <c r="AJ26" s="61" t="s">
        <v>911</v>
      </c>
      <c r="AK26" s="60">
        <f t="shared" si="14"/>
        <v>154</v>
      </c>
      <c r="AL26" s="435">
        <v>102</v>
      </c>
      <c r="AM26" s="435">
        <v>52</v>
      </c>
      <c r="AN26" s="436">
        <v>108</v>
      </c>
      <c r="AO26" s="61" t="s">
        <v>912</v>
      </c>
      <c r="AP26" s="437">
        <f t="shared" si="15"/>
        <v>79</v>
      </c>
      <c r="AQ26" s="440">
        <v>41</v>
      </c>
      <c r="AR26" s="440">
        <v>38</v>
      </c>
      <c r="AS26" s="441">
        <v>40</v>
      </c>
      <c r="AT26" s="61" t="s">
        <v>513</v>
      </c>
      <c r="AU26" s="60">
        <f t="shared" si="16"/>
        <v>175</v>
      </c>
      <c r="AV26" s="64">
        <v>90</v>
      </c>
      <c r="AW26" s="64">
        <v>85</v>
      </c>
      <c r="AX26" s="65">
        <v>95</v>
      </c>
    </row>
    <row r="27" spans="1:50" s="59" customFormat="1" ht="14.25" customHeight="1">
      <c r="A27" s="428" t="s">
        <v>913</v>
      </c>
      <c r="B27" s="60">
        <f t="shared" si="17"/>
        <v>625</v>
      </c>
      <c r="C27" s="429">
        <v>329</v>
      </c>
      <c r="D27" s="429">
        <v>296</v>
      </c>
      <c r="E27" s="430">
        <v>378</v>
      </c>
      <c r="F27" s="67" t="s">
        <v>240</v>
      </c>
      <c r="G27" s="68">
        <f t="shared" si="9"/>
        <v>23645</v>
      </c>
      <c r="H27" s="69">
        <v>11692</v>
      </c>
      <c r="I27" s="69">
        <v>11953</v>
      </c>
      <c r="J27" s="70">
        <v>12137</v>
      </c>
      <c r="K27" s="61" t="s">
        <v>914</v>
      </c>
      <c r="L27" s="60">
        <f t="shared" si="10"/>
        <v>419</v>
      </c>
      <c r="M27" s="62">
        <v>218</v>
      </c>
      <c r="N27" s="62">
        <v>201</v>
      </c>
      <c r="O27" s="63">
        <v>234</v>
      </c>
      <c r="P27" s="61" t="s">
        <v>915</v>
      </c>
      <c r="Q27" s="60">
        <f t="shared" si="11"/>
        <v>73</v>
      </c>
      <c r="R27" s="62">
        <v>39</v>
      </c>
      <c r="S27" s="62">
        <v>34</v>
      </c>
      <c r="T27" s="63">
        <v>47</v>
      </c>
      <c r="U27" s="61" t="s">
        <v>916</v>
      </c>
      <c r="V27" s="288">
        <f t="shared" si="2"/>
        <v>1972</v>
      </c>
      <c r="W27" s="431">
        <v>974</v>
      </c>
      <c r="X27" s="431">
        <v>998</v>
      </c>
      <c r="Y27" s="432">
        <v>737</v>
      </c>
      <c r="Z27" s="61" t="s">
        <v>917</v>
      </c>
      <c r="AA27" s="60">
        <f t="shared" si="12"/>
        <v>615</v>
      </c>
      <c r="AB27" s="62">
        <v>309</v>
      </c>
      <c r="AC27" s="62">
        <v>306</v>
      </c>
      <c r="AD27" s="63">
        <v>295</v>
      </c>
      <c r="AE27" s="61" t="s">
        <v>918</v>
      </c>
      <c r="AF27" s="60">
        <f t="shared" si="13"/>
        <v>64</v>
      </c>
      <c r="AG27" s="433">
        <v>33</v>
      </c>
      <c r="AH27" s="433">
        <v>31</v>
      </c>
      <c r="AI27" s="434">
        <v>42</v>
      </c>
      <c r="AJ27" s="61" t="s">
        <v>919</v>
      </c>
      <c r="AK27" s="60">
        <f t="shared" si="14"/>
        <v>128</v>
      </c>
      <c r="AL27" s="435">
        <v>64</v>
      </c>
      <c r="AM27" s="435">
        <v>64</v>
      </c>
      <c r="AN27" s="436">
        <v>68</v>
      </c>
      <c r="AO27" s="61" t="s">
        <v>920</v>
      </c>
      <c r="AP27" s="437">
        <f t="shared" si="15"/>
        <v>106</v>
      </c>
      <c r="AQ27" s="440">
        <v>46</v>
      </c>
      <c r="AR27" s="440">
        <v>60</v>
      </c>
      <c r="AS27" s="441">
        <v>69</v>
      </c>
      <c r="AT27" s="61" t="s">
        <v>514</v>
      </c>
      <c r="AU27" s="60">
        <f t="shared" si="16"/>
        <v>258</v>
      </c>
      <c r="AV27" s="64">
        <v>135</v>
      </c>
      <c r="AW27" s="64">
        <v>123</v>
      </c>
      <c r="AX27" s="65">
        <v>128</v>
      </c>
    </row>
    <row r="28" spans="1:50" s="59" customFormat="1" ht="14.25" customHeight="1">
      <c r="A28" s="428" t="s">
        <v>921</v>
      </c>
      <c r="B28" s="60">
        <f t="shared" si="17"/>
        <v>108</v>
      </c>
      <c r="C28" s="429">
        <v>60</v>
      </c>
      <c r="D28" s="429">
        <v>48</v>
      </c>
      <c r="E28" s="430">
        <v>71</v>
      </c>
      <c r="F28" s="61" t="s">
        <v>922</v>
      </c>
      <c r="G28" s="60">
        <f t="shared" si="9"/>
        <v>639</v>
      </c>
      <c r="H28" s="444">
        <v>322</v>
      </c>
      <c r="I28" s="444">
        <v>317</v>
      </c>
      <c r="J28" s="445">
        <v>383</v>
      </c>
      <c r="K28" s="61" t="s">
        <v>923</v>
      </c>
      <c r="L28" s="60">
        <f t="shared" si="10"/>
        <v>170</v>
      </c>
      <c r="M28" s="62">
        <v>88</v>
      </c>
      <c r="N28" s="62">
        <v>82</v>
      </c>
      <c r="O28" s="63">
        <v>87</v>
      </c>
      <c r="P28" s="61" t="s">
        <v>924</v>
      </c>
      <c r="Q28" s="60">
        <f t="shared" si="11"/>
        <v>68</v>
      </c>
      <c r="R28" s="62">
        <v>30</v>
      </c>
      <c r="S28" s="62">
        <v>38</v>
      </c>
      <c r="T28" s="63">
        <v>41</v>
      </c>
      <c r="U28" s="61" t="s">
        <v>925</v>
      </c>
      <c r="V28" s="288">
        <f t="shared" si="2"/>
        <v>955</v>
      </c>
      <c r="W28" s="431">
        <v>474</v>
      </c>
      <c r="X28" s="431">
        <v>481</v>
      </c>
      <c r="Y28" s="432">
        <v>365</v>
      </c>
      <c r="Z28" s="61" t="s">
        <v>926</v>
      </c>
      <c r="AA28" s="60">
        <f t="shared" si="12"/>
        <v>188</v>
      </c>
      <c r="AB28" s="62">
        <v>98</v>
      </c>
      <c r="AC28" s="62">
        <v>90</v>
      </c>
      <c r="AD28" s="63">
        <v>102</v>
      </c>
      <c r="AE28" s="61" t="s">
        <v>927</v>
      </c>
      <c r="AF28" s="60">
        <f t="shared" si="13"/>
        <v>82</v>
      </c>
      <c r="AG28" s="433">
        <v>40</v>
      </c>
      <c r="AH28" s="433">
        <v>42</v>
      </c>
      <c r="AI28" s="434">
        <v>53</v>
      </c>
      <c r="AJ28" s="61" t="s">
        <v>928</v>
      </c>
      <c r="AK28" s="60">
        <f t="shared" si="14"/>
        <v>39</v>
      </c>
      <c r="AL28" s="435">
        <v>17</v>
      </c>
      <c r="AM28" s="435">
        <v>22</v>
      </c>
      <c r="AN28" s="436">
        <v>25</v>
      </c>
      <c r="AO28" s="61" t="s">
        <v>929</v>
      </c>
      <c r="AP28" s="437">
        <f t="shared" si="15"/>
        <v>118</v>
      </c>
      <c r="AQ28" s="440">
        <v>60</v>
      </c>
      <c r="AR28" s="440">
        <v>58</v>
      </c>
      <c r="AS28" s="441">
        <v>67</v>
      </c>
      <c r="AT28" s="61" t="s">
        <v>515</v>
      </c>
      <c r="AU28" s="60">
        <f t="shared" si="16"/>
        <v>111</v>
      </c>
      <c r="AV28" s="64">
        <v>86</v>
      </c>
      <c r="AW28" s="64">
        <v>25</v>
      </c>
      <c r="AX28" s="65">
        <v>96</v>
      </c>
    </row>
    <row r="29" spans="1:50" s="59" customFormat="1" ht="14.25" customHeight="1">
      <c r="A29" s="428" t="s">
        <v>930</v>
      </c>
      <c r="B29" s="60">
        <f t="shared" si="17"/>
        <v>460</v>
      </c>
      <c r="C29" s="429">
        <v>241</v>
      </c>
      <c r="D29" s="429">
        <v>219</v>
      </c>
      <c r="E29" s="430">
        <v>291</v>
      </c>
      <c r="F29" s="61" t="s">
        <v>931</v>
      </c>
      <c r="G29" s="60">
        <f t="shared" si="9"/>
        <v>274</v>
      </c>
      <c r="H29" s="444">
        <v>135</v>
      </c>
      <c r="I29" s="444">
        <v>139</v>
      </c>
      <c r="J29" s="445">
        <v>166</v>
      </c>
      <c r="K29" s="61" t="s">
        <v>932</v>
      </c>
      <c r="L29" s="60">
        <f t="shared" si="10"/>
        <v>530</v>
      </c>
      <c r="M29" s="62">
        <v>266</v>
      </c>
      <c r="N29" s="62">
        <v>264</v>
      </c>
      <c r="O29" s="63">
        <v>337</v>
      </c>
      <c r="P29" s="61" t="s">
        <v>933</v>
      </c>
      <c r="Q29" s="60">
        <f t="shared" si="11"/>
        <v>57</v>
      </c>
      <c r="R29" s="62">
        <v>31</v>
      </c>
      <c r="S29" s="62">
        <v>26</v>
      </c>
      <c r="T29" s="63">
        <v>40</v>
      </c>
      <c r="U29" s="61" t="s">
        <v>934</v>
      </c>
      <c r="V29" s="288">
        <f t="shared" si="2"/>
        <v>459</v>
      </c>
      <c r="W29" s="431">
        <v>230</v>
      </c>
      <c r="X29" s="431">
        <v>229</v>
      </c>
      <c r="Y29" s="432">
        <v>235</v>
      </c>
      <c r="Z29" s="61" t="s">
        <v>935</v>
      </c>
      <c r="AA29" s="60">
        <f t="shared" si="12"/>
        <v>141</v>
      </c>
      <c r="AB29" s="62">
        <v>72</v>
      </c>
      <c r="AC29" s="62">
        <v>69</v>
      </c>
      <c r="AD29" s="63">
        <v>80</v>
      </c>
      <c r="AE29" s="61" t="s">
        <v>515</v>
      </c>
      <c r="AF29" s="60">
        <f t="shared" si="13"/>
        <v>108</v>
      </c>
      <c r="AG29" s="433">
        <v>50</v>
      </c>
      <c r="AH29" s="433">
        <v>58</v>
      </c>
      <c r="AI29" s="434">
        <v>64</v>
      </c>
      <c r="AJ29" s="61" t="s">
        <v>936</v>
      </c>
      <c r="AK29" s="60">
        <f t="shared" si="14"/>
        <v>154</v>
      </c>
      <c r="AL29" s="435">
        <v>65</v>
      </c>
      <c r="AM29" s="435">
        <v>89</v>
      </c>
      <c r="AN29" s="436">
        <v>87</v>
      </c>
      <c r="AO29" s="61" t="s">
        <v>937</v>
      </c>
      <c r="AP29" s="437">
        <f t="shared" si="15"/>
        <v>62</v>
      </c>
      <c r="AQ29" s="440">
        <v>30</v>
      </c>
      <c r="AR29" s="440">
        <v>32</v>
      </c>
      <c r="AS29" s="441">
        <v>38</v>
      </c>
      <c r="AT29" s="61" t="s">
        <v>516</v>
      </c>
      <c r="AU29" s="60">
        <f t="shared" si="16"/>
        <v>400</v>
      </c>
      <c r="AV29" s="64">
        <v>236</v>
      </c>
      <c r="AW29" s="64">
        <v>164</v>
      </c>
      <c r="AX29" s="65">
        <v>305</v>
      </c>
    </row>
    <row r="30" spans="1:50" s="59" customFormat="1" ht="14.25" customHeight="1">
      <c r="A30" s="428" t="s">
        <v>938</v>
      </c>
      <c r="B30" s="60">
        <f t="shared" si="17"/>
        <v>117</v>
      </c>
      <c r="C30" s="429">
        <v>64</v>
      </c>
      <c r="D30" s="429">
        <v>53</v>
      </c>
      <c r="E30" s="430">
        <v>79</v>
      </c>
      <c r="F30" s="61" t="s">
        <v>939</v>
      </c>
      <c r="G30" s="60">
        <f t="shared" si="9"/>
        <v>303</v>
      </c>
      <c r="H30" s="444">
        <v>143</v>
      </c>
      <c r="I30" s="444">
        <v>160</v>
      </c>
      <c r="J30" s="445">
        <v>173</v>
      </c>
      <c r="K30" s="61" t="s">
        <v>940</v>
      </c>
      <c r="L30" s="60">
        <f t="shared" si="10"/>
        <v>632</v>
      </c>
      <c r="M30" s="62">
        <v>292</v>
      </c>
      <c r="N30" s="62">
        <v>340</v>
      </c>
      <c r="O30" s="63">
        <v>283</v>
      </c>
      <c r="P30" s="61" t="s">
        <v>941</v>
      </c>
      <c r="Q30" s="60">
        <f t="shared" si="11"/>
        <v>142</v>
      </c>
      <c r="R30" s="62">
        <v>74</v>
      </c>
      <c r="S30" s="62">
        <v>68</v>
      </c>
      <c r="T30" s="63">
        <v>77</v>
      </c>
      <c r="U30" s="61" t="s">
        <v>942</v>
      </c>
      <c r="V30" s="288">
        <f t="shared" si="2"/>
        <v>86</v>
      </c>
      <c r="W30" s="431">
        <v>42</v>
      </c>
      <c r="X30" s="431">
        <v>44</v>
      </c>
      <c r="Y30" s="432">
        <v>52</v>
      </c>
      <c r="Z30" s="61" t="s">
        <v>943</v>
      </c>
      <c r="AA30" s="60">
        <f t="shared" si="12"/>
        <v>141</v>
      </c>
      <c r="AB30" s="62">
        <v>72</v>
      </c>
      <c r="AC30" s="62">
        <v>69</v>
      </c>
      <c r="AD30" s="63">
        <v>70</v>
      </c>
      <c r="AE30" s="61" t="s">
        <v>516</v>
      </c>
      <c r="AF30" s="60">
        <f t="shared" si="13"/>
        <v>86</v>
      </c>
      <c r="AG30" s="433">
        <v>46</v>
      </c>
      <c r="AH30" s="433">
        <v>40</v>
      </c>
      <c r="AI30" s="434">
        <v>56</v>
      </c>
      <c r="AJ30" s="61" t="s">
        <v>944</v>
      </c>
      <c r="AK30" s="60">
        <f t="shared" si="14"/>
        <v>50</v>
      </c>
      <c r="AL30" s="435">
        <v>21</v>
      </c>
      <c r="AM30" s="435">
        <v>29</v>
      </c>
      <c r="AN30" s="436">
        <v>34</v>
      </c>
      <c r="AO30" s="61" t="s">
        <v>5115</v>
      </c>
      <c r="AP30" s="437">
        <f t="shared" si="15"/>
        <v>645</v>
      </c>
      <c r="AQ30" s="440">
        <v>318</v>
      </c>
      <c r="AR30" s="440">
        <v>327</v>
      </c>
      <c r="AS30" s="441">
        <v>350</v>
      </c>
      <c r="AT30" s="61" t="s">
        <v>5048</v>
      </c>
      <c r="AU30" s="60">
        <f t="shared" si="16"/>
        <v>126</v>
      </c>
      <c r="AV30" s="64">
        <v>67</v>
      </c>
      <c r="AW30" s="64">
        <v>59</v>
      </c>
      <c r="AX30" s="65">
        <v>84</v>
      </c>
    </row>
    <row r="31" spans="1:50" s="59" customFormat="1" ht="14.25" customHeight="1">
      <c r="A31" s="428" t="s">
        <v>946</v>
      </c>
      <c r="B31" s="60">
        <f t="shared" si="17"/>
        <v>37</v>
      </c>
      <c r="C31" s="429">
        <v>22</v>
      </c>
      <c r="D31" s="429">
        <v>15</v>
      </c>
      <c r="E31" s="430">
        <v>28</v>
      </c>
      <c r="F31" s="61" t="s">
        <v>947</v>
      </c>
      <c r="G31" s="60">
        <f t="shared" si="9"/>
        <v>308</v>
      </c>
      <c r="H31" s="444">
        <v>146</v>
      </c>
      <c r="I31" s="444">
        <v>162</v>
      </c>
      <c r="J31" s="445">
        <v>187</v>
      </c>
      <c r="K31" s="61" t="s">
        <v>948</v>
      </c>
      <c r="L31" s="60">
        <f t="shared" si="10"/>
        <v>613</v>
      </c>
      <c r="M31" s="62">
        <v>309</v>
      </c>
      <c r="N31" s="62">
        <v>304</v>
      </c>
      <c r="O31" s="63">
        <v>277</v>
      </c>
      <c r="P31" s="61" t="s">
        <v>949</v>
      </c>
      <c r="Q31" s="60">
        <f t="shared" si="11"/>
        <v>86</v>
      </c>
      <c r="R31" s="62">
        <v>47</v>
      </c>
      <c r="S31" s="62">
        <v>39</v>
      </c>
      <c r="T31" s="63">
        <v>54</v>
      </c>
      <c r="U31" s="61" t="s">
        <v>950</v>
      </c>
      <c r="V31" s="288">
        <f t="shared" si="2"/>
        <v>86</v>
      </c>
      <c r="W31" s="431">
        <v>45</v>
      </c>
      <c r="X31" s="431">
        <v>41</v>
      </c>
      <c r="Y31" s="432">
        <v>39</v>
      </c>
      <c r="Z31" s="61" t="s">
        <v>951</v>
      </c>
      <c r="AA31" s="60">
        <f t="shared" si="12"/>
        <v>95</v>
      </c>
      <c r="AB31" s="62">
        <v>51</v>
      </c>
      <c r="AC31" s="62">
        <v>44</v>
      </c>
      <c r="AD31" s="63">
        <v>52</v>
      </c>
      <c r="AE31" s="61" t="s">
        <v>952</v>
      </c>
      <c r="AF31" s="60">
        <f t="shared" si="13"/>
        <v>165</v>
      </c>
      <c r="AG31" s="433">
        <v>86</v>
      </c>
      <c r="AH31" s="433">
        <v>79</v>
      </c>
      <c r="AI31" s="434">
        <v>106</v>
      </c>
      <c r="AJ31" s="61" t="s">
        <v>953</v>
      </c>
      <c r="AK31" s="60">
        <f t="shared" si="14"/>
        <v>192</v>
      </c>
      <c r="AL31" s="435">
        <v>93</v>
      </c>
      <c r="AM31" s="435">
        <v>99</v>
      </c>
      <c r="AN31" s="436">
        <v>103</v>
      </c>
      <c r="AO31" s="61" t="s">
        <v>945</v>
      </c>
      <c r="AP31" s="437">
        <f t="shared" si="15"/>
        <v>148</v>
      </c>
      <c r="AQ31" s="440">
        <v>68</v>
      </c>
      <c r="AR31" s="440">
        <v>80</v>
      </c>
      <c r="AS31" s="441">
        <v>78</v>
      </c>
      <c r="AT31" s="61" t="s">
        <v>517</v>
      </c>
      <c r="AU31" s="60">
        <f t="shared" si="16"/>
        <v>191</v>
      </c>
      <c r="AV31" s="64">
        <v>93</v>
      </c>
      <c r="AW31" s="64">
        <v>98</v>
      </c>
      <c r="AX31" s="65">
        <v>100</v>
      </c>
    </row>
    <row r="32" spans="1:50" s="59" customFormat="1" ht="14.25" customHeight="1">
      <c r="A32" s="428" t="s">
        <v>955</v>
      </c>
      <c r="B32" s="60">
        <f>SUM(C32:D32)</f>
        <v>308</v>
      </c>
      <c r="C32" s="429">
        <v>168</v>
      </c>
      <c r="D32" s="429">
        <v>140</v>
      </c>
      <c r="E32" s="430">
        <v>184</v>
      </c>
      <c r="F32" s="61" t="s">
        <v>956</v>
      </c>
      <c r="G32" s="60">
        <f t="shared" si="9"/>
        <v>446</v>
      </c>
      <c r="H32" s="444">
        <v>236</v>
      </c>
      <c r="I32" s="444">
        <v>210</v>
      </c>
      <c r="J32" s="445">
        <v>270</v>
      </c>
      <c r="K32" s="61" t="s">
        <v>957</v>
      </c>
      <c r="L32" s="60">
        <f t="shared" si="10"/>
        <v>141</v>
      </c>
      <c r="M32" s="62">
        <v>81</v>
      </c>
      <c r="N32" s="62">
        <v>60</v>
      </c>
      <c r="O32" s="63">
        <v>80</v>
      </c>
      <c r="P32" s="61" t="s">
        <v>958</v>
      </c>
      <c r="Q32" s="60">
        <f t="shared" si="11"/>
        <v>56</v>
      </c>
      <c r="R32" s="62">
        <v>28</v>
      </c>
      <c r="S32" s="62">
        <v>28</v>
      </c>
      <c r="T32" s="63">
        <v>31</v>
      </c>
      <c r="U32" s="61" t="s">
        <v>959</v>
      </c>
      <c r="V32" s="288">
        <f t="shared" si="2"/>
        <v>121</v>
      </c>
      <c r="W32" s="431">
        <v>62</v>
      </c>
      <c r="X32" s="431">
        <v>59</v>
      </c>
      <c r="Y32" s="432">
        <v>58</v>
      </c>
      <c r="Z32" s="61" t="s">
        <v>960</v>
      </c>
      <c r="AA32" s="60">
        <f t="shared" si="12"/>
        <v>185</v>
      </c>
      <c r="AB32" s="62">
        <v>90</v>
      </c>
      <c r="AC32" s="62">
        <v>95</v>
      </c>
      <c r="AD32" s="63">
        <v>99</v>
      </c>
      <c r="AE32" s="61" t="s">
        <v>961</v>
      </c>
      <c r="AF32" s="60">
        <f t="shared" si="13"/>
        <v>193</v>
      </c>
      <c r="AG32" s="433">
        <v>97</v>
      </c>
      <c r="AH32" s="433">
        <v>96</v>
      </c>
      <c r="AI32" s="434">
        <v>103</v>
      </c>
      <c r="AJ32" s="61" t="s">
        <v>962</v>
      </c>
      <c r="AK32" s="60">
        <f t="shared" si="14"/>
        <v>106</v>
      </c>
      <c r="AL32" s="435">
        <v>65</v>
      </c>
      <c r="AM32" s="435">
        <v>41</v>
      </c>
      <c r="AN32" s="436">
        <v>57</v>
      </c>
      <c r="AO32" s="61" t="s">
        <v>954</v>
      </c>
      <c r="AP32" s="437">
        <f t="shared" si="15"/>
        <v>155</v>
      </c>
      <c r="AQ32" s="440">
        <v>78</v>
      </c>
      <c r="AR32" s="440">
        <v>77</v>
      </c>
      <c r="AS32" s="441">
        <v>78</v>
      </c>
      <c r="AT32" s="61" t="s">
        <v>518</v>
      </c>
      <c r="AU32" s="60">
        <f t="shared" si="16"/>
        <v>97</v>
      </c>
      <c r="AV32" s="64">
        <v>50</v>
      </c>
      <c r="AW32" s="64">
        <v>47</v>
      </c>
      <c r="AX32" s="65">
        <v>49</v>
      </c>
    </row>
    <row r="33" spans="1:50" s="59" customFormat="1" ht="14.25" customHeight="1">
      <c r="A33" s="71" t="s">
        <v>190</v>
      </c>
      <c r="B33" s="68">
        <f>SUM(C33:D33)</f>
        <v>29857</v>
      </c>
      <c r="C33" s="69">
        <f>SUM(C34:C65)</f>
        <v>15172</v>
      </c>
      <c r="D33" s="69">
        <f t="shared" ref="D33" si="18">SUM(D34:D65)</f>
        <v>14685</v>
      </c>
      <c r="E33" s="70">
        <f>SUM(E34:E65)</f>
        <v>12410</v>
      </c>
      <c r="F33" s="61" t="s">
        <v>964</v>
      </c>
      <c r="G33" s="60">
        <f t="shared" si="9"/>
        <v>62</v>
      </c>
      <c r="H33" s="444">
        <v>31</v>
      </c>
      <c r="I33" s="444">
        <v>31</v>
      </c>
      <c r="J33" s="445">
        <v>36</v>
      </c>
      <c r="K33" s="61" t="s">
        <v>965</v>
      </c>
      <c r="L33" s="60">
        <f t="shared" si="10"/>
        <v>210</v>
      </c>
      <c r="M33" s="62">
        <v>111</v>
      </c>
      <c r="N33" s="62">
        <v>99</v>
      </c>
      <c r="O33" s="63">
        <v>117</v>
      </c>
      <c r="P33" s="61" t="s">
        <v>966</v>
      </c>
      <c r="Q33" s="60">
        <f t="shared" si="11"/>
        <v>122</v>
      </c>
      <c r="R33" s="62">
        <v>65</v>
      </c>
      <c r="S33" s="62">
        <v>57</v>
      </c>
      <c r="T33" s="63">
        <v>61</v>
      </c>
      <c r="U33" s="61" t="s">
        <v>967</v>
      </c>
      <c r="V33" s="288">
        <f t="shared" si="2"/>
        <v>161</v>
      </c>
      <c r="W33" s="431">
        <v>82</v>
      </c>
      <c r="X33" s="431">
        <v>79</v>
      </c>
      <c r="Y33" s="432">
        <v>89</v>
      </c>
      <c r="Z33" s="61" t="s">
        <v>968</v>
      </c>
      <c r="AA33" s="60">
        <f t="shared" si="12"/>
        <v>91</v>
      </c>
      <c r="AB33" s="62">
        <v>44</v>
      </c>
      <c r="AC33" s="62">
        <v>47</v>
      </c>
      <c r="AD33" s="63">
        <v>53</v>
      </c>
      <c r="AE33" s="61" t="s">
        <v>969</v>
      </c>
      <c r="AF33" s="60">
        <f t="shared" si="13"/>
        <v>202</v>
      </c>
      <c r="AG33" s="433">
        <v>122</v>
      </c>
      <c r="AH33" s="433">
        <v>80</v>
      </c>
      <c r="AI33" s="434">
        <v>127</v>
      </c>
      <c r="AJ33" s="61" t="s">
        <v>970</v>
      </c>
      <c r="AK33" s="60">
        <f t="shared" si="14"/>
        <v>81</v>
      </c>
      <c r="AL33" s="435">
        <v>41</v>
      </c>
      <c r="AM33" s="435">
        <v>40</v>
      </c>
      <c r="AN33" s="436">
        <v>50</v>
      </c>
      <c r="AO33" s="61" t="s">
        <v>963</v>
      </c>
      <c r="AP33" s="437">
        <f t="shared" si="15"/>
        <v>103</v>
      </c>
      <c r="AQ33" s="440">
        <v>52</v>
      </c>
      <c r="AR33" s="440">
        <v>51</v>
      </c>
      <c r="AS33" s="441">
        <v>46</v>
      </c>
      <c r="AT33" s="61" t="s">
        <v>519</v>
      </c>
      <c r="AU33" s="60">
        <f t="shared" si="16"/>
        <v>403</v>
      </c>
      <c r="AV33" s="64">
        <v>207</v>
      </c>
      <c r="AW33" s="64">
        <v>196</v>
      </c>
      <c r="AX33" s="65">
        <v>207</v>
      </c>
    </row>
    <row r="34" spans="1:50" s="59" customFormat="1" ht="14.25" customHeight="1">
      <c r="A34" s="428" t="s">
        <v>972</v>
      </c>
      <c r="B34" s="60">
        <f>SUM(C34:D34)</f>
        <v>688</v>
      </c>
      <c r="C34" s="429">
        <v>355</v>
      </c>
      <c r="D34" s="72">
        <v>333</v>
      </c>
      <c r="E34" s="73">
        <v>329</v>
      </c>
      <c r="F34" s="61" t="s">
        <v>973</v>
      </c>
      <c r="G34" s="60">
        <f t="shared" si="9"/>
        <v>340</v>
      </c>
      <c r="H34" s="444">
        <v>171</v>
      </c>
      <c r="I34" s="444">
        <v>169</v>
      </c>
      <c r="J34" s="445">
        <v>179</v>
      </c>
      <c r="K34" s="61" t="s">
        <v>974</v>
      </c>
      <c r="L34" s="60">
        <f t="shared" si="10"/>
        <v>235</v>
      </c>
      <c r="M34" s="62">
        <v>124</v>
      </c>
      <c r="N34" s="62">
        <v>111</v>
      </c>
      <c r="O34" s="63">
        <v>119</v>
      </c>
      <c r="P34" s="61" t="s">
        <v>975</v>
      </c>
      <c r="Q34" s="60">
        <f t="shared" si="11"/>
        <v>149</v>
      </c>
      <c r="R34" s="62">
        <v>86</v>
      </c>
      <c r="S34" s="62">
        <v>63</v>
      </c>
      <c r="T34" s="63">
        <v>81</v>
      </c>
      <c r="U34" s="61" t="s">
        <v>976</v>
      </c>
      <c r="V34" s="288">
        <f t="shared" si="2"/>
        <v>319</v>
      </c>
      <c r="W34" s="431">
        <v>159</v>
      </c>
      <c r="X34" s="431">
        <v>160</v>
      </c>
      <c r="Y34" s="432">
        <v>175</v>
      </c>
      <c r="Z34" s="61" t="s">
        <v>977</v>
      </c>
      <c r="AA34" s="60">
        <f t="shared" si="12"/>
        <v>162</v>
      </c>
      <c r="AB34" s="62">
        <v>85</v>
      </c>
      <c r="AC34" s="62">
        <v>77</v>
      </c>
      <c r="AD34" s="63">
        <v>105</v>
      </c>
      <c r="AE34" s="61" t="s">
        <v>978</v>
      </c>
      <c r="AF34" s="60">
        <f t="shared" si="13"/>
        <v>136</v>
      </c>
      <c r="AG34" s="433">
        <v>70</v>
      </c>
      <c r="AH34" s="433">
        <v>66</v>
      </c>
      <c r="AI34" s="434">
        <v>93</v>
      </c>
      <c r="AJ34" s="61" t="s">
        <v>979</v>
      </c>
      <c r="AK34" s="60">
        <f t="shared" si="14"/>
        <v>118</v>
      </c>
      <c r="AL34" s="435">
        <v>55</v>
      </c>
      <c r="AM34" s="435">
        <v>63</v>
      </c>
      <c r="AN34" s="436">
        <v>71</v>
      </c>
      <c r="AO34" s="61" t="s">
        <v>971</v>
      </c>
      <c r="AP34" s="437">
        <f t="shared" si="15"/>
        <v>192</v>
      </c>
      <c r="AQ34" s="440">
        <v>92</v>
      </c>
      <c r="AR34" s="440">
        <v>100</v>
      </c>
      <c r="AS34" s="441">
        <v>104</v>
      </c>
      <c r="AT34" s="61" t="s">
        <v>520</v>
      </c>
      <c r="AU34" s="60">
        <f t="shared" si="16"/>
        <v>144</v>
      </c>
      <c r="AV34" s="64">
        <v>68</v>
      </c>
      <c r="AW34" s="64">
        <v>76</v>
      </c>
      <c r="AX34" s="65">
        <v>76</v>
      </c>
    </row>
    <row r="35" spans="1:50" s="59" customFormat="1" ht="14.25" customHeight="1">
      <c r="A35" s="428" t="s">
        <v>981</v>
      </c>
      <c r="B35" s="60">
        <f t="shared" ref="B35:B98" si="19">SUM(C35:D35)</f>
        <v>773</v>
      </c>
      <c r="C35" s="429">
        <v>387</v>
      </c>
      <c r="D35" s="72">
        <v>386</v>
      </c>
      <c r="E35" s="73">
        <v>363</v>
      </c>
      <c r="F35" s="61" t="s">
        <v>982</v>
      </c>
      <c r="G35" s="60">
        <f t="shared" si="9"/>
        <v>293</v>
      </c>
      <c r="H35" s="444">
        <v>136</v>
      </c>
      <c r="I35" s="444">
        <v>157</v>
      </c>
      <c r="J35" s="445">
        <v>157</v>
      </c>
      <c r="K35" s="61" t="s">
        <v>983</v>
      </c>
      <c r="L35" s="60">
        <f t="shared" si="10"/>
        <v>287</v>
      </c>
      <c r="M35" s="62">
        <v>157</v>
      </c>
      <c r="N35" s="62">
        <v>130</v>
      </c>
      <c r="O35" s="63">
        <v>162</v>
      </c>
      <c r="P35" s="61" t="s">
        <v>984</v>
      </c>
      <c r="Q35" s="60">
        <f t="shared" si="11"/>
        <v>149</v>
      </c>
      <c r="R35" s="62">
        <v>74</v>
      </c>
      <c r="S35" s="62">
        <v>75</v>
      </c>
      <c r="T35" s="63">
        <v>86</v>
      </c>
      <c r="U35" s="61" t="s">
        <v>985</v>
      </c>
      <c r="V35" s="288">
        <f t="shared" si="2"/>
        <v>182</v>
      </c>
      <c r="W35" s="431">
        <v>103</v>
      </c>
      <c r="X35" s="431">
        <v>79</v>
      </c>
      <c r="Y35" s="432">
        <v>94</v>
      </c>
      <c r="Z35" s="61" t="s">
        <v>986</v>
      </c>
      <c r="AA35" s="60">
        <f t="shared" si="12"/>
        <v>166</v>
      </c>
      <c r="AB35" s="62">
        <v>86</v>
      </c>
      <c r="AC35" s="62">
        <v>80</v>
      </c>
      <c r="AD35" s="63">
        <v>87</v>
      </c>
      <c r="AE35" s="61" t="s">
        <v>987</v>
      </c>
      <c r="AF35" s="60">
        <f t="shared" si="13"/>
        <v>213</v>
      </c>
      <c r="AG35" s="433">
        <v>110</v>
      </c>
      <c r="AH35" s="433">
        <v>103</v>
      </c>
      <c r="AI35" s="434">
        <v>127</v>
      </c>
      <c r="AJ35" s="61" t="s">
        <v>988</v>
      </c>
      <c r="AK35" s="60">
        <f t="shared" si="14"/>
        <v>67</v>
      </c>
      <c r="AL35" s="435">
        <v>28</v>
      </c>
      <c r="AM35" s="435">
        <v>39</v>
      </c>
      <c r="AN35" s="436">
        <v>45</v>
      </c>
      <c r="AO35" s="61" t="s">
        <v>980</v>
      </c>
      <c r="AP35" s="437">
        <f t="shared" si="15"/>
        <v>108</v>
      </c>
      <c r="AQ35" s="440">
        <v>56</v>
      </c>
      <c r="AR35" s="440">
        <v>52</v>
      </c>
      <c r="AS35" s="441">
        <v>60</v>
      </c>
      <c r="AT35" s="61" t="s">
        <v>5049</v>
      </c>
      <c r="AU35" s="60">
        <f t="shared" si="16"/>
        <v>265</v>
      </c>
      <c r="AV35" s="64">
        <v>149</v>
      </c>
      <c r="AW35" s="64">
        <v>116</v>
      </c>
      <c r="AX35" s="65">
        <v>150</v>
      </c>
    </row>
    <row r="36" spans="1:50" s="59" customFormat="1" ht="14.25" customHeight="1">
      <c r="A36" s="428" t="s">
        <v>990</v>
      </c>
      <c r="B36" s="60">
        <f t="shared" si="19"/>
        <v>1912</v>
      </c>
      <c r="C36" s="429">
        <v>938</v>
      </c>
      <c r="D36" s="72">
        <v>974</v>
      </c>
      <c r="E36" s="73">
        <v>721</v>
      </c>
      <c r="F36" s="61" t="s">
        <v>991</v>
      </c>
      <c r="G36" s="60">
        <f t="shared" si="9"/>
        <v>517</v>
      </c>
      <c r="H36" s="444">
        <v>250</v>
      </c>
      <c r="I36" s="444">
        <v>267</v>
      </c>
      <c r="J36" s="445">
        <v>298</v>
      </c>
      <c r="K36" s="74" t="s">
        <v>5116</v>
      </c>
      <c r="L36" s="60">
        <f t="shared" si="10"/>
        <v>415</v>
      </c>
      <c r="M36" s="62">
        <v>186</v>
      </c>
      <c r="N36" s="62">
        <v>229</v>
      </c>
      <c r="O36" s="63">
        <v>202</v>
      </c>
      <c r="P36" s="61" t="s">
        <v>993</v>
      </c>
      <c r="Q36" s="60">
        <f t="shared" si="11"/>
        <v>320</v>
      </c>
      <c r="R36" s="62">
        <v>163</v>
      </c>
      <c r="S36" s="62">
        <v>157</v>
      </c>
      <c r="T36" s="63">
        <v>164</v>
      </c>
      <c r="U36" s="67" t="s">
        <v>395</v>
      </c>
      <c r="V36" s="285">
        <f t="shared" si="2"/>
        <v>38468</v>
      </c>
      <c r="W36" s="286">
        <f>SUM(W37:W85)</f>
        <v>19399</v>
      </c>
      <c r="X36" s="286">
        <f t="shared" ref="X36:Y36" si="20">SUM(X37:X85)</f>
        <v>19069</v>
      </c>
      <c r="Y36" s="287">
        <f t="shared" si="20"/>
        <v>15248</v>
      </c>
      <c r="Z36" s="61" t="s">
        <v>994</v>
      </c>
      <c r="AA36" s="60">
        <f t="shared" si="12"/>
        <v>83</v>
      </c>
      <c r="AB36" s="62">
        <v>45</v>
      </c>
      <c r="AC36" s="62">
        <v>38</v>
      </c>
      <c r="AD36" s="63">
        <v>45</v>
      </c>
      <c r="AE36" s="61" t="s">
        <v>995</v>
      </c>
      <c r="AF36" s="60">
        <f t="shared" si="13"/>
        <v>509</v>
      </c>
      <c r="AG36" s="433">
        <v>269</v>
      </c>
      <c r="AH36" s="433">
        <v>240</v>
      </c>
      <c r="AI36" s="434">
        <v>275</v>
      </c>
      <c r="AJ36" s="61" t="s">
        <v>996</v>
      </c>
      <c r="AK36" s="60">
        <f t="shared" si="14"/>
        <v>79</v>
      </c>
      <c r="AL36" s="435">
        <v>38</v>
      </c>
      <c r="AM36" s="435">
        <v>41</v>
      </c>
      <c r="AN36" s="436">
        <v>46</v>
      </c>
      <c r="AO36" s="61" t="s">
        <v>989</v>
      </c>
      <c r="AP36" s="437">
        <f t="shared" si="15"/>
        <v>135</v>
      </c>
      <c r="AQ36" s="440">
        <v>69</v>
      </c>
      <c r="AR36" s="440">
        <v>66</v>
      </c>
      <c r="AS36" s="441">
        <v>79</v>
      </c>
      <c r="AT36" s="61" t="s">
        <v>521</v>
      </c>
      <c r="AU36" s="60">
        <f t="shared" si="16"/>
        <v>171</v>
      </c>
      <c r="AV36" s="64">
        <v>88</v>
      </c>
      <c r="AW36" s="64">
        <v>83</v>
      </c>
      <c r="AX36" s="65">
        <v>91</v>
      </c>
    </row>
    <row r="37" spans="1:50" s="59" customFormat="1" ht="14.25" customHeight="1">
      <c r="A37" s="428" t="s">
        <v>998</v>
      </c>
      <c r="B37" s="60">
        <f t="shared" si="19"/>
        <v>2173</v>
      </c>
      <c r="C37" s="429">
        <v>1103</v>
      </c>
      <c r="D37" s="72">
        <v>1070</v>
      </c>
      <c r="E37" s="73">
        <v>882</v>
      </c>
      <c r="F37" s="61" t="s">
        <v>999</v>
      </c>
      <c r="G37" s="60">
        <f t="shared" si="9"/>
        <v>725</v>
      </c>
      <c r="H37" s="444">
        <v>350</v>
      </c>
      <c r="I37" s="444">
        <v>375</v>
      </c>
      <c r="J37" s="445">
        <v>400</v>
      </c>
      <c r="K37" s="74" t="s">
        <v>5117</v>
      </c>
      <c r="L37" s="60">
        <f t="shared" si="10"/>
        <v>632</v>
      </c>
      <c r="M37" s="62">
        <v>315</v>
      </c>
      <c r="N37" s="62">
        <v>317</v>
      </c>
      <c r="O37" s="63">
        <v>253</v>
      </c>
      <c r="P37" s="61" t="s">
        <v>1001</v>
      </c>
      <c r="Q37" s="60">
        <f t="shared" si="11"/>
        <v>193</v>
      </c>
      <c r="R37" s="62">
        <v>100</v>
      </c>
      <c r="S37" s="62">
        <v>93</v>
      </c>
      <c r="T37" s="63">
        <v>103</v>
      </c>
      <c r="U37" s="61" t="s">
        <v>1002</v>
      </c>
      <c r="V37" s="288">
        <f t="shared" si="2"/>
        <v>268</v>
      </c>
      <c r="W37" s="289">
        <v>136</v>
      </c>
      <c r="X37" s="289">
        <v>132</v>
      </c>
      <c r="Y37" s="290">
        <v>139</v>
      </c>
      <c r="Z37" s="71" t="s">
        <v>282</v>
      </c>
      <c r="AA37" s="68">
        <f t="shared" si="12"/>
        <v>2241</v>
      </c>
      <c r="AB37" s="69">
        <f>SUM(AB38:AB56)</f>
        <v>1160</v>
      </c>
      <c r="AC37" s="69">
        <f t="shared" ref="AC37:AD37" si="21">SUM(AC38:AC56)</f>
        <v>1081</v>
      </c>
      <c r="AD37" s="70">
        <f t="shared" si="21"/>
        <v>1188</v>
      </c>
      <c r="AE37" s="61" t="s">
        <v>1003</v>
      </c>
      <c r="AF37" s="60">
        <f t="shared" si="13"/>
        <v>135</v>
      </c>
      <c r="AG37" s="433">
        <v>69</v>
      </c>
      <c r="AH37" s="433">
        <v>66</v>
      </c>
      <c r="AI37" s="434">
        <v>74</v>
      </c>
      <c r="AJ37" s="61" t="s">
        <v>1004</v>
      </c>
      <c r="AK37" s="60">
        <f t="shared" si="14"/>
        <v>125</v>
      </c>
      <c r="AL37" s="435">
        <v>57</v>
      </c>
      <c r="AM37" s="435">
        <v>68</v>
      </c>
      <c r="AN37" s="436">
        <v>64</v>
      </c>
      <c r="AO37" s="61" t="s">
        <v>997</v>
      </c>
      <c r="AP37" s="437">
        <f t="shared" si="15"/>
        <v>163</v>
      </c>
      <c r="AQ37" s="440">
        <v>97</v>
      </c>
      <c r="AR37" s="440">
        <v>66</v>
      </c>
      <c r="AS37" s="441">
        <v>98</v>
      </c>
      <c r="AT37" s="61" t="s">
        <v>522</v>
      </c>
      <c r="AU37" s="60">
        <f t="shared" si="16"/>
        <v>130</v>
      </c>
      <c r="AV37" s="64">
        <v>65</v>
      </c>
      <c r="AW37" s="64">
        <v>65</v>
      </c>
      <c r="AX37" s="65">
        <v>65</v>
      </c>
    </row>
    <row r="38" spans="1:50" s="59" customFormat="1" ht="14.25" customHeight="1">
      <c r="A38" s="428" t="s">
        <v>1006</v>
      </c>
      <c r="B38" s="60">
        <f t="shared" si="19"/>
        <v>2100</v>
      </c>
      <c r="C38" s="429">
        <v>1025</v>
      </c>
      <c r="D38" s="72">
        <v>1075</v>
      </c>
      <c r="E38" s="73">
        <v>832</v>
      </c>
      <c r="F38" s="61" t="s">
        <v>1007</v>
      </c>
      <c r="G38" s="60">
        <f t="shared" si="9"/>
        <v>508</v>
      </c>
      <c r="H38" s="444">
        <v>241</v>
      </c>
      <c r="I38" s="444">
        <v>267</v>
      </c>
      <c r="J38" s="445">
        <v>294</v>
      </c>
      <c r="K38" s="61" t="s">
        <v>992</v>
      </c>
      <c r="L38" s="60">
        <f t="shared" si="10"/>
        <v>72</v>
      </c>
      <c r="M38" s="62">
        <v>39</v>
      </c>
      <c r="N38" s="62">
        <v>33</v>
      </c>
      <c r="O38" s="63">
        <v>48</v>
      </c>
      <c r="P38" s="61" t="s">
        <v>1008</v>
      </c>
      <c r="Q38" s="60">
        <f t="shared" si="11"/>
        <v>303</v>
      </c>
      <c r="R38" s="62">
        <v>176</v>
      </c>
      <c r="S38" s="62">
        <v>127</v>
      </c>
      <c r="T38" s="63">
        <v>208</v>
      </c>
      <c r="U38" s="61" t="s">
        <v>1009</v>
      </c>
      <c r="V38" s="288">
        <f t="shared" si="2"/>
        <v>577</v>
      </c>
      <c r="W38" s="289">
        <v>283</v>
      </c>
      <c r="X38" s="289">
        <v>294</v>
      </c>
      <c r="Y38" s="290">
        <v>290</v>
      </c>
      <c r="Z38" s="61" t="s">
        <v>725</v>
      </c>
      <c r="AA38" s="60">
        <f t="shared" si="12"/>
        <v>422</v>
      </c>
      <c r="AB38" s="62">
        <v>217</v>
      </c>
      <c r="AC38" s="62">
        <v>205</v>
      </c>
      <c r="AD38" s="63">
        <v>211</v>
      </c>
      <c r="AE38" s="61" t="s">
        <v>1010</v>
      </c>
      <c r="AF38" s="60">
        <f t="shared" si="13"/>
        <v>166</v>
      </c>
      <c r="AG38" s="433">
        <v>82</v>
      </c>
      <c r="AH38" s="433">
        <v>84</v>
      </c>
      <c r="AI38" s="434">
        <v>100</v>
      </c>
      <c r="AJ38" s="61" t="s">
        <v>1011</v>
      </c>
      <c r="AK38" s="60">
        <f t="shared" si="14"/>
        <v>95</v>
      </c>
      <c r="AL38" s="435">
        <v>47</v>
      </c>
      <c r="AM38" s="435">
        <v>48</v>
      </c>
      <c r="AN38" s="436">
        <v>56</v>
      </c>
      <c r="AO38" s="61" t="s">
        <v>1005</v>
      </c>
      <c r="AP38" s="437">
        <f t="shared" si="15"/>
        <v>91</v>
      </c>
      <c r="AQ38" s="440">
        <v>47</v>
      </c>
      <c r="AR38" s="440">
        <v>44</v>
      </c>
      <c r="AS38" s="441">
        <v>48</v>
      </c>
      <c r="AT38" s="61" t="s">
        <v>523</v>
      </c>
      <c r="AU38" s="60">
        <f t="shared" si="16"/>
        <v>186</v>
      </c>
      <c r="AV38" s="64">
        <v>88</v>
      </c>
      <c r="AW38" s="64">
        <v>98</v>
      </c>
      <c r="AX38" s="65">
        <v>111</v>
      </c>
    </row>
    <row r="39" spans="1:50" s="59" customFormat="1" ht="14.25" customHeight="1">
      <c r="A39" s="428" t="s">
        <v>1012</v>
      </c>
      <c r="B39" s="60">
        <f t="shared" si="19"/>
        <v>1725</v>
      </c>
      <c r="C39" s="429">
        <v>902</v>
      </c>
      <c r="D39" s="72">
        <v>823</v>
      </c>
      <c r="E39" s="73">
        <v>856</v>
      </c>
      <c r="F39" s="61" t="s">
        <v>1013</v>
      </c>
      <c r="G39" s="60">
        <f t="shared" si="9"/>
        <v>240</v>
      </c>
      <c r="H39" s="444">
        <v>116</v>
      </c>
      <c r="I39" s="444">
        <v>124</v>
      </c>
      <c r="J39" s="445">
        <v>136</v>
      </c>
      <c r="K39" s="61" t="s">
        <v>1000</v>
      </c>
      <c r="L39" s="60">
        <f t="shared" si="10"/>
        <v>152</v>
      </c>
      <c r="M39" s="62">
        <v>69</v>
      </c>
      <c r="N39" s="62">
        <v>83</v>
      </c>
      <c r="O39" s="63">
        <v>84</v>
      </c>
      <c r="P39" s="61" t="s">
        <v>1015</v>
      </c>
      <c r="Q39" s="60">
        <f t="shared" si="11"/>
        <v>232</v>
      </c>
      <c r="R39" s="62">
        <v>114</v>
      </c>
      <c r="S39" s="62">
        <v>118</v>
      </c>
      <c r="T39" s="63">
        <v>133</v>
      </c>
      <c r="U39" s="61" t="s">
        <v>1016</v>
      </c>
      <c r="V39" s="288">
        <f t="shared" si="2"/>
        <v>293</v>
      </c>
      <c r="W39" s="289">
        <v>139</v>
      </c>
      <c r="X39" s="289">
        <v>154</v>
      </c>
      <c r="Y39" s="290">
        <v>143</v>
      </c>
      <c r="Z39" s="61" t="s">
        <v>1017</v>
      </c>
      <c r="AA39" s="60">
        <f t="shared" si="12"/>
        <v>50</v>
      </c>
      <c r="AB39" s="62">
        <v>27</v>
      </c>
      <c r="AC39" s="62">
        <v>23</v>
      </c>
      <c r="AD39" s="63">
        <v>25</v>
      </c>
      <c r="AE39" s="61" t="s">
        <v>1018</v>
      </c>
      <c r="AF39" s="60">
        <f t="shared" si="13"/>
        <v>334</v>
      </c>
      <c r="AG39" s="433">
        <v>174</v>
      </c>
      <c r="AH39" s="433">
        <v>160</v>
      </c>
      <c r="AI39" s="434">
        <v>179</v>
      </c>
      <c r="AJ39" s="61" t="s">
        <v>1019</v>
      </c>
      <c r="AK39" s="60">
        <f t="shared" si="14"/>
        <v>48</v>
      </c>
      <c r="AL39" s="435">
        <v>24</v>
      </c>
      <c r="AM39" s="435">
        <v>24</v>
      </c>
      <c r="AN39" s="436">
        <v>26</v>
      </c>
      <c r="AO39" s="71" t="s">
        <v>433</v>
      </c>
      <c r="AP39" s="285">
        <f t="shared" si="15"/>
        <v>4058</v>
      </c>
      <c r="AQ39" s="345">
        <f>SUM(AQ40:AQ69)</f>
        <v>2030</v>
      </c>
      <c r="AR39" s="345">
        <f t="shared" ref="AR39:AS39" si="22">SUM(AR40:AR69)</f>
        <v>2028</v>
      </c>
      <c r="AS39" s="349">
        <f t="shared" si="22"/>
        <v>2396</v>
      </c>
      <c r="AT39" s="61" t="s">
        <v>524</v>
      </c>
      <c r="AU39" s="60">
        <f t="shared" si="16"/>
        <v>168</v>
      </c>
      <c r="AV39" s="64">
        <v>90</v>
      </c>
      <c r="AW39" s="64">
        <v>78</v>
      </c>
      <c r="AX39" s="65">
        <v>93</v>
      </c>
    </row>
    <row r="40" spans="1:50" s="59" customFormat="1" ht="14.25" customHeight="1">
      <c r="A40" s="428" t="s">
        <v>1021</v>
      </c>
      <c r="B40" s="60">
        <f t="shared" si="19"/>
        <v>650</v>
      </c>
      <c r="C40" s="429">
        <v>326</v>
      </c>
      <c r="D40" s="72">
        <v>324</v>
      </c>
      <c r="E40" s="73">
        <v>324</v>
      </c>
      <c r="F40" s="61" t="s">
        <v>1022</v>
      </c>
      <c r="G40" s="60">
        <f t="shared" si="9"/>
        <v>296</v>
      </c>
      <c r="H40" s="444">
        <v>148</v>
      </c>
      <c r="I40" s="444">
        <v>148</v>
      </c>
      <c r="J40" s="445">
        <v>167</v>
      </c>
      <c r="K40" s="67" t="s">
        <v>262</v>
      </c>
      <c r="L40" s="68">
        <f t="shared" si="10"/>
        <v>3118</v>
      </c>
      <c r="M40" s="69">
        <f>SUM(M41:M53)</f>
        <v>1622</v>
      </c>
      <c r="N40" s="69">
        <f t="shared" ref="N40:O40" si="23">SUM(N41:N53)</f>
        <v>1496</v>
      </c>
      <c r="O40" s="70">
        <f t="shared" si="23"/>
        <v>1604</v>
      </c>
      <c r="P40" s="61" t="s">
        <v>1023</v>
      </c>
      <c r="Q40" s="60">
        <f t="shared" si="11"/>
        <v>167</v>
      </c>
      <c r="R40" s="62">
        <v>84</v>
      </c>
      <c r="S40" s="62">
        <v>83</v>
      </c>
      <c r="T40" s="63">
        <v>84</v>
      </c>
      <c r="U40" s="61" t="s">
        <v>1024</v>
      </c>
      <c r="V40" s="288">
        <f t="shared" si="2"/>
        <v>592</v>
      </c>
      <c r="W40" s="289">
        <v>291</v>
      </c>
      <c r="X40" s="289">
        <v>301</v>
      </c>
      <c r="Y40" s="290">
        <v>252</v>
      </c>
      <c r="Z40" s="61" t="s">
        <v>1025</v>
      </c>
      <c r="AA40" s="60">
        <f t="shared" si="12"/>
        <v>71</v>
      </c>
      <c r="AB40" s="62">
        <v>38</v>
      </c>
      <c r="AC40" s="62">
        <v>33</v>
      </c>
      <c r="AD40" s="63">
        <v>41</v>
      </c>
      <c r="AE40" s="71" t="s">
        <v>301</v>
      </c>
      <c r="AF40" s="68">
        <f t="shared" si="13"/>
        <v>4003</v>
      </c>
      <c r="AG40" s="69">
        <f>SUM(AG41:AG62)</f>
        <v>2100</v>
      </c>
      <c r="AH40" s="69">
        <f t="shared" ref="AH40:AI40" si="24">SUM(AH41:AH62)</f>
        <v>1903</v>
      </c>
      <c r="AI40" s="70">
        <f t="shared" si="24"/>
        <v>2330</v>
      </c>
      <c r="AJ40" s="67" t="s">
        <v>737</v>
      </c>
      <c r="AK40" s="68">
        <f t="shared" si="14"/>
        <v>3809</v>
      </c>
      <c r="AL40" s="68">
        <f>SUM(AL41:AL65)</f>
        <v>1873</v>
      </c>
      <c r="AM40" s="68">
        <f t="shared" ref="AM40:AN40" si="25">SUM(AM41:AM65)</f>
        <v>1936</v>
      </c>
      <c r="AN40" s="70">
        <f t="shared" si="25"/>
        <v>2095</v>
      </c>
      <c r="AO40" s="61" t="s">
        <v>1020</v>
      </c>
      <c r="AP40" s="288">
        <f t="shared" si="15"/>
        <v>677</v>
      </c>
      <c r="AQ40" s="446">
        <v>321</v>
      </c>
      <c r="AR40" s="446">
        <v>356</v>
      </c>
      <c r="AS40" s="446">
        <v>395</v>
      </c>
      <c r="AT40" s="61" t="s">
        <v>525</v>
      </c>
      <c r="AU40" s="60">
        <f t="shared" si="16"/>
        <v>221</v>
      </c>
      <c r="AV40" s="64">
        <v>117</v>
      </c>
      <c r="AW40" s="64">
        <v>104</v>
      </c>
      <c r="AX40" s="65">
        <v>122</v>
      </c>
    </row>
    <row r="41" spans="1:50" s="59" customFormat="1" ht="14.25" customHeight="1">
      <c r="A41" s="428" t="s">
        <v>1027</v>
      </c>
      <c r="B41" s="60">
        <f t="shared" si="19"/>
        <v>1405</v>
      </c>
      <c r="C41" s="429">
        <v>715</v>
      </c>
      <c r="D41" s="72">
        <v>690</v>
      </c>
      <c r="E41" s="73">
        <v>717</v>
      </c>
      <c r="F41" s="61" t="s">
        <v>1028</v>
      </c>
      <c r="G41" s="60">
        <f t="shared" si="9"/>
        <v>117</v>
      </c>
      <c r="H41" s="444">
        <v>58</v>
      </c>
      <c r="I41" s="444">
        <v>59</v>
      </c>
      <c r="J41" s="445">
        <v>66</v>
      </c>
      <c r="K41" s="61" t="s">
        <v>1014</v>
      </c>
      <c r="L41" s="60">
        <f t="shared" si="10"/>
        <v>379</v>
      </c>
      <c r="M41" s="447">
        <v>205</v>
      </c>
      <c r="N41" s="447">
        <v>174</v>
      </c>
      <c r="O41" s="448">
        <v>193</v>
      </c>
      <c r="P41" s="71" t="s">
        <v>369</v>
      </c>
      <c r="Q41" s="68">
        <f t="shared" si="11"/>
        <v>3929</v>
      </c>
      <c r="R41" s="69">
        <f>SUM(R42:R70)</f>
        <v>2036</v>
      </c>
      <c r="S41" s="69">
        <f>SUM(S42:S70)</f>
        <v>1893</v>
      </c>
      <c r="T41" s="70">
        <f>SUM(T42:T70)</f>
        <v>2128</v>
      </c>
      <c r="U41" s="61" t="s">
        <v>1030</v>
      </c>
      <c r="V41" s="288">
        <f t="shared" si="2"/>
        <v>484</v>
      </c>
      <c r="W41" s="289">
        <v>263</v>
      </c>
      <c r="X41" s="289">
        <v>221</v>
      </c>
      <c r="Y41" s="290">
        <v>234</v>
      </c>
      <c r="Z41" s="61" t="s">
        <v>1031</v>
      </c>
      <c r="AA41" s="60">
        <f t="shared" si="12"/>
        <v>174</v>
      </c>
      <c r="AB41" s="62">
        <v>95</v>
      </c>
      <c r="AC41" s="62">
        <v>79</v>
      </c>
      <c r="AD41" s="63">
        <v>102</v>
      </c>
      <c r="AE41" s="61" t="s">
        <v>1032</v>
      </c>
      <c r="AF41" s="60">
        <f t="shared" si="13"/>
        <v>118</v>
      </c>
      <c r="AG41" s="433">
        <v>54</v>
      </c>
      <c r="AH41" s="433">
        <v>64</v>
      </c>
      <c r="AI41" s="434">
        <v>77</v>
      </c>
      <c r="AJ41" s="61" t="s">
        <v>1033</v>
      </c>
      <c r="AK41" s="60">
        <f t="shared" si="14"/>
        <v>186</v>
      </c>
      <c r="AL41" s="435">
        <v>92</v>
      </c>
      <c r="AM41" s="435">
        <v>94</v>
      </c>
      <c r="AN41" s="436">
        <v>102</v>
      </c>
      <c r="AO41" s="61" t="s">
        <v>1026</v>
      </c>
      <c r="AP41" s="288">
        <f t="shared" si="15"/>
        <v>230</v>
      </c>
      <c r="AQ41" s="446">
        <v>111</v>
      </c>
      <c r="AR41" s="446">
        <v>119</v>
      </c>
      <c r="AS41" s="446">
        <v>156</v>
      </c>
      <c r="AT41" s="61" t="s">
        <v>526</v>
      </c>
      <c r="AU41" s="60">
        <f t="shared" si="16"/>
        <v>930</v>
      </c>
      <c r="AV41" s="64">
        <v>457</v>
      </c>
      <c r="AW41" s="64">
        <v>473</v>
      </c>
      <c r="AX41" s="65">
        <v>435</v>
      </c>
    </row>
    <row r="42" spans="1:50" s="59" customFormat="1" ht="14.25" customHeight="1">
      <c r="A42" s="428" t="s">
        <v>1035</v>
      </c>
      <c r="B42" s="60">
        <f t="shared" si="19"/>
        <v>1736</v>
      </c>
      <c r="C42" s="429">
        <v>882</v>
      </c>
      <c r="D42" s="72">
        <v>854</v>
      </c>
      <c r="E42" s="73">
        <v>800</v>
      </c>
      <c r="F42" s="61" t="s">
        <v>1036</v>
      </c>
      <c r="G42" s="60">
        <f t="shared" si="9"/>
        <v>193</v>
      </c>
      <c r="H42" s="444">
        <v>102</v>
      </c>
      <c r="I42" s="444">
        <v>91</v>
      </c>
      <c r="J42" s="445">
        <v>111</v>
      </c>
      <c r="K42" s="61" t="s">
        <v>703</v>
      </c>
      <c r="L42" s="60">
        <f t="shared" si="10"/>
        <v>446</v>
      </c>
      <c r="M42" s="62">
        <v>222</v>
      </c>
      <c r="N42" s="62">
        <v>224</v>
      </c>
      <c r="O42" s="63">
        <v>209</v>
      </c>
      <c r="P42" s="61" t="s">
        <v>1038</v>
      </c>
      <c r="Q42" s="60">
        <f t="shared" si="11"/>
        <v>164</v>
      </c>
      <c r="R42" s="62">
        <v>95</v>
      </c>
      <c r="S42" s="62">
        <v>69</v>
      </c>
      <c r="T42" s="63">
        <v>86</v>
      </c>
      <c r="U42" s="61" t="s">
        <v>1039</v>
      </c>
      <c r="V42" s="288">
        <f t="shared" si="2"/>
        <v>2013</v>
      </c>
      <c r="W42" s="289">
        <v>1017</v>
      </c>
      <c r="X42" s="289">
        <v>996</v>
      </c>
      <c r="Y42" s="290">
        <v>866</v>
      </c>
      <c r="Z42" s="61" t="s">
        <v>1040</v>
      </c>
      <c r="AA42" s="60">
        <f t="shared" si="12"/>
        <v>67</v>
      </c>
      <c r="AB42" s="62">
        <v>37</v>
      </c>
      <c r="AC42" s="62">
        <v>30</v>
      </c>
      <c r="AD42" s="63">
        <v>35</v>
      </c>
      <c r="AE42" s="61" t="s">
        <v>1041</v>
      </c>
      <c r="AF42" s="60">
        <f t="shared" si="13"/>
        <v>199</v>
      </c>
      <c r="AG42" s="433">
        <v>106</v>
      </c>
      <c r="AH42" s="433">
        <v>93</v>
      </c>
      <c r="AI42" s="434">
        <v>115</v>
      </c>
      <c r="AJ42" s="61" t="s">
        <v>1042</v>
      </c>
      <c r="AK42" s="60">
        <f t="shared" si="14"/>
        <v>168</v>
      </c>
      <c r="AL42" s="435">
        <v>81</v>
      </c>
      <c r="AM42" s="435">
        <v>87</v>
      </c>
      <c r="AN42" s="436">
        <v>94</v>
      </c>
      <c r="AO42" s="61" t="s">
        <v>1034</v>
      </c>
      <c r="AP42" s="288">
        <f t="shared" si="15"/>
        <v>317</v>
      </c>
      <c r="AQ42" s="446">
        <v>154</v>
      </c>
      <c r="AR42" s="446">
        <v>163</v>
      </c>
      <c r="AS42" s="446">
        <v>198</v>
      </c>
      <c r="AT42" s="61" t="s">
        <v>527</v>
      </c>
      <c r="AU42" s="60">
        <f t="shared" si="16"/>
        <v>2600</v>
      </c>
      <c r="AV42" s="64">
        <v>1318</v>
      </c>
      <c r="AW42" s="64">
        <v>1282</v>
      </c>
      <c r="AX42" s="65">
        <v>886</v>
      </c>
    </row>
    <row r="43" spans="1:50" s="59" customFormat="1" ht="14.25" customHeight="1">
      <c r="A43" s="428" t="s">
        <v>1044</v>
      </c>
      <c r="B43" s="60">
        <f t="shared" si="19"/>
        <v>938</v>
      </c>
      <c r="C43" s="429">
        <v>487</v>
      </c>
      <c r="D43" s="72">
        <v>451</v>
      </c>
      <c r="E43" s="73">
        <v>346</v>
      </c>
      <c r="F43" s="61" t="s">
        <v>1045</v>
      </c>
      <c r="G43" s="60">
        <f t="shared" si="9"/>
        <v>192</v>
      </c>
      <c r="H43" s="444">
        <v>95</v>
      </c>
      <c r="I43" s="444">
        <v>97</v>
      </c>
      <c r="J43" s="445">
        <v>117</v>
      </c>
      <c r="K43" s="61" t="s">
        <v>1029</v>
      </c>
      <c r="L43" s="60">
        <f t="shared" si="10"/>
        <v>337</v>
      </c>
      <c r="M43" s="62">
        <v>167</v>
      </c>
      <c r="N43" s="62">
        <v>170</v>
      </c>
      <c r="O43" s="63">
        <v>190</v>
      </c>
      <c r="P43" s="61" t="s">
        <v>1047</v>
      </c>
      <c r="Q43" s="60">
        <f t="shared" si="11"/>
        <v>127</v>
      </c>
      <c r="R43" s="62">
        <v>64</v>
      </c>
      <c r="S43" s="62">
        <v>63</v>
      </c>
      <c r="T43" s="63">
        <v>65</v>
      </c>
      <c r="U43" s="61" t="s">
        <v>1048</v>
      </c>
      <c r="V43" s="288">
        <f t="shared" si="2"/>
        <v>184</v>
      </c>
      <c r="W43" s="289">
        <v>94</v>
      </c>
      <c r="X43" s="289">
        <v>90</v>
      </c>
      <c r="Y43" s="290">
        <v>91</v>
      </c>
      <c r="Z43" s="61" t="s">
        <v>1049</v>
      </c>
      <c r="AA43" s="60">
        <f t="shared" si="12"/>
        <v>103</v>
      </c>
      <c r="AB43" s="62">
        <v>46</v>
      </c>
      <c r="AC43" s="62">
        <v>57</v>
      </c>
      <c r="AD43" s="63">
        <v>54</v>
      </c>
      <c r="AE43" s="61" t="s">
        <v>1050</v>
      </c>
      <c r="AF43" s="60">
        <f t="shared" si="13"/>
        <v>194</v>
      </c>
      <c r="AG43" s="433">
        <v>101</v>
      </c>
      <c r="AH43" s="433">
        <v>93</v>
      </c>
      <c r="AI43" s="434">
        <v>121</v>
      </c>
      <c r="AJ43" s="61" t="s">
        <v>1051</v>
      </c>
      <c r="AK43" s="60">
        <f t="shared" si="14"/>
        <v>252</v>
      </c>
      <c r="AL43" s="435">
        <v>123</v>
      </c>
      <c r="AM43" s="435">
        <v>129</v>
      </c>
      <c r="AN43" s="436">
        <v>166</v>
      </c>
      <c r="AO43" s="61" t="s">
        <v>1043</v>
      </c>
      <c r="AP43" s="288">
        <f t="shared" si="15"/>
        <v>195</v>
      </c>
      <c r="AQ43" s="446">
        <v>91</v>
      </c>
      <c r="AR43" s="446">
        <v>104</v>
      </c>
      <c r="AS43" s="446">
        <v>102</v>
      </c>
      <c r="AT43" s="61" t="s">
        <v>528</v>
      </c>
      <c r="AU43" s="60">
        <f t="shared" si="16"/>
        <v>2234</v>
      </c>
      <c r="AV43" s="64">
        <v>1161</v>
      </c>
      <c r="AW43" s="64">
        <v>1073</v>
      </c>
      <c r="AX43" s="65">
        <v>716</v>
      </c>
    </row>
    <row r="44" spans="1:50" s="59" customFormat="1" ht="14.25" customHeight="1">
      <c r="A44" s="428" t="s">
        <v>1053</v>
      </c>
      <c r="B44" s="60">
        <f t="shared" si="19"/>
        <v>1618</v>
      </c>
      <c r="C44" s="429">
        <v>848</v>
      </c>
      <c r="D44" s="72">
        <v>770</v>
      </c>
      <c r="E44" s="73">
        <v>721</v>
      </c>
      <c r="F44" s="61" t="s">
        <v>1054</v>
      </c>
      <c r="G44" s="60">
        <f t="shared" si="9"/>
        <v>529</v>
      </c>
      <c r="H44" s="444">
        <v>263</v>
      </c>
      <c r="I44" s="444">
        <v>266</v>
      </c>
      <c r="J44" s="445">
        <v>259</v>
      </c>
      <c r="K44" s="61" t="s">
        <v>1037</v>
      </c>
      <c r="L44" s="60">
        <f t="shared" si="10"/>
        <v>138</v>
      </c>
      <c r="M44" s="62">
        <v>73</v>
      </c>
      <c r="N44" s="62">
        <v>65</v>
      </c>
      <c r="O44" s="63">
        <v>67</v>
      </c>
      <c r="P44" s="61" t="s">
        <v>1056</v>
      </c>
      <c r="Q44" s="60">
        <f t="shared" si="11"/>
        <v>367</v>
      </c>
      <c r="R44" s="62">
        <v>173</v>
      </c>
      <c r="S44" s="62">
        <v>194</v>
      </c>
      <c r="T44" s="63">
        <v>173</v>
      </c>
      <c r="U44" s="61" t="s">
        <v>1057</v>
      </c>
      <c r="V44" s="288">
        <f t="shared" si="2"/>
        <v>135</v>
      </c>
      <c r="W44" s="289">
        <v>82</v>
      </c>
      <c r="X44" s="289">
        <v>53</v>
      </c>
      <c r="Y44" s="290">
        <v>76</v>
      </c>
      <c r="Z44" s="61" t="s">
        <v>1058</v>
      </c>
      <c r="AA44" s="60">
        <f t="shared" si="12"/>
        <v>50</v>
      </c>
      <c r="AB44" s="62">
        <v>29</v>
      </c>
      <c r="AC44" s="62">
        <v>21</v>
      </c>
      <c r="AD44" s="63">
        <v>27</v>
      </c>
      <c r="AE44" s="61" t="s">
        <v>1059</v>
      </c>
      <c r="AF44" s="60">
        <f t="shared" si="13"/>
        <v>117</v>
      </c>
      <c r="AG44" s="433">
        <v>59</v>
      </c>
      <c r="AH44" s="433">
        <v>58</v>
      </c>
      <c r="AI44" s="434">
        <v>68</v>
      </c>
      <c r="AJ44" s="61" t="s">
        <v>1060</v>
      </c>
      <c r="AK44" s="60">
        <f t="shared" si="14"/>
        <v>97</v>
      </c>
      <c r="AL44" s="435">
        <v>43</v>
      </c>
      <c r="AM44" s="435">
        <v>54</v>
      </c>
      <c r="AN44" s="436">
        <v>52</v>
      </c>
      <c r="AO44" s="61" t="s">
        <v>1052</v>
      </c>
      <c r="AP44" s="288">
        <f t="shared" si="15"/>
        <v>105</v>
      </c>
      <c r="AQ44" s="446">
        <v>51</v>
      </c>
      <c r="AR44" s="446">
        <v>54</v>
      </c>
      <c r="AS44" s="446">
        <v>54</v>
      </c>
      <c r="AT44" s="61" t="s">
        <v>529</v>
      </c>
      <c r="AU44" s="60">
        <f t="shared" si="16"/>
        <v>1756</v>
      </c>
      <c r="AV44" s="64">
        <v>916</v>
      </c>
      <c r="AW44" s="64">
        <v>840</v>
      </c>
      <c r="AX44" s="65">
        <v>609</v>
      </c>
    </row>
    <row r="45" spans="1:50" s="59" customFormat="1" ht="14.25" customHeight="1">
      <c r="A45" s="428" t="s">
        <v>1062</v>
      </c>
      <c r="B45" s="60">
        <f t="shared" si="19"/>
        <v>1512</v>
      </c>
      <c r="C45" s="429">
        <v>788</v>
      </c>
      <c r="D45" s="72">
        <v>724</v>
      </c>
      <c r="E45" s="73">
        <v>463</v>
      </c>
      <c r="F45" s="61" t="s">
        <v>1063</v>
      </c>
      <c r="G45" s="60">
        <f t="shared" si="9"/>
        <v>310</v>
      </c>
      <c r="H45" s="444">
        <v>140</v>
      </c>
      <c r="I45" s="444">
        <v>170</v>
      </c>
      <c r="J45" s="445">
        <v>150</v>
      </c>
      <c r="K45" s="61" t="s">
        <v>1046</v>
      </c>
      <c r="L45" s="60">
        <f t="shared" si="10"/>
        <v>121</v>
      </c>
      <c r="M45" s="62">
        <v>60</v>
      </c>
      <c r="N45" s="62">
        <v>61</v>
      </c>
      <c r="O45" s="63">
        <v>61</v>
      </c>
      <c r="P45" s="61" t="s">
        <v>1065</v>
      </c>
      <c r="Q45" s="60">
        <f t="shared" si="11"/>
        <v>175</v>
      </c>
      <c r="R45" s="62">
        <v>83</v>
      </c>
      <c r="S45" s="62">
        <v>92</v>
      </c>
      <c r="T45" s="63">
        <v>96</v>
      </c>
      <c r="U45" s="61" t="s">
        <v>1066</v>
      </c>
      <c r="V45" s="288">
        <f t="shared" si="2"/>
        <v>92</v>
      </c>
      <c r="W45" s="289">
        <v>55</v>
      </c>
      <c r="X45" s="289">
        <v>37</v>
      </c>
      <c r="Y45" s="290">
        <v>56</v>
      </c>
      <c r="Z45" s="61" t="s">
        <v>1067</v>
      </c>
      <c r="AA45" s="60">
        <f t="shared" si="12"/>
        <v>96</v>
      </c>
      <c r="AB45" s="62">
        <v>51</v>
      </c>
      <c r="AC45" s="62">
        <v>45</v>
      </c>
      <c r="AD45" s="63">
        <v>58</v>
      </c>
      <c r="AE45" s="61" t="s">
        <v>1068</v>
      </c>
      <c r="AF45" s="60">
        <f t="shared" si="13"/>
        <v>239</v>
      </c>
      <c r="AG45" s="433">
        <v>135</v>
      </c>
      <c r="AH45" s="433">
        <v>104</v>
      </c>
      <c r="AI45" s="434">
        <v>142</v>
      </c>
      <c r="AJ45" s="61" t="s">
        <v>1069</v>
      </c>
      <c r="AK45" s="60">
        <f t="shared" si="14"/>
        <v>200</v>
      </c>
      <c r="AL45" s="435">
        <v>93</v>
      </c>
      <c r="AM45" s="435">
        <v>107</v>
      </c>
      <c r="AN45" s="436">
        <v>105</v>
      </c>
      <c r="AO45" s="61" t="s">
        <v>1061</v>
      </c>
      <c r="AP45" s="288">
        <f t="shared" si="15"/>
        <v>45</v>
      </c>
      <c r="AQ45" s="446">
        <v>25</v>
      </c>
      <c r="AR45" s="446">
        <v>20</v>
      </c>
      <c r="AS45" s="446">
        <v>31</v>
      </c>
      <c r="AT45" s="74" t="s">
        <v>356</v>
      </c>
      <c r="AU45" s="68">
        <f t="shared" si="16"/>
        <v>35301</v>
      </c>
      <c r="AV45" s="69">
        <f>SUM(AV46:AV99)</f>
        <v>18434</v>
      </c>
      <c r="AW45" s="69">
        <f>SUM(AW46:AW99)</f>
        <v>16867</v>
      </c>
      <c r="AX45" s="70">
        <f>SUM(AX46:AX99)</f>
        <v>17280</v>
      </c>
    </row>
    <row r="46" spans="1:50" s="59" customFormat="1" ht="14.25" customHeight="1">
      <c r="A46" s="428" t="s">
        <v>1071</v>
      </c>
      <c r="B46" s="60">
        <f t="shared" si="19"/>
        <v>156</v>
      </c>
      <c r="C46" s="429">
        <v>82</v>
      </c>
      <c r="D46" s="72">
        <v>74</v>
      </c>
      <c r="E46" s="73">
        <v>87</v>
      </c>
      <c r="F46" s="61" t="s">
        <v>1072</v>
      </c>
      <c r="G46" s="60">
        <f t="shared" si="9"/>
        <v>1105</v>
      </c>
      <c r="H46" s="444">
        <v>595</v>
      </c>
      <c r="I46" s="444">
        <v>510</v>
      </c>
      <c r="J46" s="445">
        <v>564</v>
      </c>
      <c r="K46" s="61" t="s">
        <v>1055</v>
      </c>
      <c r="L46" s="60">
        <f t="shared" si="10"/>
        <v>255</v>
      </c>
      <c r="M46" s="62">
        <v>159</v>
      </c>
      <c r="N46" s="62">
        <v>96</v>
      </c>
      <c r="O46" s="63">
        <v>168</v>
      </c>
      <c r="P46" s="61" t="s">
        <v>1074</v>
      </c>
      <c r="Q46" s="60">
        <f t="shared" si="11"/>
        <v>65</v>
      </c>
      <c r="R46" s="62">
        <v>38</v>
      </c>
      <c r="S46" s="62">
        <v>27</v>
      </c>
      <c r="T46" s="63">
        <v>42</v>
      </c>
      <c r="U46" s="61" t="s">
        <v>703</v>
      </c>
      <c r="V46" s="288">
        <f t="shared" si="2"/>
        <v>272</v>
      </c>
      <c r="W46" s="289">
        <v>143</v>
      </c>
      <c r="X46" s="289">
        <v>129</v>
      </c>
      <c r="Y46" s="290">
        <v>136</v>
      </c>
      <c r="Z46" s="61" t="s">
        <v>1075</v>
      </c>
      <c r="AA46" s="60">
        <f t="shared" si="12"/>
        <v>118</v>
      </c>
      <c r="AB46" s="62">
        <v>64</v>
      </c>
      <c r="AC46" s="62">
        <v>54</v>
      </c>
      <c r="AD46" s="63">
        <v>67</v>
      </c>
      <c r="AE46" s="61" t="s">
        <v>988</v>
      </c>
      <c r="AF46" s="60">
        <f t="shared" si="13"/>
        <v>103</v>
      </c>
      <c r="AG46" s="433">
        <v>51</v>
      </c>
      <c r="AH46" s="433">
        <v>52</v>
      </c>
      <c r="AI46" s="434">
        <v>59</v>
      </c>
      <c r="AJ46" s="61" t="s">
        <v>1076</v>
      </c>
      <c r="AK46" s="60">
        <f t="shared" si="14"/>
        <v>109</v>
      </c>
      <c r="AL46" s="435">
        <v>55</v>
      </c>
      <c r="AM46" s="435">
        <v>54</v>
      </c>
      <c r="AN46" s="436">
        <v>62</v>
      </c>
      <c r="AO46" s="61" t="s">
        <v>1070</v>
      </c>
      <c r="AP46" s="288">
        <f t="shared" si="15"/>
        <v>82</v>
      </c>
      <c r="AQ46" s="446">
        <v>43</v>
      </c>
      <c r="AR46" s="446">
        <v>39</v>
      </c>
      <c r="AS46" s="446">
        <v>53</v>
      </c>
      <c r="AT46" s="61" t="s">
        <v>530</v>
      </c>
      <c r="AU46" s="60">
        <f t="shared" si="16"/>
        <v>575</v>
      </c>
      <c r="AV46" s="75">
        <v>306</v>
      </c>
      <c r="AW46" s="75">
        <v>269</v>
      </c>
      <c r="AX46" s="76">
        <v>294</v>
      </c>
    </row>
    <row r="47" spans="1:50" s="59" customFormat="1" ht="14.25" customHeight="1">
      <c r="A47" s="428" t="s">
        <v>1078</v>
      </c>
      <c r="B47" s="60">
        <f t="shared" si="19"/>
        <v>1272</v>
      </c>
      <c r="C47" s="429">
        <v>636</v>
      </c>
      <c r="D47" s="72">
        <v>636</v>
      </c>
      <c r="E47" s="73">
        <v>445</v>
      </c>
      <c r="F47" s="61" t="s">
        <v>1079</v>
      </c>
      <c r="G47" s="60">
        <f t="shared" si="9"/>
        <v>227</v>
      </c>
      <c r="H47" s="444">
        <v>113</v>
      </c>
      <c r="I47" s="444">
        <v>114</v>
      </c>
      <c r="J47" s="445">
        <v>117</v>
      </c>
      <c r="K47" s="61" t="s">
        <v>1064</v>
      </c>
      <c r="L47" s="60">
        <f t="shared" si="10"/>
        <v>245</v>
      </c>
      <c r="M47" s="62">
        <v>123</v>
      </c>
      <c r="N47" s="62">
        <v>122</v>
      </c>
      <c r="O47" s="63">
        <v>123</v>
      </c>
      <c r="P47" s="61" t="s">
        <v>1080</v>
      </c>
      <c r="Q47" s="60">
        <f t="shared" si="11"/>
        <v>77</v>
      </c>
      <c r="R47" s="62">
        <v>37</v>
      </c>
      <c r="S47" s="62">
        <v>40</v>
      </c>
      <c r="T47" s="63">
        <v>44</v>
      </c>
      <c r="U47" s="61" t="s">
        <v>1081</v>
      </c>
      <c r="V47" s="288">
        <f t="shared" si="2"/>
        <v>210</v>
      </c>
      <c r="W47" s="289">
        <v>97</v>
      </c>
      <c r="X47" s="289">
        <v>113</v>
      </c>
      <c r="Y47" s="290">
        <v>123</v>
      </c>
      <c r="Z47" s="61" t="s">
        <v>1082</v>
      </c>
      <c r="AA47" s="60">
        <f t="shared" si="12"/>
        <v>126</v>
      </c>
      <c r="AB47" s="62">
        <v>64</v>
      </c>
      <c r="AC47" s="62">
        <v>62</v>
      </c>
      <c r="AD47" s="63">
        <v>63</v>
      </c>
      <c r="AE47" s="61" t="s">
        <v>996</v>
      </c>
      <c r="AF47" s="60">
        <f t="shared" si="13"/>
        <v>115</v>
      </c>
      <c r="AG47" s="433">
        <v>54</v>
      </c>
      <c r="AH47" s="433">
        <v>61</v>
      </c>
      <c r="AI47" s="434">
        <v>61</v>
      </c>
      <c r="AJ47" s="61" t="s">
        <v>1083</v>
      </c>
      <c r="AK47" s="60">
        <f t="shared" si="14"/>
        <v>221</v>
      </c>
      <c r="AL47" s="435">
        <v>103</v>
      </c>
      <c r="AM47" s="435">
        <v>118</v>
      </c>
      <c r="AN47" s="436">
        <v>110</v>
      </c>
      <c r="AO47" s="61" t="s">
        <v>1077</v>
      </c>
      <c r="AP47" s="288">
        <f t="shared" si="15"/>
        <v>196</v>
      </c>
      <c r="AQ47" s="446">
        <v>98</v>
      </c>
      <c r="AR47" s="446">
        <v>98</v>
      </c>
      <c r="AS47" s="446">
        <v>120</v>
      </c>
      <c r="AT47" s="61" t="s">
        <v>531</v>
      </c>
      <c r="AU47" s="60">
        <f t="shared" si="16"/>
        <v>612</v>
      </c>
      <c r="AV47" s="75">
        <v>367</v>
      </c>
      <c r="AW47" s="75">
        <v>245</v>
      </c>
      <c r="AX47" s="76">
        <v>356</v>
      </c>
    </row>
    <row r="48" spans="1:50" s="59" customFormat="1" ht="14.25" customHeight="1">
      <c r="A48" s="428" t="s">
        <v>1085</v>
      </c>
      <c r="B48" s="60">
        <f t="shared" si="19"/>
        <v>1041</v>
      </c>
      <c r="C48" s="429">
        <v>516</v>
      </c>
      <c r="D48" s="72">
        <v>525</v>
      </c>
      <c r="E48" s="73">
        <v>389</v>
      </c>
      <c r="F48" s="61" t="s">
        <v>1086</v>
      </c>
      <c r="G48" s="60">
        <f t="shared" si="9"/>
        <v>2698</v>
      </c>
      <c r="H48" s="444">
        <v>1266</v>
      </c>
      <c r="I48" s="444">
        <v>1432</v>
      </c>
      <c r="J48" s="445">
        <v>1415</v>
      </c>
      <c r="K48" s="61" t="s">
        <v>1073</v>
      </c>
      <c r="L48" s="60">
        <f t="shared" si="10"/>
        <v>67</v>
      </c>
      <c r="M48" s="62">
        <v>36</v>
      </c>
      <c r="N48" s="62">
        <v>31</v>
      </c>
      <c r="O48" s="63">
        <v>45</v>
      </c>
      <c r="P48" s="61" t="s">
        <v>1087</v>
      </c>
      <c r="Q48" s="60">
        <f t="shared" si="11"/>
        <v>64</v>
      </c>
      <c r="R48" s="62">
        <v>31</v>
      </c>
      <c r="S48" s="62">
        <v>33</v>
      </c>
      <c r="T48" s="63">
        <v>37</v>
      </c>
      <c r="U48" s="61" t="s">
        <v>1088</v>
      </c>
      <c r="V48" s="288">
        <f t="shared" si="2"/>
        <v>139</v>
      </c>
      <c r="W48" s="289">
        <v>64</v>
      </c>
      <c r="X48" s="289">
        <v>75</v>
      </c>
      <c r="Y48" s="290">
        <v>83</v>
      </c>
      <c r="Z48" s="61" t="s">
        <v>1089</v>
      </c>
      <c r="AA48" s="60">
        <f t="shared" si="12"/>
        <v>145</v>
      </c>
      <c r="AB48" s="62">
        <v>72</v>
      </c>
      <c r="AC48" s="62">
        <v>73</v>
      </c>
      <c r="AD48" s="63">
        <v>76</v>
      </c>
      <c r="AE48" s="61" t="s">
        <v>1090</v>
      </c>
      <c r="AF48" s="60">
        <f t="shared" si="13"/>
        <v>219</v>
      </c>
      <c r="AG48" s="433">
        <v>122</v>
      </c>
      <c r="AH48" s="433">
        <v>97</v>
      </c>
      <c r="AI48" s="434">
        <v>144</v>
      </c>
      <c r="AJ48" s="61" t="s">
        <v>1091</v>
      </c>
      <c r="AK48" s="60">
        <f t="shared" si="14"/>
        <v>209</v>
      </c>
      <c r="AL48" s="435">
        <v>111</v>
      </c>
      <c r="AM48" s="435">
        <v>98</v>
      </c>
      <c r="AN48" s="436">
        <v>106</v>
      </c>
      <c r="AO48" s="61" t="s">
        <v>1084</v>
      </c>
      <c r="AP48" s="288">
        <f t="shared" si="15"/>
        <v>132</v>
      </c>
      <c r="AQ48" s="446">
        <v>68</v>
      </c>
      <c r="AR48" s="446">
        <v>64</v>
      </c>
      <c r="AS48" s="446">
        <v>67</v>
      </c>
      <c r="AT48" s="61" t="s">
        <v>532</v>
      </c>
      <c r="AU48" s="60">
        <f t="shared" si="16"/>
        <v>806</v>
      </c>
      <c r="AV48" s="75">
        <v>535</v>
      </c>
      <c r="AW48" s="75">
        <v>271</v>
      </c>
      <c r="AX48" s="76">
        <v>561</v>
      </c>
    </row>
    <row r="49" spans="1:50" s="59" customFormat="1" ht="14.25" customHeight="1">
      <c r="A49" s="428" t="s">
        <v>1093</v>
      </c>
      <c r="B49" s="60">
        <f t="shared" si="19"/>
        <v>1458</v>
      </c>
      <c r="C49" s="429">
        <v>733</v>
      </c>
      <c r="D49" s="72">
        <v>725</v>
      </c>
      <c r="E49" s="73">
        <v>500</v>
      </c>
      <c r="F49" s="61" t="s">
        <v>1094</v>
      </c>
      <c r="G49" s="60">
        <f t="shared" si="9"/>
        <v>1073</v>
      </c>
      <c r="H49" s="444">
        <v>528</v>
      </c>
      <c r="I49" s="444">
        <v>545</v>
      </c>
      <c r="J49" s="445">
        <v>556</v>
      </c>
      <c r="K49" s="61" t="s">
        <v>5118</v>
      </c>
      <c r="L49" s="60">
        <f t="shared" si="10"/>
        <v>269</v>
      </c>
      <c r="M49" s="62">
        <v>138</v>
      </c>
      <c r="N49" s="62">
        <v>131</v>
      </c>
      <c r="O49" s="63">
        <v>105</v>
      </c>
      <c r="P49" s="61" t="s">
        <v>1096</v>
      </c>
      <c r="Q49" s="60">
        <f t="shared" si="11"/>
        <v>204</v>
      </c>
      <c r="R49" s="62">
        <v>107</v>
      </c>
      <c r="S49" s="62">
        <v>97</v>
      </c>
      <c r="T49" s="63">
        <v>111</v>
      </c>
      <c r="U49" s="61" t="s">
        <v>1097</v>
      </c>
      <c r="V49" s="288">
        <f t="shared" si="2"/>
        <v>204</v>
      </c>
      <c r="W49" s="289">
        <v>104</v>
      </c>
      <c r="X49" s="289">
        <v>100</v>
      </c>
      <c r="Y49" s="290">
        <v>105</v>
      </c>
      <c r="Z49" s="61" t="s">
        <v>1098</v>
      </c>
      <c r="AA49" s="60">
        <f t="shared" si="12"/>
        <v>62</v>
      </c>
      <c r="AB49" s="62">
        <v>33</v>
      </c>
      <c r="AC49" s="62">
        <v>29</v>
      </c>
      <c r="AD49" s="63">
        <v>31</v>
      </c>
      <c r="AE49" s="61" t="s">
        <v>1099</v>
      </c>
      <c r="AF49" s="60">
        <f t="shared" si="13"/>
        <v>146</v>
      </c>
      <c r="AG49" s="433">
        <v>76</v>
      </c>
      <c r="AH49" s="433">
        <v>70</v>
      </c>
      <c r="AI49" s="434">
        <v>79</v>
      </c>
      <c r="AJ49" s="61" t="s">
        <v>1100</v>
      </c>
      <c r="AK49" s="60">
        <f t="shared" si="14"/>
        <v>191</v>
      </c>
      <c r="AL49" s="435">
        <v>93</v>
      </c>
      <c r="AM49" s="435">
        <v>98</v>
      </c>
      <c r="AN49" s="436">
        <v>100</v>
      </c>
      <c r="AO49" s="61" t="s">
        <v>1092</v>
      </c>
      <c r="AP49" s="288">
        <f t="shared" si="15"/>
        <v>168</v>
      </c>
      <c r="AQ49" s="446">
        <v>80</v>
      </c>
      <c r="AR49" s="446">
        <v>88</v>
      </c>
      <c r="AS49" s="446">
        <v>94</v>
      </c>
      <c r="AT49" s="61" t="s">
        <v>533</v>
      </c>
      <c r="AU49" s="60">
        <f t="shared" si="16"/>
        <v>1240</v>
      </c>
      <c r="AV49" s="75">
        <v>595</v>
      </c>
      <c r="AW49" s="75">
        <v>645</v>
      </c>
      <c r="AX49" s="76">
        <v>484</v>
      </c>
    </row>
    <row r="50" spans="1:50" s="59" customFormat="1" ht="14.25" customHeight="1">
      <c r="A50" s="428" t="s">
        <v>1102</v>
      </c>
      <c r="B50" s="60">
        <f t="shared" si="19"/>
        <v>2212</v>
      </c>
      <c r="C50" s="429">
        <v>1141</v>
      </c>
      <c r="D50" s="72">
        <v>1071</v>
      </c>
      <c r="E50" s="73">
        <v>925</v>
      </c>
      <c r="F50" s="61" t="s">
        <v>1103</v>
      </c>
      <c r="G50" s="60">
        <f t="shared" si="9"/>
        <v>2106</v>
      </c>
      <c r="H50" s="444">
        <v>1057</v>
      </c>
      <c r="I50" s="444">
        <v>1049</v>
      </c>
      <c r="J50" s="445">
        <v>805</v>
      </c>
      <c r="K50" s="61" t="s">
        <v>798</v>
      </c>
      <c r="L50" s="60">
        <f t="shared" si="10"/>
        <v>317</v>
      </c>
      <c r="M50" s="62">
        <v>167</v>
      </c>
      <c r="N50" s="62">
        <v>150</v>
      </c>
      <c r="O50" s="63">
        <v>169</v>
      </c>
      <c r="P50" s="61" t="s">
        <v>583</v>
      </c>
      <c r="Q50" s="60">
        <f t="shared" si="11"/>
        <v>168</v>
      </c>
      <c r="R50" s="62">
        <v>91</v>
      </c>
      <c r="S50" s="62">
        <v>77</v>
      </c>
      <c r="T50" s="63">
        <v>97</v>
      </c>
      <c r="U50" s="61" t="s">
        <v>1105</v>
      </c>
      <c r="V50" s="288">
        <f t="shared" si="2"/>
        <v>93</v>
      </c>
      <c r="W50" s="289">
        <v>43</v>
      </c>
      <c r="X50" s="289">
        <v>50</v>
      </c>
      <c r="Y50" s="290">
        <v>57</v>
      </c>
      <c r="Z50" s="61" t="s">
        <v>1106</v>
      </c>
      <c r="AA50" s="60">
        <f t="shared" si="12"/>
        <v>92</v>
      </c>
      <c r="AB50" s="62">
        <v>41</v>
      </c>
      <c r="AC50" s="62">
        <v>51</v>
      </c>
      <c r="AD50" s="63">
        <v>50</v>
      </c>
      <c r="AE50" s="61" t="s">
        <v>1107</v>
      </c>
      <c r="AF50" s="60">
        <f t="shared" si="13"/>
        <v>313</v>
      </c>
      <c r="AG50" s="433">
        <v>162</v>
      </c>
      <c r="AH50" s="433">
        <v>151</v>
      </c>
      <c r="AI50" s="434">
        <v>177</v>
      </c>
      <c r="AJ50" s="61" t="s">
        <v>1108</v>
      </c>
      <c r="AK50" s="60">
        <f t="shared" si="14"/>
        <v>129</v>
      </c>
      <c r="AL50" s="435">
        <v>59</v>
      </c>
      <c r="AM50" s="435">
        <v>70</v>
      </c>
      <c r="AN50" s="436">
        <v>66</v>
      </c>
      <c r="AO50" s="61" t="s">
        <v>1101</v>
      </c>
      <c r="AP50" s="288">
        <f t="shared" si="15"/>
        <v>74</v>
      </c>
      <c r="AQ50" s="446">
        <v>41</v>
      </c>
      <c r="AR50" s="446">
        <v>33</v>
      </c>
      <c r="AS50" s="446">
        <v>37</v>
      </c>
      <c r="AT50" s="61" t="s">
        <v>534</v>
      </c>
      <c r="AU50" s="60">
        <f t="shared" si="16"/>
        <v>1434</v>
      </c>
      <c r="AV50" s="75">
        <v>709</v>
      </c>
      <c r="AW50" s="75">
        <v>725</v>
      </c>
      <c r="AX50" s="76">
        <v>513</v>
      </c>
    </row>
    <row r="51" spans="1:50" s="59" customFormat="1" ht="14.25" customHeight="1">
      <c r="A51" s="428" t="s">
        <v>1110</v>
      </c>
      <c r="B51" s="60">
        <f t="shared" si="19"/>
        <v>1722</v>
      </c>
      <c r="C51" s="429">
        <v>883</v>
      </c>
      <c r="D51" s="72">
        <v>839</v>
      </c>
      <c r="E51" s="73">
        <v>645</v>
      </c>
      <c r="F51" s="61" t="s">
        <v>1111</v>
      </c>
      <c r="G51" s="60">
        <f t="shared" si="9"/>
        <v>1226</v>
      </c>
      <c r="H51" s="444">
        <v>594</v>
      </c>
      <c r="I51" s="444">
        <v>632</v>
      </c>
      <c r="J51" s="445">
        <v>752</v>
      </c>
      <c r="K51" s="61" t="s">
        <v>807</v>
      </c>
      <c r="L51" s="60">
        <f t="shared" si="10"/>
        <v>127</v>
      </c>
      <c r="M51" s="62">
        <v>64</v>
      </c>
      <c r="N51" s="62">
        <v>63</v>
      </c>
      <c r="O51" s="63">
        <v>65</v>
      </c>
      <c r="P51" s="61" t="s">
        <v>1112</v>
      </c>
      <c r="Q51" s="60">
        <f t="shared" si="11"/>
        <v>147</v>
      </c>
      <c r="R51" s="62">
        <v>74</v>
      </c>
      <c r="S51" s="62">
        <v>73</v>
      </c>
      <c r="T51" s="63">
        <v>88</v>
      </c>
      <c r="U51" s="61" t="s">
        <v>1113</v>
      </c>
      <c r="V51" s="288">
        <f t="shared" si="2"/>
        <v>50</v>
      </c>
      <c r="W51" s="289">
        <v>24</v>
      </c>
      <c r="X51" s="289">
        <v>26</v>
      </c>
      <c r="Y51" s="290">
        <v>27</v>
      </c>
      <c r="Z51" s="61" t="s">
        <v>1114</v>
      </c>
      <c r="AA51" s="60">
        <f t="shared" si="12"/>
        <v>164</v>
      </c>
      <c r="AB51" s="62">
        <v>79</v>
      </c>
      <c r="AC51" s="62">
        <v>85</v>
      </c>
      <c r="AD51" s="63">
        <v>85</v>
      </c>
      <c r="AE51" s="61" t="s">
        <v>1115</v>
      </c>
      <c r="AF51" s="60">
        <f t="shared" si="13"/>
        <v>259</v>
      </c>
      <c r="AG51" s="433">
        <v>138</v>
      </c>
      <c r="AH51" s="433">
        <v>121</v>
      </c>
      <c r="AI51" s="434">
        <v>143</v>
      </c>
      <c r="AJ51" s="61" t="s">
        <v>1116</v>
      </c>
      <c r="AK51" s="60">
        <f t="shared" si="14"/>
        <v>118</v>
      </c>
      <c r="AL51" s="435">
        <v>62</v>
      </c>
      <c r="AM51" s="435">
        <v>56</v>
      </c>
      <c r="AN51" s="436">
        <v>59</v>
      </c>
      <c r="AO51" s="61" t="s">
        <v>1109</v>
      </c>
      <c r="AP51" s="288">
        <f t="shared" si="15"/>
        <v>61</v>
      </c>
      <c r="AQ51" s="446">
        <v>34</v>
      </c>
      <c r="AR51" s="446">
        <v>27</v>
      </c>
      <c r="AS51" s="446">
        <v>34</v>
      </c>
      <c r="AT51" s="61" t="s">
        <v>535</v>
      </c>
      <c r="AU51" s="60">
        <f t="shared" si="16"/>
        <v>815</v>
      </c>
      <c r="AV51" s="75">
        <v>515</v>
      </c>
      <c r="AW51" s="75">
        <v>300</v>
      </c>
      <c r="AX51" s="76">
        <v>608</v>
      </c>
    </row>
    <row r="52" spans="1:50" s="59" customFormat="1" ht="14.25" customHeight="1">
      <c r="A52" s="428" t="s">
        <v>1118</v>
      </c>
      <c r="B52" s="60">
        <f t="shared" si="19"/>
        <v>2284</v>
      </c>
      <c r="C52" s="429">
        <v>1139</v>
      </c>
      <c r="D52" s="72">
        <v>1145</v>
      </c>
      <c r="E52" s="73">
        <v>763</v>
      </c>
      <c r="F52" s="61" t="s">
        <v>1119</v>
      </c>
      <c r="G52" s="60">
        <f t="shared" si="9"/>
        <v>1570</v>
      </c>
      <c r="H52" s="444">
        <v>770</v>
      </c>
      <c r="I52" s="444">
        <v>800</v>
      </c>
      <c r="J52" s="445">
        <v>796</v>
      </c>
      <c r="K52" s="61" t="s">
        <v>1095</v>
      </c>
      <c r="L52" s="60">
        <f t="shared" si="10"/>
        <v>249</v>
      </c>
      <c r="M52" s="62">
        <v>123</v>
      </c>
      <c r="N52" s="62">
        <v>126</v>
      </c>
      <c r="O52" s="63">
        <v>121</v>
      </c>
      <c r="P52" s="61" t="s">
        <v>1121</v>
      </c>
      <c r="Q52" s="60">
        <f t="shared" si="11"/>
        <v>154</v>
      </c>
      <c r="R52" s="62">
        <v>82</v>
      </c>
      <c r="S52" s="62">
        <v>72</v>
      </c>
      <c r="T52" s="63">
        <v>76</v>
      </c>
      <c r="U52" s="61" t="s">
        <v>1122</v>
      </c>
      <c r="V52" s="288">
        <f t="shared" si="2"/>
        <v>382</v>
      </c>
      <c r="W52" s="289">
        <v>200</v>
      </c>
      <c r="X52" s="289">
        <v>182</v>
      </c>
      <c r="Y52" s="290">
        <v>167</v>
      </c>
      <c r="Z52" s="61" t="s">
        <v>1123</v>
      </c>
      <c r="AA52" s="60">
        <f t="shared" si="12"/>
        <v>188</v>
      </c>
      <c r="AB52" s="62">
        <v>101</v>
      </c>
      <c r="AC52" s="62">
        <v>87</v>
      </c>
      <c r="AD52" s="63">
        <v>104</v>
      </c>
      <c r="AE52" s="61" t="s">
        <v>1124</v>
      </c>
      <c r="AF52" s="60">
        <f t="shared" si="13"/>
        <v>113</v>
      </c>
      <c r="AG52" s="433">
        <v>54</v>
      </c>
      <c r="AH52" s="433">
        <v>59</v>
      </c>
      <c r="AI52" s="434">
        <v>71</v>
      </c>
      <c r="AJ52" s="61" t="s">
        <v>1125</v>
      </c>
      <c r="AK52" s="60">
        <f t="shared" si="14"/>
        <v>71</v>
      </c>
      <c r="AL52" s="435">
        <v>37</v>
      </c>
      <c r="AM52" s="435">
        <v>34</v>
      </c>
      <c r="AN52" s="436">
        <v>41</v>
      </c>
      <c r="AO52" s="61" t="s">
        <v>1117</v>
      </c>
      <c r="AP52" s="288">
        <f t="shared" si="15"/>
        <v>74</v>
      </c>
      <c r="AQ52" s="446">
        <v>39</v>
      </c>
      <c r="AR52" s="446">
        <v>35</v>
      </c>
      <c r="AS52" s="446">
        <v>45</v>
      </c>
      <c r="AT52" s="61" t="s">
        <v>536</v>
      </c>
      <c r="AU52" s="60">
        <f t="shared" si="16"/>
        <v>223</v>
      </c>
      <c r="AV52" s="75">
        <v>151</v>
      </c>
      <c r="AW52" s="75">
        <v>72</v>
      </c>
      <c r="AX52" s="76">
        <v>173</v>
      </c>
    </row>
    <row r="53" spans="1:50" s="59" customFormat="1" ht="14.25" customHeight="1">
      <c r="A53" s="428" t="s">
        <v>1127</v>
      </c>
      <c r="B53" s="60">
        <f t="shared" si="19"/>
        <v>176</v>
      </c>
      <c r="C53" s="429">
        <v>84</v>
      </c>
      <c r="D53" s="72">
        <v>92</v>
      </c>
      <c r="E53" s="73">
        <v>87</v>
      </c>
      <c r="F53" s="61" t="s">
        <v>1128</v>
      </c>
      <c r="G53" s="60">
        <f t="shared" si="9"/>
        <v>996</v>
      </c>
      <c r="H53" s="444">
        <v>501</v>
      </c>
      <c r="I53" s="444">
        <v>495</v>
      </c>
      <c r="J53" s="445">
        <v>383</v>
      </c>
      <c r="K53" s="61" t="s">
        <v>1104</v>
      </c>
      <c r="L53" s="60">
        <f t="shared" si="10"/>
        <v>168</v>
      </c>
      <c r="M53" s="62">
        <v>85</v>
      </c>
      <c r="N53" s="62">
        <v>83</v>
      </c>
      <c r="O53" s="63">
        <v>88</v>
      </c>
      <c r="P53" s="61" t="s">
        <v>1130</v>
      </c>
      <c r="Q53" s="60">
        <f t="shared" si="11"/>
        <v>252</v>
      </c>
      <c r="R53" s="62">
        <v>139</v>
      </c>
      <c r="S53" s="62">
        <v>113</v>
      </c>
      <c r="T53" s="63">
        <v>148</v>
      </c>
      <c r="U53" s="61" t="s">
        <v>1131</v>
      </c>
      <c r="V53" s="288">
        <f t="shared" si="2"/>
        <v>623</v>
      </c>
      <c r="W53" s="289">
        <v>325</v>
      </c>
      <c r="X53" s="289">
        <v>298</v>
      </c>
      <c r="Y53" s="290">
        <v>313</v>
      </c>
      <c r="Z53" s="61" t="s">
        <v>1132</v>
      </c>
      <c r="AA53" s="60">
        <f t="shared" si="12"/>
        <v>118</v>
      </c>
      <c r="AB53" s="62">
        <v>60</v>
      </c>
      <c r="AC53" s="62">
        <v>58</v>
      </c>
      <c r="AD53" s="63">
        <v>58</v>
      </c>
      <c r="AE53" s="61" t="s">
        <v>1133</v>
      </c>
      <c r="AF53" s="60">
        <f t="shared" si="13"/>
        <v>234</v>
      </c>
      <c r="AG53" s="433">
        <v>119</v>
      </c>
      <c r="AH53" s="433">
        <v>115</v>
      </c>
      <c r="AI53" s="434">
        <v>128</v>
      </c>
      <c r="AJ53" s="61" t="s">
        <v>1134</v>
      </c>
      <c r="AK53" s="60">
        <f t="shared" si="14"/>
        <v>218</v>
      </c>
      <c r="AL53" s="435">
        <v>106</v>
      </c>
      <c r="AM53" s="435">
        <v>112</v>
      </c>
      <c r="AN53" s="436">
        <v>136</v>
      </c>
      <c r="AO53" s="61" t="s">
        <v>1126</v>
      </c>
      <c r="AP53" s="288">
        <f t="shared" si="15"/>
        <v>51</v>
      </c>
      <c r="AQ53" s="446">
        <v>23</v>
      </c>
      <c r="AR53" s="446">
        <v>28</v>
      </c>
      <c r="AS53" s="446">
        <v>22</v>
      </c>
      <c r="AT53" s="61" t="s">
        <v>537</v>
      </c>
      <c r="AU53" s="60">
        <f t="shared" si="16"/>
        <v>167</v>
      </c>
      <c r="AV53" s="75">
        <v>98</v>
      </c>
      <c r="AW53" s="75">
        <v>69</v>
      </c>
      <c r="AX53" s="76">
        <v>87</v>
      </c>
    </row>
    <row r="54" spans="1:50" s="59" customFormat="1" ht="14.25" customHeight="1">
      <c r="A54" s="428" t="s">
        <v>1136</v>
      </c>
      <c r="B54" s="60">
        <f t="shared" si="19"/>
        <v>193</v>
      </c>
      <c r="C54" s="429">
        <v>96</v>
      </c>
      <c r="D54" s="72">
        <v>97</v>
      </c>
      <c r="E54" s="73">
        <v>90</v>
      </c>
      <c r="F54" s="77" t="s">
        <v>5050</v>
      </c>
      <c r="G54" s="60">
        <f t="shared" si="9"/>
        <v>2269</v>
      </c>
      <c r="H54" s="444">
        <v>1112</v>
      </c>
      <c r="I54" s="444">
        <v>1157</v>
      </c>
      <c r="J54" s="445">
        <v>950</v>
      </c>
      <c r="K54" s="67" t="s">
        <v>263</v>
      </c>
      <c r="L54" s="68">
        <v>3063</v>
      </c>
      <c r="M54" s="69">
        <v>1586</v>
      </c>
      <c r="N54" s="69">
        <v>1477</v>
      </c>
      <c r="O54" s="70">
        <v>1732</v>
      </c>
      <c r="P54" s="61" t="s">
        <v>1138</v>
      </c>
      <c r="Q54" s="60">
        <f t="shared" si="11"/>
        <v>153</v>
      </c>
      <c r="R54" s="62">
        <v>78</v>
      </c>
      <c r="S54" s="62">
        <v>75</v>
      </c>
      <c r="T54" s="63">
        <v>74</v>
      </c>
      <c r="U54" s="61" t="s">
        <v>1139</v>
      </c>
      <c r="V54" s="288">
        <f t="shared" si="2"/>
        <v>1877</v>
      </c>
      <c r="W54" s="289">
        <v>912</v>
      </c>
      <c r="X54" s="289">
        <v>965</v>
      </c>
      <c r="Y54" s="290">
        <v>772</v>
      </c>
      <c r="Z54" s="61" t="s">
        <v>1140</v>
      </c>
      <c r="AA54" s="60">
        <f t="shared" si="12"/>
        <v>96</v>
      </c>
      <c r="AB54" s="62">
        <v>54</v>
      </c>
      <c r="AC54" s="62">
        <v>42</v>
      </c>
      <c r="AD54" s="63">
        <v>53</v>
      </c>
      <c r="AE54" s="61" t="s">
        <v>1141</v>
      </c>
      <c r="AF54" s="60">
        <f t="shared" si="13"/>
        <v>80</v>
      </c>
      <c r="AG54" s="433">
        <v>39</v>
      </c>
      <c r="AH54" s="433">
        <v>41</v>
      </c>
      <c r="AI54" s="434">
        <v>41</v>
      </c>
      <c r="AJ54" s="61" t="s">
        <v>1142</v>
      </c>
      <c r="AK54" s="60">
        <f t="shared" si="14"/>
        <v>215</v>
      </c>
      <c r="AL54" s="435">
        <v>111</v>
      </c>
      <c r="AM54" s="435">
        <v>104</v>
      </c>
      <c r="AN54" s="436">
        <v>104</v>
      </c>
      <c r="AO54" s="61" t="s">
        <v>1135</v>
      </c>
      <c r="AP54" s="288">
        <f t="shared" si="15"/>
        <v>110</v>
      </c>
      <c r="AQ54" s="446">
        <v>52</v>
      </c>
      <c r="AR54" s="446">
        <v>58</v>
      </c>
      <c r="AS54" s="446">
        <v>56</v>
      </c>
      <c r="AT54" s="61" t="s">
        <v>538</v>
      </c>
      <c r="AU54" s="60">
        <f t="shared" si="16"/>
        <v>263</v>
      </c>
      <c r="AV54" s="75">
        <v>138</v>
      </c>
      <c r="AW54" s="75">
        <v>125</v>
      </c>
      <c r="AX54" s="76">
        <v>140</v>
      </c>
    </row>
    <row r="55" spans="1:50" s="59" customFormat="1" ht="14.25" customHeight="1">
      <c r="A55" s="428" t="s">
        <v>1144</v>
      </c>
      <c r="B55" s="60">
        <f t="shared" si="19"/>
        <v>183</v>
      </c>
      <c r="C55" s="429">
        <v>99</v>
      </c>
      <c r="D55" s="72">
        <v>84</v>
      </c>
      <c r="E55" s="73">
        <v>102</v>
      </c>
      <c r="F55" s="61" t="s">
        <v>1120</v>
      </c>
      <c r="G55" s="60">
        <f t="shared" si="9"/>
        <v>160</v>
      </c>
      <c r="H55" s="444">
        <v>80</v>
      </c>
      <c r="I55" s="444">
        <v>80</v>
      </c>
      <c r="J55" s="445">
        <v>95</v>
      </c>
      <c r="K55" s="61" t="s">
        <v>1120</v>
      </c>
      <c r="L55" s="60">
        <v>226</v>
      </c>
      <c r="M55" s="62">
        <v>122</v>
      </c>
      <c r="N55" s="62">
        <v>104</v>
      </c>
      <c r="O55" s="63">
        <v>127</v>
      </c>
      <c r="P55" s="61" t="s">
        <v>1146</v>
      </c>
      <c r="Q55" s="60">
        <f t="shared" si="11"/>
        <v>171</v>
      </c>
      <c r="R55" s="62">
        <v>86</v>
      </c>
      <c r="S55" s="62">
        <v>85</v>
      </c>
      <c r="T55" s="63">
        <v>88</v>
      </c>
      <c r="U55" s="61" t="s">
        <v>1147</v>
      </c>
      <c r="V55" s="288">
        <f t="shared" si="2"/>
        <v>1526</v>
      </c>
      <c r="W55" s="289">
        <v>722</v>
      </c>
      <c r="X55" s="289">
        <v>804</v>
      </c>
      <c r="Y55" s="290">
        <v>638</v>
      </c>
      <c r="Z55" s="61" t="s">
        <v>1148</v>
      </c>
      <c r="AA55" s="60">
        <f t="shared" si="12"/>
        <v>54</v>
      </c>
      <c r="AB55" s="62">
        <v>30</v>
      </c>
      <c r="AC55" s="62">
        <v>24</v>
      </c>
      <c r="AD55" s="63">
        <v>27</v>
      </c>
      <c r="AE55" s="61" t="s">
        <v>1149</v>
      </c>
      <c r="AF55" s="60">
        <f t="shared" si="13"/>
        <v>252</v>
      </c>
      <c r="AG55" s="433">
        <v>131</v>
      </c>
      <c r="AH55" s="433">
        <v>121</v>
      </c>
      <c r="AI55" s="434">
        <v>155</v>
      </c>
      <c r="AJ55" s="61" t="s">
        <v>1150</v>
      </c>
      <c r="AK55" s="60">
        <f t="shared" si="14"/>
        <v>125</v>
      </c>
      <c r="AL55" s="435">
        <v>64</v>
      </c>
      <c r="AM55" s="435">
        <v>61</v>
      </c>
      <c r="AN55" s="436">
        <v>78</v>
      </c>
      <c r="AO55" s="61" t="s">
        <v>1143</v>
      </c>
      <c r="AP55" s="288">
        <f t="shared" si="15"/>
        <v>55</v>
      </c>
      <c r="AQ55" s="446">
        <v>26</v>
      </c>
      <c r="AR55" s="446">
        <v>29</v>
      </c>
      <c r="AS55" s="446">
        <v>35</v>
      </c>
      <c r="AT55" s="61" t="s">
        <v>539</v>
      </c>
      <c r="AU55" s="60">
        <f t="shared" si="16"/>
        <v>167</v>
      </c>
      <c r="AV55" s="75">
        <v>99</v>
      </c>
      <c r="AW55" s="75">
        <v>68</v>
      </c>
      <c r="AX55" s="76">
        <v>108</v>
      </c>
    </row>
    <row r="56" spans="1:50" s="59" customFormat="1" ht="14.25" customHeight="1">
      <c r="A56" s="428" t="s">
        <v>1152</v>
      </c>
      <c r="B56" s="60">
        <f t="shared" si="19"/>
        <v>157</v>
      </c>
      <c r="C56" s="429">
        <v>91</v>
      </c>
      <c r="D56" s="72">
        <v>66</v>
      </c>
      <c r="E56" s="73">
        <v>97</v>
      </c>
      <c r="F56" s="61" t="s">
        <v>1129</v>
      </c>
      <c r="G56" s="60">
        <f t="shared" si="9"/>
        <v>138</v>
      </c>
      <c r="H56" s="444">
        <v>71</v>
      </c>
      <c r="I56" s="444">
        <v>67</v>
      </c>
      <c r="J56" s="445">
        <v>79</v>
      </c>
      <c r="K56" s="61" t="s">
        <v>1129</v>
      </c>
      <c r="L56" s="60">
        <v>184</v>
      </c>
      <c r="M56" s="62">
        <v>98</v>
      </c>
      <c r="N56" s="62">
        <v>86</v>
      </c>
      <c r="O56" s="63">
        <v>100</v>
      </c>
      <c r="P56" s="61" t="s">
        <v>1155</v>
      </c>
      <c r="Q56" s="60">
        <f t="shared" si="11"/>
        <v>164</v>
      </c>
      <c r="R56" s="62">
        <v>81</v>
      </c>
      <c r="S56" s="62">
        <v>83</v>
      </c>
      <c r="T56" s="63">
        <v>98</v>
      </c>
      <c r="U56" s="61" t="s">
        <v>1156</v>
      </c>
      <c r="V56" s="288">
        <f t="shared" si="2"/>
        <v>1390</v>
      </c>
      <c r="W56" s="289">
        <v>691</v>
      </c>
      <c r="X56" s="289">
        <v>699</v>
      </c>
      <c r="Y56" s="290">
        <v>524</v>
      </c>
      <c r="Z56" s="61" t="s">
        <v>1157</v>
      </c>
      <c r="AA56" s="60">
        <f t="shared" si="12"/>
        <v>45</v>
      </c>
      <c r="AB56" s="62">
        <v>22</v>
      </c>
      <c r="AC56" s="62">
        <v>23</v>
      </c>
      <c r="AD56" s="63">
        <v>21</v>
      </c>
      <c r="AE56" s="61" t="s">
        <v>1158</v>
      </c>
      <c r="AF56" s="60">
        <f t="shared" si="13"/>
        <v>126</v>
      </c>
      <c r="AG56" s="433">
        <v>66</v>
      </c>
      <c r="AH56" s="433">
        <v>60</v>
      </c>
      <c r="AI56" s="434">
        <v>73</v>
      </c>
      <c r="AJ56" s="61" t="s">
        <v>1159</v>
      </c>
      <c r="AK56" s="60">
        <f t="shared" si="14"/>
        <v>113</v>
      </c>
      <c r="AL56" s="435">
        <v>57</v>
      </c>
      <c r="AM56" s="435">
        <v>56</v>
      </c>
      <c r="AN56" s="436">
        <v>53</v>
      </c>
      <c r="AO56" s="61" t="s">
        <v>1151</v>
      </c>
      <c r="AP56" s="288">
        <f t="shared" si="15"/>
        <v>74</v>
      </c>
      <c r="AQ56" s="446">
        <v>40</v>
      </c>
      <c r="AR56" s="446">
        <v>34</v>
      </c>
      <c r="AS56" s="446">
        <v>42</v>
      </c>
      <c r="AT56" s="61" t="s">
        <v>540</v>
      </c>
      <c r="AU56" s="60">
        <f t="shared" si="16"/>
        <v>193</v>
      </c>
      <c r="AV56" s="75">
        <v>97</v>
      </c>
      <c r="AW56" s="75">
        <v>96</v>
      </c>
      <c r="AX56" s="76">
        <v>83</v>
      </c>
    </row>
    <row r="57" spans="1:50" s="59" customFormat="1" ht="14.25" customHeight="1">
      <c r="A57" s="428" t="s">
        <v>1161</v>
      </c>
      <c r="B57" s="60">
        <f t="shared" si="19"/>
        <v>142</v>
      </c>
      <c r="C57" s="429">
        <v>71</v>
      </c>
      <c r="D57" s="72">
        <v>71</v>
      </c>
      <c r="E57" s="73">
        <v>77</v>
      </c>
      <c r="F57" s="61" t="s">
        <v>1153</v>
      </c>
      <c r="G57" s="60">
        <f t="shared" si="9"/>
        <v>537</v>
      </c>
      <c r="H57" s="444">
        <v>291</v>
      </c>
      <c r="I57" s="444">
        <v>246</v>
      </c>
      <c r="J57" s="445">
        <v>236</v>
      </c>
      <c r="K57" s="61" t="s">
        <v>1137</v>
      </c>
      <c r="L57" s="60">
        <v>268</v>
      </c>
      <c r="M57" s="62">
        <v>138</v>
      </c>
      <c r="N57" s="62">
        <v>130</v>
      </c>
      <c r="O57" s="63">
        <v>147</v>
      </c>
      <c r="P57" s="61" t="s">
        <v>1164</v>
      </c>
      <c r="Q57" s="60">
        <f t="shared" si="11"/>
        <v>93</v>
      </c>
      <c r="R57" s="62">
        <v>45</v>
      </c>
      <c r="S57" s="62">
        <v>48</v>
      </c>
      <c r="T57" s="63">
        <v>51</v>
      </c>
      <c r="U57" s="61" t="s">
        <v>1165</v>
      </c>
      <c r="V57" s="288">
        <f t="shared" si="2"/>
        <v>2111</v>
      </c>
      <c r="W57" s="289">
        <v>1079</v>
      </c>
      <c r="X57" s="289">
        <v>1032</v>
      </c>
      <c r="Y57" s="290">
        <v>728</v>
      </c>
      <c r="Z57" s="71" t="s">
        <v>283</v>
      </c>
      <c r="AA57" s="68">
        <f t="shared" si="12"/>
        <v>1415</v>
      </c>
      <c r="AB57" s="69">
        <f>SUM(AB58:AB72)</f>
        <v>721</v>
      </c>
      <c r="AC57" s="69">
        <f t="shared" ref="AC57:AD57" si="26">SUM(AC58:AC72)</f>
        <v>694</v>
      </c>
      <c r="AD57" s="70">
        <f t="shared" si="26"/>
        <v>802</v>
      </c>
      <c r="AE57" s="61" t="s">
        <v>1166</v>
      </c>
      <c r="AF57" s="60">
        <f t="shared" si="13"/>
        <v>234</v>
      </c>
      <c r="AG57" s="433">
        <v>128</v>
      </c>
      <c r="AH57" s="433">
        <v>106</v>
      </c>
      <c r="AI57" s="434">
        <v>142</v>
      </c>
      <c r="AJ57" s="61" t="s">
        <v>1167</v>
      </c>
      <c r="AK57" s="60">
        <f t="shared" si="14"/>
        <v>41</v>
      </c>
      <c r="AL57" s="435">
        <v>21</v>
      </c>
      <c r="AM57" s="435">
        <v>20</v>
      </c>
      <c r="AN57" s="436">
        <v>24</v>
      </c>
      <c r="AO57" s="61" t="s">
        <v>1160</v>
      </c>
      <c r="AP57" s="288">
        <f t="shared" si="15"/>
        <v>106</v>
      </c>
      <c r="AQ57" s="446">
        <v>55</v>
      </c>
      <c r="AR57" s="446">
        <v>51</v>
      </c>
      <c r="AS57" s="446">
        <v>59</v>
      </c>
      <c r="AT57" s="61" t="s">
        <v>541</v>
      </c>
      <c r="AU57" s="60">
        <f t="shared" si="16"/>
        <v>2271</v>
      </c>
      <c r="AV57" s="75">
        <v>1165</v>
      </c>
      <c r="AW57" s="75">
        <v>1106</v>
      </c>
      <c r="AX57" s="76">
        <v>1200</v>
      </c>
    </row>
    <row r="58" spans="1:50" s="59" customFormat="1" ht="14.25" customHeight="1">
      <c r="A58" s="428" t="s">
        <v>1169</v>
      </c>
      <c r="B58" s="60">
        <f t="shared" si="19"/>
        <v>300</v>
      </c>
      <c r="C58" s="429">
        <v>150</v>
      </c>
      <c r="D58" s="72">
        <v>150</v>
      </c>
      <c r="E58" s="73">
        <v>135</v>
      </c>
      <c r="F58" s="61" t="s">
        <v>1162</v>
      </c>
      <c r="G58" s="60">
        <f t="shared" si="9"/>
        <v>205</v>
      </c>
      <c r="H58" s="444">
        <v>102</v>
      </c>
      <c r="I58" s="444">
        <v>103</v>
      </c>
      <c r="J58" s="445">
        <v>122</v>
      </c>
      <c r="K58" s="61" t="s">
        <v>1145</v>
      </c>
      <c r="L58" s="60">
        <v>117</v>
      </c>
      <c r="M58" s="62">
        <v>56</v>
      </c>
      <c r="N58" s="62">
        <v>61</v>
      </c>
      <c r="O58" s="63">
        <v>47</v>
      </c>
      <c r="P58" s="61" t="s">
        <v>1172</v>
      </c>
      <c r="Q58" s="60">
        <f t="shared" si="11"/>
        <v>174</v>
      </c>
      <c r="R58" s="62">
        <v>94</v>
      </c>
      <c r="S58" s="62">
        <v>80</v>
      </c>
      <c r="T58" s="63">
        <v>89</v>
      </c>
      <c r="U58" s="61" t="s">
        <v>1173</v>
      </c>
      <c r="V58" s="288">
        <f t="shared" si="2"/>
        <v>1935</v>
      </c>
      <c r="W58" s="289">
        <v>984</v>
      </c>
      <c r="X58" s="289">
        <v>951</v>
      </c>
      <c r="Y58" s="290">
        <v>634</v>
      </c>
      <c r="Z58" s="428" t="s">
        <v>5051</v>
      </c>
      <c r="AA58" s="60">
        <f t="shared" si="12"/>
        <v>252</v>
      </c>
      <c r="AB58" s="62">
        <v>118</v>
      </c>
      <c r="AC58" s="62">
        <v>134</v>
      </c>
      <c r="AD58" s="63">
        <v>133</v>
      </c>
      <c r="AE58" s="61" t="s">
        <v>1174</v>
      </c>
      <c r="AF58" s="60">
        <f t="shared" si="13"/>
        <v>239</v>
      </c>
      <c r="AG58" s="433">
        <v>131</v>
      </c>
      <c r="AH58" s="433">
        <v>108</v>
      </c>
      <c r="AI58" s="434">
        <v>132</v>
      </c>
      <c r="AJ58" s="61" t="s">
        <v>1175</v>
      </c>
      <c r="AK58" s="60">
        <f t="shared" si="14"/>
        <v>149</v>
      </c>
      <c r="AL58" s="435">
        <v>68</v>
      </c>
      <c r="AM58" s="435">
        <v>81</v>
      </c>
      <c r="AN58" s="436">
        <v>91</v>
      </c>
      <c r="AO58" s="61" t="s">
        <v>1168</v>
      </c>
      <c r="AP58" s="288">
        <f t="shared" si="15"/>
        <v>41</v>
      </c>
      <c r="AQ58" s="446">
        <v>20</v>
      </c>
      <c r="AR58" s="446">
        <v>21</v>
      </c>
      <c r="AS58" s="446">
        <v>26</v>
      </c>
      <c r="AT58" s="61" t="s">
        <v>542</v>
      </c>
      <c r="AU58" s="60">
        <f t="shared" si="16"/>
        <v>1678</v>
      </c>
      <c r="AV58" s="75">
        <v>844</v>
      </c>
      <c r="AW58" s="75">
        <v>834</v>
      </c>
      <c r="AX58" s="76">
        <v>683</v>
      </c>
    </row>
    <row r="59" spans="1:50" s="59" customFormat="1" ht="14.25" customHeight="1">
      <c r="A59" s="428" t="s">
        <v>1177</v>
      </c>
      <c r="B59" s="60">
        <f t="shared" si="19"/>
        <v>186</v>
      </c>
      <c r="C59" s="429">
        <v>100</v>
      </c>
      <c r="D59" s="72">
        <v>86</v>
      </c>
      <c r="E59" s="73">
        <v>97</v>
      </c>
      <c r="F59" s="61" t="s">
        <v>1170</v>
      </c>
      <c r="G59" s="60">
        <f t="shared" si="9"/>
        <v>198</v>
      </c>
      <c r="H59" s="444">
        <v>100</v>
      </c>
      <c r="I59" s="444">
        <v>98</v>
      </c>
      <c r="J59" s="445">
        <v>105</v>
      </c>
      <c r="K59" s="61" t="s">
        <v>1154</v>
      </c>
      <c r="L59" s="60">
        <v>157</v>
      </c>
      <c r="M59" s="62">
        <v>83</v>
      </c>
      <c r="N59" s="62">
        <v>74</v>
      </c>
      <c r="O59" s="63">
        <v>84</v>
      </c>
      <c r="P59" s="61" t="s">
        <v>1180</v>
      </c>
      <c r="Q59" s="60">
        <f t="shared" si="11"/>
        <v>94</v>
      </c>
      <c r="R59" s="62">
        <v>45</v>
      </c>
      <c r="S59" s="62">
        <v>49</v>
      </c>
      <c r="T59" s="63">
        <v>50</v>
      </c>
      <c r="U59" s="61" t="s">
        <v>1181</v>
      </c>
      <c r="V59" s="288">
        <f t="shared" si="2"/>
        <v>2426</v>
      </c>
      <c r="W59" s="289">
        <v>1222</v>
      </c>
      <c r="X59" s="289">
        <v>1204</v>
      </c>
      <c r="Y59" s="290">
        <v>789</v>
      </c>
      <c r="Z59" s="428" t="s">
        <v>5052</v>
      </c>
      <c r="AA59" s="60">
        <f t="shared" si="12"/>
        <v>139</v>
      </c>
      <c r="AB59" s="62">
        <v>72</v>
      </c>
      <c r="AC59" s="62">
        <v>67</v>
      </c>
      <c r="AD59" s="63">
        <v>74</v>
      </c>
      <c r="AE59" s="61" t="s">
        <v>1182</v>
      </c>
      <c r="AF59" s="60">
        <f t="shared" si="13"/>
        <v>207</v>
      </c>
      <c r="AG59" s="433">
        <v>113</v>
      </c>
      <c r="AH59" s="433">
        <v>94</v>
      </c>
      <c r="AI59" s="434">
        <v>105</v>
      </c>
      <c r="AJ59" s="61" t="s">
        <v>1183</v>
      </c>
      <c r="AK59" s="60">
        <f t="shared" si="14"/>
        <v>115</v>
      </c>
      <c r="AL59" s="435">
        <v>60</v>
      </c>
      <c r="AM59" s="435">
        <v>55</v>
      </c>
      <c r="AN59" s="436">
        <v>65</v>
      </c>
      <c r="AO59" s="61" t="s">
        <v>1176</v>
      </c>
      <c r="AP59" s="288">
        <f t="shared" si="15"/>
        <v>107</v>
      </c>
      <c r="AQ59" s="446">
        <v>48</v>
      </c>
      <c r="AR59" s="446">
        <v>59</v>
      </c>
      <c r="AS59" s="446">
        <v>75</v>
      </c>
      <c r="AT59" s="61" t="s">
        <v>5053</v>
      </c>
      <c r="AU59" s="60">
        <f t="shared" si="16"/>
        <v>1398</v>
      </c>
      <c r="AV59" s="75">
        <v>712</v>
      </c>
      <c r="AW59" s="75">
        <v>686</v>
      </c>
      <c r="AX59" s="76">
        <v>513</v>
      </c>
    </row>
    <row r="60" spans="1:50" s="59" customFormat="1" ht="14.25" customHeight="1">
      <c r="A60" s="428" t="s">
        <v>1185</v>
      </c>
      <c r="B60" s="60">
        <f t="shared" si="19"/>
        <v>92</v>
      </c>
      <c r="C60" s="429">
        <v>50</v>
      </c>
      <c r="D60" s="72">
        <v>42</v>
      </c>
      <c r="E60" s="73">
        <v>49</v>
      </c>
      <c r="F60" s="61" t="s">
        <v>1178</v>
      </c>
      <c r="G60" s="60">
        <f t="shared" si="9"/>
        <v>129</v>
      </c>
      <c r="H60" s="444">
        <v>57</v>
      </c>
      <c r="I60" s="444">
        <v>72</v>
      </c>
      <c r="J60" s="445">
        <v>81</v>
      </c>
      <c r="K60" s="61" t="s">
        <v>1163</v>
      </c>
      <c r="L60" s="60">
        <v>86</v>
      </c>
      <c r="M60" s="62">
        <v>44</v>
      </c>
      <c r="N60" s="62">
        <v>42</v>
      </c>
      <c r="O60" s="63">
        <v>45</v>
      </c>
      <c r="P60" s="61" t="s">
        <v>1188</v>
      </c>
      <c r="Q60" s="60">
        <f t="shared" si="11"/>
        <v>109</v>
      </c>
      <c r="R60" s="62">
        <v>62</v>
      </c>
      <c r="S60" s="62">
        <v>47</v>
      </c>
      <c r="T60" s="63">
        <v>57</v>
      </c>
      <c r="U60" s="61" t="s">
        <v>1189</v>
      </c>
      <c r="V60" s="288">
        <f t="shared" si="2"/>
        <v>1620</v>
      </c>
      <c r="W60" s="289">
        <v>841</v>
      </c>
      <c r="X60" s="289">
        <v>779</v>
      </c>
      <c r="Y60" s="290">
        <v>553</v>
      </c>
      <c r="Z60" s="61" t="s">
        <v>1190</v>
      </c>
      <c r="AA60" s="60">
        <f t="shared" si="12"/>
        <v>99</v>
      </c>
      <c r="AB60" s="62">
        <v>52</v>
      </c>
      <c r="AC60" s="62">
        <v>47</v>
      </c>
      <c r="AD60" s="63">
        <v>58</v>
      </c>
      <c r="AE60" s="61" t="s">
        <v>1191</v>
      </c>
      <c r="AF60" s="60">
        <f t="shared" si="13"/>
        <v>165</v>
      </c>
      <c r="AG60" s="433">
        <v>85</v>
      </c>
      <c r="AH60" s="433">
        <v>80</v>
      </c>
      <c r="AI60" s="434">
        <v>94</v>
      </c>
      <c r="AJ60" s="61" t="s">
        <v>1192</v>
      </c>
      <c r="AK60" s="60">
        <f t="shared" si="14"/>
        <v>279</v>
      </c>
      <c r="AL60" s="435">
        <v>137</v>
      </c>
      <c r="AM60" s="435">
        <v>142</v>
      </c>
      <c r="AN60" s="436">
        <v>157</v>
      </c>
      <c r="AO60" s="61" t="s">
        <v>1184</v>
      </c>
      <c r="AP60" s="288">
        <f t="shared" si="15"/>
        <v>69</v>
      </c>
      <c r="AQ60" s="446">
        <v>43</v>
      </c>
      <c r="AR60" s="446">
        <v>26</v>
      </c>
      <c r="AS60" s="446">
        <v>45</v>
      </c>
      <c r="AT60" s="61" t="s">
        <v>5002</v>
      </c>
      <c r="AU60" s="60">
        <f t="shared" si="16"/>
        <v>1402</v>
      </c>
      <c r="AV60" s="75">
        <v>717</v>
      </c>
      <c r="AW60" s="75">
        <v>685</v>
      </c>
      <c r="AX60" s="76">
        <v>536</v>
      </c>
    </row>
    <row r="61" spans="1:50" s="59" customFormat="1" ht="14.25" customHeight="1">
      <c r="A61" s="428" t="s">
        <v>1194</v>
      </c>
      <c r="B61" s="60">
        <f t="shared" si="19"/>
        <v>628</v>
      </c>
      <c r="C61" s="429">
        <v>335</v>
      </c>
      <c r="D61" s="72">
        <v>293</v>
      </c>
      <c r="E61" s="73">
        <v>341</v>
      </c>
      <c r="F61" s="61" t="s">
        <v>1186</v>
      </c>
      <c r="G61" s="60">
        <f t="shared" si="9"/>
        <v>71</v>
      </c>
      <c r="H61" s="444">
        <v>40</v>
      </c>
      <c r="I61" s="444">
        <v>31</v>
      </c>
      <c r="J61" s="445">
        <v>47</v>
      </c>
      <c r="K61" s="61" t="s">
        <v>1171</v>
      </c>
      <c r="L61" s="60">
        <v>243</v>
      </c>
      <c r="M61" s="62">
        <v>93</v>
      </c>
      <c r="N61" s="62">
        <v>150</v>
      </c>
      <c r="O61" s="63">
        <v>151</v>
      </c>
      <c r="P61" s="61" t="s">
        <v>1197</v>
      </c>
      <c r="Q61" s="60">
        <f t="shared" si="11"/>
        <v>269</v>
      </c>
      <c r="R61" s="62">
        <v>136</v>
      </c>
      <c r="S61" s="62">
        <v>133</v>
      </c>
      <c r="T61" s="63">
        <v>133</v>
      </c>
      <c r="U61" s="61" t="s">
        <v>1198</v>
      </c>
      <c r="V61" s="288">
        <f t="shared" si="2"/>
        <v>960</v>
      </c>
      <c r="W61" s="289">
        <v>472</v>
      </c>
      <c r="X61" s="289">
        <v>488</v>
      </c>
      <c r="Y61" s="290">
        <v>407</v>
      </c>
      <c r="Z61" s="61" t="s">
        <v>1199</v>
      </c>
      <c r="AA61" s="60">
        <f t="shared" si="12"/>
        <v>38</v>
      </c>
      <c r="AB61" s="62">
        <v>19</v>
      </c>
      <c r="AC61" s="62">
        <v>19</v>
      </c>
      <c r="AD61" s="63">
        <v>27</v>
      </c>
      <c r="AE61" s="61" t="s">
        <v>1200</v>
      </c>
      <c r="AF61" s="60">
        <f t="shared" si="13"/>
        <v>109</v>
      </c>
      <c r="AG61" s="433">
        <v>61</v>
      </c>
      <c r="AH61" s="433">
        <v>48</v>
      </c>
      <c r="AI61" s="434">
        <v>66</v>
      </c>
      <c r="AJ61" s="61" t="s">
        <v>1201</v>
      </c>
      <c r="AK61" s="60">
        <f t="shared" si="14"/>
        <v>140</v>
      </c>
      <c r="AL61" s="435">
        <v>65</v>
      </c>
      <c r="AM61" s="435">
        <v>75</v>
      </c>
      <c r="AN61" s="436">
        <v>74</v>
      </c>
      <c r="AO61" s="61" t="s">
        <v>1193</v>
      </c>
      <c r="AP61" s="288">
        <f t="shared" si="15"/>
        <v>144</v>
      </c>
      <c r="AQ61" s="446">
        <v>69</v>
      </c>
      <c r="AR61" s="446">
        <v>75</v>
      </c>
      <c r="AS61" s="446">
        <v>93</v>
      </c>
      <c r="AT61" s="61" t="s">
        <v>543</v>
      </c>
      <c r="AU61" s="60">
        <f t="shared" si="16"/>
        <v>184</v>
      </c>
      <c r="AV61" s="75">
        <v>105</v>
      </c>
      <c r="AW61" s="75">
        <v>79</v>
      </c>
      <c r="AX61" s="76">
        <v>104</v>
      </c>
    </row>
    <row r="62" spans="1:50" s="59" customFormat="1" ht="14.25" customHeight="1">
      <c r="A62" s="428" t="s">
        <v>1203</v>
      </c>
      <c r="B62" s="60">
        <f t="shared" si="19"/>
        <v>146</v>
      </c>
      <c r="C62" s="429">
        <v>78</v>
      </c>
      <c r="D62" s="72">
        <v>68</v>
      </c>
      <c r="E62" s="73">
        <v>79</v>
      </c>
      <c r="F62" s="61" t="s">
        <v>1195</v>
      </c>
      <c r="G62" s="60">
        <f t="shared" si="9"/>
        <v>159</v>
      </c>
      <c r="H62" s="444">
        <v>79</v>
      </c>
      <c r="I62" s="444">
        <v>80</v>
      </c>
      <c r="J62" s="445">
        <v>97</v>
      </c>
      <c r="K62" s="61" t="s">
        <v>1179</v>
      </c>
      <c r="L62" s="60">
        <v>112</v>
      </c>
      <c r="M62" s="62">
        <v>57</v>
      </c>
      <c r="N62" s="62">
        <v>55</v>
      </c>
      <c r="O62" s="63">
        <v>72</v>
      </c>
      <c r="P62" s="61" t="s">
        <v>1206</v>
      </c>
      <c r="Q62" s="60">
        <f t="shared" si="11"/>
        <v>78</v>
      </c>
      <c r="R62" s="62">
        <v>37</v>
      </c>
      <c r="S62" s="62">
        <v>41</v>
      </c>
      <c r="T62" s="63">
        <v>47</v>
      </c>
      <c r="U62" s="61" t="s">
        <v>1207</v>
      </c>
      <c r="V62" s="288">
        <f t="shared" si="2"/>
        <v>495</v>
      </c>
      <c r="W62" s="289">
        <v>253</v>
      </c>
      <c r="X62" s="289">
        <v>242</v>
      </c>
      <c r="Y62" s="290">
        <v>227</v>
      </c>
      <c r="Z62" s="61" t="s">
        <v>802</v>
      </c>
      <c r="AA62" s="60">
        <f t="shared" si="12"/>
        <v>87</v>
      </c>
      <c r="AB62" s="62">
        <v>45</v>
      </c>
      <c r="AC62" s="62">
        <v>42</v>
      </c>
      <c r="AD62" s="63">
        <v>46</v>
      </c>
      <c r="AE62" s="61" t="s">
        <v>1208</v>
      </c>
      <c r="AF62" s="60">
        <f t="shared" si="13"/>
        <v>222</v>
      </c>
      <c r="AG62" s="433">
        <v>115</v>
      </c>
      <c r="AH62" s="433">
        <v>107</v>
      </c>
      <c r="AI62" s="434">
        <v>137</v>
      </c>
      <c r="AJ62" s="61" t="s">
        <v>1209</v>
      </c>
      <c r="AK62" s="60">
        <f t="shared" si="14"/>
        <v>42</v>
      </c>
      <c r="AL62" s="435">
        <v>22</v>
      </c>
      <c r="AM62" s="435">
        <v>20</v>
      </c>
      <c r="AN62" s="436">
        <v>24</v>
      </c>
      <c r="AO62" s="61" t="s">
        <v>1202</v>
      </c>
      <c r="AP62" s="288">
        <f t="shared" si="15"/>
        <v>133</v>
      </c>
      <c r="AQ62" s="446">
        <v>72</v>
      </c>
      <c r="AR62" s="446">
        <v>61</v>
      </c>
      <c r="AS62" s="446">
        <v>81</v>
      </c>
      <c r="AT62" s="61" t="s">
        <v>544</v>
      </c>
      <c r="AU62" s="60">
        <f t="shared" si="16"/>
        <v>203</v>
      </c>
      <c r="AV62" s="75">
        <v>106</v>
      </c>
      <c r="AW62" s="75">
        <v>97</v>
      </c>
      <c r="AX62" s="76">
        <v>114</v>
      </c>
    </row>
    <row r="63" spans="1:50" s="59" customFormat="1" ht="14.25" customHeight="1">
      <c r="A63" s="428" t="s">
        <v>1211</v>
      </c>
      <c r="B63" s="60">
        <f t="shared" si="19"/>
        <v>163</v>
      </c>
      <c r="C63" s="429">
        <v>77</v>
      </c>
      <c r="D63" s="72">
        <v>86</v>
      </c>
      <c r="E63" s="73">
        <v>79</v>
      </c>
      <c r="F63" s="61" t="s">
        <v>1204</v>
      </c>
      <c r="G63" s="60">
        <f t="shared" si="9"/>
        <v>95</v>
      </c>
      <c r="H63" s="444">
        <v>48</v>
      </c>
      <c r="I63" s="444">
        <v>47</v>
      </c>
      <c r="J63" s="445">
        <v>58</v>
      </c>
      <c r="K63" s="61" t="s">
        <v>1187</v>
      </c>
      <c r="L63" s="60">
        <v>272</v>
      </c>
      <c r="M63" s="62">
        <v>151</v>
      </c>
      <c r="N63" s="62">
        <v>121</v>
      </c>
      <c r="O63" s="63">
        <v>157</v>
      </c>
      <c r="P63" s="61" t="s">
        <v>1214</v>
      </c>
      <c r="Q63" s="60">
        <f t="shared" si="11"/>
        <v>112</v>
      </c>
      <c r="R63" s="62">
        <v>57</v>
      </c>
      <c r="S63" s="62">
        <v>55</v>
      </c>
      <c r="T63" s="63">
        <v>64</v>
      </c>
      <c r="U63" s="61" t="s">
        <v>1215</v>
      </c>
      <c r="V63" s="288">
        <f t="shared" si="2"/>
        <v>471</v>
      </c>
      <c r="W63" s="289">
        <v>236</v>
      </c>
      <c r="X63" s="289">
        <v>235</v>
      </c>
      <c r="Y63" s="290">
        <v>216</v>
      </c>
      <c r="Z63" s="61" t="s">
        <v>811</v>
      </c>
      <c r="AA63" s="60">
        <f t="shared" si="12"/>
        <v>89</v>
      </c>
      <c r="AB63" s="62">
        <v>46</v>
      </c>
      <c r="AC63" s="62">
        <v>43</v>
      </c>
      <c r="AD63" s="63">
        <v>59</v>
      </c>
      <c r="AE63" s="71" t="s">
        <v>302</v>
      </c>
      <c r="AF63" s="68">
        <f t="shared" si="13"/>
        <v>3722</v>
      </c>
      <c r="AG63" s="69">
        <f>SUM(AG64:AG88)</f>
        <v>1836</v>
      </c>
      <c r="AH63" s="69">
        <f t="shared" ref="AH63:AI63" si="27">SUM(AH64:AH88)</f>
        <v>1886</v>
      </c>
      <c r="AI63" s="70">
        <f t="shared" si="27"/>
        <v>2269</v>
      </c>
      <c r="AJ63" s="61" t="s">
        <v>1216</v>
      </c>
      <c r="AK63" s="60">
        <f t="shared" si="14"/>
        <v>169</v>
      </c>
      <c r="AL63" s="435">
        <v>82</v>
      </c>
      <c r="AM63" s="435">
        <v>87</v>
      </c>
      <c r="AN63" s="436">
        <v>85</v>
      </c>
      <c r="AO63" s="61" t="s">
        <v>1210</v>
      </c>
      <c r="AP63" s="288">
        <f t="shared" si="15"/>
        <v>104</v>
      </c>
      <c r="AQ63" s="446">
        <v>45</v>
      </c>
      <c r="AR63" s="446">
        <v>59</v>
      </c>
      <c r="AS63" s="446">
        <v>68</v>
      </c>
      <c r="AT63" s="61" t="s">
        <v>545</v>
      </c>
      <c r="AU63" s="60">
        <f t="shared" si="16"/>
        <v>531</v>
      </c>
      <c r="AV63" s="75">
        <v>288</v>
      </c>
      <c r="AW63" s="75">
        <v>243</v>
      </c>
      <c r="AX63" s="76">
        <v>248</v>
      </c>
    </row>
    <row r="64" spans="1:50" s="59" customFormat="1" ht="14.25" customHeight="1">
      <c r="A64" s="428" t="s">
        <v>1218</v>
      </c>
      <c r="B64" s="60">
        <f t="shared" si="19"/>
        <v>65</v>
      </c>
      <c r="C64" s="429">
        <v>32</v>
      </c>
      <c r="D64" s="72">
        <v>33</v>
      </c>
      <c r="E64" s="73">
        <v>42</v>
      </c>
      <c r="F64" s="61" t="s">
        <v>1212</v>
      </c>
      <c r="G64" s="60">
        <f t="shared" si="9"/>
        <v>99</v>
      </c>
      <c r="H64" s="444">
        <v>57</v>
      </c>
      <c r="I64" s="444">
        <v>42</v>
      </c>
      <c r="J64" s="445">
        <v>53</v>
      </c>
      <c r="K64" s="61" t="s">
        <v>1196</v>
      </c>
      <c r="L64" s="60">
        <v>77</v>
      </c>
      <c r="M64" s="62">
        <v>36</v>
      </c>
      <c r="N64" s="62">
        <v>41</v>
      </c>
      <c r="O64" s="63">
        <v>48</v>
      </c>
      <c r="P64" s="61" t="s">
        <v>1221</v>
      </c>
      <c r="Q64" s="60">
        <f t="shared" si="11"/>
        <v>64</v>
      </c>
      <c r="R64" s="62">
        <v>37</v>
      </c>
      <c r="S64" s="62">
        <v>27</v>
      </c>
      <c r="T64" s="63">
        <v>40</v>
      </c>
      <c r="U64" s="61" t="s">
        <v>1222</v>
      </c>
      <c r="V64" s="288">
        <f t="shared" si="2"/>
        <v>663</v>
      </c>
      <c r="W64" s="289">
        <v>329</v>
      </c>
      <c r="X64" s="289">
        <v>334</v>
      </c>
      <c r="Y64" s="290">
        <v>287</v>
      </c>
      <c r="Z64" s="61" t="s">
        <v>1223</v>
      </c>
      <c r="AA64" s="60">
        <f t="shared" si="12"/>
        <v>171</v>
      </c>
      <c r="AB64" s="62">
        <v>92</v>
      </c>
      <c r="AC64" s="62">
        <v>79</v>
      </c>
      <c r="AD64" s="63">
        <v>100</v>
      </c>
      <c r="AE64" s="61" t="s">
        <v>1224</v>
      </c>
      <c r="AF64" s="60">
        <f t="shared" si="13"/>
        <v>47</v>
      </c>
      <c r="AG64" s="433">
        <v>23</v>
      </c>
      <c r="AH64" s="433">
        <v>24</v>
      </c>
      <c r="AI64" s="434">
        <v>34</v>
      </c>
      <c r="AJ64" s="61" t="s">
        <v>1225</v>
      </c>
      <c r="AK64" s="60">
        <f t="shared" si="14"/>
        <v>85</v>
      </c>
      <c r="AL64" s="435">
        <v>46</v>
      </c>
      <c r="AM64" s="435">
        <v>39</v>
      </c>
      <c r="AN64" s="436">
        <v>41</v>
      </c>
      <c r="AO64" s="61" t="s">
        <v>1217</v>
      </c>
      <c r="AP64" s="288">
        <f t="shared" si="15"/>
        <v>111</v>
      </c>
      <c r="AQ64" s="446">
        <v>91</v>
      </c>
      <c r="AR64" s="446">
        <v>20</v>
      </c>
      <c r="AS64" s="446">
        <v>44</v>
      </c>
      <c r="AT64" s="61" t="s">
        <v>546</v>
      </c>
      <c r="AU64" s="60">
        <f t="shared" si="16"/>
        <v>2782</v>
      </c>
      <c r="AV64" s="75">
        <v>1353</v>
      </c>
      <c r="AW64" s="75">
        <v>1429</v>
      </c>
      <c r="AX64" s="76">
        <v>1331</v>
      </c>
    </row>
    <row r="65" spans="1:50" s="59" customFormat="1" ht="14.25" customHeight="1">
      <c r="A65" s="428" t="s">
        <v>1227</v>
      </c>
      <c r="B65" s="60">
        <f t="shared" si="19"/>
        <v>51</v>
      </c>
      <c r="C65" s="429">
        <v>23</v>
      </c>
      <c r="D65" s="72">
        <v>28</v>
      </c>
      <c r="E65" s="73">
        <v>27</v>
      </c>
      <c r="F65" s="61" t="s">
        <v>1219</v>
      </c>
      <c r="G65" s="60">
        <f t="shared" si="9"/>
        <v>355</v>
      </c>
      <c r="H65" s="444">
        <v>183</v>
      </c>
      <c r="I65" s="444">
        <v>172</v>
      </c>
      <c r="J65" s="445">
        <v>203</v>
      </c>
      <c r="K65" s="61" t="s">
        <v>1205</v>
      </c>
      <c r="L65" s="60">
        <v>144</v>
      </c>
      <c r="M65" s="62">
        <v>82</v>
      </c>
      <c r="N65" s="62">
        <v>62</v>
      </c>
      <c r="O65" s="63">
        <v>86</v>
      </c>
      <c r="P65" s="61" t="s">
        <v>1237</v>
      </c>
      <c r="Q65" s="60">
        <f t="shared" si="11"/>
        <v>40</v>
      </c>
      <c r="R65" s="62">
        <v>24</v>
      </c>
      <c r="S65" s="62">
        <v>16</v>
      </c>
      <c r="T65" s="63">
        <v>24</v>
      </c>
      <c r="U65" s="61" t="s">
        <v>1230</v>
      </c>
      <c r="V65" s="288">
        <f t="shared" si="2"/>
        <v>1764</v>
      </c>
      <c r="W65" s="289">
        <v>880</v>
      </c>
      <c r="X65" s="289">
        <v>884</v>
      </c>
      <c r="Y65" s="290">
        <v>575</v>
      </c>
      <c r="Z65" s="61" t="s">
        <v>1231</v>
      </c>
      <c r="AA65" s="60">
        <f t="shared" si="12"/>
        <v>190</v>
      </c>
      <c r="AB65" s="62">
        <v>93</v>
      </c>
      <c r="AC65" s="62">
        <v>97</v>
      </c>
      <c r="AD65" s="63">
        <v>111</v>
      </c>
      <c r="AE65" s="61" t="s">
        <v>1232</v>
      </c>
      <c r="AF65" s="60">
        <f t="shared" si="13"/>
        <v>211</v>
      </c>
      <c r="AG65" s="433">
        <v>101</v>
      </c>
      <c r="AH65" s="433">
        <v>110</v>
      </c>
      <c r="AI65" s="434">
        <v>120</v>
      </c>
      <c r="AJ65" s="61" t="s">
        <v>1233</v>
      </c>
      <c r="AK65" s="60">
        <f t="shared" si="14"/>
        <v>167</v>
      </c>
      <c r="AL65" s="435">
        <v>82</v>
      </c>
      <c r="AM65" s="435">
        <v>85</v>
      </c>
      <c r="AN65" s="436">
        <v>100</v>
      </c>
      <c r="AO65" s="61" t="s">
        <v>1226</v>
      </c>
      <c r="AP65" s="288">
        <f t="shared" si="15"/>
        <v>108</v>
      </c>
      <c r="AQ65" s="446">
        <v>48</v>
      </c>
      <c r="AR65" s="446">
        <v>60</v>
      </c>
      <c r="AS65" s="446">
        <v>75</v>
      </c>
      <c r="AT65" s="61" t="s">
        <v>547</v>
      </c>
      <c r="AU65" s="60">
        <f t="shared" si="16"/>
        <v>1103</v>
      </c>
      <c r="AV65" s="75">
        <v>563</v>
      </c>
      <c r="AW65" s="75">
        <v>540</v>
      </c>
      <c r="AX65" s="76">
        <v>467</v>
      </c>
    </row>
    <row r="66" spans="1:50" s="59" customFormat="1" ht="14.25" customHeight="1">
      <c r="A66" s="71" t="s">
        <v>191</v>
      </c>
      <c r="B66" s="68">
        <f t="shared" si="19"/>
        <v>56007</v>
      </c>
      <c r="C66" s="69">
        <f>SUM(C67:C113)</f>
        <v>29984</v>
      </c>
      <c r="D66" s="69">
        <f t="shared" ref="D66:E66" si="28">SUM(D67:D113)</f>
        <v>26023</v>
      </c>
      <c r="E66" s="70">
        <f t="shared" si="28"/>
        <v>26434</v>
      </c>
      <c r="F66" s="61" t="s">
        <v>1228</v>
      </c>
      <c r="G66" s="60">
        <f t="shared" si="9"/>
        <v>440</v>
      </c>
      <c r="H66" s="444">
        <v>215</v>
      </c>
      <c r="I66" s="444">
        <v>225</v>
      </c>
      <c r="J66" s="445">
        <v>237</v>
      </c>
      <c r="K66" s="61" t="s">
        <v>1213</v>
      </c>
      <c r="L66" s="60">
        <v>140</v>
      </c>
      <c r="M66" s="62">
        <v>74</v>
      </c>
      <c r="N66" s="62">
        <v>66</v>
      </c>
      <c r="O66" s="63">
        <v>93</v>
      </c>
      <c r="P66" s="61" t="s">
        <v>1244</v>
      </c>
      <c r="Q66" s="60">
        <f t="shared" si="11"/>
        <v>47</v>
      </c>
      <c r="R66" s="62">
        <v>22</v>
      </c>
      <c r="S66" s="62">
        <v>25</v>
      </c>
      <c r="T66" s="63">
        <v>30</v>
      </c>
      <c r="U66" s="61" t="s">
        <v>1238</v>
      </c>
      <c r="V66" s="288">
        <f t="shared" si="2"/>
        <v>554</v>
      </c>
      <c r="W66" s="289">
        <v>288</v>
      </c>
      <c r="X66" s="289">
        <v>266</v>
      </c>
      <c r="Y66" s="290">
        <v>276</v>
      </c>
      <c r="Z66" s="61" t="s">
        <v>1239</v>
      </c>
      <c r="AA66" s="60">
        <f t="shared" si="12"/>
        <v>97</v>
      </c>
      <c r="AB66" s="62">
        <v>51</v>
      </c>
      <c r="AC66" s="62">
        <v>46</v>
      </c>
      <c r="AD66" s="63">
        <v>48</v>
      </c>
      <c r="AE66" s="61" t="s">
        <v>1240</v>
      </c>
      <c r="AF66" s="60">
        <f t="shared" si="13"/>
        <v>48</v>
      </c>
      <c r="AG66" s="433">
        <v>24</v>
      </c>
      <c r="AH66" s="433">
        <v>24</v>
      </c>
      <c r="AI66" s="434">
        <v>33</v>
      </c>
      <c r="AJ66" s="67" t="s">
        <v>412</v>
      </c>
      <c r="AK66" s="68">
        <f t="shared" si="14"/>
        <v>1340</v>
      </c>
      <c r="AL66" s="69">
        <f>SUM(AL67:AL79)</f>
        <v>649</v>
      </c>
      <c r="AM66" s="69">
        <f t="shared" ref="AM66:AN66" si="29">SUM(AM67:AM79)</f>
        <v>691</v>
      </c>
      <c r="AN66" s="70">
        <f t="shared" si="29"/>
        <v>775</v>
      </c>
      <c r="AO66" s="61" t="s">
        <v>1234</v>
      </c>
      <c r="AP66" s="288">
        <f t="shared" si="15"/>
        <v>73</v>
      </c>
      <c r="AQ66" s="446">
        <v>35</v>
      </c>
      <c r="AR66" s="446">
        <v>38</v>
      </c>
      <c r="AS66" s="446">
        <v>49</v>
      </c>
      <c r="AT66" s="61" t="s">
        <v>548</v>
      </c>
      <c r="AU66" s="60">
        <f t="shared" si="16"/>
        <v>262</v>
      </c>
      <c r="AV66" s="75">
        <v>128</v>
      </c>
      <c r="AW66" s="75">
        <v>134</v>
      </c>
      <c r="AX66" s="76">
        <v>128</v>
      </c>
    </row>
    <row r="67" spans="1:50" s="59" customFormat="1" ht="14.25" customHeight="1">
      <c r="A67" s="61" t="s">
        <v>942</v>
      </c>
      <c r="B67" s="60">
        <f t="shared" si="19"/>
        <v>155</v>
      </c>
      <c r="C67" s="62">
        <v>72</v>
      </c>
      <c r="D67" s="62">
        <v>83</v>
      </c>
      <c r="E67" s="63">
        <v>76</v>
      </c>
      <c r="F67" s="61" t="s">
        <v>1235</v>
      </c>
      <c r="G67" s="60">
        <f t="shared" si="9"/>
        <v>151</v>
      </c>
      <c r="H67" s="444">
        <v>76</v>
      </c>
      <c r="I67" s="444">
        <v>75</v>
      </c>
      <c r="J67" s="445">
        <v>93</v>
      </c>
      <c r="K67" s="61" t="s">
        <v>1220</v>
      </c>
      <c r="L67" s="60">
        <v>329</v>
      </c>
      <c r="M67" s="62">
        <v>164</v>
      </c>
      <c r="N67" s="62">
        <v>165</v>
      </c>
      <c r="O67" s="63">
        <v>168</v>
      </c>
      <c r="P67" s="61" t="s">
        <v>1252</v>
      </c>
      <c r="Q67" s="60">
        <f t="shared" si="11"/>
        <v>170</v>
      </c>
      <c r="R67" s="62">
        <v>96</v>
      </c>
      <c r="S67" s="62">
        <v>74</v>
      </c>
      <c r="T67" s="63">
        <v>94</v>
      </c>
      <c r="U67" s="61" t="s">
        <v>1245</v>
      </c>
      <c r="V67" s="288">
        <f t="shared" si="2"/>
        <v>3236</v>
      </c>
      <c r="W67" s="289">
        <v>1670</v>
      </c>
      <c r="X67" s="289">
        <v>1566</v>
      </c>
      <c r="Y67" s="290">
        <v>1105</v>
      </c>
      <c r="Z67" s="61" t="s">
        <v>1246</v>
      </c>
      <c r="AA67" s="60">
        <f t="shared" si="12"/>
        <v>65</v>
      </c>
      <c r="AB67" s="62">
        <v>33</v>
      </c>
      <c r="AC67" s="62">
        <v>32</v>
      </c>
      <c r="AD67" s="63">
        <v>39</v>
      </c>
      <c r="AE67" s="61" t="s">
        <v>1247</v>
      </c>
      <c r="AF67" s="60">
        <f t="shared" si="13"/>
        <v>93</v>
      </c>
      <c r="AG67" s="449">
        <v>47</v>
      </c>
      <c r="AH67" s="449">
        <v>46</v>
      </c>
      <c r="AI67" s="434">
        <v>62</v>
      </c>
      <c r="AJ67" s="61" t="s">
        <v>1248</v>
      </c>
      <c r="AK67" s="60">
        <f t="shared" si="14"/>
        <v>112</v>
      </c>
      <c r="AL67" s="323">
        <v>59</v>
      </c>
      <c r="AM67" s="323">
        <v>53</v>
      </c>
      <c r="AN67" s="324">
        <v>73</v>
      </c>
      <c r="AO67" s="61" t="s">
        <v>1241</v>
      </c>
      <c r="AP67" s="288">
        <f t="shared" si="15"/>
        <v>161</v>
      </c>
      <c r="AQ67" s="446">
        <v>84</v>
      </c>
      <c r="AR67" s="446">
        <v>77</v>
      </c>
      <c r="AS67" s="446">
        <v>92</v>
      </c>
      <c r="AT67" s="61" t="s">
        <v>549</v>
      </c>
      <c r="AU67" s="60">
        <f t="shared" si="16"/>
        <v>107</v>
      </c>
      <c r="AV67" s="75">
        <v>60</v>
      </c>
      <c r="AW67" s="75">
        <v>47</v>
      </c>
      <c r="AX67" s="76">
        <v>56</v>
      </c>
    </row>
    <row r="68" spans="1:50" s="59" customFormat="1" ht="14.25" customHeight="1">
      <c r="A68" s="61" t="s">
        <v>950</v>
      </c>
      <c r="B68" s="60">
        <f t="shared" si="19"/>
        <v>3488</v>
      </c>
      <c r="C68" s="62">
        <v>1797</v>
      </c>
      <c r="D68" s="62">
        <v>1691</v>
      </c>
      <c r="E68" s="63">
        <v>1298</v>
      </c>
      <c r="F68" s="61" t="s">
        <v>1242</v>
      </c>
      <c r="G68" s="60">
        <f t="shared" si="9"/>
        <v>116</v>
      </c>
      <c r="H68" s="444">
        <v>53</v>
      </c>
      <c r="I68" s="444">
        <v>63</v>
      </c>
      <c r="J68" s="445">
        <v>77</v>
      </c>
      <c r="K68" s="61" t="s">
        <v>1229</v>
      </c>
      <c r="L68" s="60">
        <v>149</v>
      </c>
      <c r="M68" s="62">
        <v>100</v>
      </c>
      <c r="N68" s="62">
        <v>49</v>
      </c>
      <c r="O68" s="63">
        <v>102</v>
      </c>
      <c r="P68" s="61" t="s">
        <v>1053</v>
      </c>
      <c r="Q68" s="60">
        <f t="shared" si="11"/>
        <v>49</v>
      </c>
      <c r="R68" s="62">
        <v>23</v>
      </c>
      <c r="S68" s="62">
        <v>26</v>
      </c>
      <c r="T68" s="63">
        <v>30</v>
      </c>
      <c r="U68" s="61" t="s">
        <v>1253</v>
      </c>
      <c r="V68" s="288">
        <f t="shared" si="2"/>
        <v>2530</v>
      </c>
      <c r="W68" s="289">
        <v>1246</v>
      </c>
      <c r="X68" s="289">
        <v>1284</v>
      </c>
      <c r="Y68" s="290">
        <v>921</v>
      </c>
      <c r="Z68" s="61" t="s">
        <v>1254</v>
      </c>
      <c r="AA68" s="60">
        <f t="shared" si="12"/>
        <v>15</v>
      </c>
      <c r="AB68" s="62">
        <v>9</v>
      </c>
      <c r="AC68" s="62">
        <v>6</v>
      </c>
      <c r="AD68" s="63">
        <v>8</v>
      </c>
      <c r="AE68" s="61" t="s">
        <v>1255</v>
      </c>
      <c r="AF68" s="60">
        <f t="shared" si="13"/>
        <v>150</v>
      </c>
      <c r="AG68" s="449">
        <v>76</v>
      </c>
      <c r="AH68" s="449">
        <v>74</v>
      </c>
      <c r="AI68" s="434">
        <v>92</v>
      </c>
      <c r="AJ68" s="61" t="s">
        <v>1256</v>
      </c>
      <c r="AK68" s="60">
        <f t="shared" si="14"/>
        <v>111</v>
      </c>
      <c r="AL68" s="323">
        <v>58</v>
      </c>
      <c r="AM68" s="323">
        <v>53</v>
      </c>
      <c r="AN68" s="324">
        <v>65</v>
      </c>
      <c r="AO68" s="61" t="s">
        <v>1249</v>
      </c>
      <c r="AP68" s="288">
        <f t="shared" si="15"/>
        <v>134</v>
      </c>
      <c r="AQ68" s="446">
        <v>67</v>
      </c>
      <c r="AR68" s="446">
        <v>67</v>
      </c>
      <c r="AS68" s="446">
        <v>82</v>
      </c>
      <c r="AT68" s="61" t="s">
        <v>550</v>
      </c>
      <c r="AU68" s="60">
        <f t="shared" si="16"/>
        <v>2468</v>
      </c>
      <c r="AV68" s="75">
        <v>1230</v>
      </c>
      <c r="AW68" s="75">
        <v>1238</v>
      </c>
      <c r="AX68" s="76">
        <v>1062</v>
      </c>
    </row>
    <row r="69" spans="1:50" s="59" customFormat="1" ht="14.25" customHeight="1">
      <c r="A69" s="61" t="s">
        <v>959</v>
      </c>
      <c r="B69" s="60">
        <f t="shared" si="19"/>
        <v>1786</v>
      </c>
      <c r="C69" s="62">
        <v>917</v>
      </c>
      <c r="D69" s="62">
        <v>869</v>
      </c>
      <c r="E69" s="63">
        <v>592</v>
      </c>
      <c r="F69" s="61" t="s">
        <v>1250</v>
      </c>
      <c r="G69" s="60">
        <f t="shared" si="9"/>
        <v>182</v>
      </c>
      <c r="H69" s="444">
        <v>89</v>
      </c>
      <c r="I69" s="444">
        <v>93</v>
      </c>
      <c r="J69" s="445">
        <v>98</v>
      </c>
      <c r="K69" s="61" t="s">
        <v>1236</v>
      </c>
      <c r="L69" s="60">
        <v>211</v>
      </c>
      <c r="M69" s="62">
        <v>106</v>
      </c>
      <c r="N69" s="62">
        <v>105</v>
      </c>
      <c r="O69" s="63">
        <v>127</v>
      </c>
      <c r="P69" s="61" t="s">
        <v>1062</v>
      </c>
      <c r="Q69" s="60">
        <f t="shared" si="11"/>
        <v>125</v>
      </c>
      <c r="R69" s="62">
        <v>73</v>
      </c>
      <c r="S69" s="62">
        <v>52</v>
      </c>
      <c r="T69" s="63">
        <v>64</v>
      </c>
      <c r="U69" s="61" t="s">
        <v>1260</v>
      </c>
      <c r="V69" s="288">
        <f t="shared" si="2"/>
        <v>250</v>
      </c>
      <c r="W69" s="289">
        <v>123</v>
      </c>
      <c r="X69" s="289">
        <v>127</v>
      </c>
      <c r="Y69" s="290">
        <v>107</v>
      </c>
      <c r="Z69" s="61" t="s">
        <v>1261</v>
      </c>
      <c r="AA69" s="60">
        <f t="shared" si="12"/>
        <v>29</v>
      </c>
      <c r="AB69" s="62">
        <v>15</v>
      </c>
      <c r="AC69" s="62">
        <v>14</v>
      </c>
      <c r="AD69" s="63">
        <v>14</v>
      </c>
      <c r="AE69" s="61" t="s">
        <v>1262</v>
      </c>
      <c r="AF69" s="60">
        <f t="shared" si="13"/>
        <v>100</v>
      </c>
      <c r="AG69" s="449">
        <v>49</v>
      </c>
      <c r="AH69" s="449">
        <v>51</v>
      </c>
      <c r="AI69" s="434">
        <v>69</v>
      </c>
      <c r="AJ69" s="61" t="s">
        <v>1263</v>
      </c>
      <c r="AK69" s="60">
        <f t="shared" si="14"/>
        <v>204</v>
      </c>
      <c r="AL69" s="323">
        <v>94</v>
      </c>
      <c r="AM69" s="323">
        <v>110</v>
      </c>
      <c r="AN69" s="324">
        <v>117</v>
      </c>
      <c r="AO69" s="61" t="s">
        <v>1257</v>
      </c>
      <c r="AP69" s="288">
        <f t="shared" si="15"/>
        <v>121</v>
      </c>
      <c r="AQ69" s="446">
        <v>56</v>
      </c>
      <c r="AR69" s="446">
        <v>65</v>
      </c>
      <c r="AS69" s="446">
        <v>66</v>
      </c>
      <c r="AT69" s="61" t="s">
        <v>551</v>
      </c>
      <c r="AU69" s="60">
        <f t="shared" si="16"/>
        <v>1326</v>
      </c>
      <c r="AV69" s="75">
        <v>657</v>
      </c>
      <c r="AW69" s="75">
        <v>669</v>
      </c>
      <c r="AX69" s="76">
        <v>390</v>
      </c>
    </row>
    <row r="70" spans="1:50" s="59" customFormat="1" ht="14.25" customHeight="1">
      <c r="A70" s="61" t="s">
        <v>1264</v>
      </c>
      <c r="B70" s="60">
        <f t="shared" si="19"/>
        <v>2429</v>
      </c>
      <c r="C70" s="62">
        <v>1246</v>
      </c>
      <c r="D70" s="62">
        <v>1183</v>
      </c>
      <c r="E70" s="63">
        <v>827</v>
      </c>
      <c r="F70" s="61" t="s">
        <v>1258</v>
      </c>
      <c r="G70" s="60">
        <f t="shared" si="9"/>
        <v>150</v>
      </c>
      <c r="H70" s="444">
        <v>80</v>
      </c>
      <c r="I70" s="444">
        <v>70</v>
      </c>
      <c r="J70" s="445">
        <v>83</v>
      </c>
      <c r="K70" s="61" t="s">
        <v>1243</v>
      </c>
      <c r="L70" s="60">
        <v>31</v>
      </c>
      <c r="M70" s="62">
        <v>15</v>
      </c>
      <c r="N70" s="62">
        <v>16</v>
      </c>
      <c r="O70" s="63">
        <v>15</v>
      </c>
      <c r="P70" s="61" t="s">
        <v>1274</v>
      </c>
      <c r="Q70" s="60">
        <f t="shared" si="11"/>
        <v>53</v>
      </c>
      <c r="R70" s="62">
        <v>26</v>
      </c>
      <c r="S70" s="62">
        <v>27</v>
      </c>
      <c r="T70" s="63">
        <v>32</v>
      </c>
      <c r="U70" s="61" t="s">
        <v>5054</v>
      </c>
      <c r="V70" s="288">
        <f t="shared" ref="V70:V133" si="30">SUM(W70:X70)</f>
        <v>2812</v>
      </c>
      <c r="W70" s="289">
        <v>1428</v>
      </c>
      <c r="X70" s="289">
        <v>1384</v>
      </c>
      <c r="Y70" s="290">
        <v>960</v>
      </c>
      <c r="Z70" s="61" t="s">
        <v>1267</v>
      </c>
      <c r="AA70" s="60">
        <f t="shared" si="12"/>
        <v>18</v>
      </c>
      <c r="AB70" s="62">
        <v>10</v>
      </c>
      <c r="AC70" s="62">
        <v>8</v>
      </c>
      <c r="AD70" s="63">
        <v>12</v>
      </c>
      <c r="AE70" s="61" t="s">
        <v>1268</v>
      </c>
      <c r="AF70" s="60">
        <f t="shared" si="13"/>
        <v>60</v>
      </c>
      <c r="AG70" s="449">
        <v>33</v>
      </c>
      <c r="AH70" s="449">
        <v>27</v>
      </c>
      <c r="AI70" s="434">
        <v>40</v>
      </c>
      <c r="AJ70" s="61" t="s">
        <v>1269</v>
      </c>
      <c r="AK70" s="60">
        <f t="shared" si="14"/>
        <v>111</v>
      </c>
      <c r="AL70" s="323">
        <v>53</v>
      </c>
      <c r="AM70" s="323">
        <v>58</v>
      </c>
      <c r="AN70" s="324">
        <v>67</v>
      </c>
      <c r="AO70" s="71" t="s">
        <v>434</v>
      </c>
      <c r="AP70" s="285">
        <f t="shared" si="15"/>
        <v>2444</v>
      </c>
      <c r="AQ70" s="286">
        <f>SUM(AQ71:AQ92)</f>
        <v>1301</v>
      </c>
      <c r="AR70" s="286">
        <f t="shared" ref="AR70:AS70" si="31">SUM(AR71:AR92)</f>
        <v>1143</v>
      </c>
      <c r="AS70" s="287">
        <f t="shared" si="31"/>
        <v>1511</v>
      </c>
      <c r="AT70" s="61" t="s">
        <v>552</v>
      </c>
      <c r="AU70" s="60">
        <f t="shared" si="16"/>
        <v>748</v>
      </c>
      <c r="AV70" s="75">
        <v>376</v>
      </c>
      <c r="AW70" s="75">
        <v>372</v>
      </c>
      <c r="AX70" s="76">
        <v>353</v>
      </c>
    </row>
    <row r="71" spans="1:50" s="59" customFormat="1" ht="14.25" customHeight="1">
      <c r="A71" s="61" t="s">
        <v>1271</v>
      </c>
      <c r="B71" s="60">
        <f t="shared" si="19"/>
        <v>1058</v>
      </c>
      <c r="C71" s="62">
        <v>639</v>
      </c>
      <c r="D71" s="62">
        <v>419</v>
      </c>
      <c r="E71" s="63">
        <v>740</v>
      </c>
      <c r="F71" s="61" t="s">
        <v>1265</v>
      </c>
      <c r="G71" s="60">
        <f t="shared" ref="G71:G134" si="32">SUM(H71:I71)</f>
        <v>184</v>
      </c>
      <c r="H71" s="444">
        <v>99</v>
      </c>
      <c r="I71" s="444">
        <v>85</v>
      </c>
      <c r="J71" s="445">
        <v>106</v>
      </c>
      <c r="K71" s="61" t="s">
        <v>1251</v>
      </c>
      <c r="L71" s="60">
        <v>194</v>
      </c>
      <c r="M71" s="62">
        <v>98</v>
      </c>
      <c r="N71" s="62">
        <v>96</v>
      </c>
      <c r="O71" s="63">
        <v>97</v>
      </c>
      <c r="P71" s="71" t="s">
        <v>370</v>
      </c>
      <c r="Q71" s="68">
        <f t="shared" ref="Q71:Q138" si="33">SUM(R71:S71)</f>
        <v>2860</v>
      </c>
      <c r="R71" s="69">
        <f>SUM(R72:R88)</f>
        <v>1489</v>
      </c>
      <c r="S71" s="69">
        <f t="shared" ref="S71:T71" si="34">SUM(S72:S88)</f>
        <v>1371</v>
      </c>
      <c r="T71" s="70">
        <f t="shared" si="34"/>
        <v>1727</v>
      </c>
      <c r="U71" s="61" t="s">
        <v>5055</v>
      </c>
      <c r="V71" s="288">
        <f t="shared" si="30"/>
        <v>844</v>
      </c>
      <c r="W71" s="289">
        <v>407</v>
      </c>
      <c r="X71" s="289">
        <v>437</v>
      </c>
      <c r="Y71" s="290">
        <v>328</v>
      </c>
      <c r="Z71" s="61" t="s">
        <v>1276</v>
      </c>
      <c r="AA71" s="60">
        <f t="shared" ref="AA71:AA134" si="35">SUM(AB71:AC71)</f>
        <v>45</v>
      </c>
      <c r="AB71" s="62">
        <v>24</v>
      </c>
      <c r="AC71" s="62">
        <v>21</v>
      </c>
      <c r="AD71" s="63">
        <v>26</v>
      </c>
      <c r="AE71" s="61" t="s">
        <v>1277</v>
      </c>
      <c r="AF71" s="60">
        <f t="shared" ref="AF71:AF134" si="36">SUM(AG71:AH71)</f>
        <v>51</v>
      </c>
      <c r="AG71" s="449">
        <v>30</v>
      </c>
      <c r="AH71" s="449">
        <v>21</v>
      </c>
      <c r="AI71" s="434">
        <v>33</v>
      </c>
      <c r="AJ71" s="61" t="s">
        <v>1278</v>
      </c>
      <c r="AK71" s="60">
        <f t="shared" ref="AK71:AK134" si="37">SUM(AL71:AM71)</f>
        <v>146</v>
      </c>
      <c r="AL71" s="323">
        <v>79</v>
      </c>
      <c r="AM71" s="323">
        <v>67</v>
      </c>
      <c r="AN71" s="324">
        <v>80</v>
      </c>
      <c r="AO71" s="61" t="s">
        <v>1270</v>
      </c>
      <c r="AP71" s="288">
        <f t="shared" si="15"/>
        <v>199</v>
      </c>
      <c r="AQ71" s="450">
        <v>97</v>
      </c>
      <c r="AR71" s="450">
        <v>102</v>
      </c>
      <c r="AS71" s="451">
        <v>117</v>
      </c>
      <c r="AT71" s="61" t="s">
        <v>553</v>
      </c>
      <c r="AU71" s="60">
        <f t="shared" ref="AU71:AU134" si="38">SUM(AV71:AW71)</f>
        <v>338</v>
      </c>
      <c r="AV71" s="75">
        <v>184</v>
      </c>
      <c r="AW71" s="75">
        <v>154</v>
      </c>
      <c r="AX71" s="76">
        <v>200</v>
      </c>
    </row>
    <row r="72" spans="1:50" s="59" customFormat="1" ht="14.25" customHeight="1">
      <c r="A72" s="61" t="s">
        <v>1280</v>
      </c>
      <c r="B72" s="60">
        <f t="shared" si="19"/>
        <v>1536</v>
      </c>
      <c r="C72" s="62">
        <v>979</v>
      </c>
      <c r="D72" s="62">
        <v>557</v>
      </c>
      <c r="E72" s="63">
        <v>1066</v>
      </c>
      <c r="F72" s="61" t="s">
        <v>1272</v>
      </c>
      <c r="G72" s="60">
        <f t="shared" si="32"/>
        <v>422</v>
      </c>
      <c r="H72" s="444">
        <v>209</v>
      </c>
      <c r="I72" s="444">
        <v>213</v>
      </c>
      <c r="J72" s="445">
        <v>227</v>
      </c>
      <c r="K72" s="61" t="s">
        <v>1259</v>
      </c>
      <c r="L72" s="60">
        <v>123</v>
      </c>
      <c r="M72" s="62">
        <v>69</v>
      </c>
      <c r="N72" s="62">
        <v>54</v>
      </c>
      <c r="O72" s="63">
        <v>66</v>
      </c>
      <c r="P72" s="61" t="s">
        <v>1290</v>
      </c>
      <c r="Q72" s="60">
        <f t="shared" si="33"/>
        <v>214</v>
      </c>
      <c r="R72" s="62">
        <v>103</v>
      </c>
      <c r="S72" s="62">
        <v>111</v>
      </c>
      <c r="T72" s="63">
        <v>118</v>
      </c>
      <c r="U72" s="61" t="s">
        <v>1266</v>
      </c>
      <c r="V72" s="288">
        <f t="shared" si="30"/>
        <v>258</v>
      </c>
      <c r="W72" s="289">
        <v>128</v>
      </c>
      <c r="X72" s="289">
        <v>130</v>
      </c>
      <c r="Y72" s="290">
        <v>128</v>
      </c>
      <c r="Z72" s="61" t="s">
        <v>1284</v>
      </c>
      <c r="AA72" s="60">
        <f t="shared" si="35"/>
        <v>81</v>
      </c>
      <c r="AB72" s="62">
        <v>42</v>
      </c>
      <c r="AC72" s="62">
        <v>39</v>
      </c>
      <c r="AD72" s="63">
        <v>47</v>
      </c>
      <c r="AE72" s="61" t="s">
        <v>1285</v>
      </c>
      <c r="AF72" s="60">
        <f t="shared" si="36"/>
        <v>148</v>
      </c>
      <c r="AG72" s="449">
        <v>71</v>
      </c>
      <c r="AH72" s="449">
        <v>77</v>
      </c>
      <c r="AI72" s="434">
        <v>92</v>
      </c>
      <c r="AJ72" s="61" t="s">
        <v>1286</v>
      </c>
      <c r="AK72" s="60">
        <f t="shared" si="37"/>
        <v>97</v>
      </c>
      <c r="AL72" s="323">
        <v>47</v>
      </c>
      <c r="AM72" s="323">
        <v>50</v>
      </c>
      <c r="AN72" s="324">
        <v>53</v>
      </c>
      <c r="AO72" s="61" t="s">
        <v>1279</v>
      </c>
      <c r="AP72" s="288">
        <f t="shared" ref="AP72:AP135" si="39">SUM(AQ72:AR72)</f>
        <v>106</v>
      </c>
      <c r="AQ72" s="450">
        <v>54</v>
      </c>
      <c r="AR72" s="450">
        <v>52</v>
      </c>
      <c r="AS72" s="451">
        <v>54</v>
      </c>
      <c r="AT72" s="61" t="s">
        <v>554</v>
      </c>
      <c r="AU72" s="60">
        <f t="shared" si="38"/>
        <v>1992</v>
      </c>
      <c r="AV72" s="75">
        <v>966</v>
      </c>
      <c r="AW72" s="75">
        <v>1026</v>
      </c>
      <c r="AX72" s="76">
        <v>924</v>
      </c>
    </row>
    <row r="73" spans="1:50" s="59" customFormat="1" ht="14.25" customHeight="1">
      <c r="A73" s="77" t="s">
        <v>1288</v>
      </c>
      <c r="B73" s="60">
        <f t="shared" si="19"/>
        <v>826</v>
      </c>
      <c r="C73" s="72">
        <v>565</v>
      </c>
      <c r="D73" s="72">
        <v>261</v>
      </c>
      <c r="E73" s="73">
        <v>636</v>
      </c>
      <c r="F73" s="61" t="s">
        <v>1281</v>
      </c>
      <c r="G73" s="60">
        <f t="shared" si="32"/>
        <v>292</v>
      </c>
      <c r="H73" s="444">
        <v>144</v>
      </c>
      <c r="I73" s="444">
        <v>148</v>
      </c>
      <c r="J73" s="445">
        <v>153</v>
      </c>
      <c r="K73" s="67" t="s">
        <v>557</v>
      </c>
      <c r="L73" s="68">
        <v>2418</v>
      </c>
      <c r="M73" s="69">
        <v>1241</v>
      </c>
      <c r="N73" s="69">
        <v>1177</v>
      </c>
      <c r="O73" s="70">
        <v>1263</v>
      </c>
      <c r="P73" s="61" t="s">
        <v>1298</v>
      </c>
      <c r="Q73" s="60">
        <f t="shared" si="33"/>
        <v>146</v>
      </c>
      <c r="R73" s="62">
        <v>68</v>
      </c>
      <c r="S73" s="62">
        <v>78</v>
      </c>
      <c r="T73" s="63">
        <v>88</v>
      </c>
      <c r="U73" s="61" t="s">
        <v>1275</v>
      </c>
      <c r="V73" s="288">
        <f t="shared" si="30"/>
        <v>101</v>
      </c>
      <c r="W73" s="289">
        <v>52</v>
      </c>
      <c r="X73" s="289">
        <v>49</v>
      </c>
      <c r="Y73" s="290">
        <v>52</v>
      </c>
      <c r="Z73" s="71" t="s">
        <v>284</v>
      </c>
      <c r="AA73" s="68">
        <f t="shared" si="35"/>
        <v>1926</v>
      </c>
      <c r="AB73" s="69">
        <f>SUM(AB74:AB89)</f>
        <v>997</v>
      </c>
      <c r="AC73" s="69">
        <f t="shared" ref="AC73:AD73" si="40">SUM(AC74:AC89)</f>
        <v>929</v>
      </c>
      <c r="AD73" s="70">
        <f t="shared" si="40"/>
        <v>1118</v>
      </c>
      <c r="AE73" s="61" t="s">
        <v>1292</v>
      </c>
      <c r="AF73" s="60">
        <f t="shared" si="36"/>
        <v>222</v>
      </c>
      <c r="AG73" s="449">
        <v>109</v>
      </c>
      <c r="AH73" s="449">
        <v>113</v>
      </c>
      <c r="AI73" s="434">
        <v>140</v>
      </c>
      <c r="AJ73" s="61" t="s">
        <v>1293</v>
      </c>
      <c r="AK73" s="60">
        <f t="shared" si="37"/>
        <v>140</v>
      </c>
      <c r="AL73" s="323">
        <v>59</v>
      </c>
      <c r="AM73" s="323">
        <v>81</v>
      </c>
      <c r="AN73" s="324">
        <v>77</v>
      </c>
      <c r="AO73" s="61" t="s">
        <v>1287</v>
      </c>
      <c r="AP73" s="288">
        <f t="shared" si="39"/>
        <v>113</v>
      </c>
      <c r="AQ73" s="450">
        <v>57</v>
      </c>
      <c r="AR73" s="450">
        <v>56</v>
      </c>
      <c r="AS73" s="451">
        <v>71</v>
      </c>
      <c r="AT73" s="61" t="s">
        <v>555</v>
      </c>
      <c r="AU73" s="60">
        <f t="shared" si="38"/>
        <v>878</v>
      </c>
      <c r="AV73" s="75">
        <v>405</v>
      </c>
      <c r="AW73" s="75">
        <v>473</v>
      </c>
      <c r="AX73" s="76">
        <v>438</v>
      </c>
    </row>
    <row r="74" spans="1:50" s="59" customFormat="1" ht="14.25" customHeight="1">
      <c r="A74" s="77" t="s">
        <v>1295</v>
      </c>
      <c r="B74" s="60">
        <f t="shared" si="19"/>
        <v>1394</v>
      </c>
      <c r="C74" s="72">
        <v>961</v>
      </c>
      <c r="D74" s="72">
        <v>433</v>
      </c>
      <c r="E74" s="73">
        <v>1066</v>
      </c>
      <c r="F74" s="67" t="s">
        <v>241</v>
      </c>
      <c r="G74" s="68">
        <f t="shared" si="32"/>
        <v>9170</v>
      </c>
      <c r="H74" s="56">
        <v>4645</v>
      </c>
      <c r="I74" s="56">
        <v>4525</v>
      </c>
      <c r="J74" s="57">
        <v>5119</v>
      </c>
      <c r="K74" s="61" t="s">
        <v>1273</v>
      </c>
      <c r="L74" s="60">
        <v>362</v>
      </c>
      <c r="M74" s="62">
        <v>188</v>
      </c>
      <c r="N74" s="62">
        <v>174</v>
      </c>
      <c r="O74" s="63">
        <v>192</v>
      </c>
      <c r="P74" s="61" t="s">
        <v>1307</v>
      </c>
      <c r="Q74" s="60">
        <f t="shared" si="33"/>
        <v>349</v>
      </c>
      <c r="R74" s="62">
        <v>168</v>
      </c>
      <c r="S74" s="62">
        <v>181</v>
      </c>
      <c r="T74" s="63">
        <v>204</v>
      </c>
      <c r="U74" s="61" t="s">
        <v>1283</v>
      </c>
      <c r="V74" s="288">
        <f t="shared" si="30"/>
        <v>209</v>
      </c>
      <c r="W74" s="289">
        <v>114</v>
      </c>
      <c r="X74" s="289">
        <v>95</v>
      </c>
      <c r="Y74" s="290">
        <v>106</v>
      </c>
      <c r="Z74" s="61" t="s">
        <v>1300</v>
      </c>
      <c r="AA74" s="60">
        <f t="shared" si="35"/>
        <v>154</v>
      </c>
      <c r="AB74" s="62">
        <v>75</v>
      </c>
      <c r="AC74" s="62">
        <v>79</v>
      </c>
      <c r="AD74" s="63">
        <v>76</v>
      </c>
      <c r="AE74" s="61" t="s">
        <v>1301</v>
      </c>
      <c r="AF74" s="60">
        <f t="shared" si="36"/>
        <v>181</v>
      </c>
      <c r="AG74" s="449">
        <v>85</v>
      </c>
      <c r="AH74" s="449">
        <v>96</v>
      </c>
      <c r="AI74" s="434">
        <v>109</v>
      </c>
      <c r="AJ74" s="61" t="s">
        <v>1302</v>
      </c>
      <c r="AK74" s="60">
        <f t="shared" si="37"/>
        <v>107</v>
      </c>
      <c r="AL74" s="323">
        <v>53</v>
      </c>
      <c r="AM74" s="323">
        <v>54</v>
      </c>
      <c r="AN74" s="324">
        <v>53</v>
      </c>
      <c r="AO74" s="61" t="s">
        <v>1294</v>
      </c>
      <c r="AP74" s="288">
        <f t="shared" si="39"/>
        <v>152</v>
      </c>
      <c r="AQ74" s="450">
        <v>87</v>
      </c>
      <c r="AR74" s="450">
        <v>65</v>
      </c>
      <c r="AS74" s="451">
        <v>83</v>
      </c>
      <c r="AT74" s="61" t="s">
        <v>556</v>
      </c>
      <c r="AU74" s="60">
        <f t="shared" si="38"/>
        <v>355</v>
      </c>
      <c r="AV74" s="75">
        <v>200</v>
      </c>
      <c r="AW74" s="75">
        <v>155</v>
      </c>
      <c r="AX74" s="76">
        <v>67</v>
      </c>
    </row>
    <row r="75" spans="1:50" s="59" customFormat="1" ht="14.25" customHeight="1">
      <c r="A75" s="77" t="s">
        <v>1304</v>
      </c>
      <c r="B75" s="60">
        <f t="shared" si="19"/>
        <v>1596</v>
      </c>
      <c r="C75" s="72">
        <v>809</v>
      </c>
      <c r="D75" s="72">
        <v>787</v>
      </c>
      <c r="E75" s="73">
        <v>567</v>
      </c>
      <c r="F75" s="61" t="s">
        <v>1296</v>
      </c>
      <c r="G75" s="60">
        <f t="shared" si="32"/>
        <v>519</v>
      </c>
      <c r="H75" s="452">
        <v>268</v>
      </c>
      <c r="I75" s="452">
        <v>251</v>
      </c>
      <c r="J75" s="453">
        <v>307</v>
      </c>
      <c r="K75" s="61" t="s">
        <v>1282</v>
      </c>
      <c r="L75" s="60">
        <v>73</v>
      </c>
      <c r="M75" s="62">
        <v>37</v>
      </c>
      <c r="N75" s="62">
        <v>36</v>
      </c>
      <c r="O75" s="63">
        <v>42</v>
      </c>
      <c r="P75" s="61" t="s">
        <v>1315</v>
      </c>
      <c r="Q75" s="60">
        <f t="shared" si="33"/>
        <v>168</v>
      </c>
      <c r="R75" s="62">
        <v>85</v>
      </c>
      <c r="S75" s="62">
        <v>83</v>
      </c>
      <c r="T75" s="63">
        <v>98</v>
      </c>
      <c r="U75" s="61" t="s">
        <v>1291</v>
      </c>
      <c r="V75" s="288">
        <f t="shared" si="30"/>
        <v>275</v>
      </c>
      <c r="W75" s="289">
        <v>146</v>
      </c>
      <c r="X75" s="289">
        <v>129</v>
      </c>
      <c r="Y75" s="290">
        <v>147</v>
      </c>
      <c r="Z75" s="61" t="s">
        <v>1308</v>
      </c>
      <c r="AA75" s="60">
        <f t="shared" si="35"/>
        <v>71</v>
      </c>
      <c r="AB75" s="62">
        <v>34</v>
      </c>
      <c r="AC75" s="62">
        <v>37</v>
      </c>
      <c r="AD75" s="63">
        <v>41</v>
      </c>
      <c r="AE75" s="61" t="s">
        <v>1309</v>
      </c>
      <c r="AF75" s="60">
        <f t="shared" si="36"/>
        <v>364</v>
      </c>
      <c r="AG75" s="449">
        <v>174</v>
      </c>
      <c r="AH75" s="449">
        <v>190</v>
      </c>
      <c r="AI75" s="434">
        <v>236</v>
      </c>
      <c r="AJ75" s="61" t="s">
        <v>1310</v>
      </c>
      <c r="AK75" s="60">
        <f t="shared" si="37"/>
        <v>117</v>
      </c>
      <c r="AL75" s="323">
        <v>58</v>
      </c>
      <c r="AM75" s="323">
        <v>59</v>
      </c>
      <c r="AN75" s="324">
        <v>70</v>
      </c>
      <c r="AO75" s="61" t="s">
        <v>1303</v>
      </c>
      <c r="AP75" s="288">
        <f t="shared" si="39"/>
        <v>128</v>
      </c>
      <c r="AQ75" s="450">
        <v>62</v>
      </c>
      <c r="AR75" s="450">
        <v>66</v>
      </c>
      <c r="AS75" s="451">
        <v>70</v>
      </c>
      <c r="AT75" s="61" t="s">
        <v>558</v>
      </c>
      <c r="AU75" s="60">
        <f t="shared" si="38"/>
        <v>2487</v>
      </c>
      <c r="AV75" s="75">
        <v>1236</v>
      </c>
      <c r="AW75" s="75">
        <v>1251</v>
      </c>
      <c r="AX75" s="76">
        <v>1110</v>
      </c>
    </row>
    <row r="76" spans="1:50" s="59" customFormat="1" ht="14.25" customHeight="1">
      <c r="A76" s="77" t="s">
        <v>1312</v>
      </c>
      <c r="B76" s="60">
        <f t="shared" si="19"/>
        <v>1495</v>
      </c>
      <c r="C76" s="72">
        <v>765</v>
      </c>
      <c r="D76" s="72">
        <v>730</v>
      </c>
      <c r="E76" s="73">
        <v>601</v>
      </c>
      <c r="F76" s="61" t="s">
        <v>1305</v>
      </c>
      <c r="G76" s="60">
        <f t="shared" si="32"/>
        <v>1499</v>
      </c>
      <c r="H76" s="452">
        <v>795</v>
      </c>
      <c r="I76" s="452">
        <v>704</v>
      </c>
      <c r="J76" s="453">
        <v>833</v>
      </c>
      <c r="K76" s="61" t="s">
        <v>1289</v>
      </c>
      <c r="L76" s="60">
        <v>165</v>
      </c>
      <c r="M76" s="62">
        <v>84</v>
      </c>
      <c r="N76" s="62">
        <v>81</v>
      </c>
      <c r="O76" s="63">
        <v>83</v>
      </c>
      <c r="P76" s="61" t="s">
        <v>1324</v>
      </c>
      <c r="Q76" s="60">
        <f t="shared" si="33"/>
        <v>121</v>
      </c>
      <c r="R76" s="62">
        <v>62</v>
      </c>
      <c r="S76" s="62">
        <v>59</v>
      </c>
      <c r="T76" s="63">
        <v>65</v>
      </c>
      <c r="U76" s="61" t="s">
        <v>1299</v>
      </c>
      <c r="V76" s="288">
        <f t="shared" si="30"/>
        <v>233</v>
      </c>
      <c r="W76" s="289">
        <v>113</v>
      </c>
      <c r="X76" s="289">
        <v>120</v>
      </c>
      <c r="Y76" s="290">
        <v>97</v>
      </c>
      <c r="Z76" s="61" t="s">
        <v>1317</v>
      </c>
      <c r="AA76" s="60">
        <f t="shared" si="35"/>
        <v>179</v>
      </c>
      <c r="AB76" s="62">
        <v>93</v>
      </c>
      <c r="AC76" s="62">
        <v>86</v>
      </c>
      <c r="AD76" s="63">
        <v>95</v>
      </c>
      <c r="AE76" s="61" t="s">
        <v>1318</v>
      </c>
      <c r="AF76" s="60">
        <f t="shared" si="36"/>
        <v>63</v>
      </c>
      <c r="AG76" s="449">
        <v>34</v>
      </c>
      <c r="AH76" s="449">
        <v>29</v>
      </c>
      <c r="AI76" s="434">
        <v>46</v>
      </c>
      <c r="AJ76" s="61" t="s">
        <v>1319</v>
      </c>
      <c r="AK76" s="60">
        <f t="shared" si="37"/>
        <v>63</v>
      </c>
      <c r="AL76" s="323">
        <v>28</v>
      </c>
      <c r="AM76" s="323">
        <v>35</v>
      </c>
      <c r="AN76" s="324">
        <v>40</v>
      </c>
      <c r="AO76" s="61" t="s">
        <v>1311</v>
      </c>
      <c r="AP76" s="288">
        <f t="shared" si="39"/>
        <v>106</v>
      </c>
      <c r="AQ76" s="450">
        <v>57</v>
      </c>
      <c r="AR76" s="450">
        <v>49</v>
      </c>
      <c r="AS76" s="451">
        <v>58</v>
      </c>
      <c r="AT76" s="61" t="s">
        <v>559</v>
      </c>
      <c r="AU76" s="60">
        <f t="shared" si="38"/>
        <v>768</v>
      </c>
      <c r="AV76" s="75">
        <v>447</v>
      </c>
      <c r="AW76" s="75">
        <v>321</v>
      </c>
      <c r="AX76" s="76">
        <v>554</v>
      </c>
    </row>
    <row r="77" spans="1:50" s="59" customFormat="1" ht="14.25" customHeight="1">
      <c r="A77" s="77" t="s">
        <v>1321</v>
      </c>
      <c r="B77" s="60">
        <f t="shared" si="19"/>
        <v>1409</v>
      </c>
      <c r="C77" s="72">
        <v>727</v>
      </c>
      <c r="D77" s="72">
        <v>682</v>
      </c>
      <c r="E77" s="73">
        <v>525</v>
      </c>
      <c r="F77" s="61" t="s">
        <v>1313</v>
      </c>
      <c r="G77" s="60">
        <f t="shared" si="32"/>
        <v>271</v>
      </c>
      <c r="H77" s="452">
        <v>126</v>
      </c>
      <c r="I77" s="452">
        <v>145</v>
      </c>
      <c r="J77" s="453">
        <v>151</v>
      </c>
      <c r="K77" s="61" t="s">
        <v>1297</v>
      </c>
      <c r="L77" s="60">
        <v>95</v>
      </c>
      <c r="M77" s="62">
        <v>47</v>
      </c>
      <c r="N77" s="62">
        <v>48</v>
      </c>
      <c r="O77" s="63">
        <v>49</v>
      </c>
      <c r="P77" s="61" t="s">
        <v>1331</v>
      </c>
      <c r="Q77" s="60">
        <f t="shared" si="33"/>
        <v>358</v>
      </c>
      <c r="R77" s="62">
        <v>232</v>
      </c>
      <c r="S77" s="62">
        <v>126</v>
      </c>
      <c r="T77" s="63">
        <v>295</v>
      </c>
      <c r="U77" s="61" t="s">
        <v>635</v>
      </c>
      <c r="V77" s="288">
        <f t="shared" si="30"/>
        <v>325</v>
      </c>
      <c r="W77" s="289">
        <v>168</v>
      </c>
      <c r="X77" s="289">
        <v>157</v>
      </c>
      <c r="Y77" s="290">
        <v>157</v>
      </c>
      <c r="Z77" s="61" t="s">
        <v>1326</v>
      </c>
      <c r="AA77" s="60">
        <f t="shared" si="35"/>
        <v>123</v>
      </c>
      <c r="AB77" s="62">
        <v>71</v>
      </c>
      <c r="AC77" s="62">
        <v>52</v>
      </c>
      <c r="AD77" s="63">
        <v>75</v>
      </c>
      <c r="AE77" s="61" t="s">
        <v>1327</v>
      </c>
      <c r="AF77" s="60">
        <f t="shared" si="36"/>
        <v>85</v>
      </c>
      <c r="AG77" s="449">
        <v>46</v>
      </c>
      <c r="AH77" s="449">
        <v>39</v>
      </c>
      <c r="AI77" s="434">
        <v>47</v>
      </c>
      <c r="AJ77" s="61" t="s">
        <v>1328</v>
      </c>
      <c r="AK77" s="60">
        <f t="shared" si="37"/>
        <v>56</v>
      </c>
      <c r="AL77" s="323">
        <v>24</v>
      </c>
      <c r="AM77" s="323">
        <v>32</v>
      </c>
      <c r="AN77" s="324">
        <v>35</v>
      </c>
      <c r="AO77" s="61" t="s">
        <v>1320</v>
      </c>
      <c r="AP77" s="288">
        <f t="shared" si="39"/>
        <v>438</v>
      </c>
      <c r="AQ77" s="450">
        <v>269</v>
      </c>
      <c r="AR77" s="450">
        <v>169</v>
      </c>
      <c r="AS77" s="451">
        <v>333</v>
      </c>
      <c r="AT77" s="61" t="s">
        <v>560</v>
      </c>
      <c r="AU77" s="60">
        <f t="shared" si="38"/>
        <v>395</v>
      </c>
      <c r="AV77" s="75">
        <v>222</v>
      </c>
      <c r="AW77" s="75">
        <v>173</v>
      </c>
      <c r="AX77" s="76">
        <v>334</v>
      </c>
    </row>
    <row r="78" spans="1:50" s="59" customFormat="1" ht="14.25" customHeight="1">
      <c r="A78" s="77" t="s">
        <v>564</v>
      </c>
      <c r="B78" s="60">
        <f t="shared" si="19"/>
        <v>2188</v>
      </c>
      <c r="C78" s="72">
        <v>1113</v>
      </c>
      <c r="D78" s="72">
        <v>1075</v>
      </c>
      <c r="E78" s="73">
        <v>826</v>
      </c>
      <c r="F78" s="61" t="s">
        <v>1322</v>
      </c>
      <c r="G78" s="60">
        <f t="shared" si="32"/>
        <v>309</v>
      </c>
      <c r="H78" s="452">
        <v>149</v>
      </c>
      <c r="I78" s="452">
        <v>160</v>
      </c>
      <c r="J78" s="453">
        <v>157</v>
      </c>
      <c r="K78" s="61" t="s">
        <v>1306</v>
      </c>
      <c r="L78" s="60">
        <v>195</v>
      </c>
      <c r="M78" s="62">
        <v>103</v>
      </c>
      <c r="N78" s="62">
        <v>92</v>
      </c>
      <c r="O78" s="63">
        <v>87</v>
      </c>
      <c r="P78" s="61" t="s">
        <v>1340</v>
      </c>
      <c r="Q78" s="60">
        <f t="shared" si="33"/>
        <v>172</v>
      </c>
      <c r="R78" s="62">
        <v>92</v>
      </c>
      <c r="S78" s="62">
        <v>80</v>
      </c>
      <c r="T78" s="63">
        <v>96</v>
      </c>
      <c r="U78" s="61" t="s">
        <v>1316</v>
      </c>
      <c r="V78" s="288">
        <f t="shared" si="30"/>
        <v>262</v>
      </c>
      <c r="W78" s="289">
        <v>141</v>
      </c>
      <c r="X78" s="289">
        <v>121</v>
      </c>
      <c r="Y78" s="290">
        <v>125</v>
      </c>
      <c r="Z78" s="61" t="s">
        <v>1333</v>
      </c>
      <c r="AA78" s="60">
        <f t="shared" si="35"/>
        <v>180</v>
      </c>
      <c r="AB78" s="62">
        <v>96</v>
      </c>
      <c r="AC78" s="62">
        <v>84</v>
      </c>
      <c r="AD78" s="63">
        <v>95</v>
      </c>
      <c r="AE78" s="61" t="s">
        <v>1334</v>
      </c>
      <c r="AF78" s="60">
        <f t="shared" si="36"/>
        <v>280</v>
      </c>
      <c r="AG78" s="449">
        <v>136</v>
      </c>
      <c r="AH78" s="449">
        <v>144</v>
      </c>
      <c r="AI78" s="434">
        <v>162</v>
      </c>
      <c r="AJ78" s="61" t="s">
        <v>1335</v>
      </c>
      <c r="AK78" s="60">
        <f t="shared" si="37"/>
        <v>44</v>
      </c>
      <c r="AL78" s="323">
        <v>23</v>
      </c>
      <c r="AM78" s="323">
        <v>21</v>
      </c>
      <c r="AN78" s="324">
        <v>25</v>
      </c>
      <c r="AO78" s="61" t="s">
        <v>1329</v>
      </c>
      <c r="AP78" s="288">
        <f t="shared" si="39"/>
        <v>109</v>
      </c>
      <c r="AQ78" s="450">
        <v>53</v>
      </c>
      <c r="AR78" s="450">
        <v>56</v>
      </c>
      <c r="AS78" s="451">
        <v>62</v>
      </c>
      <c r="AT78" s="61" t="s">
        <v>561</v>
      </c>
      <c r="AU78" s="60">
        <f t="shared" si="38"/>
        <v>56</v>
      </c>
      <c r="AV78" s="75">
        <v>28</v>
      </c>
      <c r="AW78" s="75">
        <v>28</v>
      </c>
      <c r="AX78" s="76">
        <v>32</v>
      </c>
    </row>
    <row r="79" spans="1:50" s="59" customFormat="1" ht="14.25" customHeight="1">
      <c r="A79" s="61" t="s">
        <v>1337</v>
      </c>
      <c r="B79" s="60">
        <f t="shared" si="19"/>
        <v>202</v>
      </c>
      <c r="C79" s="62">
        <v>114</v>
      </c>
      <c r="D79" s="62">
        <v>88</v>
      </c>
      <c r="E79" s="63">
        <v>106</v>
      </c>
      <c r="F79" s="61" t="s">
        <v>5056</v>
      </c>
      <c r="G79" s="60">
        <f t="shared" si="32"/>
        <v>679</v>
      </c>
      <c r="H79" s="452">
        <v>313</v>
      </c>
      <c r="I79" s="452">
        <v>366</v>
      </c>
      <c r="J79" s="453">
        <v>396</v>
      </c>
      <c r="K79" s="61" t="s">
        <v>1314</v>
      </c>
      <c r="L79" s="60">
        <v>65</v>
      </c>
      <c r="M79" s="62">
        <v>32</v>
      </c>
      <c r="N79" s="62">
        <v>33</v>
      </c>
      <c r="O79" s="63">
        <v>35</v>
      </c>
      <c r="P79" s="61" t="s">
        <v>1348</v>
      </c>
      <c r="Q79" s="60">
        <f t="shared" si="33"/>
        <v>152</v>
      </c>
      <c r="R79" s="62">
        <v>75</v>
      </c>
      <c r="S79" s="62">
        <v>77</v>
      </c>
      <c r="T79" s="63">
        <v>88</v>
      </c>
      <c r="U79" s="61" t="s">
        <v>1325</v>
      </c>
      <c r="V79" s="288">
        <f t="shared" si="30"/>
        <v>421</v>
      </c>
      <c r="W79" s="289">
        <v>215</v>
      </c>
      <c r="X79" s="289">
        <v>206</v>
      </c>
      <c r="Y79" s="290">
        <v>198</v>
      </c>
      <c r="Z79" s="61" t="s">
        <v>1342</v>
      </c>
      <c r="AA79" s="60">
        <f t="shared" si="35"/>
        <v>191</v>
      </c>
      <c r="AB79" s="62">
        <v>98</v>
      </c>
      <c r="AC79" s="62">
        <v>93</v>
      </c>
      <c r="AD79" s="63">
        <v>109</v>
      </c>
      <c r="AE79" s="61" t="s">
        <v>1343</v>
      </c>
      <c r="AF79" s="60">
        <f t="shared" si="36"/>
        <v>240</v>
      </c>
      <c r="AG79" s="433">
        <v>112</v>
      </c>
      <c r="AH79" s="449">
        <v>128</v>
      </c>
      <c r="AI79" s="434">
        <v>158</v>
      </c>
      <c r="AJ79" s="61" t="s">
        <v>1344</v>
      </c>
      <c r="AK79" s="60">
        <f t="shared" si="37"/>
        <v>32</v>
      </c>
      <c r="AL79" s="323">
        <v>14</v>
      </c>
      <c r="AM79" s="323">
        <v>18</v>
      </c>
      <c r="AN79" s="324">
        <v>20</v>
      </c>
      <c r="AO79" s="61" t="s">
        <v>1336</v>
      </c>
      <c r="AP79" s="288">
        <f t="shared" si="39"/>
        <v>81</v>
      </c>
      <c r="AQ79" s="450">
        <v>47</v>
      </c>
      <c r="AR79" s="450">
        <v>34</v>
      </c>
      <c r="AS79" s="451">
        <v>51</v>
      </c>
      <c r="AT79" s="61" t="s">
        <v>562</v>
      </c>
      <c r="AU79" s="60">
        <f t="shared" si="38"/>
        <v>74</v>
      </c>
      <c r="AV79" s="75">
        <v>38</v>
      </c>
      <c r="AW79" s="75">
        <v>36</v>
      </c>
      <c r="AX79" s="76">
        <v>39</v>
      </c>
    </row>
    <row r="80" spans="1:50" s="59" customFormat="1" ht="14.25" customHeight="1">
      <c r="A80" s="61" t="s">
        <v>1346</v>
      </c>
      <c r="B80" s="60">
        <f t="shared" si="19"/>
        <v>62</v>
      </c>
      <c r="C80" s="62">
        <v>37</v>
      </c>
      <c r="D80" s="62">
        <v>25</v>
      </c>
      <c r="E80" s="63">
        <v>38</v>
      </c>
      <c r="F80" s="61" t="s">
        <v>1338</v>
      </c>
      <c r="G80" s="60">
        <f t="shared" si="32"/>
        <v>685</v>
      </c>
      <c r="H80" s="84">
        <v>362</v>
      </c>
      <c r="I80" s="84">
        <v>323</v>
      </c>
      <c r="J80" s="85">
        <v>326</v>
      </c>
      <c r="K80" s="61" t="s">
        <v>1323</v>
      </c>
      <c r="L80" s="60">
        <v>81</v>
      </c>
      <c r="M80" s="62">
        <v>39</v>
      </c>
      <c r="N80" s="62">
        <v>42</v>
      </c>
      <c r="O80" s="63">
        <v>39</v>
      </c>
      <c r="P80" s="61" t="s">
        <v>1355</v>
      </c>
      <c r="Q80" s="60">
        <f t="shared" si="33"/>
        <v>143</v>
      </c>
      <c r="R80" s="62">
        <v>76</v>
      </c>
      <c r="S80" s="62">
        <v>67</v>
      </c>
      <c r="T80" s="63">
        <v>84</v>
      </c>
      <c r="U80" s="61" t="s">
        <v>1332</v>
      </c>
      <c r="V80" s="288">
        <f t="shared" si="30"/>
        <v>334</v>
      </c>
      <c r="W80" s="289">
        <v>167</v>
      </c>
      <c r="X80" s="289">
        <v>167</v>
      </c>
      <c r="Y80" s="290">
        <v>133</v>
      </c>
      <c r="Z80" s="61" t="s">
        <v>1350</v>
      </c>
      <c r="AA80" s="60">
        <f t="shared" si="35"/>
        <v>79</v>
      </c>
      <c r="AB80" s="62">
        <v>40</v>
      </c>
      <c r="AC80" s="62">
        <v>39</v>
      </c>
      <c r="AD80" s="63">
        <v>50</v>
      </c>
      <c r="AE80" s="61" t="s">
        <v>1351</v>
      </c>
      <c r="AF80" s="60">
        <f t="shared" si="36"/>
        <v>71</v>
      </c>
      <c r="AG80" s="449">
        <v>35</v>
      </c>
      <c r="AH80" s="449">
        <v>36</v>
      </c>
      <c r="AI80" s="434">
        <v>46</v>
      </c>
      <c r="AJ80" s="67" t="s">
        <v>413</v>
      </c>
      <c r="AK80" s="68">
        <f t="shared" si="37"/>
        <v>3893</v>
      </c>
      <c r="AL80" s="69">
        <f>SUM(AL81:AL105)</f>
        <v>1918</v>
      </c>
      <c r="AM80" s="69">
        <f t="shared" ref="AM80:AN80" si="41">SUM(AM81:AM105)</f>
        <v>1975</v>
      </c>
      <c r="AN80" s="70">
        <f t="shared" si="41"/>
        <v>2221</v>
      </c>
      <c r="AO80" s="61" t="s">
        <v>1345</v>
      </c>
      <c r="AP80" s="288">
        <f t="shared" si="39"/>
        <v>49</v>
      </c>
      <c r="AQ80" s="450">
        <v>21</v>
      </c>
      <c r="AR80" s="450">
        <v>28</v>
      </c>
      <c r="AS80" s="451">
        <v>30</v>
      </c>
      <c r="AT80" s="61" t="s">
        <v>563</v>
      </c>
      <c r="AU80" s="60">
        <f t="shared" si="38"/>
        <v>1</v>
      </c>
      <c r="AV80" s="78">
        <v>1</v>
      </c>
      <c r="AW80" s="78">
        <v>0</v>
      </c>
      <c r="AX80" s="79">
        <v>1</v>
      </c>
    </row>
    <row r="81" spans="1:50" s="59" customFormat="1" ht="14.25" customHeight="1">
      <c r="A81" s="61" t="s">
        <v>1353</v>
      </c>
      <c r="B81" s="60">
        <f t="shared" si="19"/>
        <v>2280</v>
      </c>
      <c r="C81" s="62">
        <v>1407</v>
      </c>
      <c r="D81" s="62">
        <v>873</v>
      </c>
      <c r="E81" s="63">
        <v>1308</v>
      </c>
      <c r="F81" s="61" t="s">
        <v>1347</v>
      </c>
      <c r="G81" s="60">
        <f t="shared" si="32"/>
        <v>647</v>
      </c>
      <c r="H81" s="84">
        <v>329</v>
      </c>
      <c r="I81" s="84">
        <v>318</v>
      </c>
      <c r="J81" s="85">
        <v>386</v>
      </c>
      <c r="K81" s="61" t="s">
        <v>1330</v>
      </c>
      <c r="L81" s="60">
        <v>84</v>
      </c>
      <c r="M81" s="62">
        <v>42</v>
      </c>
      <c r="N81" s="62">
        <v>42</v>
      </c>
      <c r="O81" s="63">
        <v>47</v>
      </c>
      <c r="P81" s="61" t="s">
        <v>1364</v>
      </c>
      <c r="Q81" s="60">
        <f t="shared" si="33"/>
        <v>114</v>
      </c>
      <c r="R81" s="62">
        <v>58</v>
      </c>
      <c r="S81" s="62">
        <v>56</v>
      </c>
      <c r="T81" s="63">
        <v>71</v>
      </c>
      <c r="U81" s="61" t="s">
        <v>1341</v>
      </c>
      <c r="V81" s="288">
        <f t="shared" si="30"/>
        <v>687</v>
      </c>
      <c r="W81" s="289">
        <v>339</v>
      </c>
      <c r="X81" s="289">
        <v>348</v>
      </c>
      <c r="Y81" s="290">
        <v>281</v>
      </c>
      <c r="Z81" s="61" t="s">
        <v>1357</v>
      </c>
      <c r="AA81" s="60">
        <f t="shared" si="35"/>
        <v>136</v>
      </c>
      <c r="AB81" s="62">
        <v>66</v>
      </c>
      <c r="AC81" s="62">
        <v>70</v>
      </c>
      <c r="AD81" s="63">
        <v>72</v>
      </c>
      <c r="AE81" s="61" t="s">
        <v>1358</v>
      </c>
      <c r="AF81" s="60">
        <f t="shared" si="36"/>
        <v>59</v>
      </c>
      <c r="AG81" s="449">
        <v>28</v>
      </c>
      <c r="AH81" s="449">
        <v>31</v>
      </c>
      <c r="AI81" s="434">
        <v>41</v>
      </c>
      <c r="AJ81" s="61" t="s">
        <v>1359</v>
      </c>
      <c r="AK81" s="60">
        <f t="shared" si="37"/>
        <v>206</v>
      </c>
      <c r="AL81" s="454">
        <v>107</v>
      </c>
      <c r="AM81" s="454">
        <v>99</v>
      </c>
      <c r="AN81" s="455">
        <v>116</v>
      </c>
      <c r="AO81" s="61" t="s">
        <v>1352</v>
      </c>
      <c r="AP81" s="288">
        <f t="shared" si="39"/>
        <v>62</v>
      </c>
      <c r="AQ81" s="450">
        <v>33</v>
      </c>
      <c r="AR81" s="450">
        <v>29</v>
      </c>
      <c r="AS81" s="451">
        <v>40</v>
      </c>
      <c r="AT81" s="61" t="s">
        <v>565</v>
      </c>
      <c r="AU81" s="60">
        <f t="shared" si="38"/>
        <v>514</v>
      </c>
      <c r="AV81" s="75">
        <v>293</v>
      </c>
      <c r="AW81" s="75">
        <v>221</v>
      </c>
      <c r="AX81" s="76">
        <v>442</v>
      </c>
    </row>
    <row r="82" spans="1:50" s="59" customFormat="1" ht="14.25" customHeight="1">
      <c r="A82" s="428" t="s">
        <v>1361</v>
      </c>
      <c r="B82" s="60">
        <f t="shared" si="19"/>
        <v>610</v>
      </c>
      <c r="C82" s="429">
        <v>306</v>
      </c>
      <c r="D82" s="429">
        <v>304</v>
      </c>
      <c r="E82" s="430">
        <v>302</v>
      </c>
      <c r="F82" s="61" t="s">
        <v>1354</v>
      </c>
      <c r="G82" s="60">
        <f t="shared" si="32"/>
        <v>282</v>
      </c>
      <c r="H82" s="84">
        <v>151</v>
      </c>
      <c r="I82" s="84">
        <v>131</v>
      </c>
      <c r="J82" s="85">
        <v>182</v>
      </c>
      <c r="K82" s="61" t="s">
        <v>1339</v>
      </c>
      <c r="L82" s="60">
        <v>258</v>
      </c>
      <c r="M82" s="62">
        <v>138</v>
      </c>
      <c r="N82" s="62">
        <v>120</v>
      </c>
      <c r="O82" s="63">
        <v>130</v>
      </c>
      <c r="P82" s="61" t="s">
        <v>1373</v>
      </c>
      <c r="Q82" s="60">
        <f t="shared" si="33"/>
        <v>123</v>
      </c>
      <c r="R82" s="62">
        <v>62</v>
      </c>
      <c r="S82" s="62">
        <v>61</v>
      </c>
      <c r="T82" s="63">
        <v>67</v>
      </c>
      <c r="U82" s="61" t="s">
        <v>1349</v>
      </c>
      <c r="V82" s="288">
        <f t="shared" si="30"/>
        <v>544</v>
      </c>
      <c r="W82" s="289">
        <v>290</v>
      </c>
      <c r="X82" s="289">
        <v>254</v>
      </c>
      <c r="Y82" s="290">
        <v>261</v>
      </c>
      <c r="Z82" s="61" t="s">
        <v>1366</v>
      </c>
      <c r="AA82" s="60">
        <f t="shared" si="35"/>
        <v>137</v>
      </c>
      <c r="AB82" s="62">
        <v>65</v>
      </c>
      <c r="AC82" s="62">
        <v>72</v>
      </c>
      <c r="AD82" s="63">
        <v>83</v>
      </c>
      <c r="AE82" s="61" t="s">
        <v>1367</v>
      </c>
      <c r="AF82" s="60">
        <f t="shared" si="36"/>
        <v>375</v>
      </c>
      <c r="AG82" s="449">
        <v>179</v>
      </c>
      <c r="AH82" s="449">
        <v>196</v>
      </c>
      <c r="AI82" s="434">
        <v>213</v>
      </c>
      <c r="AJ82" s="61" t="s">
        <v>1368</v>
      </c>
      <c r="AK82" s="60">
        <f t="shared" si="37"/>
        <v>292</v>
      </c>
      <c r="AL82" s="454">
        <v>134</v>
      </c>
      <c r="AM82" s="454">
        <v>158</v>
      </c>
      <c r="AN82" s="455">
        <v>171</v>
      </c>
      <c r="AO82" s="61" t="s">
        <v>1360</v>
      </c>
      <c r="AP82" s="288">
        <f t="shared" si="39"/>
        <v>82</v>
      </c>
      <c r="AQ82" s="450">
        <v>43</v>
      </c>
      <c r="AR82" s="450">
        <v>39</v>
      </c>
      <c r="AS82" s="451">
        <v>54</v>
      </c>
      <c r="AT82" s="61" t="s">
        <v>566</v>
      </c>
      <c r="AU82" s="60">
        <f t="shared" si="38"/>
        <v>163</v>
      </c>
      <c r="AV82" s="75">
        <v>84</v>
      </c>
      <c r="AW82" s="75">
        <v>79</v>
      </c>
      <c r="AX82" s="76">
        <v>96</v>
      </c>
    </row>
    <row r="83" spans="1:50" s="59" customFormat="1" ht="14.25" customHeight="1">
      <c r="A83" s="428" t="s">
        <v>1370</v>
      </c>
      <c r="B83" s="60">
        <f t="shared" si="19"/>
        <v>1318</v>
      </c>
      <c r="C83" s="429">
        <v>680</v>
      </c>
      <c r="D83" s="429">
        <v>638</v>
      </c>
      <c r="E83" s="430">
        <v>458</v>
      </c>
      <c r="F83" s="61" t="s">
        <v>1362</v>
      </c>
      <c r="G83" s="60">
        <f t="shared" si="32"/>
        <v>155</v>
      </c>
      <c r="H83" s="429">
        <v>72</v>
      </c>
      <c r="I83" s="429">
        <v>83</v>
      </c>
      <c r="J83" s="430">
        <v>104</v>
      </c>
      <c r="K83" s="61" t="s">
        <v>611</v>
      </c>
      <c r="L83" s="60">
        <v>197</v>
      </c>
      <c r="M83" s="62">
        <v>98</v>
      </c>
      <c r="N83" s="62">
        <v>99</v>
      </c>
      <c r="O83" s="63">
        <v>106</v>
      </c>
      <c r="P83" s="61" t="s">
        <v>1382</v>
      </c>
      <c r="Q83" s="60">
        <f t="shared" si="33"/>
        <v>195</v>
      </c>
      <c r="R83" s="62">
        <v>98</v>
      </c>
      <c r="S83" s="62">
        <v>97</v>
      </c>
      <c r="T83" s="63">
        <v>107</v>
      </c>
      <c r="U83" s="61" t="s">
        <v>1356</v>
      </c>
      <c r="V83" s="288">
        <f t="shared" si="30"/>
        <v>177</v>
      </c>
      <c r="W83" s="289">
        <v>92</v>
      </c>
      <c r="X83" s="289">
        <v>85</v>
      </c>
      <c r="Y83" s="290">
        <v>81</v>
      </c>
      <c r="Z83" s="61" t="s">
        <v>1375</v>
      </c>
      <c r="AA83" s="60">
        <f t="shared" si="35"/>
        <v>90</v>
      </c>
      <c r="AB83" s="62">
        <v>46</v>
      </c>
      <c r="AC83" s="62">
        <v>44</v>
      </c>
      <c r="AD83" s="63">
        <v>50</v>
      </c>
      <c r="AE83" s="61" t="s">
        <v>1376</v>
      </c>
      <c r="AF83" s="60">
        <f t="shared" si="36"/>
        <v>260</v>
      </c>
      <c r="AG83" s="449">
        <v>143</v>
      </c>
      <c r="AH83" s="449">
        <v>117</v>
      </c>
      <c r="AI83" s="434">
        <v>143</v>
      </c>
      <c r="AJ83" s="61" t="s">
        <v>1377</v>
      </c>
      <c r="AK83" s="60">
        <f t="shared" si="37"/>
        <v>244</v>
      </c>
      <c r="AL83" s="456">
        <v>126</v>
      </c>
      <c r="AM83" s="456">
        <v>118</v>
      </c>
      <c r="AN83" s="457">
        <v>142</v>
      </c>
      <c r="AO83" s="61" t="s">
        <v>1369</v>
      </c>
      <c r="AP83" s="288">
        <f t="shared" si="39"/>
        <v>60</v>
      </c>
      <c r="AQ83" s="450">
        <v>33</v>
      </c>
      <c r="AR83" s="450">
        <v>27</v>
      </c>
      <c r="AS83" s="451">
        <v>28</v>
      </c>
      <c r="AT83" s="61" t="s">
        <v>567</v>
      </c>
      <c r="AU83" s="60">
        <f t="shared" si="38"/>
        <v>379</v>
      </c>
      <c r="AV83" s="75">
        <v>224</v>
      </c>
      <c r="AW83" s="75">
        <v>155</v>
      </c>
      <c r="AX83" s="76">
        <v>263</v>
      </c>
    </row>
    <row r="84" spans="1:50" s="59" customFormat="1" ht="14.25" customHeight="1">
      <c r="A84" s="428" t="s">
        <v>1379</v>
      </c>
      <c r="B84" s="60">
        <f t="shared" si="19"/>
        <v>1720</v>
      </c>
      <c r="C84" s="429">
        <v>861</v>
      </c>
      <c r="D84" s="429">
        <v>859</v>
      </c>
      <c r="E84" s="430">
        <v>631</v>
      </c>
      <c r="F84" s="61" t="s">
        <v>1371</v>
      </c>
      <c r="G84" s="60">
        <f t="shared" si="32"/>
        <v>207</v>
      </c>
      <c r="H84" s="429">
        <v>97</v>
      </c>
      <c r="I84" s="429">
        <v>110</v>
      </c>
      <c r="J84" s="430">
        <v>127</v>
      </c>
      <c r="K84" s="61" t="s">
        <v>612</v>
      </c>
      <c r="L84" s="60">
        <v>141</v>
      </c>
      <c r="M84" s="62">
        <v>74</v>
      </c>
      <c r="N84" s="62">
        <v>67</v>
      </c>
      <c r="O84" s="63">
        <v>73</v>
      </c>
      <c r="P84" s="61" t="s">
        <v>1388</v>
      </c>
      <c r="Q84" s="60">
        <f t="shared" si="33"/>
        <v>232</v>
      </c>
      <c r="R84" s="62">
        <v>119</v>
      </c>
      <c r="S84" s="62">
        <v>113</v>
      </c>
      <c r="T84" s="63">
        <v>119</v>
      </c>
      <c r="U84" s="61" t="s">
        <v>1365</v>
      </c>
      <c r="V84" s="288">
        <f t="shared" si="30"/>
        <v>412</v>
      </c>
      <c r="W84" s="289">
        <v>215</v>
      </c>
      <c r="X84" s="289">
        <v>197</v>
      </c>
      <c r="Y84" s="290">
        <v>205</v>
      </c>
      <c r="Z84" s="77" t="s">
        <v>5057</v>
      </c>
      <c r="AA84" s="60">
        <f t="shared" si="35"/>
        <v>64</v>
      </c>
      <c r="AB84" s="62">
        <v>32</v>
      </c>
      <c r="AC84" s="62">
        <v>32</v>
      </c>
      <c r="AD84" s="63">
        <v>33</v>
      </c>
      <c r="AE84" s="61" t="s">
        <v>988</v>
      </c>
      <c r="AF84" s="60">
        <f t="shared" si="36"/>
        <v>149</v>
      </c>
      <c r="AG84" s="449">
        <v>75</v>
      </c>
      <c r="AH84" s="449">
        <v>74</v>
      </c>
      <c r="AI84" s="434">
        <v>87</v>
      </c>
      <c r="AJ84" s="61" t="s">
        <v>1383</v>
      </c>
      <c r="AK84" s="60">
        <f t="shared" si="37"/>
        <v>196</v>
      </c>
      <c r="AL84" s="456">
        <v>92</v>
      </c>
      <c r="AM84" s="456">
        <v>104</v>
      </c>
      <c r="AN84" s="457">
        <v>112</v>
      </c>
      <c r="AO84" s="61" t="s">
        <v>1378</v>
      </c>
      <c r="AP84" s="288">
        <f t="shared" si="39"/>
        <v>55</v>
      </c>
      <c r="AQ84" s="450">
        <v>29</v>
      </c>
      <c r="AR84" s="450">
        <v>26</v>
      </c>
      <c r="AS84" s="451">
        <v>36</v>
      </c>
      <c r="AT84" s="61" t="s">
        <v>568</v>
      </c>
      <c r="AU84" s="60">
        <f t="shared" si="38"/>
        <v>94</v>
      </c>
      <c r="AV84" s="75">
        <v>55</v>
      </c>
      <c r="AW84" s="75">
        <v>39</v>
      </c>
      <c r="AX84" s="76">
        <v>49</v>
      </c>
    </row>
    <row r="85" spans="1:50" s="59" customFormat="1" ht="14.25" customHeight="1">
      <c r="A85" s="428" t="s">
        <v>1385</v>
      </c>
      <c r="B85" s="60">
        <f t="shared" si="19"/>
        <v>1769</v>
      </c>
      <c r="C85" s="429">
        <v>1084</v>
      </c>
      <c r="D85" s="429">
        <v>685</v>
      </c>
      <c r="E85" s="430">
        <v>1167</v>
      </c>
      <c r="F85" s="61" t="s">
        <v>1380</v>
      </c>
      <c r="G85" s="60">
        <f t="shared" si="32"/>
        <v>303</v>
      </c>
      <c r="H85" s="429">
        <v>142</v>
      </c>
      <c r="I85" s="429">
        <v>161</v>
      </c>
      <c r="J85" s="430">
        <v>187</v>
      </c>
      <c r="K85" s="61" t="s">
        <v>1363</v>
      </c>
      <c r="L85" s="60">
        <v>247</v>
      </c>
      <c r="M85" s="62">
        <v>133</v>
      </c>
      <c r="N85" s="62">
        <v>114</v>
      </c>
      <c r="O85" s="63">
        <v>130</v>
      </c>
      <c r="P85" s="61" t="s">
        <v>1395</v>
      </c>
      <c r="Q85" s="60">
        <f t="shared" si="33"/>
        <v>121</v>
      </c>
      <c r="R85" s="62">
        <v>63</v>
      </c>
      <c r="S85" s="62">
        <v>58</v>
      </c>
      <c r="T85" s="63">
        <v>77</v>
      </c>
      <c r="U85" s="61" t="s">
        <v>1374</v>
      </c>
      <c r="V85" s="288">
        <f t="shared" si="30"/>
        <v>155</v>
      </c>
      <c r="W85" s="289">
        <v>76</v>
      </c>
      <c r="X85" s="289">
        <v>79</v>
      </c>
      <c r="Y85" s="290">
        <v>72</v>
      </c>
      <c r="Z85" s="77" t="s">
        <v>5058</v>
      </c>
      <c r="AA85" s="60">
        <f t="shared" si="35"/>
        <v>147</v>
      </c>
      <c r="AB85" s="62">
        <v>95</v>
      </c>
      <c r="AC85" s="62">
        <v>52</v>
      </c>
      <c r="AD85" s="63">
        <v>119</v>
      </c>
      <c r="AE85" s="61" t="s">
        <v>996</v>
      </c>
      <c r="AF85" s="60">
        <f t="shared" si="36"/>
        <v>100</v>
      </c>
      <c r="AG85" s="449">
        <v>46</v>
      </c>
      <c r="AH85" s="449">
        <v>54</v>
      </c>
      <c r="AI85" s="434">
        <v>56</v>
      </c>
      <c r="AJ85" s="61" t="s">
        <v>1390</v>
      </c>
      <c r="AK85" s="60">
        <f t="shared" si="37"/>
        <v>110</v>
      </c>
      <c r="AL85" s="456">
        <v>54</v>
      </c>
      <c r="AM85" s="456">
        <v>56</v>
      </c>
      <c r="AN85" s="457">
        <v>66</v>
      </c>
      <c r="AO85" s="61" t="s">
        <v>1384</v>
      </c>
      <c r="AP85" s="288">
        <f t="shared" si="39"/>
        <v>92</v>
      </c>
      <c r="AQ85" s="450">
        <v>41</v>
      </c>
      <c r="AR85" s="450">
        <v>51</v>
      </c>
      <c r="AS85" s="451">
        <v>51</v>
      </c>
      <c r="AT85" s="61" t="s">
        <v>569</v>
      </c>
      <c r="AU85" s="60">
        <f t="shared" si="38"/>
        <v>76</v>
      </c>
      <c r="AV85" s="75">
        <v>48</v>
      </c>
      <c r="AW85" s="75">
        <v>28</v>
      </c>
      <c r="AX85" s="76">
        <v>48</v>
      </c>
    </row>
    <row r="86" spans="1:50" s="59" customFormat="1" ht="14.25" customHeight="1">
      <c r="A86" s="428" t="s">
        <v>1392</v>
      </c>
      <c r="B86" s="60">
        <f t="shared" si="19"/>
        <v>3228</v>
      </c>
      <c r="C86" s="429">
        <v>1734</v>
      </c>
      <c r="D86" s="429">
        <v>1494</v>
      </c>
      <c r="E86" s="430">
        <v>1500</v>
      </c>
      <c r="F86" s="61" t="s">
        <v>1386</v>
      </c>
      <c r="G86" s="60">
        <f t="shared" si="32"/>
        <v>168</v>
      </c>
      <c r="H86" s="429">
        <v>87</v>
      </c>
      <c r="I86" s="429">
        <v>81</v>
      </c>
      <c r="J86" s="430">
        <v>93</v>
      </c>
      <c r="K86" s="61" t="s">
        <v>1372</v>
      </c>
      <c r="L86" s="60">
        <v>97</v>
      </c>
      <c r="M86" s="62">
        <v>45</v>
      </c>
      <c r="N86" s="62">
        <v>52</v>
      </c>
      <c r="O86" s="63">
        <v>53</v>
      </c>
      <c r="P86" s="61" t="s">
        <v>1403</v>
      </c>
      <c r="Q86" s="60">
        <f t="shared" si="33"/>
        <v>44</v>
      </c>
      <c r="R86" s="62">
        <v>26</v>
      </c>
      <c r="S86" s="62">
        <v>18</v>
      </c>
      <c r="T86" s="63">
        <v>26</v>
      </c>
      <c r="U86" s="67" t="s">
        <v>5059</v>
      </c>
      <c r="V86" s="285">
        <f t="shared" si="30"/>
        <v>26979</v>
      </c>
      <c r="W86" s="285">
        <v>14093</v>
      </c>
      <c r="X86" s="285">
        <v>12886</v>
      </c>
      <c r="Y86" s="285">
        <v>10429</v>
      </c>
      <c r="Z86" s="61" t="s">
        <v>1397</v>
      </c>
      <c r="AA86" s="60">
        <f t="shared" si="35"/>
        <v>68</v>
      </c>
      <c r="AB86" s="62">
        <v>33</v>
      </c>
      <c r="AC86" s="62">
        <v>35</v>
      </c>
      <c r="AD86" s="63">
        <v>43</v>
      </c>
      <c r="AE86" s="61" t="s">
        <v>1398</v>
      </c>
      <c r="AF86" s="60">
        <f t="shared" si="36"/>
        <v>176</v>
      </c>
      <c r="AG86" s="449">
        <v>84</v>
      </c>
      <c r="AH86" s="449">
        <v>92</v>
      </c>
      <c r="AI86" s="434">
        <v>102</v>
      </c>
      <c r="AJ86" s="61" t="s">
        <v>1399</v>
      </c>
      <c r="AK86" s="60">
        <f t="shared" si="37"/>
        <v>110</v>
      </c>
      <c r="AL86" s="456">
        <v>57</v>
      </c>
      <c r="AM86" s="456">
        <v>53</v>
      </c>
      <c r="AN86" s="457">
        <v>66</v>
      </c>
      <c r="AO86" s="61" t="s">
        <v>1391</v>
      </c>
      <c r="AP86" s="288">
        <f t="shared" si="39"/>
        <v>100</v>
      </c>
      <c r="AQ86" s="450">
        <v>47</v>
      </c>
      <c r="AR86" s="450">
        <v>53</v>
      </c>
      <c r="AS86" s="451">
        <v>59</v>
      </c>
      <c r="AT86" s="61" t="s">
        <v>570</v>
      </c>
      <c r="AU86" s="60">
        <f t="shared" si="38"/>
        <v>60</v>
      </c>
      <c r="AV86" s="75">
        <v>35</v>
      </c>
      <c r="AW86" s="75">
        <v>25</v>
      </c>
      <c r="AX86" s="76">
        <v>41</v>
      </c>
    </row>
    <row r="87" spans="1:50" s="59" customFormat="1" ht="14.25" customHeight="1">
      <c r="A87" s="428" t="s">
        <v>1401</v>
      </c>
      <c r="B87" s="60">
        <f t="shared" si="19"/>
        <v>1064</v>
      </c>
      <c r="C87" s="429">
        <v>627</v>
      </c>
      <c r="D87" s="429">
        <v>437</v>
      </c>
      <c r="E87" s="430">
        <v>642</v>
      </c>
      <c r="F87" s="61" t="s">
        <v>1393</v>
      </c>
      <c r="G87" s="60">
        <f t="shared" si="32"/>
        <v>189</v>
      </c>
      <c r="H87" s="429">
        <v>92</v>
      </c>
      <c r="I87" s="429">
        <v>97</v>
      </c>
      <c r="J87" s="430">
        <v>105</v>
      </c>
      <c r="K87" s="61" t="s">
        <v>1381</v>
      </c>
      <c r="L87" s="60">
        <v>159</v>
      </c>
      <c r="M87" s="62">
        <v>75</v>
      </c>
      <c r="N87" s="62">
        <v>84</v>
      </c>
      <c r="O87" s="63">
        <v>86</v>
      </c>
      <c r="P87" s="61" t="s">
        <v>1411</v>
      </c>
      <c r="Q87" s="60">
        <f t="shared" si="33"/>
        <v>113</v>
      </c>
      <c r="R87" s="62">
        <v>60</v>
      </c>
      <c r="S87" s="62">
        <v>53</v>
      </c>
      <c r="T87" s="63">
        <v>68</v>
      </c>
      <c r="U87" s="61" t="s">
        <v>1958</v>
      </c>
      <c r="V87" s="288">
        <f t="shared" si="30"/>
        <v>163</v>
      </c>
      <c r="W87" s="289">
        <v>93</v>
      </c>
      <c r="X87" s="289">
        <v>70</v>
      </c>
      <c r="Y87" s="290">
        <v>83</v>
      </c>
      <c r="Z87" s="61" t="s">
        <v>1405</v>
      </c>
      <c r="AA87" s="60">
        <f t="shared" si="35"/>
        <v>79</v>
      </c>
      <c r="AB87" s="62">
        <v>42</v>
      </c>
      <c r="AC87" s="62">
        <v>37</v>
      </c>
      <c r="AD87" s="63">
        <v>46</v>
      </c>
      <c r="AE87" s="61" t="s">
        <v>1406</v>
      </c>
      <c r="AF87" s="60">
        <f t="shared" si="36"/>
        <v>106</v>
      </c>
      <c r="AG87" s="449">
        <v>52</v>
      </c>
      <c r="AH87" s="449">
        <v>54</v>
      </c>
      <c r="AI87" s="434">
        <v>61</v>
      </c>
      <c r="AJ87" s="61" t="s">
        <v>1407</v>
      </c>
      <c r="AK87" s="60">
        <f t="shared" si="37"/>
        <v>103</v>
      </c>
      <c r="AL87" s="456">
        <v>57</v>
      </c>
      <c r="AM87" s="456">
        <v>46</v>
      </c>
      <c r="AN87" s="457">
        <v>69</v>
      </c>
      <c r="AO87" s="61" t="s">
        <v>1400</v>
      </c>
      <c r="AP87" s="288">
        <f t="shared" si="39"/>
        <v>69</v>
      </c>
      <c r="AQ87" s="450">
        <v>33</v>
      </c>
      <c r="AR87" s="450">
        <v>36</v>
      </c>
      <c r="AS87" s="451">
        <v>43</v>
      </c>
      <c r="AT87" s="61" t="s">
        <v>571</v>
      </c>
      <c r="AU87" s="60">
        <f t="shared" si="38"/>
        <v>122</v>
      </c>
      <c r="AV87" s="75">
        <v>67</v>
      </c>
      <c r="AW87" s="75">
        <v>55</v>
      </c>
      <c r="AX87" s="76">
        <v>67</v>
      </c>
    </row>
    <row r="88" spans="1:50" s="59" customFormat="1" ht="14.25" customHeight="1">
      <c r="A88" s="428" t="s">
        <v>1409</v>
      </c>
      <c r="B88" s="60">
        <f t="shared" si="19"/>
        <v>1546</v>
      </c>
      <c r="C88" s="429">
        <v>825</v>
      </c>
      <c r="D88" s="429">
        <v>721</v>
      </c>
      <c r="E88" s="430">
        <v>708</v>
      </c>
      <c r="F88" s="61" t="s">
        <v>1402</v>
      </c>
      <c r="G88" s="60">
        <f t="shared" si="32"/>
        <v>115</v>
      </c>
      <c r="H88" s="429">
        <v>57</v>
      </c>
      <c r="I88" s="429">
        <v>58</v>
      </c>
      <c r="J88" s="430">
        <v>74</v>
      </c>
      <c r="K88" s="61" t="s">
        <v>1387</v>
      </c>
      <c r="L88" s="60">
        <v>143</v>
      </c>
      <c r="M88" s="62">
        <v>78</v>
      </c>
      <c r="N88" s="62">
        <v>65</v>
      </c>
      <c r="O88" s="63">
        <v>80</v>
      </c>
      <c r="P88" s="61" t="s">
        <v>1419</v>
      </c>
      <c r="Q88" s="60">
        <f t="shared" si="33"/>
        <v>95</v>
      </c>
      <c r="R88" s="62">
        <v>42</v>
      </c>
      <c r="S88" s="62">
        <v>53</v>
      </c>
      <c r="T88" s="63">
        <v>56</v>
      </c>
      <c r="U88" s="61" t="s">
        <v>1966</v>
      </c>
      <c r="V88" s="288">
        <f t="shared" si="30"/>
        <v>215</v>
      </c>
      <c r="W88" s="289">
        <v>120</v>
      </c>
      <c r="X88" s="289">
        <v>95</v>
      </c>
      <c r="Y88" s="290">
        <v>103</v>
      </c>
      <c r="Z88" s="61" t="s">
        <v>1413</v>
      </c>
      <c r="AA88" s="60">
        <f t="shared" si="35"/>
        <v>72</v>
      </c>
      <c r="AB88" s="62">
        <v>34</v>
      </c>
      <c r="AC88" s="62">
        <v>38</v>
      </c>
      <c r="AD88" s="63">
        <v>52</v>
      </c>
      <c r="AE88" s="61" t="s">
        <v>1414</v>
      </c>
      <c r="AF88" s="60">
        <f t="shared" si="36"/>
        <v>83</v>
      </c>
      <c r="AG88" s="433">
        <v>44</v>
      </c>
      <c r="AH88" s="433">
        <v>39</v>
      </c>
      <c r="AI88" s="434">
        <v>47</v>
      </c>
      <c r="AJ88" s="61" t="s">
        <v>1415</v>
      </c>
      <c r="AK88" s="60">
        <f t="shared" si="37"/>
        <v>86</v>
      </c>
      <c r="AL88" s="456">
        <v>36</v>
      </c>
      <c r="AM88" s="456">
        <v>50</v>
      </c>
      <c r="AN88" s="457">
        <v>49</v>
      </c>
      <c r="AO88" s="61" t="s">
        <v>1408</v>
      </c>
      <c r="AP88" s="288">
        <f t="shared" si="39"/>
        <v>68</v>
      </c>
      <c r="AQ88" s="450">
        <v>40</v>
      </c>
      <c r="AR88" s="450">
        <v>28</v>
      </c>
      <c r="AS88" s="451">
        <v>46</v>
      </c>
      <c r="AT88" s="61" t="s">
        <v>572</v>
      </c>
      <c r="AU88" s="60">
        <f t="shared" si="38"/>
        <v>48</v>
      </c>
      <c r="AV88" s="75">
        <v>25</v>
      </c>
      <c r="AW88" s="75">
        <v>23</v>
      </c>
      <c r="AX88" s="76">
        <v>31</v>
      </c>
    </row>
    <row r="89" spans="1:50" s="59" customFormat="1" ht="14.25" customHeight="1">
      <c r="A89" s="428" t="s">
        <v>1417</v>
      </c>
      <c r="B89" s="60">
        <f t="shared" si="19"/>
        <v>1557</v>
      </c>
      <c r="C89" s="429">
        <v>956</v>
      </c>
      <c r="D89" s="429">
        <v>601</v>
      </c>
      <c r="E89" s="430">
        <v>944</v>
      </c>
      <c r="F89" s="61" t="s">
        <v>515</v>
      </c>
      <c r="G89" s="60">
        <f t="shared" si="32"/>
        <v>182</v>
      </c>
      <c r="H89" s="429">
        <v>88</v>
      </c>
      <c r="I89" s="429">
        <v>94</v>
      </c>
      <c r="J89" s="430">
        <v>95</v>
      </c>
      <c r="K89" s="61" t="s">
        <v>1394</v>
      </c>
      <c r="L89" s="60">
        <v>56</v>
      </c>
      <c r="M89" s="93">
        <v>28</v>
      </c>
      <c r="N89" s="93">
        <v>28</v>
      </c>
      <c r="O89" s="94">
        <v>31</v>
      </c>
      <c r="P89" s="71" t="s">
        <v>371</v>
      </c>
      <c r="Q89" s="68">
        <f t="shared" si="33"/>
        <v>3507</v>
      </c>
      <c r="R89" s="69">
        <f>SUM(R90:R105)</f>
        <v>1866</v>
      </c>
      <c r="S89" s="69">
        <f t="shared" ref="S89:T89" si="42">SUM(S90:S105)</f>
        <v>1641</v>
      </c>
      <c r="T89" s="70">
        <f t="shared" si="42"/>
        <v>1962</v>
      </c>
      <c r="U89" s="61" t="s">
        <v>1974</v>
      </c>
      <c r="V89" s="288">
        <f t="shared" si="30"/>
        <v>23</v>
      </c>
      <c r="W89" s="289">
        <v>16</v>
      </c>
      <c r="X89" s="289">
        <v>7</v>
      </c>
      <c r="Y89" s="290">
        <v>16</v>
      </c>
      <c r="Z89" s="61" t="s">
        <v>1421</v>
      </c>
      <c r="AA89" s="60">
        <f t="shared" si="35"/>
        <v>156</v>
      </c>
      <c r="AB89" s="62">
        <v>77</v>
      </c>
      <c r="AC89" s="62">
        <v>79</v>
      </c>
      <c r="AD89" s="63">
        <v>79</v>
      </c>
      <c r="AE89" s="71" t="s">
        <v>303</v>
      </c>
      <c r="AF89" s="68">
        <f t="shared" si="36"/>
        <v>3116</v>
      </c>
      <c r="AG89" s="69">
        <f>SUM(AG90:AG113)</f>
        <v>1632</v>
      </c>
      <c r="AH89" s="69">
        <f t="shared" ref="AH89:AI89" si="43">SUM(AH90:AH113)</f>
        <v>1484</v>
      </c>
      <c r="AI89" s="70">
        <f t="shared" si="43"/>
        <v>1790</v>
      </c>
      <c r="AJ89" s="61" t="s">
        <v>1422</v>
      </c>
      <c r="AK89" s="60">
        <f t="shared" si="37"/>
        <v>114</v>
      </c>
      <c r="AL89" s="456">
        <v>57</v>
      </c>
      <c r="AM89" s="456">
        <v>57</v>
      </c>
      <c r="AN89" s="457">
        <v>70</v>
      </c>
      <c r="AO89" s="61" t="s">
        <v>1416</v>
      </c>
      <c r="AP89" s="288">
        <f t="shared" si="39"/>
        <v>55</v>
      </c>
      <c r="AQ89" s="450">
        <v>26</v>
      </c>
      <c r="AR89" s="450">
        <v>29</v>
      </c>
      <c r="AS89" s="451">
        <v>37</v>
      </c>
      <c r="AT89" s="61" t="s">
        <v>573</v>
      </c>
      <c r="AU89" s="60">
        <f t="shared" si="38"/>
        <v>157</v>
      </c>
      <c r="AV89" s="75">
        <v>78</v>
      </c>
      <c r="AW89" s="75">
        <v>79</v>
      </c>
      <c r="AX89" s="76">
        <v>94</v>
      </c>
    </row>
    <row r="90" spans="1:50" s="59" customFormat="1" ht="14.25" customHeight="1">
      <c r="A90" s="428" t="s">
        <v>1424</v>
      </c>
      <c r="B90" s="60">
        <f t="shared" si="19"/>
        <v>3183</v>
      </c>
      <c r="C90" s="429">
        <v>1655</v>
      </c>
      <c r="D90" s="429">
        <v>1528</v>
      </c>
      <c r="E90" s="430">
        <v>1200</v>
      </c>
      <c r="F90" s="61" t="s">
        <v>516</v>
      </c>
      <c r="G90" s="60">
        <f t="shared" si="32"/>
        <v>177</v>
      </c>
      <c r="H90" s="429">
        <v>102</v>
      </c>
      <c r="I90" s="429">
        <v>75</v>
      </c>
      <c r="J90" s="430">
        <v>106</v>
      </c>
      <c r="K90" s="67" t="s">
        <v>265</v>
      </c>
      <c r="L90" s="68">
        <v>3236</v>
      </c>
      <c r="M90" s="69">
        <v>1609</v>
      </c>
      <c r="N90" s="69">
        <v>1627</v>
      </c>
      <c r="O90" s="70">
        <v>1860</v>
      </c>
      <c r="P90" s="61" t="s">
        <v>1434</v>
      </c>
      <c r="Q90" s="60">
        <f t="shared" si="33"/>
        <v>103</v>
      </c>
      <c r="R90" s="62">
        <v>51</v>
      </c>
      <c r="S90" s="62">
        <v>52</v>
      </c>
      <c r="T90" s="63">
        <v>60</v>
      </c>
      <c r="U90" s="61" t="s">
        <v>1981</v>
      </c>
      <c r="V90" s="288">
        <f t="shared" si="30"/>
        <v>448</v>
      </c>
      <c r="W90" s="289">
        <v>234</v>
      </c>
      <c r="X90" s="289">
        <v>214</v>
      </c>
      <c r="Y90" s="290">
        <v>238</v>
      </c>
      <c r="Z90" s="71" t="s">
        <v>285</v>
      </c>
      <c r="AA90" s="68">
        <f t="shared" si="35"/>
        <v>2114</v>
      </c>
      <c r="AB90" s="69">
        <f>SUM(AB91:AB110)</f>
        <v>1073</v>
      </c>
      <c r="AC90" s="69">
        <f t="shared" ref="AC90:AD90" si="44">SUM(AC91:AC110)</f>
        <v>1041</v>
      </c>
      <c r="AD90" s="70">
        <f t="shared" si="44"/>
        <v>1172</v>
      </c>
      <c r="AE90" s="61" t="s">
        <v>1428</v>
      </c>
      <c r="AF90" s="60">
        <f t="shared" si="36"/>
        <v>110</v>
      </c>
      <c r="AG90" s="433">
        <v>60</v>
      </c>
      <c r="AH90" s="433">
        <v>50</v>
      </c>
      <c r="AI90" s="434">
        <v>66</v>
      </c>
      <c r="AJ90" s="61" t="s">
        <v>1429</v>
      </c>
      <c r="AK90" s="60">
        <f t="shared" si="37"/>
        <v>212</v>
      </c>
      <c r="AL90" s="454">
        <v>112</v>
      </c>
      <c r="AM90" s="454">
        <v>100</v>
      </c>
      <c r="AN90" s="455">
        <v>113</v>
      </c>
      <c r="AO90" s="61" t="s">
        <v>1423</v>
      </c>
      <c r="AP90" s="288">
        <f t="shared" si="39"/>
        <v>100</v>
      </c>
      <c r="AQ90" s="450">
        <v>50</v>
      </c>
      <c r="AR90" s="450">
        <v>50</v>
      </c>
      <c r="AS90" s="451">
        <v>57</v>
      </c>
      <c r="AT90" s="61" t="s">
        <v>574</v>
      </c>
      <c r="AU90" s="60">
        <f t="shared" si="38"/>
        <v>159</v>
      </c>
      <c r="AV90" s="75">
        <v>91</v>
      </c>
      <c r="AW90" s="75">
        <v>68</v>
      </c>
      <c r="AX90" s="76">
        <v>98</v>
      </c>
    </row>
    <row r="91" spans="1:50" s="59" customFormat="1" ht="14.25" customHeight="1">
      <c r="A91" s="428" t="s">
        <v>1431</v>
      </c>
      <c r="B91" s="60">
        <f t="shared" si="19"/>
        <v>90</v>
      </c>
      <c r="C91" s="429">
        <v>51</v>
      </c>
      <c r="D91" s="429">
        <v>39</v>
      </c>
      <c r="E91" s="430">
        <v>51</v>
      </c>
      <c r="F91" s="61" t="s">
        <v>1425</v>
      </c>
      <c r="G91" s="60">
        <f t="shared" si="32"/>
        <v>214</v>
      </c>
      <c r="H91" s="429">
        <v>110</v>
      </c>
      <c r="I91" s="429">
        <v>104</v>
      </c>
      <c r="J91" s="430">
        <v>112</v>
      </c>
      <c r="K91" s="61" t="s">
        <v>1410</v>
      </c>
      <c r="L91" s="60">
        <v>168</v>
      </c>
      <c r="M91" s="62">
        <v>88</v>
      </c>
      <c r="N91" s="62">
        <v>80</v>
      </c>
      <c r="O91" s="63">
        <v>89</v>
      </c>
      <c r="P91" s="61" t="s">
        <v>1442</v>
      </c>
      <c r="Q91" s="60">
        <f t="shared" si="33"/>
        <v>145</v>
      </c>
      <c r="R91" s="62">
        <v>76</v>
      </c>
      <c r="S91" s="62">
        <v>69</v>
      </c>
      <c r="T91" s="63">
        <v>87</v>
      </c>
      <c r="U91" s="61" t="s">
        <v>1989</v>
      </c>
      <c r="V91" s="288">
        <f t="shared" si="30"/>
        <v>114</v>
      </c>
      <c r="W91" s="289">
        <v>66</v>
      </c>
      <c r="X91" s="289">
        <v>48</v>
      </c>
      <c r="Y91" s="290">
        <v>68</v>
      </c>
      <c r="Z91" s="61" t="s">
        <v>1436</v>
      </c>
      <c r="AA91" s="60">
        <f t="shared" si="35"/>
        <v>218</v>
      </c>
      <c r="AB91" s="62">
        <v>114</v>
      </c>
      <c r="AC91" s="62">
        <v>104</v>
      </c>
      <c r="AD91" s="63">
        <v>123</v>
      </c>
      <c r="AE91" s="61" t="s">
        <v>1437</v>
      </c>
      <c r="AF91" s="60">
        <f t="shared" si="36"/>
        <v>392</v>
      </c>
      <c r="AG91" s="433">
        <v>215</v>
      </c>
      <c r="AH91" s="433">
        <v>177</v>
      </c>
      <c r="AI91" s="434">
        <v>113</v>
      </c>
      <c r="AJ91" s="61" t="s">
        <v>848</v>
      </c>
      <c r="AK91" s="60">
        <f t="shared" si="37"/>
        <v>203</v>
      </c>
      <c r="AL91" s="454">
        <v>97</v>
      </c>
      <c r="AM91" s="454">
        <v>106</v>
      </c>
      <c r="AN91" s="455">
        <v>84</v>
      </c>
      <c r="AO91" s="61" t="s">
        <v>1430</v>
      </c>
      <c r="AP91" s="288">
        <f t="shared" si="39"/>
        <v>102</v>
      </c>
      <c r="AQ91" s="450">
        <v>62</v>
      </c>
      <c r="AR91" s="450">
        <v>40</v>
      </c>
      <c r="AS91" s="451">
        <v>63</v>
      </c>
      <c r="AT91" s="61" t="s">
        <v>575</v>
      </c>
      <c r="AU91" s="60">
        <f t="shared" si="38"/>
        <v>40</v>
      </c>
      <c r="AV91" s="75">
        <v>21</v>
      </c>
      <c r="AW91" s="75">
        <v>19</v>
      </c>
      <c r="AX91" s="76">
        <v>24</v>
      </c>
    </row>
    <row r="92" spans="1:50" s="59" customFormat="1" ht="14.25" customHeight="1">
      <c r="A92" s="428" t="s">
        <v>1439</v>
      </c>
      <c r="B92" s="60">
        <f t="shared" si="19"/>
        <v>86</v>
      </c>
      <c r="C92" s="429">
        <v>51</v>
      </c>
      <c r="D92" s="429">
        <v>35</v>
      </c>
      <c r="E92" s="430">
        <v>60</v>
      </c>
      <c r="F92" s="61" t="s">
        <v>1432</v>
      </c>
      <c r="G92" s="60">
        <f t="shared" si="32"/>
        <v>127</v>
      </c>
      <c r="H92" s="429">
        <v>60</v>
      </c>
      <c r="I92" s="429">
        <v>67</v>
      </c>
      <c r="J92" s="430">
        <v>71</v>
      </c>
      <c r="K92" s="61" t="s">
        <v>1418</v>
      </c>
      <c r="L92" s="60">
        <v>233</v>
      </c>
      <c r="M92" s="62">
        <v>113</v>
      </c>
      <c r="N92" s="62">
        <v>120</v>
      </c>
      <c r="O92" s="63">
        <v>129</v>
      </c>
      <c r="P92" s="61" t="s">
        <v>1449</v>
      </c>
      <c r="Q92" s="60">
        <f t="shared" si="33"/>
        <v>360</v>
      </c>
      <c r="R92" s="62">
        <v>178</v>
      </c>
      <c r="S92" s="62">
        <v>182</v>
      </c>
      <c r="T92" s="63">
        <v>193</v>
      </c>
      <c r="U92" s="61" t="s">
        <v>1997</v>
      </c>
      <c r="V92" s="288">
        <f t="shared" si="30"/>
        <v>151</v>
      </c>
      <c r="W92" s="289">
        <v>84</v>
      </c>
      <c r="X92" s="289">
        <v>67</v>
      </c>
      <c r="Y92" s="290">
        <v>69</v>
      </c>
      <c r="Z92" s="61" t="s">
        <v>1444</v>
      </c>
      <c r="AA92" s="60">
        <f t="shared" si="35"/>
        <v>179</v>
      </c>
      <c r="AB92" s="62">
        <v>91</v>
      </c>
      <c r="AC92" s="62">
        <v>88</v>
      </c>
      <c r="AD92" s="63">
        <v>88</v>
      </c>
      <c r="AE92" s="61" t="s">
        <v>1445</v>
      </c>
      <c r="AF92" s="60">
        <f t="shared" si="36"/>
        <v>119</v>
      </c>
      <c r="AG92" s="433">
        <v>60</v>
      </c>
      <c r="AH92" s="433">
        <v>59</v>
      </c>
      <c r="AI92" s="434">
        <v>74</v>
      </c>
      <c r="AJ92" s="61" t="s">
        <v>530</v>
      </c>
      <c r="AK92" s="60">
        <f t="shared" si="37"/>
        <v>190</v>
      </c>
      <c r="AL92" s="454">
        <v>87</v>
      </c>
      <c r="AM92" s="454">
        <v>103</v>
      </c>
      <c r="AN92" s="455">
        <v>109</v>
      </c>
      <c r="AO92" s="61" t="s">
        <v>1438</v>
      </c>
      <c r="AP92" s="288">
        <f t="shared" si="39"/>
        <v>118</v>
      </c>
      <c r="AQ92" s="450">
        <v>60</v>
      </c>
      <c r="AR92" s="450">
        <v>58</v>
      </c>
      <c r="AS92" s="451">
        <v>68</v>
      </c>
      <c r="AT92" s="61" t="s">
        <v>576</v>
      </c>
      <c r="AU92" s="60">
        <f t="shared" si="38"/>
        <v>213</v>
      </c>
      <c r="AV92" s="75">
        <v>162</v>
      </c>
      <c r="AW92" s="75">
        <v>51</v>
      </c>
      <c r="AX92" s="76">
        <v>163</v>
      </c>
    </row>
    <row r="93" spans="1:50" s="59" customFormat="1" ht="14.25" customHeight="1">
      <c r="A93" s="428" t="s">
        <v>1446</v>
      </c>
      <c r="B93" s="60">
        <f t="shared" si="19"/>
        <v>177</v>
      </c>
      <c r="C93" s="429">
        <v>93</v>
      </c>
      <c r="D93" s="429">
        <v>84</v>
      </c>
      <c r="E93" s="430">
        <v>91</v>
      </c>
      <c r="F93" s="61" t="s">
        <v>1440</v>
      </c>
      <c r="G93" s="60">
        <f t="shared" si="32"/>
        <v>236</v>
      </c>
      <c r="H93" s="429">
        <v>117</v>
      </c>
      <c r="I93" s="429">
        <v>119</v>
      </c>
      <c r="J93" s="430">
        <v>136</v>
      </c>
      <c r="K93" s="61" t="s">
        <v>1426</v>
      </c>
      <c r="L93" s="60">
        <v>210</v>
      </c>
      <c r="M93" s="62">
        <v>98</v>
      </c>
      <c r="N93" s="62">
        <v>112</v>
      </c>
      <c r="O93" s="63">
        <v>111</v>
      </c>
      <c r="P93" s="61" t="s">
        <v>1456</v>
      </c>
      <c r="Q93" s="60">
        <f t="shared" si="33"/>
        <v>72</v>
      </c>
      <c r="R93" s="62">
        <v>37</v>
      </c>
      <c r="S93" s="62">
        <v>35</v>
      </c>
      <c r="T93" s="63">
        <v>50</v>
      </c>
      <c r="U93" s="61" t="s">
        <v>2004</v>
      </c>
      <c r="V93" s="288">
        <f t="shared" si="30"/>
        <v>62</v>
      </c>
      <c r="W93" s="289">
        <v>40</v>
      </c>
      <c r="X93" s="289">
        <v>22</v>
      </c>
      <c r="Y93" s="290">
        <v>30</v>
      </c>
      <c r="Z93" s="61" t="s">
        <v>1451</v>
      </c>
      <c r="AA93" s="60">
        <f t="shared" si="35"/>
        <v>148</v>
      </c>
      <c r="AB93" s="62">
        <v>84</v>
      </c>
      <c r="AC93" s="62">
        <v>64</v>
      </c>
      <c r="AD93" s="63">
        <v>84</v>
      </c>
      <c r="AE93" s="61" t="s">
        <v>1452</v>
      </c>
      <c r="AF93" s="60">
        <f t="shared" si="36"/>
        <v>95</v>
      </c>
      <c r="AG93" s="433">
        <v>49</v>
      </c>
      <c r="AH93" s="433">
        <v>46</v>
      </c>
      <c r="AI93" s="434">
        <v>56</v>
      </c>
      <c r="AJ93" s="61" t="s">
        <v>531</v>
      </c>
      <c r="AK93" s="60">
        <f t="shared" si="37"/>
        <v>185</v>
      </c>
      <c r="AL93" s="454">
        <v>85</v>
      </c>
      <c r="AM93" s="454">
        <v>100</v>
      </c>
      <c r="AN93" s="455">
        <v>111</v>
      </c>
      <c r="AO93" s="71" t="s">
        <v>435</v>
      </c>
      <c r="AP93" s="285">
        <f t="shared" si="39"/>
        <v>3056</v>
      </c>
      <c r="AQ93" s="286">
        <f>SUM(AQ94:AQ123)</f>
        <v>1556</v>
      </c>
      <c r="AR93" s="286">
        <f t="shared" ref="AR93:AS93" si="45">SUM(AR94:AR123)</f>
        <v>1500</v>
      </c>
      <c r="AS93" s="287">
        <f t="shared" si="45"/>
        <v>1759</v>
      </c>
      <c r="AT93" s="61" t="s">
        <v>577</v>
      </c>
      <c r="AU93" s="60">
        <f t="shared" si="38"/>
        <v>228</v>
      </c>
      <c r="AV93" s="75">
        <v>177</v>
      </c>
      <c r="AW93" s="75">
        <v>51</v>
      </c>
      <c r="AX93" s="76">
        <v>172</v>
      </c>
    </row>
    <row r="94" spans="1:50" s="59" customFormat="1" ht="14.25" customHeight="1">
      <c r="A94" s="428" t="s">
        <v>1454</v>
      </c>
      <c r="B94" s="60">
        <f t="shared" si="19"/>
        <v>117</v>
      </c>
      <c r="C94" s="429">
        <v>60</v>
      </c>
      <c r="D94" s="429">
        <v>57</v>
      </c>
      <c r="E94" s="430">
        <v>60</v>
      </c>
      <c r="F94" s="61" t="s">
        <v>1447</v>
      </c>
      <c r="G94" s="60">
        <f t="shared" si="32"/>
        <v>296</v>
      </c>
      <c r="H94" s="429">
        <v>157</v>
      </c>
      <c r="I94" s="429">
        <v>139</v>
      </c>
      <c r="J94" s="430">
        <v>148</v>
      </c>
      <c r="K94" s="61" t="s">
        <v>1433</v>
      </c>
      <c r="L94" s="60">
        <v>212</v>
      </c>
      <c r="M94" s="62">
        <v>105</v>
      </c>
      <c r="N94" s="62">
        <v>107</v>
      </c>
      <c r="O94" s="63">
        <v>118</v>
      </c>
      <c r="P94" s="61" t="s">
        <v>1465</v>
      </c>
      <c r="Q94" s="60">
        <f t="shared" si="33"/>
        <v>196</v>
      </c>
      <c r="R94" s="62">
        <v>109</v>
      </c>
      <c r="S94" s="62">
        <v>87</v>
      </c>
      <c r="T94" s="63">
        <v>101</v>
      </c>
      <c r="U94" s="61" t="s">
        <v>2012</v>
      </c>
      <c r="V94" s="288">
        <f t="shared" si="30"/>
        <v>197</v>
      </c>
      <c r="W94" s="289">
        <v>101</v>
      </c>
      <c r="X94" s="289">
        <v>96</v>
      </c>
      <c r="Y94" s="290">
        <v>87</v>
      </c>
      <c r="Z94" s="61" t="s">
        <v>1458</v>
      </c>
      <c r="AA94" s="60">
        <f t="shared" si="35"/>
        <v>143</v>
      </c>
      <c r="AB94" s="62">
        <v>75</v>
      </c>
      <c r="AC94" s="62">
        <v>68</v>
      </c>
      <c r="AD94" s="63">
        <v>71</v>
      </c>
      <c r="AE94" s="61" t="s">
        <v>1459</v>
      </c>
      <c r="AF94" s="60">
        <f t="shared" si="36"/>
        <v>140</v>
      </c>
      <c r="AG94" s="433">
        <v>69</v>
      </c>
      <c r="AH94" s="433">
        <v>71</v>
      </c>
      <c r="AI94" s="434">
        <v>87</v>
      </c>
      <c r="AJ94" s="61" t="s">
        <v>1460</v>
      </c>
      <c r="AK94" s="60">
        <f t="shared" si="37"/>
        <v>135</v>
      </c>
      <c r="AL94" s="454">
        <v>69</v>
      </c>
      <c r="AM94" s="454">
        <v>66</v>
      </c>
      <c r="AN94" s="455">
        <v>87</v>
      </c>
      <c r="AO94" s="61" t="s">
        <v>1453</v>
      </c>
      <c r="AP94" s="288">
        <f t="shared" si="39"/>
        <v>88</v>
      </c>
      <c r="AQ94" s="458">
        <v>41</v>
      </c>
      <c r="AR94" s="458">
        <v>47</v>
      </c>
      <c r="AS94" s="459">
        <v>51</v>
      </c>
      <c r="AT94" s="61" t="s">
        <v>578</v>
      </c>
      <c r="AU94" s="60">
        <f t="shared" si="38"/>
        <v>121</v>
      </c>
      <c r="AV94" s="75">
        <v>61</v>
      </c>
      <c r="AW94" s="75">
        <v>60</v>
      </c>
      <c r="AX94" s="76">
        <v>73</v>
      </c>
    </row>
    <row r="95" spans="1:50" s="59" customFormat="1" ht="14.25" customHeight="1">
      <c r="A95" s="428" t="s">
        <v>1462</v>
      </c>
      <c r="B95" s="60">
        <f t="shared" si="19"/>
        <v>486</v>
      </c>
      <c r="C95" s="429">
        <v>259</v>
      </c>
      <c r="D95" s="429">
        <v>227</v>
      </c>
      <c r="E95" s="430">
        <v>278</v>
      </c>
      <c r="F95" s="61" t="s">
        <v>1455</v>
      </c>
      <c r="G95" s="60">
        <f t="shared" si="32"/>
        <v>392</v>
      </c>
      <c r="H95" s="429">
        <v>201</v>
      </c>
      <c r="I95" s="429">
        <v>191</v>
      </c>
      <c r="J95" s="430">
        <v>203</v>
      </c>
      <c r="K95" s="61" t="s">
        <v>1441</v>
      </c>
      <c r="L95" s="60">
        <v>125</v>
      </c>
      <c r="M95" s="62">
        <v>62</v>
      </c>
      <c r="N95" s="62">
        <v>63</v>
      </c>
      <c r="O95" s="63">
        <v>70</v>
      </c>
      <c r="P95" s="61" t="s">
        <v>584</v>
      </c>
      <c r="Q95" s="60">
        <f t="shared" si="33"/>
        <v>429</v>
      </c>
      <c r="R95" s="62">
        <v>235</v>
      </c>
      <c r="S95" s="62">
        <v>194</v>
      </c>
      <c r="T95" s="63">
        <v>157</v>
      </c>
      <c r="U95" s="61" t="s">
        <v>2020</v>
      </c>
      <c r="V95" s="288">
        <f t="shared" si="30"/>
        <v>878</v>
      </c>
      <c r="W95" s="289">
        <v>444</v>
      </c>
      <c r="X95" s="289">
        <v>434</v>
      </c>
      <c r="Y95" s="290">
        <v>335</v>
      </c>
      <c r="Z95" s="61" t="s">
        <v>1467</v>
      </c>
      <c r="AA95" s="60">
        <f t="shared" si="35"/>
        <v>83</v>
      </c>
      <c r="AB95" s="62">
        <v>44</v>
      </c>
      <c r="AC95" s="62">
        <v>39</v>
      </c>
      <c r="AD95" s="63">
        <v>47</v>
      </c>
      <c r="AE95" s="61" t="s">
        <v>1468</v>
      </c>
      <c r="AF95" s="60">
        <f t="shared" si="36"/>
        <v>100</v>
      </c>
      <c r="AG95" s="433">
        <v>62</v>
      </c>
      <c r="AH95" s="433">
        <v>38</v>
      </c>
      <c r="AI95" s="434">
        <v>57</v>
      </c>
      <c r="AJ95" s="61" t="s">
        <v>1469</v>
      </c>
      <c r="AK95" s="60">
        <f t="shared" si="37"/>
        <v>105</v>
      </c>
      <c r="AL95" s="454">
        <v>49</v>
      </c>
      <c r="AM95" s="454">
        <v>56</v>
      </c>
      <c r="AN95" s="455">
        <v>63</v>
      </c>
      <c r="AO95" s="61" t="s">
        <v>1461</v>
      </c>
      <c r="AP95" s="288">
        <f t="shared" si="39"/>
        <v>103</v>
      </c>
      <c r="AQ95" s="458">
        <v>52</v>
      </c>
      <c r="AR95" s="458">
        <v>51</v>
      </c>
      <c r="AS95" s="459">
        <v>55</v>
      </c>
      <c r="AT95" s="61" t="s">
        <v>579</v>
      </c>
      <c r="AU95" s="60">
        <f t="shared" si="38"/>
        <v>50</v>
      </c>
      <c r="AV95" s="75">
        <v>25</v>
      </c>
      <c r="AW95" s="75">
        <v>25</v>
      </c>
      <c r="AX95" s="76">
        <v>27</v>
      </c>
    </row>
    <row r="96" spans="1:50" s="59" customFormat="1" ht="14.25" customHeight="1">
      <c r="A96" s="428" t="s">
        <v>1471</v>
      </c>
      <c r="B96" s="60">
        <f t="shared" si="19"/>
        <v>696</v>
      </c>
      <c r="C96" s="429">
        <v>344</v>
      </c>
      <c r="D96" s="429">
        <v>352</v>
      </c>
      <c r="E96" s="430">
        <v>348</v>
      </c>
      <c r="F96" s="61" t="s">
        <v>1463</v>
      </c>
      <c r="G96" s="60">
        <f t="shared" si="32"/>
        <v>417</v>
      </c>
      <c r="H96" s="429">
        <v>212</v>
      </c>
      <c r="I96" s="429">
        <v>205</v>
      </c>
      <c r="J96" s="430">
        <v>221</v>
      </c>
      <c r="K96" s="61" t="s">
        <v>1448</v>
      </c>
      <c r="L96" s="60">
        <v>194</v>
      </c>
      <c r="M96" s="62">
        <v>84</v>
      </c>
      <c r="N96" s="62">
        <v>110</v>
      </c>
      <c r="O96" s="63">
        <v>113</v>
      </c>
      <c r="P96" s="61" t="s">
        <v>870</v>
      </c>
      <c r="Q96" s="60">
        <f t="shared" si="33"/>
        <v>192</v>
      </c>
      <c r="R96" s="62">
        <v>96</v>
      </c>
      <c r="S96" s="62">
        <v>96</v>
      </c>
      <c r="T96" s="63">
        <v>99</v>
      </c>
      <c r="U96" s="61" t="s">
        <v>2028</v>
      </c>
      <c r="V96" s="288">
        <f t="shared" si="30"/>
        <v>1199</v>
      </c>
      <c r="W96" s="289">
        <v>611</v>
      </c>
      <c r="X96" s="289">
        <v>588</v>
      </c>
      <c r="Y96" s="290">
        <v>391</v>
      </c>
      <c r="Z96" s="61" t="s">
        <v>1475</v>
      </c>
      <c r="AA96" s="60">
        <f t="shared" si="35"/>
        <v>153</v>
      </c>
      <c r="AB96" s="62">
        <v>77</v>
      </c>
      <c r="AC96" s="62">
        <v>76</v>
      </c>
      <c r="AD96" s="63">
        <v>72</v>
      </c>
      <c r="AE96" s="61" t="s">
        <v>1476</v>
      </c>
      <c r="AF96" s="60">
        <f t="shared" si="36"/>
        <v>57</v>
      </c>
      <c r="AG96" s="433">
        <v>32</v>
      </c>
      <c r="AH96" s="433">
        <v>25</v>
      </c>
      <c r="AI96" s="434">
        <v>40</v>
      </c>
      <c r="AJ96" s="61" t="s">
        <v>1477</v>
      </c>
      <c r="AK96" s="60">
        <f t="shared" si="37"/>
        <v>72</v>
      </c>
      <c r="AL96" s="454">
        <v>33</v>
      </c>
      <c r="AM96" s="454">
        <v>39</v>
      </c>
      <c r="AN96" s="455">
        <v>45</v>
      </c>
      <c r="AO96" s="61" t="s">
        <v>1470</v>
      </c>
      <c r="AP96" s="288">
        <f t="shared" si="39"/>
        <v>96</v>
      </c>
      <c r="AQ96" s="458">
        <v>47</v>
      </c>
      <c r="AR96" s="458">
        <v>49</v>
      </c>
      <c r="AS96" s="459">
        <v>60</v>
      </c>
      <c r="AT96" s="61" t="s">
        <v>580</v>
      </c>
      <c r="AU96" s="60">
        <f t="shared" si="38"/>
        <v>135</v>
      </c>
      <c r="AV96" s="75">
        <v>72</v>
      </c>
      <c r="AW96" s="75">
        <v>63</v>
      </c>
      <c r="AX96" s="76">
        <v>82</v>
      </c>
    </row>
    <row r="97" spans="1:50" s="59" customFormat="1" ht="14.25" customHeight="1">
      <c r="A97" s="428" t="s">
        <v>1479</v>
      </c>
      <c r="B97" s="60">
        <f t="shared" si="19"/>
        <v>90</v>
      </c>
      <c r="C97" s="429">
        <v>46</v>
      </c>
      <c r="D97" s="429">
        <v>44</v>
      </c>
      <c r="E97" s="430">
        <v>50</v>
      </c>
      <c r="F97" s="61" t="s">
        <v>1472</v>
      </c>
      <c r="G97" s="60">
        <f t="shared" si="32"/>
        <v>442</v>
      </c>
      <c r="H97" s="429">
        <v>218</v>
      </c>
      <c r="I97" s="429">
        <v>224</v>
      </c>
      <c r="J97" s="430">
        <v>251</v>
      </c>
      <c r="K97" s="61" t="s">
        <v>661</v>
      </c>
      <c r="L97" s="60">
        <v>275</v>
      </c>
      <c r="M97" s="62">
        <v>130</v>
      </c>
      <c r="N97" s="62">
        <v>145</v>
      </c>
      <c r="O97" s="63">
        <v>185</v>
      </c>
      <c r="P97" s="61" t="s">
        <v>879</v>
      </c>
      <c r="Q97" s="60">
        <f t="shared" si="33"/>
        <v>117</v>
      </c>
      <c r="R97" s="62">
        <v>57</v>
      </c>
      <c r="S97" s="62">
        <v>60</v>
      </c>
      <c r="T97" s="63">
        <v>61</v>
      </c>
      <c r="U97" s="61" t="s">
        <v>2036</v>
      </c>
      <c r="V97" s="288">
        <f t="shared" si="30"/>
        <v>1084</v>
      </c>
      <c r="W97" s="289">
        <v>567</v>
      </c>
      <c r="X97" s="289">
        <v>517</v>
      </c>
      <c r="Y97" s="290">
        <v>359</v>
      </c>
      <c r="Z97" s="61" t="s">
        <v>1482</v>
      </c>
      <c r="AA97" s="60">
        <f t="shared" si="35"/>
        <v>95</v>
      </c>
      <c r="AB97" s="62">
        <v>52</v>
      </c>
      <c r="AC97" s="62">
        <v>43</v>
      </c>
      <c r="AD97" s="63">
        <v>58</v>
      </c>
      <c r="AE97" s="61" t="s">
        <v>1483</v>
      </c>
      <c r="AF97" s="60">
        <f t="shared" si="36"/>
        <v>82</v>
      </c>
      <c r="AG97" s="433">
        <v>40</v>
      </c>
      <c r="AH97" s="433">
        <v>42</v>
      </c>
      <c r="AI97" s="434">
        <v>50</v>
      </c>
      <c r="AJ97" s="61" t="s">
        <v>1484</v>
      </c>
      <c r="AK97" s="60">
        <f t="shared" si="37"/>
        <v>93</v>
      </c>
      <c r="AL97" s="454">
        <v>47</v>
      </c>
      <c r="AM97" s="454">
        <v>46</v>
      </c>
      <c r="AN97" s="455">
        <v>45</v>
      </c>
      <c r="AO97" s="61" t="s">
        <v>1478</v>
      </c>
      <c r="AP97" s="288">
        <f t="shared" si="39"/>
        <v>124</v>
      </c>
      <c r="AQ97" s="458">
        <v>55</v>
      </c>
      <c r="AR97" s="458">
        <v>69</v>
      </c>
      <c r="AS97" s="459">
        <v>69</v>
      </c>
      <c r="AT97" s="61" t="s">
        <v>581</v>
      </c>
      <c r="AU97" s="60">
        <f t="shared" si="38"/>
        <v>2111</v>
      </c>
      <c r="AV97" s="75">
        <v>1084</v>
      </c>
      <c r="AW97" s="75">
        <v>1027</v>
      </c>
      <c r="AX97" s="76">
        <v>1028</v>
      </c>
    </row>
    <row r="98" spans="1:50" s="59" customFormat="1" ht="14.25" customHeight="1">
      <c r="A98" s="428" t="s">
        <v>1486</v>
      </c>
      <c r="B98" s="60">
        <f t="shared" si="19"/>
        <v>72</v>
      </c>
      <c r="C98" s="429">
        <v>38</v>
      </c>
      <c r="D98" s="429">
        <v>34</v>
      </c>
      <c r="E98" s="430">
        <v>44</v>
      </c>
      <c r="F98" s="61" t="s">
        <v>1480</v>
      </c>
      <c r="G98" s="60">
        <f t="shared" si="32"/>
        <v>369</v>
      </c>
      <c r="H98" s="429">
        <v>199</v>
      </c>
      <c r="I98" s="429">
        <v>170</v>
      </c>
      <c r="J98" s="430">
        <v>190</v>
      </c>
      <c r="K98" s="61" t="s">
        <v>1464</v>
      </c>
      <c r="L98" s="60">
        <v>86</v>
      </c>
      <c r="M98" s="62">
        <v>51</v>
      </c>
      <c r="N98" s="62">
        <v>35</v>
      </c>
      <c r="O98" s="63">
        <v>50</v>
      </c>
      <c r="P98" s="61" t="s">
        <v>1493</v>
      </c>
      <c r="Q98" s="60">
        <f t="shared" si="33"/>
        <v>269</v>
      </c>
      <c r="R98" s="62">
        <v>151</v>
      </c>
      <c r="S98" s="62">
        <v>118</v>
      </c>
      <c r="T98" s="63">
        <v>147</v>
      </c>
      <c r="U98" s="61" t="s">
        <v>2044</v>
      </c>
      <c r="V98" s="288">
        <f t="shared" si="30"/>
        <v>976</v>
      </c>
      <c r="W98" s="289">
        <v>510</v>
      </c>
      <c r="X98" s="289">
        <v>466</v>
      </c>
      <c r="Y98" s="290">
        <v>364</v>
      </c>
      <c r="Z98" s="61" t="s">
        <v>1488</v>
      </c>
      <c r="AA98" s="60">
        <f t="shared" si="35"/>
        <v>101</v>
      </c>
      <c r="AB98" s="62">
        <v>51</v>
      </c>
      <c r="AC98" s="62">
        <v>50</v>
      </c>
      <c r="AD98" s="63">
        <v>57</v>
      </c>
      <c r="AE98" s="61" t="s">
        <v>1489</v>
      </c>
      <c r="AF98" s="60">
        <f t="shared" si="36"/>
        <v>86</v>
      </c>
      <c r="AG98" s="433">
        <v>51</v>
      </c>
      <c r="AH98" s="433">
        <v>35</v>
      </c>
      <c r="AI98" s="434">
        <v>54</v>
      </c>
      <c r="AJ98" s="61" t="s">
        <v>1490</v>
      </c>
      <c r="AK98" s="60">
        <f t="shared" si="37"/>
        <v>137</v>
      </c>
      <c r="AL98" s="454">
        <v>67</v>
      </c>
      <c r="AM98" s="454">
        <v>70</v>
      </c>
      <c r="AN98" s="455">
        <v>76</v>
      </c>
      <c r="AO98" s="61" t="s">
        <v>1485</v>
      </c>
      <c r="AP98" s="288">
        <f t="shared" si="39"/>
        <v>36</v>
      </c>
      <c r="AQ98" s="458">
        <v>19</v>
      </c>
      <c r="AR98" s="458">
        <v>17</v>
      </c>
      <c r="AS98" s="459">
        <v>22</v>
      </c>
      <c r="AT98" s="61" t="s">
        <v>582</v>
      </c>
      <c r="AU98" s="60">
        <f t="shared" si="38"/>
        <v>143</v>
      </c>
      <c r="AV98" s="75">
        <v>85</v>
      </c>
      <c r="AW98" s="75">
        <v>58</v>
      </c>
      <c r="AX98" s="76">
        <v>90</v>
      </c>
    </row>
    <row r="99" spans="1:50" s="59" customFormat="1" ht="14.25" customHeight="1">
      <c r="A99" s="428" t="s">
        <v>1492</v>
      </c>
      <c r="B99" s="60">
        <f t="shared" ref="B99:B162" si="46">SUM(C99:D99)</f>
        <v>155</v>
      </c>
      <c r="C99" s="429">
        <v>78</v>
      </c>
      <c r="D99" s="429">
        <v>77</v>
      </c>
      <c r="E99" s="430">
        <v>75</v>
      </c>
      <c r="F99" s="61" t="s">
        <v>1487</v>
      </c>
      <c r="G99" s="60">
        <f t="shared" si="32"/>
        <v>290</v>
      </c>
      <c r="H99" s="429">
        <v>141</v>
      </c>
      <c r="I99" s="429">
        <v>149</v>
      </c>
      <c r="J99" s="430">
        <v>158</v>
      </c>
      <c r="K99" s="61" t="s">
        <v>1473</v>
      </c>
      <c r="L99" s="60">
        <v>35</v>
      </c>
      <c r="M99" s="62">
        <v>22</v>
      </c>
      <c r="N99" s="62">
        <v>13</v>
      </c>
      <c r="O99" s="63">
        <v>23</v>
      </c>
      <c r="P99" s="61" t="s">
        <v>1500</v>
      </c>
      <c r="Q99" s="60">
        <f t="shared" si="33"/>
        <v>128</v>
      </c>
      <c r="R99" s="62">
        <v>66</v>
      </c>
      <c r="S99" s="62">
        <v>62</v>
      </c>
      <c r="T99" s="63">
        <v>70</v>
      </c>
      <c r="U99" s="61" t="s">
        <v>2051</v>
      </c>
      <c r="V99" s="288">
        <f t="shared" si="30"/>
        <v>989</v>
      </c>
      <c r="W99" s="289">
        <v>518</v>
      </c>
      <c r="X99" s="289">
        <v>471</v>
      </c>
      <c r="Y99" s="290">
        <v>426</v>
      </c>
      <c r="Z99" s="61" t="s">
        <v>1494</v>
      </c>
      <c r="AA99" s="60">
        <f t="shared" si="35"/>
        <v>91</v>
      </c>
      <c r="AB99" s="62">
        <v>43</v>
      </c>
      <c r="AC99" s="62">
        <v>48</v>
      </c>
      <c r="AD99" s="63">
        <v>51</v>
      </c>
      <c r="AE99" s="61" t="s">
        <v>1495</v>
      </c>
      <c r="AF99" s="60">
        <f t="shared" si="36"/>
        <v>70</v>
      </c>
      <c r="AG99" s="433">
        <v>34</v>
      </c>
      <c r="AH99" s="433">
        <v>36</v>
      </c>
      <c r="AI99" s="434">
        <v>45</v>
      </c>
      <c r="AJ99" s="61" t="s">
        <v>1496</v>
      </c>
      <c r="AK99" s="60">
        <f t="shared" si="37"/>
        <v>237</v>
      </c>
      <c r="AL99" s="454">
        <v>120</v>
      </c>
      <c r="AM99" s="454">
        <v>117</v>
      </c>
      <c r="AN99" s="455">
        <v>124</v>
      </c>
      <c r="AO99" s="61" t="s">
        <v>1491</v>
      </c>
      <c r="AP99" s="288">
        <f t="shared" si="39"/>
        <v>76</v>
      </c>
      <c r="AQ99" s="458">
        <v>40</v>
      </c>
      <c r="AR99" s="458">
        <v>36</v>
      </c>
      <c r="AS99" s="459">
        <v>41</v>
      </c>
      <c r="AT99" s="61" t="s">
        <v>583</v>
      </c>
      <c r="AU99" s="60">
        <f t="shared" si="38"/>
        <v>186</v>
      </c>
      <c r="AV99" s="75">
        <v>106</v>
      </c>
      <c r="AW99" s="75">
        <v>80</v>
      </c>
      <c r="AX99" s="76">
        <v>101</v>
      </c>
    </row>
    <row r="100" spans="1:50" s="59" customFormat="1" ht="14.25" customHeight="1">
      <c r="A100" s="428" t="s">
        <v>1498</v>
      </c>
      <c r="B100" s="60">
        <f t="shared" si="46"/>
        <v>62</v>
      </c>
      <c r="C100" s="429">
        <v>27</v>
      </c>
      <c r="D100" s="429">
        <v>35</v>
      </c>
      <c r="E100" s="430">
        <v>33</v>
      </c>
      <c r="F100" s="67" t="s">
        <v>242</v>
      </c>
      <c r="G100" s="68">
        <f t="shared" si="32"/>
        <v>22282</v>
      </c>
      <c r="H100" s="69">
        <v>11759</v>
      </c>
      <c r="I100" s="69">
        <v>10523</v>
      </c>
      <c r="J100" s="70">
        <v>11961</v>
      </c>
      <c r="K100" s="61" t="s">
        <v>718</v>
      </c>
      <c r="L100" s="60">
        <v>91</v>
      </c>
      <c r="M100" s="62">
        <v>47</v>
      </c>
      <c r="N100" s="62">
        <v>44</v>
      </c>
      <c r="O100" s="63">
        <v>55</v>
      </c>
      <c r="P100" s="61" t="s">
        <v>1509</v>
      </c>
      <c r="Q100" s="60">
        <f t="shared" si="33"/>
        <v>58</v>
      </c>
      <c r="R100" s="62">
        <v>25</v>
      </c>
      <c r="S100" s="62">
        <v>33</v>
      </c>
      <c r="T100" s="63">
        <v>33</v>
      </c>
      <c r="U100" s="61" t="s">
        <v>2059</v>
      </c>
      <c r="V100" s="288">
        <f t="shared" si="30"/>
        <v>1226</v>
      </c>
      <c r="W100" s="289">
        <v>624</v>
      </c>
      <c r="X100" s="289">
        <v>602</v>
      </c>
      <c r="Y100" s="290">
        <v>400</v>
      </c>
      <c r="Z100" s="61" t="s">
        <v>1502</v>
      </c>
      <c r="AA100" s="60">
        <f t="shared" si="35"/>
        <v>52</v>
      </c>
      <c r="AB100" s="62">
        <v>21</v>
      </c>
      <c r="AC100" s="62">
        <v>31</v>
      </c>
      <c r="AD100" s="63">
        <v>31</v>
      </c>
      <c r="AE100" s="61" t="s">
        <v>1503</v>
      </c>
      <c r="AF100" s="60">
        <f t="shared" si="36"/>
        <v>81</v>
      </c>
      <c r="AG100" s="433">
        <v>47</v>
      </c>
      <c r="AH100" s="433">
        <v>34</v>
      </c>
      <c r="AI100" s="434">
        <v>57</v>
      </c>
      <c r="AJ100" s="61" t="s">
        <v>1504</v>
      </c>
      <c r="AK100" s="60">
        <f t="shared" si="37"/>
        <v>191</v>
      </c>
      <c r="AL100" s="454">
        <v>98</v>
      </c>
      <c r="AM100" s="454">
        <v>93</v>
      </c>
      <c r="AN100" s="455">
        <v>108</v>
      </c>
      <c r="AO100" s="61" t="s">
        <v>1497</v>
      </c>
      <c r="AP100" s="288">
        <f t="shared" si="39"/>
        <v>65</v>
      </c>
      <c r="AQ100" s="458">
        <v>34</v>
      </c>
      <c r="AR100" s="458">
        <v>31</v>
      </c>
      <c r="AS100" s="459">
        <v>44</v>
      </c>
      <c r="AT100" s="67" t="s">
        <v>5060</v>
      </c>
      <c r="AU100" s="68">
        <f t="shared" si="38"/>
        <v>20900</v>
      </c>
      <c r="AV100" s="69">
        <f>SUM(AV101:AV129)</f>
        <v>11103</v>
      </c>
      <c r="AW100" s="69">
        <f t="shared" ref="AW100:AX100" si="47">SUM(AW101:AW129)</f>
        <v>9797</v>
      </c>
      <c r="AX100" s="70">
        <f t="shared" si="47"/>
        <v>10703</v>
      </c>
    </row>
    <row r="101" spans="1:50" s="59" customFormat="1" ht="14.25" customHeight="1">
      <c r="A101" s="428" t="s">
        <v>1506</v>
      </c>
      <c r="B101" s="60">
        <f t="shared" si="46"/>
        <v>696</v>
      </c>
      <c r="C101" s="429">
        <v>342</v>
      </c>
      <c r="D101" s="429">
        <v>354</v>
      </c>
      <c r="E101" s="430">
        <v>349</v>
      </c>
      <c r="F101" s="61" t="s">
        <v>1499</v>
      </c>
      <c r="G101" s="60">
        <f t="shared" si="32"/>
        <v>458</v>
      </c>
      <c r="H101" s="429">
        <v>208</v>
      </c>
      <c r="I101" s="429">
        <v>250</v>
      </c>
      <c r="J101" s="430">
        <v>244</v>
      </c>
      <c r="K101" s="61" t="s">
        <v>719</v>
      </c>
      <c r="L101" s="60">
        <v>76</v>
      </c>
      <c r="M101" s="62">
        <v>41</v>
      </c>
      <c r="N101" s="62">
        <v>35</v>
      </c>
      <c r="O101" s="63">
        <v>39</v>
      </c>
      <c r="P101" s="61" t="s">
        <v>1517</v>
      </c>
      <c r="Q101" s="60">
        <f t="shared" si="33"/>
        <v>301</v>
      </c>
      <c r="R101" s="62">
        <v>166</v>
      </c>
      <c r="S101" s="62">
        <v>135</v>
      </c>
      <c r="T101" s="63">
        <v>211</v>
      </c>
      <c r="U101" s="61" t="s">
        <v>2068</v>
      </c>
      <c r="V101" s="288">
        <f t="shared" si="30"/>
        <v>1673</v>
      </c>
      <c r="W101" s="289">
        <v>870</v>
      </c>
      <c r="X101" s="289">
        <v>803</v>
      </c>
      <c r="Y101" s="290">
        <v>613</v>
      </c>
      <c r="Z101" s="61" t="s">
        <v>1511</v>
      </c>
      <c r="AA101" s="60">
        <f t="shared" si="35"/>
        <v>239</v>
      </c>
      <c r="AB101" s="62">
        <v>122</v>
      </c>
      <c r="AC101" s="62">
        <v>117</v>
      </c>
      <c r="AD101" s="63">
        <v>141</v>
      </c>
      <c r="AE101" s="61" t="s">
        <v>1460</v>
      </c>
      <c r="AF101" s="60">
        <f t="shared" si="36"/>
        <v>136</v>
      </c>
      <c r="AG101" s="433">
        <v>74</v>
      </c>
      <c r="AH101" s="433">
        <v>62</v>
      </c>
      <c r="AI101" s="434">
        <v>77</v>
      </c>
      <c r="AJ101" s="61" t="s">
        <v>1512</v>
      </c>
      <c r="AK101" s="60">
        <f t="shared" si="37"/>
        <v>139</v>
      </c>
      <c r="AL101" s="454">
        <v>72</v>
      </c>
      <c r="AM101" s="454">
        <v>67</v>
      </c>
      <c r="AN101" s="455">
        <v>84</v>
      </c>
      <c r="AO101" s="61" t="s">
        <v>1505</v>
      </c>
      <c r="AP101" s="288">
        <f t="shared" si="39"/>
        <v>47</v>
      </c>
      <c r="AQ101" s="458">
        <v>23</v>
      </c>
      <c r="AR101" s="458">
        <v>24</v>
      </c>
      <c r="AS101" s="459">
        <v>23</v>
      </c>
      <c r="AT101" s="61" t="s">
        <v>682</v>
      </c>
      <c r="AU101" s="60">
        <f t="shared" si="38"/>
        <v>914</v>
      </c>
      <c r="AV101" s="80">
        <v>508</v>
      </c>
      <c r="AW101" s="80">
        <v>406</v>
      </c>
      <c r="AX101" s="81">
        <v>646</v>
      </c>
    </row>
    <row r="102" spans="1:50" s="59" customFormat="1" ht="14.25" customHeight="1">
      <c r="A102" s="428" t="s">
        <v>1514</v>
      </c>
      <c r="B102" s="60">
        <f t="shared" si="46"/>
        <v>614</v>
      </c>
      <c r="C102" s="429">
        <v>290</v>
      </c>
      <c r="D102" s="429">
        <v>324</v>
      </c>
      <c r="E102" s="430">
        <v>304</v>
      </c>
      <c r="F102" s="61" t="s">
        <v>1507</v>
      </c>
      <c r="G102" s="60">
        <f t="shared" si="32"/>
        <v>1747</v>
      </c>
      <c r="H102" s="429">
        <v>1004</v>
      </c>
      <c r="I102" s="429">
        <v>743</v>
      </c>
      <c r="J102" s="430">
        <v>1013</v>
      </c>
      <c r="K102" s="61" t="s">
        <v>716</v>
      </c>
      <c r="L102" s="60">
        <v>161</v>
      </c>
      <c r="M102" s="62">
        <v>80</v>
      </c>
      <c r="N102" s="62">
        <v>81</v>
      </c>
      <c r="O102" s="63">
        <v>99</v>
      </c>
      <c r="P102" s="61" t="s">
        <v>1525</v>
      </c>
      <c r="Q102" s="60">
        <f t="shared" si="33"/>
        <v>434</v>
      </c>
      <c r="R102" s="62">
        <v>237</v>
      </c>
      <c r="S102" s="62">
        <v>197</v>
      </c>
      <c r="T102" s="63">
        <v>254</v>
      </c>
      <c r="U102" s="61" t="s">
        <v>2075</v>
      </c>
      <c r="V102" s="288">
        <f t="shared" si="30"/>
        <v>1129</v>
      </c>
      <c r="W102" s="289">
        <v>568</v>
      </c>
      <c r="X102" s="289">
        <v>561</v>
      </c>
      <c r="Y102" s="290">
        <v>373</v>
      </c>
      <c r="Z102" s="61" t="s">
        <v>1519</v>
      </c>
      <c r="AA102" s="60">
        <f t="shared" si="35"/>
        <v>23</v>
      </c>
      <c r="AB102" s="62">
        <v>7</v>
      </c>
      <c r="AC102" s="62">
        <v>16</v>
      </c>
      <c r="AD102" s="63">
        <v>19</v>
      </c>
      <c r="AE102" s="61" t="s">
        <v>1469</v>
      </c>
      <c r="AF102" s="60">
        <f t="shared" si="36"/>
        <v>86</v>
      </c>
      <c r="AG102" s="433">
        <v>47</v>
      </c>
      <c r="AH102" s="433">
        <v>39</v>
      </c>
      <c r="AI102" s="434">
        <v>51</v>
      </c>
      <c r="AJ102" s="61" t="s">
        <v>1520</v>
      </c>
      <c r="AK102" s="60">
        <f t="shared" si="37"/>
        <v>107</v>
      </c>
      <c r="AL102" s="454">
        <v>54</v>
      </c>
      <c r="AM102" s="454">
        <v>53</v>
      </c>
      <c r="AN102" s="455">
        <v>68</v>
      </c>
      <c r="AO102" s="61" t="s">
        <v>1513</v>
      </c>
      <c r="AP102" s="288">
        <f t="shared" si="39"/>
        <v>57</v>
      </c>
      <c r="AQ102" s="458">
        <v>28</v>
      </c>
      <c r="AR102" s="458">
        <v>29</v>
      </c>
      <c r="AS102" s="459">
        <v>32</v>
      </c>
      <c r="AT102" s="61" t="s">
        <v>683</v>
      </c>
      <c r="AU102" s="60">
        <f t="shared" si="38"/>
        <v>431</v>
      </c>
      <c r="AV102" s="80">
        <v>233</v>
      </c>
      <c r="AW102" s="80">
        <v>198</v>
      </c>
      <c r="AX102" s="81">
        <v>208</v>
      </c>
    </row>
    <row r="103" spans="1:50" s="59" customFormat="1" ht="14.25" customHeight="1">
      <c r="A103" s="428" t="s">
        <v>1522</v>
      </c>
      <c r="B103" s="60">
        <f t="shared" si="46"/>
        <v>1445</v>
      </c>
      <c r="C103" s="429">
        <v>704</v>
      </c>
      <c r="D103" s="429">
        <v>741</v>
      </c>
      <c r="E103" s="430">
        <v>737</v>
      </c>
      <c r="F103" s="61" t="s">
        <v>1515</v>
      </c>
      <c r="G103" s="60">
        <f t="shared" si="32"/>
        <v>1123</v>
      </c>
      <c r="H103" s="429">
        <v>631</v>
      </c>
      <c r="I103" s="429">
        <v>492</v>
      </c>
      <c r="J103" s="430">
        <v>692</v>
      </c>
      <c r="K103" s="61" t="s">
        <v>717</v>
      </c>
      <c r="L103" s="60">
        <v>95</v>
      </c>
      <c r="M103" s="62">
        <v>49</v>
      </c>
      <c r="N103" s="62">
        <v>46</v>
      </c>
      <c r="O103" s="63">
        <v>51</v>
      </c>
      <c r="P103" s="61" t="s">
        <v>1533</v>
      </c>
      <c r="Q103" s="60">
        <f t="shared" si="33"/>
        <v>284</v>
      </c>
      <c r="R103" s="62">
        <v>149</v>
      </c>
      <c r="S103" s="62">
        <v>135</v>
      </c>
      <c r="T103" s="63">
        <v>206</v>
      </c>
      <c r="U103" s="61" t="s">
        <v>2083</v>
      </c>
      <c r="V103" s="288">
        <f t="shared" si="30"/>
        <v>1119</v>
      </c>
      <c r="W103" s="289">
        <v>576</v>
      </c>
      <c r="X103" s="289">
        <v>543</v>
      </c>
      <c r="Y103" s="290">
        <v>360</v>
      </c>
      <c r="Z103" s="61" t="s">
        <v>1526</v>
      </c>
      <c r="AA103" s="60">
        <f t="shared" si="35"/>
        <v>104</v>
      </c>
      <c r="AB103" s="62">
        <v>54</v>
      </c>
      <c r="AC103" s="62">
        <v>50</v>
      </c>
      <c r="AD103" s="63">
        <v>63</v>
      </c>
      <c r="AE103" s="61" t="s">
        <v>1527</v>
      </c>
      <c r="AF103" s="60">
        <f t="shared" si="36"/>
        <v>176</v>
      </c>
      <c r="AG103" s="433">
        <v>86</v>
      </c>
      <c r="AH103" s="433">
        <v>90</v>
      </c>
      <c r="AI103" s="434">
        <v>113</v>
      </c>
      <c r="AJ103" s="61" t="s">
        <v>1528</v>
      </c>
      <c r="AK103" s="60">
        <f t="shared" si="37"/>
        <v>197</v>
      </c>
      <c r="AL103" s="454">
        <v>98</v>
      </c>
      <c r="AM103" s="454">
        <v>99</v>
      </c>
      <c r="AN103" s="455">
        <v>117</v>
      </c>
      <c r="AO103" s="61" t="s">
        <v>1521</v>
      </c>
      <c r="AP103" s="288">
        <f t="shared" si="39"/>
        <v>150</v>
      </c>
      <c r="AQ103" s="458">
        <v>80</v>
      </c>
      <c r="AR103" s="458">
        <v>70</v>
      </c>
      <c r="AS103" s="459">
        <v>80</v>
      </c>
      <c r="AT103" s="61" t="s">
        <v>684</v>
      </c>
      <c r="AU103" s="60">
        <f t="shared" si="38"/>
        <v>415</v>
      </c>
      <c r="AV103" s="80">
        <v>208</v>
      </c>
      <c r="AW103" s="80">
        <v>207</v>
      </c>
      <c r="AX103" s="81">
        <v>199</v>
      </c>
    </row>
    <row r="104" spans="1:50" s="59" customFormat="1" ht="14.25" customHeight="1">
      <c r="A104" s="428" t="s">
        <v>1530</v>
      </c>
      <c r="B104" s="60">
        <f t="shared" si="46"/>
        <v>1174</v>
      </c>
      <c r="C104" s="429">
        <v>607</v>
      </c>
      <c r="D104" s="429">
        <v>567</v>
      </c>
      <c r="E104" s="430">
        <v>577</v>
      </c>
      <c r="F104" s="61" t="s">
        <v>1523</v>
      </c>
      <c r="G104" s="60">
        <f t="shared" si="32"/>
        <v>795</v>
      </c>
      <c r="H104" s="429">
        <v>380</v>
      </c>
      <c r="I104" s="429">
        <v>415</v>
      </c>
      <c r="J104" s="430">
        <v>473</v>
      </c>
      <c r="K104" s="61" t="s">
        <v>1508</v>
      </c>
      <c r="L104" s="60">
        <v>104</v>
      </c>
      <c r="M104" s="62">
        <v>61</v>
      </c>
      <c r="N104" s="62">
        <v>43</v>
      </c>
      <c r="O104" s="63">
        <v>66</v>
      </c>
      <c r="P104" s="61" t="s">
        <v>593</v>
      </c>
      <c r="Q104" s="60">
        <f t="shared" si="33"/>
        <v>206</v>
      </c>
      <c r="R104" s="62">
        <v>110</v>
      </c>
      <c r="S104" s="62">
        <v>96</v>
      </c>
      <c r="T104" s="63">
        <v>114</v>
      </c>
      <c r="U104" s="61" t="s">
        <v>2091</v>
      </c>
      <c r="V104" s="288">
        <f t="shared" si="30"/>
        <v>1222</v>
      </c>
      <c r="W104" s="289">
        <v>621</v>
      </c>
      <c r="X104" s="289">
        <v>601</v>
      </c>
      <c r="Y104" s="290">
        <v>505</v>
      </c>
      <c r="Z104" s="61" t="s">
        <v>1535</v>
      </c>
      <c r="AA104" s="60">
        <f t="shared" si="35"/>
        <v>94</v>
      </c>
      <c r="AB104" s="62">
        <v>51</v>
      </c>
      <c r="AC104" s="62">
        <v>43</v>
      </c>
      <c r="AD104" s="63">
        <v>46</v>
      </c>
      <c r="AE104" s="61" t="s">
        <v>1536</v>
      </c>
      <c r="AF104" s="60">
        <f t="shared" si="36"/>
        <v>129</v>
      </c>
      <c r="AG104" s="433">
        <v>69</v>
      </c>
      <c r="AH104" s="433">
        <v>60</v>
      </c>
      <c r="AI104" s="434">
        <v>76</v>
      </c>
      <c r="AJ104" s="61" t="s">
        <v>1537</v>
      </c>
      <c r="AK104" s="60">
        <f t="shared" si="37"/>
        <v>116</v>
      </c>
      <c r="AL104" s="454">
        <v>59</v>
      </c>
      <c r="AM104" s="454">
        <v>57</v>
      </c>
      <c r="AN104" s="455">
        <v>58</v>
      </c>
      <c r="AO104" s="61" t="s">
        <v>1529</v>
      </c>
      <c r="AP104" s="288">
        <f t="shared" si="39"/>
        <v>45</v>
      </c>
      <c r="AQ104" s="458">
        <v>22</v>
      </c>
      <c r="AR104" s="458">
        <v>23</v>
      </c>
      <c r="AS104" s="459">
        <v>30</v>
      </c>
      <c r="AT104" s="61" t="s">
        <v>685</v>
      </c>
      <c r="AU104" s="60">
        <f t="shared" si="38"/>
        <v>1215</v>
      </c>
      <c r="AV104" s="80">
        <v>655</v>
      </c>
      <c r="AW104" s="80">
        <v>560</v>
      </c>
      <c r="AX104" s="81">
        <v>752</v>
      </c>
    </row>
    <row r="105" spans="1:50" s="59" customFormat="1" ht="14.25" customHeight="1">
      <c r="A105" s="428" t="s">
        <v>1539</v>
      </c>
      <c r="B105" s="60">
        <f t="shared" si="46"/>
        <v>368</v>
      </c>
      <c r="C105" s="429">
        <v>190</v>
      </c>
      <c r="D105" s="429">
        <v>178</v>
      </c>
      <c r="E105" s="430">
        <v>166</v>
      </c>
      <c r="F105" s="61" t="s">
        <v>1531</v>
      </c>
      <c r="G105" s="60">
        <f t="shared" si="32"/>
        <v>1380</v>
      </c>
      <c r="H105" s="82">
        <v>733</v>
      </c>
      <c r="I105" s="82">
        <v>647</v>
      </c>
      <c r="J105" s="83">
        <v>661</v>
      </c>
      <c r="K105" s="61" t="s">
        <v>1516</v>
      </c>
      <c r="L105" s="60">
        <v>131</v>
      </c>
      <c r="M105" s="62">
        <v>67</v>
      </c>
      <c r="N105" s="62">
        <v>64</v>
      </c>
      <c r="O105" s="63">
        <v>75</v>
      </c>
      <c r="P105" s="61" t="s">
        <v>1550</v>
      </c>
      <c r="Q105" s="60">
        <f t="shared" si="33"/>
        <v>213</v>
      </c>
      <c r="R105" s="62">
        <v>123</v>
      </c>
      <c r="S105" s="62">
        <v>90</v>
      </c>
      <c r="T105" s="63">
        <v>119</v>
      </c>
      <c r="U105" s="61" t="s">
        <v>2100</v>
      </c>
      <c r="V105" s="288">
        <f t="shared" si="30"/>
        <v>1198</v>
      </c>
      <c r="W105" s="289">
        <v>607</v>
      </c>
      <c r="X105" s="289">
        <v>591</v>
      </c>
      <c r="Y105" s="290">
        <v>568</v>
      </c>
      <c r="Z105" s="61" t="s">
        <v>1543</v>
      </c>
      <c r="AA105" s="60">
        <f t="shared" si="35"/>
        <v>41</v>
      </c>
      <c r="AB105" s="62">
        <v>18</v>
      </c>
      <c r="AC105" s="62">
        <v>23</v>
      </c>
      <c r="AD105" s="63">
        <v>23</v>
      </c>
      <c r="AE105" s="61" t="s">
        <v>1544</v>
      </c>
      <c r="AF105" s="60">
        <f t="shared" si="36"/>
        <v>128</v>
      </c>
      <c r="AG105" s="433">
        <v>64</v>
      </c>
      <c r="AH105" s="433">
        <v>64</v>
      </c>
      <c r="AI105" s="434">
        <v>71</v>
      </c>
      <c r="AJ105" s="61" t="s">
        <v>1545</v>
      </c>
      <c r="AK105" s="60">
        <f t="shared" si="37"/>
        <v>113</v>
      </c>
      <c r="AL105" s="454">
        <v>51</v>
      </c>
      <c r="AM105" s="454">
        <v>62</v>
      </c>
      <c r="AN105" s="455">
        <v>68</v>
      </c>
      <c r="AO105" s="61" t="s">
        <v>1538</v>
      </c>
      <c r="AP105" s="288">
        <f t="shared" si="39"/>
        <v>83</v>
      </c>
      <c r="AQ105" s="458">
        <v>45</v>
      </c>
      <c r="AR105" s="458">
        <v>38</v>
      </c>
      <c r="AS105" s="459">
        <v>51</v>
      </c>
      <c r="AT105" s="61" t="s">
        <v>686</v>
      </c>
      <c r="AU105" s="60">
        <f t="shared" si="38"/>
        <v>1852</v>
      </c>
      <c r="AV105" s="80">
        <v>1078</v>
      </c>
      <c r="AW105" s="80">
        <v>774</v>
      </c>
      <c r="AX105" s="81">
        <v>1421</v>
      </c>
    </row>
    <row r="106" spans="1:50" s="59" customFormat="1" ht="14.25" customHeight="1">
      <c r="A106" s="428" t="s">
        <v>1547</v>
      </c>
      <c r="B106" s="60">
        <f t="shared" si="46"/>
        <v>1445</v>
      </c>
      <c r="C106" s="429">
        <v>704</v>
      </c>
      <c r="D106" s="429">
        <v>741</v>
      </c>
      <c r="E106" s="430">
        <v>645</v>
      </c>
      <c r="F106" s="61" t="s">
        <v>1540</v>
      </c>
      <c r="G106" s="60">
        <f t="shared" si="32"/>
        <v>310</v>
      </c>
      <c r="H106" s="82">
        <v>175</v>
      </c>
      <c r="I106" s="82">
        <v>135</v>
      </c>
      <c r="J106" s="83">
        <v>189</v>
      </c>
      <c r="K106" s="61" t="s">
        <v>1524</v>
      </c>
      <c r="L106" s="60">
        <v>154</v>
      </c>
      <c r="M106" s="62">
        <v>76</v>
      </c>
      <c r="N106" s="62">
        <v>78</v>
      </c>
      <c r="O106" s="63">
        <v>85</v>
      </c>
      <c r="P106" s="71" t="s">
        <v>372</v>
      </c>
      <c r="Q106" s="68">
        <f t="shared" si="33"/>
        <v>7062</v>
      </c>
      <c r="R106" s="69">
        <f>SUM(R107:R136)</f>
        <v>3600</v>
      </c>
      <c r="S106" s="69">
        <f t="shared" ref="S106:T106" si="48">SUM(S107:S136)</f>
        <v>3462</v>
      </c>
      <c r="T106" s="70">
        <f t="shared" si="48"/>
        <v>4098</v>
      </c>
      <c r="U106" s="61" t="s">
        <v>2108</v>
      </c>
      <c r="V106" s="288">
        <f t="shared" si="30"/>
        <v>1249</v>
      </c>
      <c r="W106" s="289">
        <v>650</v>
      </c>
      <c r="X106" s="289">
        <v>599</v>
      </c>
      <c r="Y106" s="290">
        <v>513</v>
      </c>
      <c r="Z106" s="61" t="s">
        <v>1552</v>
      </c>
      <c r="AA106" s="60">
        <f t="shared" si="35"/>
        <v>83</v>
      </c>
      <c r="AB106" s="62">
        <v>38</v>
      </c>
      <c r="AC106" s="62">
        <v>45</v>
      </c>
      <c r="AD106" s="63">
        <v>56</v>
      </c>
      <c r="AE106" s="61" t="s">
        <v>1553</v>
      </c>
      <c r="AF106" s="60">
        <f t="shared" si="36"/>
        <v>136</v>
      </c>
      <c r="AG106" s="433">
        <v>66</v>
      </c>
      <c r="AH106" s="433">
        <v>70</v>
      </c>
      <c r="AI106" s="434">
        <v>92</v>
      </c>
      <c r="AJ106" s="67" t="s">
        <v>414</v>
      </c>
      <c r="AK106" s="68">
        <f t="shared" si="37"/>
        <v>2547</v>
      </c>
      <c r="AL106" s="69">
        <f>SUM(AL107:AL124)</f>
        <v>1239</v>
      </c>
      <c r="AM106" s="69">
        <f t="shared" ref="AM106:AN106" si="49">SUM(AM107:AM124)</f>
        <v>1308</v>
      </c>
      <c r="AN106" s="70">
        <f t="shared" si="49"/>
        <v>1401</v>
      </c>
      <c r="AO106" s="61" t="s">
        <v>1546</v>
      </c>
      <c r="AP106" s="288">
        <f t="shared" si="39"/>
        <v>46</v>
      </c>
      <c r="AQ106" s="458">
        <v>21</v>
      </c>
      <c r="AR106" s="458">
        <v>25</v>
      </c>
      <c r="AS106" s="459">
        <v>28</v>
      </c>
      <c r="AT106" s="61" t="s">
        <v>687</v>
      </c>
      <c r="AU106" s="60">
        <f t="shared" si="38"/>
        <v>1248</v>
      </c>
      <c r="AV106" s="80">
        <v>595</v>
      </c>
      <c r="AW106" s="80">
        <v>653</v>
      </c>
      <c r="AX106" s="81">
        <v>546</v>
      </c>
    </row>
    <row r="107" spans="1:50" s="59" customFormat="1" ht="14.25" customHeight="1">
      <c r="A107" s="428" t="s">
        <v>1555</v>
      </c>
      <c r="B107" s="60">
        <f t="shared" si="46"/>
        <v>1615</v>
      </c>
      <c r="C107" s="429">
        <v>810</v>
      </c>
      <c r="D107" s="429">
        <v>805</v>
      </c>
      <c r="E107" s="430">
        <v>799</v>
      </c>
      <c r="F107" s="61" t="s">
        <v>1548</v>
      </c>
      <c r="G107" s="60">
        <f t="shared" si="32"/>
        <v>847</v>
      </c>
      <c r="H107" s="82">
        <v>444</v>
      </c>
      <c r="I107" s="82">
        <v>403</v>
      </c>
      <c r="J107" s="83">
        <v>436</v>
      </c>
      <c r="K107" s="61" t="s">
        <v>1532</v>
      </c>
      <c r="L107" s="60">
        <v>157</v>
      </c>
      <c r="M107" s="62">
        <v>78</v>
      </c>
      <c r="N107" s="62">
        <v>79</v>
      </c>
      <c r="O107" s="63">
        <v>88</v>
      </c>
      <c r="P107" s="61" t="s">
        <v>1043</v>
      </c>
      <c r="Q107" s="60">
        <f t="shared" si="33"/>
        <v>201</v>
      </c>
      <c r="R107" s="62">
        <v>109</v>
      </c>
      <c r="S107" s="62">
        <v>92</v>
      </c>
      <c r="T107" s="63">
        <v>120</v>
      </c>
      <c r="U107" s="61" t="s">
        <v>2116</v>
      </c>
      <c r="V107" s="288">
        <f t="shared" si="30"/>
        <v>994</v>
      </c>
      <c r="W107" s="289">
        <v>517</v>
      </c>
      <c r="X107" s="289">
        <v>477</v>
      </c>
      <c r="Y107" s="290">
        <v>495</v>
      </c>
      <c r="Z107" s="61" t="s">
        <v>1559</v>
      </c>
      <c r="AA107" s="60">
        <f t="shared" si="35"/>
        <v>72</v>
      </c>
      <c r="AB107" s="62">
        <v>43</v>
      </c>
      <c r="AC107" s="62">
        <v>29</v>
      </c>
      <c r="AD107" s="63">
        <v>37</v>
      </c>
      <c r="AE107" s="61" t="s">
        <v>1560</v>
      </c>
      <c r="AF107" s="60">
        <f t="shared" si="36"/>
        <v>161</v>
      </c>
      <c r="AG107" s="433">
        <v>78</v>
      </c>
      <c r="AH107" s="433">
        <v>83</v>
      </c>
      <c r="AI107" s="434">
        <v>97</v>
      </c>
      <c r="AJ107" s="61" t="s">
        <v>1561</v>
      </c>
      <c r="AK107" s="60">
        <f t="shared" si="37"/>
        <v>384</v>
      </c>
      <c r="AL107" s="62">
        <v>190</v>
      </c>
      <c r="AM107" s="62">
        <v>194</v>
      </c>
      <c r="AN107" s="63">
        <v>207</v>
      </c>
      <c r="AO107" s="61" t="s">
        <v>1554</v>
      </c>
      <c r="AP107" s="288">
        <f t="shared" si="39"/>
        <v>70</v>
      </c>
      <c r="AQ107" s="458">
        <v>30</v>
      </c>
      <c r="AR107" s="458">
        <v>40</v>
      </c>
      <c r="AS107" s="459">
        <v>37</v>
      </c>
      <c r="AT107" s="61" t="s">
        <v>688</v>
      </c>
      <c r="AU107" s="60">
        <f t="shared" si="38"/>
        <v>2271</v>
      </c>
      <c r="AV107" s="80">
        <v>1440</v>
      </c>
      <c r="AW107" s="80">
        <v>831</v>
      </c>
      <c r="AX107" s="81">
        <v>1771</v>
      </c>
    </row>
    <row r="108" spans="1:50" s="59" customFormat="1" ht="14.25" customHeight="1">
      <c r="A108" s="428" t="s">
        <v>1563</v>
      </c>
      <c r="B108" s="60">
        <f t="shared" si="46"/>
        <v>1255</v>
      </c>
      <c r="C108" s="429">
        <v>638</v>
      </c>
      <c r="D108" s="429">
        <v>617</v>
      </c>
      <c r="E108" s="430">
        <v>632</v>
      </c>
      <c r="F108" s="61" t="s">
        <v>1556</v>
      </c>
      <c r="G108" s="60">
        <f t="shared" si="32"/>
        <v>424</v>
      </c>
      <c r="H108" s="82">
        <v>222</v>
      </c>
      <c r="I108" s="82">
        <v>202</v>
      </c>
      <c r="J108" s="83">
        <v>252</v>
      </c>
      <c r="K108" s="61" t="s">
        <v>1541</v>
      </c>
      <c r="L108" s="60">
        <v>112</v>
      </c>
      <c r="M108" s="62">
        <v>59</v>
      </c>
      <c r="N108" s="62">
        <v>53</v>
      </c>
      <c r="O108" s="63">
        <v>62</v>
      </c>
      <c r="P108" s="61" t="s">
        <v>1052</v>
      </c>
      <c r="Q108" s="60">
        <f t="shared" si="33"/>
        <v>316</v>
      </c>
      <c r="R108" s="62">
        <v>161</v>
      </c>
      <c r="S108" s="62">
        <v>155</v>
      </c>
      <c r="T108" s="63">
        <v>200</v>
      </c>
      <c r="U108" s="61" t="s">
        <v>859</v>
      </c>
      <c r="V108" s="288">
        <f t="shared" si="30"/>
        <v>232</v>
      </c>
      <c r="W108" s="289">
        <v>135</v>
      </c>
      <c r="X108" s="289">
        <v>97</v>
      </c>
      <c r="Y108" s="290">
        <v>139</v>
      </c>
      <c r="Z108" s="61" t="s">
        <v>1567</v>
      </c>
      <c r="AA108" s="60">
        <f t="shared" si="35"/>
        <v>57</v>
      </c>
      <c r="AB108" s="62">
        <v>29</v>
      </c>
      <c r="AC108" s="62">
        <v>28</v>
      </c>
      <c r="AD108" s="63">
        <v>34</v>
      </c>
      <c r="AE108" s="61" t="s">
        <v>582</v>
      </c>
      <c r="AF108" s="60">
        <f t="shared" si="36"/>
        <v>107</v>
      </c>
      <c r="AG108" s="433">
        <v>52</v>
      </c>
      <c r="AH108" s="433">
        <v>55</v>
      </c>
      <c r="AI108" s="434">
        <v>66</v>
      </c>
      <c r="AJ108" s="61" t="s">
        <v>1568</v>
      </c>
      <c r="AK108" s="60">
        <f t="shared" si="37"/>
        <v>84</v>
      </c>
      <c r="AL108" s="62">
        <v>45</v>
      </c>
      <c r="AM108" s="62">
        <v>39</v>
      </c>
      <c r="AN108" s="63">
        <v>51</v>
      </c>
      <c r="AO108" s="61" t="s">
        <v>1562</v>
      </c>
      <c r="AP108" s="288">
        <f t="shared" si="39"/>
        <v>127</v>
      </c>
      <c r="AQ108" s="458">
        <v>68</v>
      </c>
      <c r="AR108" s="458">
        <v>59</v>
      </c>
      <c r="AS108" s="459">
        <v>60</v>
      </c>
      <c r="AT108" s="61" t="s">
        <v>689</v>
      </c>
      <c r="AU108" s="60">
        <f t="shared" si="38"/>
        <v>125</v>
      </c>
      <c r="AV108" s="80">
        <v>60</v>
      </c>
      <c r="AW108" s="80">
        <v>65</v>
      </c>
      <c r="AX108" s="81">
        <v>74</v>
      </c>
    </row>
    <row r="109" spans="1:50" s="59" customFormat="1" ht="14.25" customHeight="1">
      <c r="A109" s="428" t="s">
        <v>1570</v>
      </c>
      <c r="B109" s="60">
        <f t="shared" si="46"/>
        <v>1431</v>
      </c>
      <c r="C109" s="429">
        <v>727</v>
      </c>
      <c r="D109" s="429">
        <v>704</v>
      </c>
      <c r="E109" s="430">
        <v>698</v>
      </c>
      <c r="F109" s="61" t="s">
        <v>1564</v>
      </c>
      <c r="G109" s="60">
        <f t="shared" si="32"/>
        <v>423</v>
      </c>
      <c r="H109" s="82">
        <v>231</v>
      </c>
      <c r="I109" s="82">
        <v>192</v>
      </c>
      <c r="J109" s="83">
        <v>255</v>
      </c>
      <c r="K109" s="61" t="s">
        <v>1549</v>
      </c>
      <c r="L109" s="60">
        <v>75</v>
      </c>
      <c r="M109" s="62">
        <v>33</v>
      </c>
      <c r="N109" s="62">
        <v>42</v>
      </c>
      <c r="O109" s="63">
        <v>46</v>
      </c>
      <c r="P109" s="61" t="s">
        <v>1061</v>
      </c>
      <c r="Q109" s="60">
        <f t="shared" si="33"/>
        <v>296</v>
      </c>
      <c r="R109" s="62">
        <v>139</v>
      </c>
      <c r="S109" s="62">
        <v>157</v>
      </c>
      <c r="T109" s="63">
        <v>186</v>
      </c>
      <c r="U109" s="61" t="s">
        <v>867</v>
      </c>
      <c r="V109" s="288">
        <f t="shared" si="30"/>
        <v>652</v>
      </c>
      <c r="W109" s="289">
        <v>528</v>
      </c>
      <c r="X109" s="289">
        <v>124</v>
      </c>
      <c r="Y109" s="290">
        <v>612</v>
      </c>
      <c r="Z109" s="61" t="s">
        <v>1574</v>
      </c>
      <c r="AA109" s="60">
        <f t="shared" si="35"/>
        <v>21</v>
      </c>
      <c r="AB109" s="62">
        <v>9</v>
      </c>
      <c r="AC109" s="62">
        <v>12</v>
      </c>
      <c r="AD109" s="63">
        <v>13</v>
      </c>
      <c r="AE109" s="61" t="s">
        <v>1575</v>
      </c>
      <c r="AF109" s="60">
        <f t="shared" si="36"/>
        <v>102</v>
      </c>
      <c r="AG109" s="433">
        <v>58</v>
      </c>
      <c r="AH109" s="433">
        <v>44</v>
      </c>
      <c r="AI109" s="434">
        <v>65</v>
      </c>
      <c r="AJ109" s="61" t="s">
        <v>1576</v>
      </c>
      <c r="AK109" s="60">
        <f t="shared" si="37"/>
        <v>182</v>
      </c>
      <c r="AL109" s="62">
        <v>83</v>
      </c>
      <c r="AM109" s="62">
        <v>99</v>
      </c>
      <c r="AN109" s="63">
        <v>99</v>
      </c>
      <c r="AO109" s="61" t="s">
        <v>1569</v>
      </c>
      <c r="AP109" s="288">
        <f t="shared" si="39"/>
        <v>300</v>
      </c>
      <c r="AQ109" s="458">
        <v>147</v>
      </c>
      <c r="AR109" s="458">
        <v>153</v>
      </c>
      <c r="AS109" s="459">
        <v>183</v>
      </c>
      <c r="AT109" s="61" t="s">
        <v>690</v>
      </c>
      <c r="AU109" s="60">
        <f t="shared" si="38"/>
        <v>2102</v>
      </c>
      <c r="AV109" s="80">
        <v>1054</v>
      </c>
      <c r="AW109" s="80">
        <v>1048</v>
      </c>
      <c r="AX109" s="81">
        <v>830</v>
      </c>
    </row>
    <row r="110" spans="1:50" s="59" customFormat="1" ht="14.25" customHeight="1">
      <c r="A110" s="428" t="s">
        <v>1578</v>
      </c>
      <c r="B110" s="60">
        <f t="shared" si="46"/>
        <v>466</v>
      </c>
      <c r="C110" s="429">
        <v>253</v>
      </c>
      <c r="D110" s="429">
        <v>213</v>
      </c>
      <c r="E110" s="430">
        <v>272</v>
      </c>
      <c r="F110" s="61" t="s">
        <v>1571</v>
      </c>
      <c r="G110" s="60">
        <f t="shared" si="32"/>
        <v>630</v>
      </c>
      <c r="H110" s="82">
        <v>347</v>
      </c>
      <c r="I110" s="82">
        <v>283</v>
      </c>
      <c r="J110" s="83">
        <v>360</v>
      </c>
      <c r="K110" s="61" t="s">
        <v>1557</v>
      </c>
      <c r="L110" s="60">
        <v>173</v>
      </c>
      <c r="M110" s="62">
        <v>85</v>
      </c>
      <c r="N110" s="62">
        <v>88</v>
      </c>
      <c r="O110" s="63">
        <v>98</v>
      </c>
      <c r="P110" s="61" t="s">
        <v>1588</v>
      </c>
      <c r="Q110" s="60">
        <f t="shared" si="33"/>
        <v>611</v>
      </c>
      <c r="R110" s="84">
        <v>308</v>
      </c>
      <c r="S110" s="84">
        <v>303</v>
      </c>
      <c r="T110" s="85">
        <v>324</v>
      </c>
      <c r="U110" s="61" t="s">
        <v>2138</v>
      </c>
      <c r="V110" s="288">
        <f t="shared" si="30"/>
        <v>417</v>
      </c>
      <c r="W110" s="289">
        <v>222</v>
      </c>
      <c r="X110" s="289">
        <v>195</v>
      </c>
      <c r="Y110" s="290">
        <v>218</v>
      </c>
      <c r="Z110" s="61" t="s">
        <v>1582</v>
      </c>
      <c r="AA110" s="60">
        <f t="shared" si="35"/>
        <v>117</v>
      </c>
      <c r="AB110" s="62">
        <v>50</v>
      </c>
      <c r="AC110" s="62">
        <v>67</v>
      </c>
      <c r="AD110" s="63">
        <v>58</v>
      </c>
      <c r="AE110" s="61" t="s">
        <v>1583</v>
      </c>
      <c r="AF110" s="60">
        <f t="shared" si="36"/>
        <v>147</v>
      </c>
      <c r="AG110" s="433">
        <v>75</v>
      </c>
      <c r="AH110" s="433">
        <v>72</v>
      </c>
      <c r="AI110" s="434">
        <v>99</v>
      </c>
      <c r="AJ110" s="61" t="s">
        <v>1584</v>
      </c>
      <c r="AK110" s="60">
        <f t="shared" si="37"/>
        <v>196</v>
      </c>
      <c r="AL110" s="62">
        <v>98</v>
      </c>
      <c r="AM110" s="62">
        <v>98</v>
      </c>
      <c r="AN110" s="63">
        <v>100</v>
      </c>
      <c r="AO110" s="61" t="s">
        <v>1577</v>
      </c>
      <c r="AP110" s="288">
        <f t="shared" si="39"/>
        <v>112</v>
      </c>
      <c r="AQ110" s="458">
        <v>55</v>
      </c>
      <c r="AR110" s="458">
        <v>57</v>
      </c>
      <c r="AS110" s="459">
        <v>68</v>
      </c>
      <c r="AT110" s="61" t="s">
        <v>691</v>
      </c>
      <c r="AU110" s="60">
        <f t="shared" si="38"/>
        <v>2433</v>
      </c>
      <c r="AV110" s="80">
        <v>1227</v>
      </c>
      <c r="AW110" s="80">
        <v>1206</v>
      </c>
      <c r="AX110" s="81">
        <v>806</v>
      </c>
    </row>
    <row r="111" spans="1:50" s="59" customFormat="1" ht="14.25" customHeight="1">
      <c r="A111" s="428" t="s">
        <v>1586</v>
      </c>
      <c r="B111" s="60">
        <f t="shared" si="46"/>
        <v>1604</v>
      </c>
      <c r="C111" s="429">
        <v>825</v>
      </c>
      <c r="D111" s="429">
        <v>779</v>
      </c>
      <c r="E111" s="430">
        <v>800</v>
      </c>
      <c r="F111" s="61" t="s">
        <v>1579</v>
      </c>
      <c r="G111" s="60">
        <f t="shared" si="32"/>
        <v>705</v>
      </c>
      <c r="H111" s="82">
        <v>360</v>
      </c>
      <c r="I111" s="82">
        <v>345</v>
      </c>
      <c r="J111" s="83">
        <v>351</v>
      </c>
      <c r="K111" s="61" t="s">
        <v>1565</v>
      </c>
      <c r="L111" s="60">
        <v>191</v>
      </c>
      <c r="M111" s="62">
        <v>93</v>
      </c>
      <c r="N111" s="62">
        <v>98</v>
      </c>
      <c r="O111" s="63">
        <v>105</v>
      </c>
      <c r="P111" s="61" t="s">
        <v>5061</v>
      </c>
      <c r="Q111" s="60">
        <f t="shared" si="33"/>
        <v>582</v>
      </c>
      <c r="R111" s="84">
        <v>279</v>
      </c>
      <c r="S111" s="84">
        <v>303</v>
      </c>
      <c r="T111" s="85">
        <v>292</v>
      </c>
      <c r="U111" s="61" t="s">
        <v>2145</v>
      </c>
      <c r="V111" s="288">
        <f t="shared" si="30"/>
        <v>323</v>
      </c>
      <c r="W111" s="289">
        <v>188</v>
      </c>
      <c r="X111" s="289">
        <v>135</v>
      </c>
      <c r="Y111" s="290">
        <v>209</v>
      </c>
      <c r="Z111" s="71" t="s">
        <v>286</v>
      </c>
      <c r="AA111" s="68">
        <f t="shared" si="35"/>
        <v>2893</v>
      </c>
      <c r="AB111" s="69">
        <f>SUM(AB112:AB134)</f>
        <v>1437</v>
      </c>
      <c r="AC111" s="69">
        <f t="shared" ref="AC111:AD111" si="50">SUM(AC112:AC134)</f>
        <v>1456</v>
      </c>
      <c r="AD111" s="70">
        <f t="shared" si="50"/>
        <v>1596</v>
      </c>
      <c r="AE111" s="61" t="s">
        <v>1590</v>
      </c>
      <c r="AF111" s="60">
        <f t="shared" si="36"/>
        <v>159</v>
      </c>
      <c r="AG111" s="433">
        <v>81</v>
      </c>
      <c r="AH111" s="433">
        <v>78</v>
      </c>
      <c r="AI111" s="434">
        <v>92</v>
      </c>
      <c r="AJ111" s="61" t="s">
        <v>1591</v>
      </c>
      <c r="AK111" s="60">
        <f t="shared" si="37"/>
        <v>115</v>
      </c>
      <c r="AL111" s="62">
        <v>53</v>
      </c>
      <c r="AM111" s="62">
        <v>62</v>
      </c>
      <c r="AN111" s="63">
        <v>65</v>
      </c>
      <c r="AO111" s="61" t="s">
        <v>1585</v>
      </c>
      <c r="AP111" s="288">
        <f t="shared" si="39"/>
        <v>160</v>
      </c>
      <c r="AQ111" s="458">
        <v>86</v>
      </c>
      <c r="AR111" s="458">
        <v>74</v>
      </c>
      <c r="AS111" s="459">
        <v>91</v>
      </c>
      <c r="AT111" s="61" t="s">
        <v>692</v>
      </c>
      <c r="AU111" s="60">
        <f t="shared" si="38"/>
        <v>1831</v>
      </c>
      <c r="AV111" s="80">
        <v>912</v>
      </c>
      <c r="AW111" s="80">
        <v>919</v>
      </c>
      <c r="AX111" s="81">
        <v>684</v>
      </c>
    </row>
    <row r="112" spans="1:50" s="59" customFormat="1" ht="14.25" customHeight="1">
      <c r="A112" s="428" t="s">
        <v>1593</v>
      </c>
      <c r="B112" s="60">
        <f t="shared" si="46"/>
        <v>2718</v>
      </c>
      <c r="C112" s="429">
        <v>1356</v>
      </c>
      <c r="D112" s="429">
        <v>1362</v>
      </c>
      <c r="E112" s="430">
        <v>1073</v>
      </c>
      <c r="F112" s="61" t="s">
        <v>1587</v>
      </c>
      <c r="G112" s="60">
        <f t="shared" si="32"/>
        <v>744</v>
      </c>
      <c r="H112" s="82">
        <v>401</v>
      </c>
      <c r="I112" s="82">
        <v>343</v>
      </c>
      <c r="J112" s="83">
        <v>350</v>
      </c>
      <c r="K112" s="61" t="s">
        <v>1572</v>
      </c>
      <c r="L112" s="60">
        <v>95</v>
      </c>
      <c r="M112" s="62">
        <v>46</v>
      </c>
      <c r="N112" s="62">
        <v>49</v>
      </c>
      <c r="O112" s="63">
        <v>55</v>
      </c>
      <c r="P112" s="61" t="s">
        <v>5062</v>
      </c>
      <c r="Q112" s="60">
        <f t="shared" si="33"/>
        <v>664</v>
      </c>
      <c r="R112" s="84">
        <v>333</v>
      </c>
      <c r="S112" s="84">
        <v>331</v>
      </c>
      <c r="T112" s="85">
        <v>299</v>
      </c>
      <c r="U112" s="61" t="s">
        <v>2153</v>
      </c>
      <c r="V112" s="288">
        <f t="shared" si="30"/>
        <v>58</v>
      </c>
      <c r="W112" s="289">
        <v>34</v>
      </c>
      <c r="X112" s="289">
        <v>24</v>
      </c>
      <c r="Y112" s="290">
        <v>31</v>
      </c>
      <c r="Z112" s="61" t="s">
        <v>1395</v>
      </c>
      <c r="AA112" s="60">
        <f t="shared" si="35"/>
        <v>128</v>
      </c>
      <c r="AB112" s="72">
        <v>58</v>
      </c>
      <c r="AC112" s="72">
        <v>70</v>
      </c>
      <c r="AD112" s="73">
        <v>65</v>
      </c>
      <c r="AE112" s="61" t="s">
        <v>1598</v>
      </c>
      <c r="AF112" s="60">
        <f t="shared" si="36"/>
        <v>110</v>
      </c>
      <c r="AG112" s="433">
        <v>63</v>
      </c>
      <c r="AH112" s="433">
        <v>47</v>
      </c>
      <c r="AI112" s="434">
        <v>69</v>
      </c>
      <c r="AJ112" s="61" t="s">
        <v>1599</v>
      </c>
      <c r="AK112" s="60">
        <f t="shared" si="37"/>
        <v>81</v>
      </c>
      <c r="AL112" s="62">
        <v>41</v>
      </c>
      <c r="AM112" s="62">
        <v>40</v>
      </c>
      <c r="AN112" s="63">
        <v>43</v>
      </c>
      <c r="AO112" s="61" t="s">
        <v>1592</v>
      </c>
      <c r="AP112" s="288">
        <f t="shared" si="39"/>
        <v>67</v>
      </c>
      <c r="AQ112" s="458">
        <v>33</v>
      </c>
      <c r="AR112" s="458">
        <v>34</v>
      </c>
      <c r="AS112" s="459">
        <v>46</v>
      </c>
      <c r="AT112" s="61" t="s">
        <v>693</v>
      </c>
      <c r="AU112" s="60">
        <f t="shared" si="38"/>
        <v>2092</v>
      </c>
      <c r="AV112" s="80">
        <v>1054</v>
      </c>
      <c r="AW112" s="80">
        <v>1038</v>
      </c>
      <c r="AX112" s="81">
        <v>720</v>
      </c>
    </row>
    <row r="113" spans="1:50" s="59" customFormat="1" ht="14.25" customHeight="1">
      <c r="A113" s="428" t="s">
        <v>1601</v>
      </c>
      <c r="B113" s="60">
        <f t="shared" si="46"/>
        <v>1246</v>
      </c>
      <c r="C113" s="429">
        <v>615</v>
      </c>
      <c r="D113" s="429">
        <v>631</v>
      </c>
      <c r="E113" s="430">
        <v>468</v>
      </c>
      <c r="F113" s="61" t="s">
        <v>1594</v>
      </c>
      <c r="G113" s="60">
        <f t="shared" si="32"/>
        <v>3543</v>
      </c>
      <c r="H113" s="82">
        <v>1841</v>
      </c>
      <c r="I113" s="82">
        <v>1702</v>
      </c>
      <c r="J113" s="83">
        <v>1639</v>
      </c>
      <c r="K113" s="61" t="s">
        <v>1580</v>
      </c>
      <c r="L113" s="60">
        <v>83</v>
      </c>
      <c r="M113" s="62">
        <v>41</v>
      </c>
      <c r="N113" s="62">
        <v>42</v>
      </c>
      <c r="O113" s="63">
        <v>48</v>
      </c>
      <c r="P113" s="61" t="s">
        <v>5063</v>
      </c>
      <c r="Q113" s="60">
        <f t="shared" si="33"/>
        <v>530</v>
      </c>
      <c r="R113" s="84">
        <v>276</v>
      </c>
      <c r="S113" s="84">
        <v>254</v>
      </c>
      <c r="T113" s="85">
        <v>260</v>
      </c>
      <c r="U113" s="61" t="s">
        <v>2162</v>
      </c>
      <c r="V113" s="288">
        <f t="shared" si="30"/>
        <v>1325</v>
      </c>
      <c r="W113" s="289">
        <v>654</v>
      </c>
      <c r="X113" s="289">
        <v>671</v>
      </c>
      <c r="Y113" s="290">
        <v>393</v>
      </c>
      <c r="Z113" s="61" t="s">
        <v>1403</v>
      </c>
      <c r="AA113" s="60">
        <f t="shared" si="35"/>
        <v>107</v>
      </c>
      <c r="AB113" s="72">
        <v>59</v>
      </c>
      <c r="AC113" s="72">
        <v>48</v>
      </c>
      <c r="AD113" s="73">
        <v>58</v>
      </c>
      <c r="AE113" s="61" t="s">
        <v>1606</v>
      </c>
      <c r="AF113" s="60">
        <f t="shared" si="36"/>
        <v>207</v>
      </c>
      <c r="AG113" s="433">
        <v>100</v>
      </c>
      <c r="AH113" s="433">
        <v>107</v>
      </c>
      <c r="AI113" s="434">
        <v>123</v>
      </c>
      <c r="AJ113" s="61" t="s">
        <v>1607</v>
      </c>
      <c r="AK113" s="60">
        <f t="shared" si="37"/>
        <v>180</v>
      </c>
      <c r="AL113" s="62">
        <v>85</v>
      </c>
      <c r="AM113" s="62">
        <v>95</v>
      </c>
      <c r="AN113" s="63">
        <v>107</v>
      </c>
      <c r="AO113" s="61" t="s">
        <v>1600</v>
      </c>
      <c r="AP113" s="288">
        <f t="shared" si="39"/>
        <v>67</v>
      </c>
      <c r="AQ113" s="458">
        <v>30</v>
      </c>
      <c r="AR113" s="458">
        <v>37</v>
      </c>
      <c r="AS113" s="459">
        <v>42</v>
      </c>
      <c r="AT113" s="61" t="s">
        <v>694</v>
      </c>
      <c r="AU113" s="60">
        <f t="shared" si="38"/>
        <v>114</v>
      </c>
      <c r="AV113" s="80">
        <v>70</v>
      </c>
      <c r="AW113" s="80">
        <v>44</v>
      </c>
      <c r="AX113" s="81">
        <v>69</v>
      </c>
    </row>
    <row r="114" spans="1:50" s="59" customFormat="1" ht="14.25" customHeight="1">
      <c r="A114" s="71" t="s">
        <v>192</v>
      </c>
      <c r="B114" s="68">
        <f t="shared" si="46"/>
        <v>3340</v>
      </c>
      <c r="C114" s="69">
        <f>SUM(C115:C131)</f>
        <v>1734</v>
      </c>
      <c r="D114" s="69">
        <f t="shared" ref="D114:E114" si="51">SUM(D115:D131)</f>
        <v>1606</v>
      </c>
      <c r="E114" s="70">
        <f t="shared" si="51"/>
        <v>1916</v>
      </c>
      <c r="F114" s="61" t="s">
        <v>1602</v>
      </c>
      <c r="G114" s="60">
        <f t="shared" si="32"/>
        <v>2761</v>
      </c>
      <c r="H114" s="82">
        <v>1451</v>
      </c>
      <c r="I114" s="82">
        <v>1310</v>
      </c>
      <c r="J114" s="83">
        <v>1343</v>
      </c>
      <c r="K114" s="67" t="s">
        <v>266</v>
      </c>
      <c r="L114" s="68">
        <f t="shared" ref="L114:L147" si="52">SUM(M114:N114)</f>
        <v>4064</v>
      </c>
      <c r="M114" s="69">
        <f>SUM(M115:M147)</f>
        <v>2102</v>
      </c>
      <c r="N114" s="69">
        <f t="shared" ref="N114:O114" si="53">SUM(N115:N147)</f>
        <v>1962</v>
      </c>
      <c r="O114" s="70">
        <f t="shared" si="53"/>
        <v>2169</v>
      </c>
      <c r="P114" s="61" t="s">
        <v>5064</v>
      </c>
      <c r="Q114" s="60">
        <f t="shared" si="33"/>
        <v>434</v>
      </c>
      <c r="R114" s="84">
        <v>237</v>
      </c>
      <c r="S114" s="84">
        <v>197</v>
      </c>
      <c r="T114" s="85">
        <v>405</v>
      </c>
      <c r="U114" s="61" t="s">
        <v>2168</v>
      </c>
      <c r="V114" s="288">
        <f t="shared" si="30"/>
        <v>1216</v>
      </c>
      <c r="W114" s="289">
        <v>604</v>
      </c>
      <c r="X114" s="289">
        <v>612</v>
      </c>
      <c r="Y114" s="290">
        <v>369</v>
      </c>
      <c r="Z114" s="61" t="s">
        <v>1613</v>
      </c>
      <c r="AA114" s="60">
        <f t="shared" si="35"/>
        <v>142</v>
      </c>
      <c r="AB114" s="72">
        <v>71</v>
      </c>
      <c r="AC114" s="72">
        <v>71</v>
      </c>
      <c r="AD114" s="73">
        <v>69</v>
      </c>
      <c r="AE114" s="71" t="s">
        <v>304</v>
      </c>
      <c r="AF114" s="68">
        <f t="shared" si="36"/>
        <v>2162</v>
      </c>
      <c r="AG114" s="69">
        <f>SUM(AG115:AG132)</f>
        <v>1070</v>
      </c>
      <c r="AH114" s="69">
        <f t="shared" ref="AH114:AI114" si="54">SUM(AH115:AH132)</f>
        <v>1092</v>
      </c>
      <c r="AI114" s="70">
        <f t="shared" si="54"/>
        <v>1314</v>
      </c>
      <c r="AJ114" s="61" t="s">
        <v>1614</v>
      </c>
      <c r="AK114" s="60">
        <f t="shared" si="37"/>
        <v>249</v>
      </c>
      <c r="AL114" s="62">
        <v>129</v>
      </c>
      <c r="AM114" s="62">
        <v>120</v>
      </c>
      <c r="AN114" s="63">
        <v>143</v>
      </c>
      <c r="AO114" s="61" t="s">
        <v>1608</v>
      </c>
      <c r="AP114" s="288">
        <f t="shared" si="39"/>
        <v>101</v>
      </c>
      <c r="AQ114" s="458">
        <v>49</v>
      </c>
      <c r="AR114" s="458">
        <v>52</v>
      </c>
      <c r="AS114" s="459">
        <v>58</v>
      </c>
      <c r="AT114" s="61" t="s">
        <v>695</v>
      </c>
      <c r="AU114" s="60">
        <f t="shared" si="38"/>
        <v>214</v>
      </c>
      <c r="AV114" s="80">
        <v>107</v>
      </c>
      <c r="AW114" s="80">
        <v>107</v>
      </c>
      <c r="AX114" s="81">
        <v>115</v>
      </c>
    </row>
    <row r="115" spans="1:50" s="59" customFormat="1" ht="14.25" customHeight="1">
      <c r="A115" s="428" t="s">
        <v>1616</v>
      </c>
      <c r="B115" s="60">
        <f t="shared" si="46"/>
        <v>125</v>
      </c>
      <c r="C115" s="460">
        <v>57</v>
      </c>
      <c r="D115" s="460">
        <v>68</v>
      </c>
      <c r="E115" s="461">
        <v>70</v>
      </c>
      <c r="F115" s="61" t="s">
        <v>1609</v>
      </c>
      <c r="G115" s="60">
        <f t="shared" si="32"/>
        <v>105</v>
      </c>
      <c r="H115" s="82">
        <v>56</v>
      </c>
      <c r="I115" s="82">
        <v>49</v>
      </c>
      <c r="J115" s="83">
        <v>62</v>
      </c>
      <c r="K115" s="61" t="s">
        <v>1595</v>
      </c>
      <c r="L115" s="60">
        <f t="shared" si="52"/>
        <v>183</v>
      </c>
      <c r="M115" s="62">
        <v>91</v>
      </c>
      <c r="N115" s="62">
        <v>92</v>
      </c>
      <c r="O115" s="63">
        <v>96</v>
      </c>
      <c r="P115" s="61" t="s">
        <v>5065</v>
      </c>
      <c r="Q115" s="60">
        <f t="shared" si="33"/>
        <v>274</v>
      </c>
      <c r="R115" s="84">
        <v>156</v>
      </c>
      <c r="S115" s="84">
        <v>118</v>
      </c>
      <c r="T115" s="85">
        <v>257</v>
      </c>
      <c r="U115" s="61" t="s">
        <v>2176</v>
      </c>
      <c r="V115" s="288">
        <f t="shared" si="30"/>
        <v>1305</v>
      </c>
      <c r="W115" s="289">
        <v>680</v>
      </c>
      <c r="X115" s="289">
        <v>625</v>
      </c>
      <c r="Y115" s="290">
        <v>405</v>
      </c>
      <c r="Z115" s="61" t="s">
        <v>1621</v>
      </c>
      <c r="AA115" s="60">
        <f t="shared" si="35"/>
        <v>102</v>
      </c>
      <c r="AB115" s="72">
        <v>52</v>
      </c>
      <c r="AC115" s="72">
        <v>50</v>
      </c>
      <c r="AD115" s="73">
        <v>51</v>
      </c>
      <c r="AE115" s="61" t="s">
        <v>1622</v>
      </c>
      <c r="AF115" s="60">
        <f t="shared" si="36"/>
        <v>164</v>
      </c>
      <c r="AG115" s="62">
        <v>77</v>
      </c>
      <c r="AH115" s="62">
        <v>87</v>
      </c>
      <c r="AI115" s="63">
        <v>92</v>
      </c>
      <c r="AJ115" s="61" t="s">
        <v>1623</v>
      </c>
      <c r="AK115" s="60">
        <f t="shared" si="37"/>
        <v>147</v>
      </c>
      <c r="AL115" s="62">
        <v>72</v>
      </c>
      <c r="AM115" s="62">
        <v>75</v>
      </c>
      <c r="AN115" s="63">
        <v>76</v>
      </c>
      <c r="AO115" s="61" t="s">
        <v>1615</v>
      </c>
      <c r="AP115" s="288">
        <f t="shared" si="39"/>
        <v>148</v>
      </c>
      <c r="AQ115" s="458">
        <v>84</v>
      </c>
      <c r="AR115" s="458">
        <v>64</v>
      </c>
      <c r="AS115" s="459">
        <v>100</v>
      </c>
      <c r="AT115" s="61" t="s">
        <v>696</v>
      </c>
      <c r="AU115" s="60">
        <f t="shared" si="38"/>
        <v>322</v>
      </c>
      <c r="AV115" s="80">
        <v>174</v>
      </c>
      <c r="AW115" s="80">
        <v>148</v>
      </c>
      <c r="AX115" s="81">
        <v>176</v>
      </c>
    </row>
    <row r="116" spans="1:50" s="59" customFormat="1" ht="14.25" customHeight="1">
      <c r="A116" s="428" t="s">
        <v>1624</v>
      </c>
      <c r="B116" s="60">
        <f t="shared" si="46"/>
        <v>138</v>
      </c>
      <c r="C116" s="429">
        <v>67</v>
      </c>
      <c r="D116" s="429">
        <v>71</v>
      </c>
      <c r="E116" s="430">
        <v>79</v>
      </c>
      <c r="F116" s="61" t="s">
        <v>1617</v>
      </c>
      <c r="G116" s="60">
        <f t="shared" si="32"/>
        <v>358</v>
      </c>
      <c r="H116" s="82">
        <v>244</v>
      </c>
      <c r="I116" s="82">
        <v>114</v>
      </c>
      <c r="J116" s="83">
        <v>266</v>
      </c>
      <c r="K116" s="61" t="s">
        <v>1603</v>
      </c>
      <c r="L116" s="60">
        <f t="shared" si="52"/>
        <v>139</v>
      </c>
      <c r="M116" s="62">
        <v>72</v>
      </c>
      <c r="N116" s="62">
        <v>67</v>
      </c>
      <c r="O116" s="63">
        <v>86</v>
      </c>
      <c r="P116" s="61" t="s">
        <v>1596</v>
      </c>
      <c r="Q116" s="60">
        <f t="shared" si="33"/>
        <v>196</v>
      </c>
      <c r="R116" s="62">
        <v>96</v>
      </c>
      <c r="S116" s="62">
        <v>100</v>
      </c>
      <c r="T116" s="63">
        <v>108</v>
      </c>
      <c r="U116" s="61" t="s">
        <v>2185</v>
      </c>
      <c r="V116" s="288">
        <f t="shared" si="30"/>
        <v>1206</v>
      </c>
      <c r="W116" s="289">
        <v>606</v>
      </c>
      <c r="X116" s="289">
        <v>600</v>
      </c>
      <c r="Y116" s="290">
        <v>358</v>
      </c>
      <c r="Z116" s="61" t="s">
        <v>1628</v>
      </c>
      <c r="AA116" s="60">
        <f t="shared" si="35"/>
        <v>101</v>
      </c>
      <c r="AB116" s="72">
        <v>54</v>
      </c>
      <c r="AC116" s="72">
        <v>47</v>
      </c>
      <c r="AD116" s="73">
        <v>51</v>
      </c>
      <c r="AE116" s="61" t="s">
        <v>1629</v>
      </c>
      <c r="AF116" s="60">
        <f t="shared" si="36"/>
        <v>266</v>
      </c>
      <c r="AG116" s="62">
        <v>135</v>
      </c>
      <c r="AH116" s="62">
        <v>131</v>
      </c>
      <c r="AI116" s="63">
        <v>158</v>
      </c>
      <c r="AJ116" s="61" t="s">
        <v>1630</v>
      </c>
      <c r="AK116" s="60">
        <f t="shared" si="37"/>
        <v>90</v>
      </c>
      <c r="AL116" s="62">
        <v>39</v>
      </c>
      <c r="AM116" s="62">
        <v>51</v>
      </c>
      <c r="AN116" s="63">
        <v>52</v>
      </c>
      <c r="AO116" s="61" t="s">
        <v>676</v>
      </c>
      <c r="AP116" s="288">
        <f t="shared" si="39"/>
        <v>210</v>
      </c>
      <c r="AQ116" s="458">
        <v>111</v>
      </c>
      <c r="AR116" s="458">
        <v>99</v>
      </c>
      <c r="AS116" s="459">
        <v>108</v>
      </c>
      <c r="AT116" s="61" t="s">
        <v>697</v>
      </c>
      <c r="AU116" s="60">
        <f t="shared" si="38"/>
        <v>262</v>
      </c>
      <c r="AV116" s="80">
        <v>140</v>
      </c>
      <c r="AW116" s="80">
        <v>122</v>
      </c>
      <c r="AX116" s="81">
        <v>116</v>
      </c>
    </row>
    <row r="117" spans="1:50" s="59" customFormat="1" ht="14.25" customHeight="1">
      <c r="A117" s="428" t="s">
        <v>1631</v>
      </c>
      <c r="B117" s="60">
        <f t="shared" si="46"/>
        <v>109</v>
      </c>
      <c r="C117" s="429">
        <v>57</v>
      </c>
      <c r="D117" s="429">
        <v>52</v>
      </c>
      <c r="E117" s="430">
        <v>64</v>
      </c>
      <c r="F117" s="61" t="s">
        <v>1625</v>
      </c>
      <c r="G117" s="60">
        <f t="shared" si="32"/>
        <v>493</v>
      </c>
      <c r="H117" s="82">
        <v>273</v>
      </c>
      <c r="I117" s="82">
        <v>220</v>
      </c>
      <c r="J117" s="83">
        <v>297</v>
      </c>
      <c r="K117" s="61" t="s">
        <v>1610</v>
      </c>
      <c r="L117" s="60">
        <f t="shared" si="52"/>
        <v>791</v>
      </c>
      <c r="M117" s="62">
        <v>405</v>
      </c>
      <c r="N117" s="62">
        <v>386</v>
      </c>
      <c r="O117" s="63">
        <v>339</v>
      </c>
      <c r="P117" s="61" t="s">
        <v>1604</v>
      </c>
      <c r="Q117" s="60">
        <f t="shared" si="33"/>
        <v>108</v>
      </c>
      <c r="R117" s="62">
        <v>56</v>
      </c>
      <c r="S117" s="62">
        <v>52</v>
      </c>
      <c r="T117" s="63">
        <v>59</v>
      </c>
      <c r="U117" s="61" t="s">
        <v>2193</v>
      </c>
      <c r="V117" s="288">
        <f t="shared" si="30"/>
        <v>1199</v>
      </c>
      <c r="W117" s="289">
        <v>598</v>
      </c>
      <c r="X117" s="289">
        <v>601</v>
      </c>
      <c r="Y117" s="290">
        <v>364</v>
      </c>
      <c r="Z117" s="61" t="s">
        <v>1635</v>
      </c>
      <c r="AA117" s="60">
        <f t="shared" si="35"/>
        <v>176</v>
      </c>
      <c r="AB117" s="72">
        <v>77</v>
      </c>
      <c r="AC117" s="72">
        <v>99</v>
      </c>
      <c r="AD117" s="73">
        <v>94</v>
      </c>
      <c r="AE117" s="61" t="s">
        <v>1636</v>
      </c>
      <c r="AF117" s="60">
        <f t="shared" si="36"/>
        <v>169</v>
      </c>
      <c r="AG117" s="62">
        <v>74</v>
      </c>
      <c r="AH117" s="62">
        <v>95</v>
      </c>
      <c r="AI117" s="63">
        <v>106</v>
      </c>
      <c r="AJ117" s="61" t="s">
        <v>873</v>
      </c>
      <c r="AK117" s="60">
        <f t="shared" si="37"/>
        <v>77</v>
      </c>
      <c r="AL117" s="62">
        <v>39</v>
      </c>
      <c r="AM117" s="62">
        <v>38</v>
      </c>
      <c r="AN117" s="63">
        <v>44</v>
      </c>
      <c r="AO117" s="61" t="s">
        <v>677</v>
      </c>
      <c r="AP117" s="288">
        <f t="shared" si="39"/>
        <v>200</v>
      </c>
      <c r="AQ117" s="458">
        <v>108</v>
      </c>
      <c r="AR117" s="458">
        <v>92</v>
      </c>
      <c r="AS117" s="459">
        <v>105</v>
      </c>
      <c r="AT117" s="61" t="s">
        <v>698</v>
      </c>
      <c r="AU117" s="60">
        <f t="shared" si="38"/>
        <v>83</v>
      </c>
      <c r="AV117" s="80">
        <v>39</v>
      </c>
      <c r="AW117" s="80">
        <v>44</v>
      </c>
      <c r="AX117" s="81">
        <v>39</v>
      </c>
    </row>
    <row r="118" spans="1:50" s="59" customFormat="1" ht="14.25" customHeight="1">
      <c r="A118" s="428" t="s">
        <v>1638</v>
      </c>
      <c r="B118" s="60">
        <f t="shared" si="46"/>
        <v>47</v>
      </c>
      <c r="C118" s="429">
        <v>22</v>
      </c>
      <c r="D118" s="429">
        <v>25</v>
      </c>
      <c r="E118" s="430">
        <v>30</v>
      </c>
      <c r="F118" s="61" t="s">
        <v>1632</v>
      </c>
      <c r="G118" s="60">
        <f t="shared" si="32"/>
        <v>211</v>
      </c>
      <c r="H118" s="462">
        <v>106</v>
      </c>
      <c r="I118" s="462">
        <v>105</v>
      </c>
      <c r="J118" s="463">
        <v>132</v>
      </c>
      <c r="K118" s="61" t="s">
        <v>1618</v>
      </c>
      <c r="L118" s="60">
        <f t="shared" si="52"/>
        <v>203</v>
      </c>
      <c r="M118" s="62">
        <v>104</v>
      </c>
      <c r="N118" s="62">
        <v>99</v>
      </c>
      <c r="O118" s="63">
        <v>107</v>
      </c>
      <c r="P118" s="61" t="s">
        <v>1611</v>
      </c>
      <c r="Q118" s="60">
        <f t="shared" si="33"/>
        <v>164</v>
      </c>
      <c r="R118" s="62">
        <v>84</v>
      </c>
      <c r="S118" s="62">
        <v>80</v>
      </c>
      <c r="T118" s="63">
        <v>101</v>
      </c>
      <c r="U118" s="61" t="s">
        <v>2202</v>
      </c>
      <c r="V118" s="288">
        <f t="shared" si="30"/>
        <v>1163</v>
      </c>
      <c r="W118" s="289">
        <v>593</v>
      </c>
      <c r="X118" s="289">
        <v>570</v>
      </c>
      <c r="Y118" s="290">
        <v>367</v>
      </c>
      <c r="Z118" s="61" t="s">
        <v>1471</v>
      </c>
      <c r="AA118" s="60">
        <f t="shared" si="35"/>
        <v>126</v>
      </c>
      <c r="AB118" s="72">
        <v>60</v>
      </c>
      <c r="AC118" s="72">
        <v>66</v>
      </c>
      <c r="AD118" s="73">
        <v>79</v>
      </c>
      <c r="AE118" s="61" t="s">
        <v>1642</v>
      </c>
      <c r="AF118" s="60">
        <f t="shared" si="36"/>
        <v>120</v>
      </c>
      <c r="AG118" s="62">
        <v>63</v>
      </c>
      <c r="AH118" s="62">
        <v>57</v>
      </c>
      <c r="AI118" s="63">
        <v>67</v>
      </c>
      <c r="AJ118" s="61" t="s">
        <v>1643</v>
      </c>
      <c r="AK118" s="60">
        <f t="shared" si="37"/>
        <v>161</v>
      </c>
      <c r="AL118" s="62">
        <v>77</v>
      </c>
      <c r="AM118" s="62">
        <v>84</v>
      </c>
      <c r="AN118" s="63">
        <v>83</v>
      </c>
      <c r="AO118" s="61" t="s">
        <v>1637</v>
      </c>
      <c r="AP118" s="288">
        <f t="shared" si="39"/>
        <v>83</v>
      </c>
      <c r="AQ118" s="458">
        <v>43</v>
      </c>
      <c r="AR118" s="458">
        <v>40</v>
      </c>
      <c r="AS118" s="459">
        <v>48</v>
      </c>
      <c r="AT118" s="61" t="s">
        <v>699</v>
      </c>
      <c r="AU118" s="60">
        <f t="shared" si="38"/>
        <v>108</v>
      </c>
      <c r="AV118" s="80">
        <v>58</v>
      </c>
      <c r="AW118" s="80">
        <v>50</v>
      </c>
      <c r="AX118" s="81">
        <v>52</v>
      </c>
    </row>
    <row r="119" spans="1:50" s="59" customFormat="1" ht="14.25" customHeight="1">
      <c r="A119" s="428" t="s">
        <v>1645</v>
      </c>
      <c r="B119" s="60">
        <f t="shared" si="46"/>
        <v>107</v>
      </c>
      <c r="C119" s="429">
        <v>57</v>
      </c>
      <c r="D119" s="429">
        <v>50</v>
      </c>
      <c r="E119" s="430">
        <v>61</v>
      </c>
      <c r="F119" s="61" t="s">
        <v>1639</v>
      </c>
      <c r="G119" s="60">
        <f t="shared" si="32"/>
        <v>326</v>
      </c>
      <c r="H119" s="447">
        <v>176</v>
      </c>
      <c r="I119" s="447">
        <v>150</v>
      </c>
      <c r="J119" s="448">
        <v>194</v>
      </c>
      <c r="K119" s="61" t="s">
        <v>1626</v>
      </c>
      <c r="L119" s="60">
        <f t="shared" si="52"/>
        <v>115</v>
      </c>
      <c r="M119" s="62">
        <v>63</v>
      </c>
      <c r="N119" s="62">
        <v>52</v>
      </c>
      <c r="O119" s="63">
        <v>58</v>
      </c>
      <c r="P119" s="61" t="s">
        <v>1619</v>
      </c>
      <c r="Q119" s="60">
        <f t="shared" si="33"/>
        <v>335</v>
      </c>
      <c r="R119" s="62">
        <v>158</v>
      </c>
      <c r="S119" s="62">
        <v>177</v>
      </c>
      <c r="T119" s="63">
        <v>201</v>
      </c>
      <c r="U119" s="61" t="s">
        <v>2210</v>
      </c>
      <c r="V119" s="288">
        <f t="shared" si="30"/>
        <v>1274</v>
      </c>
      <c r="W119" s="289">
        <v>661</v>
      </c>
      <c r="X119" s="289">
        <v>613</v>
      </c>
      <c r="Y119" s="290">
        <v>391</v>
      </c>
      <c r="Z119" s="61" t="s">
        <v>1479</v>
      </c>
      <c r="AA119" s="60">
        <f t="shared" si="35"/>
        <v>122</v>
      </c>
      <c r="AB119" s="72">
        <v>67</v>
      </c>
      <c r="AC119" s="72">
        <v>55</v>
      </c>
      <c r="AD119" s="73">
        <v>62</v>
      </c>
      <c r="AE119" s="61" t="s">
        <v>1014</v>
      </c>
      <c r="AF119" s="60">
        <f t="shared" si="36"/>
        <v>127</v>
      </c>
      <c r="AG119" s="62">
        <v>72</v>
      </c>
      <c r="AH119" s="62">
        <v>55</v>
      </c>
      <c r="AI119" s="63">
        <v>76</v>
      </c>
      <c r="AJ119" s="61" t="s">
        <v>1648</v>
      </c>
      <c r="AK119" s="60">
        <f t="shared" si="37"/>
        <v>166</v>
      </c>
      <c r="AL119" s="62">
        <v>82</v>
      </c>
      <c r="AM119" s="62">
        <v>84</v>
      </c>
      <c r="AN119" s="63">
        <v>96</v>
      </c>
      <c r="AO119" s="61" t="s">
        <v>1644</v>
      </c>
      <c r="AP119" s="288">
        <f t="shared" si="39"/>
        <v>80</v>
      </c>
      <c r="AQ119" s="458">
        <v>40</v>
      </c>
      <c r="AR119" s="458">
        <v>40</v>
      </c>
      <c r="AS119" s="459">
        <v>42</v>
      </c>
      <c r="AT119" s="61" t="s">
        <v>700</v>
      </c>
      <c r="AU119" s="60">
        <f t="shared" si="38"/>
        <v>97</v>
      </c>
      <c r="AV119" s="80">
        <v>52</v>
      </c>
      <c r="AW119" s="80">
        <v>45</v>
      </c>
      <c r="AX119" s="81">
        <v>53</v>
      </c>
    </row>
    <row r="120" spans="1:50" s="59" customFormat="1" ht="14.25" customHeight="1">
      <c r="A120" s="428" t="s">
        <v>1650</v>
      </c>
      <c r="B120" s="60">
        <f t="shared" si="46"/>
        <v>100</v>
      </c>
      <c r="C120" s="429">
        <v>51</v>
      </c>
      <c r="D120" s="429">
        <v>49</v>
      </c>
      <c r="E120" s="430">
        <v>51</v>
      </c>
      <c r="F120" s="61" t="s">
        <v>845</v>
      </c>
      <c r="G120" s="60">
        <f t="shared" si="32"/>
        <v>180</v>
      </c>
      <c r="H120" s="82">
        <v>90</v>
      </c>
      <c r="I120" s="82">
        <v>90</v>
      </c>
      <c r="J120" s="83">
        <v>111</v>
      </c>
      <c r="K120" s="61" t="s">
        <v>1633</v>
      </c>
      <c r="L120" s="60">
        <f t="shared" si="52"/>
        <v>175</v>
      </c>
      <c r="M120" s="62">
        <v>79</v>
      </c>
      <c r="N120" s="62">
        <v>96</v>
      </c>
      <c r="O120" s="63">
        <v>106</v>
      </c>
      <c r="P120" s="61" t="s">
        <v>1508</v>
      </c>
      <c r="Q120" s="60">
        <f t="shared" si="33"/>
        <v>180</v>
      </c>
      <c r="R120" s="62">
        <v>88</v>
      </c>
      <c r="S120" s="62">
        <v>92</v>
      </c>
      <c r="T120" s="63">
        <v>103</v>
      </c>
      <c r="U120" s="61" t="s">
        <v>2218</v>
      </c>
      <c r="V120" s="288">
        <f t="shared" si="30"/>
        <v>98</v>
      </c>
      <c r="W120" s="289">
        <v>45</v>
      </c>
      <c r="X120" s="289">
        <v>53</v>
      </c>
      <c r="Y120" s="290">
        <v>52</v>
      </c>
      <c r="Z120" s="61" t="s">
        <v>1653</v>
      </c>
      <c r="AA120" s="60">
        <f t="shared" si="35"/>
        <v>86</v>
      </c>
      <c r="AB120" s="72">
        <v>40</v>
      </c>
      <c r="AC120" s="72">
        <v>46</v>
      </c>
      <c r="AD120" s="73">
        <v>48</v>
      </c>
      <c r="AE120" s="61" t="s">
        <v>1654</v>
      </c>
      <c r="AF120" s="60">
        <f t="shared" si="36"/>
        <v>6</v>
      </c>
      <c r="AG120" s="62">
        <v>3</v>
      </c>
      <c r="AH120" s="62">
        <v>3</v>
      </c>
      <c r="AI120" s="63">
        <v>4</v>
      </c>
      <c r="AJ120" s="61" t="s">
        <v>1655</v>
      </c>
      <c r="AK120" s="60">
        <f t="shared" si="37"/>
        <v>53</v>
      </c>
      <c r="AL120" s="62">
        <v>21</v>
      </c>
      <c r="AM120" s="62">
        <v>32</v>
      </c>
      <c r="AN120" s="63">
        <v>31</v>
      </c>
      <c r="AO120" s="61" t="s">
        <v>1649</v>
      </c>
      <c r="AP120" s="288">
        <f t="shared" si="39"/>
        <v>98</v>
      </c>
      <c r="AQ120" s="458">
        <v>54</v>
      </c>
      <c r="AR120" s="458">
        <v>44</v>
      </c>
      <c r="AS120" s="459">
        <v>59</v>
      </c>
      <c r="AT120" s="61" t="s">
        <v>701</v>
      </c>
      <c r="AU120" s="60">
        <f t="shared" si="38"/>
        <v>906</v>
      </c>
      <c r="AV120" s="80">
        <v>441</v>
      </c>
      <c r="AW120" s="80">
        <v>465</v>
      </c>
      <c r="AX120" s="81">
        <v>426</v>
      </c>
    </row>
    <row r="121" spans="1:50" s="59" customFormat="1" ht="14.25" customHeight="1">
      <c r="A121" s="428" t="s">
        <v>1657</v>
      </c>
      <c r="B121" s="60">
        <f t="shared" si="46"/>
        <v>87</v>
      </c>
      <c r="C121" s="429">
        <v>43</v>
      </c>
      <c r="D121" s="429">
        <v>44</v>
      </c>
      <c r="E121" s="430">
        <v>58</v>
      </c>
      <c r="F121" s="61" t="s">
        <v>854</v>
      </c>
      <c r="G121" s="60">
        <f t="shared" si="32"/>
        <v>143</v>
      </c>
      <c r="H121" s="429">
        <v>78</v>
      </c>
      <c r="I121" s="429">
        <v>65</v>
      </c>
      <c r="J121" s="430">
        <v>102</v>
      </c>
      <c r="K121" s="61" t="s">
        <v>1640</v>
      </c>
      <c r="L121" s="60">
        <f t="shared" si="52"/>
        <v>125</v>
      </c>
      <c r="M121" s="62">
        <v>70</v>
      </c>
      <c r="N121" s="62">
        <v>55</v>
      </c>
      <c r="O121" s="63">
        <v>77</v>
      </c>
      <c r="P121" s="61" t="s">
        <v>1516</v>
      </c>
      <c r="Q121" s="60">
        <f t="shared" si="33"/>
        <v>173</v>
      </c>
      <c r="R121" s="62">
        <v>92</v>
      </c>
      <c r="S121" s="62">
        <v>81</v>
      </c>
      <c r="T121" s="63">
        <v>97</v>
      </c>
      <c r="U121" s="61" t="s">
        <v>2224</v>
      </c>
      <c r="V121" s="288">
        <f t="shared" si="30"/>
        <v>127</v>
      </c>
      <c r="W121" s="289">
        <v>68</v>
      </c>
      <c r="X121" s="289">
        <v>59</v>
      </c>
      <c r="Y121" s="290">
        <v>75</v>
      </c>
      <c r="Z121" s="61" t="s">
        <v>1662</v>
      </c>
      <c r="AA121" s="60">
        <f t="shared" si="35"/>
        <v>97</v>
      </c>
      <c r="AB121" s="72">
        <v>49</v>
      </c>
      <c r="AC121" s="72">
        <v>48</v>
      </c>
      <c r="AD121" s="73">
        <v>53</v>
      </c>
      <c r="AE121" s="61" t="s">
        <v>1663</v>
      </c>
      <c r="AF121" s="60">
        <f t="shared" si="36"/>
        <v>56</v>
      </c>
      <c r="AG121" s="62">
        <v>27</v>
      </c>
      <c r="AH121" s="62">
        <v>29</v>
      </c>
      <c r="AI121" s="63">
        <v>40</v>
      </c>
      <c r="AJ121" s="61" t="s">
        <v>1664</v>
      </c>
      <c r="AK121" s="60">
        <f t="shared" si="37"/>
        <v>84</v>
      </c>
      <c r="AL121" s="62">
        <v>47</v>
      </c>
      <c r="AM121" s="62">
        <v>37</v>
      </c>
      <c r="AN121" s="63">
        <v>47</v>
      </c>
      <c r="AO121" s="61" t="s">
        <v>1656</v>
      </c>
      <c r="AP121" s="288">
        <f t="shared" si="39"/>
        <v>78</v>
      </c>
      <c r="AQ121" s="458">
        <v>33</v>
      </c>
      <c r="AR121" s="458">
        <v>45</v>
      </c>
      <c r="AS121" s="459">
        <v>43</v>
      </c>
      <c r="AT121" s="61" t="s">
        <v>702</v>
      </c>
      <c r="AU121" s="60">
        <f t="shared" si="38"/>
        <v>158</v>
      </c>
      <c r="AV121" s="80">
        <v>82</v>
      </c>
      <c r="AW121" s="80">
        <v>76</v>
      </c>
      <c r="AX121" s="81">
        <v>79</v>
      </c>
    </row>
    <row r="122" spans="1:50" s="59" customFormat="1" ht="14.25" customHeight="1">
      <c r="A122" s="428" t="s">
        <v>1665</v>
      </c>
      <c r="B122" s="60">
        <f t="shared" si="46"/>
        <v>19</v>
      </c>
      <c r="C122" s="429">
        <v>11</v>
      </c>
      <c r="D122" s="429">
        <v>8</v>
      </c>
      <c r="E122" s="430">
        <v>12</v>
      </c>
      <c r="F122" s="61" t="s">
        <v>1658</v>
      </c>
      <c r="G122" s="60">
        <f t="shared" si="32"/>
        <v>144</v>
      </c>
      <c r="H122" s="429">
        <v>72</v>
      </c>
      <c r="I122" s="429">
        <v>72</v>
      </c>
      <c r="J122" s="430">
        <v>87</v>
      </c>
      <c r="K122" s="61" t="s">
        <v>1646</v>
      </c>
      <c r="L122" s="60">
        <f t="shared" si="52"/>
        <v>113</v>
      </c>
      <c r="M122" s="62">
        <v>77</v>
      </c>
      <c r="N122" s="62">
        <v>36</v>
      </c>
      <c r="O122" s="63">
        <v>72</v>
      </c>
      <c r="P122" s="61" t="s">
        <v>1641</v>
      </c>
      <c r="Q122" s="60">
        <f t="shared" si="33"/>
        <v>144</v>
      </c>
      <c r="R122" s="62">
        <v>72</v>
      </c>
      <c r="S122" s="62">
        <v>72</v>
      </c>
      <c r="T122" s="63">
        <v>79</v>
      </c>
      <c r="U122" s="61" t="s">
        <v>2231</v>
      </c>
      <c r="V122" s="288">
        <f t="shared" si="30"/>
        <v>75</v>
      </c>
      <c r="W122" s="289">
        <v>40</v>
      </c>
      <c r="X122" s="289">
        <v>35</v>
      </c>
      <c r="Y122" s="290">
        <v>50</v>
      </c>
      <c r="Z122" s="61" t="s">
        <v>1670</v>
      </c>
      <c r="AA122" s="60">
        <f t="shared" si="35"/>
        <v>82</v>
      </c>
      <c r="AB122" s="72">
        <v>41</v>
      </c>
      <c r="AC122" s="72">
        <v>41</v>
      </c>
      <c r="AD122" s="73">
        <v>50</v>
      </c>
      <c r="AE122" s="61" t="s">
        <v>1671</v>
      </c>
      <c r="AF122" s="60">
        <f t="shared" si="36"/>
        <v>96</v>
      </c>
      <c r="AG122" s="62">
        <v>46</v>
      </c>
      <c r="AH122" s="62">
        <v>50</v>
      </c>
      <c r="AI122" s="63">
        <v>55</v>
      </c>
      <c r="AJ122" s="61" t="s">
        <v>1672</v>
      </c>
      <c r="AK122" s="60">
        <f t="shared" si="37"/>
        <v>88</v>
      </c>
      <c r="AL122" s="62">
        <v>41</v>
      </c>
      <c r="AM122" s="62">
        <v>47</v>
      </c>
      <c r="AN122" s="63">
        <v>48</v>
      </c>
      <c r="AO122" s="61" t="s">
        <v>1395</v>
      </c>
      <c r="AP122" s="288">
        <f t="shared" si="39"/>
        <v>77</v>
      </c>
      <c r="AQ122" s="458">
        <v>44</v>
      </c>
      <c r="AR122" s="458">
        <v>33</v>
      </c>
      <c r="AS122" s="459">
        <v>43</v>
      </c>
      <c r="AT122" s="61" t="s">
        <v>703</v>
      </c>
      <c r="AU122" s="60">
        <f t="shared" si="38"/>
        <v>129</v>
      </c>
      <c r="AV122" s="80">
        <v>66</v>
      </c>
      <c r="AW122" s="80">
        <v>63</v>
      </c>
      <c r="AX122" s="81">
        <v>75</v>
      </c>
    </row>
    <row r="123" spans="1:50" s="59" customFormat="1" ht="14.25" customHeight="1">
      <c r="A123" s="428" t="s">
        <v>1673</v>
      </c>
      <c r="B123" s="60">
        <f t="shared" si="46"/>
        <v>98</v>
      </c>
      <c r="C123" s="429">
        <v>52</v>
      </c>
      <c r="D123" s="429">
        <v>46</v>
      </c>
      <c r="E123" s="430">
        <v>57</v>
      </c>
      <c r="F123" s="61" t="s">
        <v>1666</v>
      </c>
      <c r="G123" s="60">
        <f t="shared" si="32"/>
        <v>98</v>
      </c>
      <c r="H123" s="429">
        <v>53</v>
      </c>
      <c r="I123" s="429">
        <v>45</v>
      </c>
      <c r="J123" s="430">
        <v>65</v>
      </c>
      <c r="K123" s="61" t="s">
        <v>1651</v>
      </c>
      <c r="L123" s="60">
        <f t="shared" si="52"/>
        <v>82</v>
      </c>
      <c r="M123" s="62">
        <v>48</v>
      </c>
      <c r="N123" s="62">
        <v>34</v>
      </c>
      <c r="O123" s="63">
        <v>56</v>
      </c>
      <c r="P123" s="61" t="s">
        <v>1647</v>
      </c>
      <c r="Q123" s="60">
        <f t="shared" si="33"/>
        <v>266</v>
      </c>
      <c r="R123" s="62">
        <v>142</v>
      </c>
      <c r="S123" s="62">
        <v>124</v>
      </c>
      <c r="T123" s="63">
        <v>136</v>
      </c>
      <c r="U123" s="67" t="s">
        <v>396</v>
      </c>
      <c r="V123" s="285">
        <f t="shared" si="30"/>
        <v>1820</v>
      </c>
      <c r="W123" s="286">
        <f>SUM(W124:W141)</f>
        <v>905</v>
      </c>
      <c r="X123" s="286">
        <f t="shared" ref="X123:Y123" si="55">SUM(X124:X141)</f>
        <v>915</v>
      </c>
      <c r="Y123" s="287">
        <f t="shared" si="55"/>
        <v>1037</v>
      </c>
      <c r="Z123" s="61" t="s">
        <v>1678</v>
      </c>
      <c r="AA123" s="60">
        <f t="shared" si="35"/>
        <v>292</v>
      </c>
      <c r="AB123" s="72">
        <v>135</v>
      </c>
      <c r="AC123" s="72">
        <v>157</v>
      </c>
      <c r="AD123" s="73">
        <v>166</v>
      </c>
      <c r="AE123" s="61" t="s">
        <v>1450</v>
      </c>
      <c r="AF123" s="60">
        <f t="shared" si="36"/>
        <v>131</v>
      </c>
      <c r="AG123" s="62">
        <v>63</v>
      </c>
      <c r="AH123" s="62">
        <v>68</v>
      </c>
      <c r="AI123" s="63">
        <v>71</v>
      </c>
      <c r="AJ123" s="61" t="s">
        <v>1679</v>
      </c>
      <c r="AK123" s="60">
        <f t="shared" si="37"/>
        <v>67</v>
      </c>
      <c r="AL123" s="62">
        <v>31</v>
      </c>
      <c r="AM123" s="62">
        <v>36</v>
      </c>
      <c r="AN123" s="63">
        <v>31</v>
      </c>
      <c r="AO123" s="61" t="s">
        <v>1403</v>
      </c>
      <c r="AP123" s="294">
        <f t="shared" si="39"/>
        <v>62</v>
      </c>
      <c r="AQ123" s="458">
        <v>34</v>
      </c>
      <c r="AR123" s="458">
        <v>28</v>
      </c>
      <c r="AS123" s="459">
        <v>40</v>
      </c>
      <c r="AT123" s="61" t="s">
        <v>704</v>
      </c>
      <c r="AU123" s="60">
        <f t="shared" si="38"/>
        <v>239</v>
      </c>
      <c r="AV123" s="80">
        <v>130</v>
      </c>
      <c r="AW123" s="80">
        <v>109</v>
      </c>
      <c r="AX123" s="81">
        <v>147</v>
      </c>
    </row>
    <row r="124" spans="1:50" s="59" customFormat="1" ht="14.25" customHeight="1">
      <c r="A124" s="428" t="s">
        <v>1680</v>
      </c>
      <c r="B124" s="60">
        <f t="shared" si="46"/>
        <v>63</v>
      </c>
      <c r="C124" s="429">
        <v>34</v>
      </c>
      <c r="D124" s="429">
        <v>29</v>
      </c>
      <c r="E124" s="430">
        <v>46</v>
      </c>
      <c r="F124" s="61" t="s">
        <v>1674</v>
      </c>
      <c r="G124" s="60">
        <f t="shared" si="32"/>
        <v>279</v>
      </c>
      <c r="H124" s="429">
        <v>142</v>
      </c>
      <c r="I124" s="429">
        <v>137</v>
      </c>
      <c r="J124" s="430">
        <v>160</v>
      </c>
      <c r="K124" s="61" t="s">
        <v>1659</v>
      </c>
      <c r="L124" s="60">
        <f t="shared" si="52"/>
        <v>104</v>
      </c>
      <c r="M124" s="62">
        <v>53</v>
      </c>
      <c r="N124" s="62">
        <v>51</v>
      </c>
      <c r="O124" s="63">
        <v>59</v>
      </c>
      <c r="P124" s="61" t="s">
        <v>1652</v>
      </c>
      <c r="Q124" s="60">
        <f t="shared" si="33"/>
        <v>122</v>
      </c>
      <c r="R124" s="62">
        <v>70</v>
      </c>
      <c r="S124" s="62">
        <v>52</v>
      </c>
      <c r="T124" s="63">
        <v>66</v>
      </c>
      <c r="U124" s="61" t="s">
        <v>1389</v>
      </c>
      <c r="V124" s="288">
        <f t="shared" si="30"/>
        <v>186</v>
      </c>
      <c r="W124" s="289">
        <v>88</v>
      </c>
      <c r="X124" s="289">
        <v>98</v>
      </c>
      <c r="Y124" s="290">
        <v>108</v>
      </c>
      <c r="Z124" s="61" t="s">
        <v>1684</v>
      </c>
      <c r="AA124" s="60">
        <f t="shared" si="35"/>
        <v>156</v>
      </c>
      <c r="AB124" s="72">
        <v>81</v>
      </c>
      <c r="AC124" s="72">
        <v>75</v>
      </c>
      <c r="AD124" s="73">
        <v>100</v>
      </c>
      <c r="AE124" s="61" t="s">
        <v>1685</v>
      </c>
      <c r="AF124" s="60">
        <f t="shared" si="36"/>
        <v>127</v>
      </c>
      <c r="AG124" s="62">
        <v>63</v>
      </c>
      <c r="AH124" s="62">
        <v>64</v>
      </c>
      <c r="AI124" s="63">
        <v>89</v>
      </c>
      <c r="AJ124" s="61" t="s">
        <v>1686</v>
      </c>
      <c r="AK124" s="60">
        <f t="shared" si="37"/>
        <v>143</v>
      </c>
      <c r="AL124" s="62">
        <v>66</v>
      </c>
      <c r="AM124" s="62">
        <v>77</v>
      </c>
      <c r="AN124" s="63">
        <v>78</v>
      </c>
      <c r="AO124" s="71" t="s">
        <v>436</v>
      </c>
      <c r="AP124" s="285">
        <f t="shared" si="39"/>
        <v>2456</v>
      </c>
      <c r="AQ124" s="286">
        <f>SUM(AQ125:AQ141)</f>
        <v>1199</v>
      </c>
      <c r="AR124" s="286">
        <f t="shared" ref="AR124:AS124" si="56">SUM(AR125:AR141)</f>
        <v>1257</v>
      </c>
      <c r="AS124" s="287">
        <f t="shared" si="56"/>
        <v>1524</v>
      </c>
      <c r="AT124" s="61" t="s">
        <v>705</v>
      </c>
      <c r="AU124" s="60">
        <f t="shared" si="38"/>
        <v>282</v>
      </c>
      <c r="AV124" s="80">
        <v>162</v>
      </c>
      <c r="AW124" s="80">
        <v>120</v>
      </c>
      <c r="AX124" s="81">
        <v>159</v>
      </c>
    </row>
    <row r="125" spans="1:50" s="59" customFormat="1" ht="14.25" customHeight="1">
      <c r="A125" s="428" t="s">
        <v>1688</v>
      </c>
      <c r="B125" s="60">
        <f t="shared" si="46"/>
        <v>147</v>
      </c>
      <c r="C125" s="429">
        <v>79</v>
      </c>
      <c r="D125" s="429">
        <v>68</v>
      </c>
      <c r="E125" s="430">
        <v>80</v>
      </c>
      <c r="F125" s="61" t="s">
        <v>1681</v>
      </c>
      <c r="G125" s="60">
        <f t="shared" si="32"/>
        <v>452</v>
      </c>
      <c r="H125" s="429">
        <v>228</v>
      </c>
      <c r="I125" s="429">
        <v>224</v>
      </c>
      <c r="J125" s="430">
        <v>254</v>
      </c>
      <c r="K125" s="61" t="s">
        <v>1667</v>
      </c>
      <c r="L125" s="60">
        <f t="shared" si="52"/>
        <v>34</v>
      </c>
      <c r="M125" s="62">
        <v>14</v>
      </c>
      <c r="N125" s="62">
        <v>20</v>
      </c>
      <c r="O125" s="63">
        <v>15</v>
      </c>
      <c r="P125" s="61" t="s">
        <v>1660</v>
      </c>
      <c r="Q125" s="60">
        <f t="shared" si="33"/>
        <v>175</v>
      </c>
      <c r="R125" s="62">
        <v>94</v>
      </c>
      <c r="S125" s="62">
        <v>81</v>
      </c>
      <c r="T125" s="63">
        <v>84</v>
      </c>
      <c r="U125" s="61" t="s">
        <v>1396</v>
      </c>
      <c r="V125" s="288">
        <f t="shared" si="30"/>
        <v>65</v>
      </c>
      <c r="W125" s="289">
        <v>30</v>
      </c>
      <c r="X125" s="289">
        <v>35</v>
      </c>
      <c r="Y125" s="290">
        <v>35</v>
      </c>
      <c r="Z125" s="61" t="s">
        <v>1692</v>
      </c>
      <c r="AA125" s="60">
        <f t="shared" si="35"/>
        <v>199</v>
      </c>
      <c r="AB125" s="72">
        <v>98</v>
      </c>
      <c r="AC125" s="72">
        <v>101</v>
      </c>
      <c r="AD125" s="73">
        <v>109</v>
      </c>
      <c r="AE125" s="61" t="s">
        <v>1693</v>
      </c>
      <c r="AF125" s="60">
        <f t="shared" si="36"/>
        <v>41</v>
      </c>
      <c r="AG125" s="62">
        <v>20</v>
      </c>
      <c r="AH125" s="62">
        <v>21</v>
      </c>
      <c r="AI125" s="63">
        <v>29</v>
      </c>
      <c r="AJ125" s="67" t="s">
        <v>415</v>
      </c>
      <c r="AK125" s="68">
        <f t="shared" si="37"/>
        <v>3853</v>
      </c>
      <c r="AL125" s="69">
        <f>SUM(AL126:AL163)</f>
        <v>1902</v>
      </c>
      <c r="AM125" s="69">
        <f t="shared" ref="AM125:AN125" si="57">SUM(AM126:AM163)</f>
        <v>1951</v>
      </c>
      <c r="AN125" s="70">
        <f t="shared" si="57"/>
        <v>2151</v>
      </c>
      <c r="AO125" s="61" t="s">
        <v>1687</v>
      </c>
      <c r="AP125" s="288">
        <f t="shared" si="39"/>
        <v>132</v>
      </c>
      <c r="AQ125" s="464">
        <v>65</v>
      </c>
      <c r="AR125" s="464">
        <v>67</v>
      </c>
      <c r="AS125" s="464">
        <v>77</v>
      </c>
      <c r="AT125" s="61" t="s">
        <v>706</v>
      </c>
      <c r="AU125" s="60">
        <f t="shared" si="38"/>
        <v>273</v>
      </c>
      <c r="AV125" s="80">
        <v>140</v>
      </c>
      <c r="AW125" s="80">
        <v>133</v>
      </c>
      <c r="AX125" s="81">
        <v>143</v>
      </c>
    </row>
    <row r="126" spans="1:50" s="59" customFormat="1" ht="14.25" customHeight="1">
      <c r="A126" s="428" t="s">
        <v>1695</v>
      </c>
      <c r="B126" s="60">
        <f t="shared" si="46"/>
        <v>270</v>
      </c>
      <c r="C126" s="429">
        <v>147</v>
      </c>
      <c r="D126" s="429">
        <v>123</v>
      </c>
      <c r="E126" s="430">
        <v>150</v>
      </c>
      <c r="F126" s="61" t="s">
        <v>1689</v>
      </c>
      <c r="G126" s="60">
        <f t="shared" si="32"/>
        <v>526</v>
      </c>
      <c r="H126" s="429">
        <v>254</v>
      </c>
      <c r="I126" s="429">
        <v>272</v>
      </c>
      <c r="J126" s="430">
        <v>265</v>
      </c>
      <c r="K126" s="61" t="s">
        <v>1675</v>
      </c>
      <c r="L126" s="60">
        <f t="shared" si="52"/>
        <v>41</v>
      </c>
      <c r="M126" s="62">
        <v>24</v>
      </c>
      <c r="N126" s="62">
        <v>17</v>
      </c>
      <c r="O126" s="63">
        <v>20</v>
      </c>
      <c r="P126" s="61" t="s">
        <v>1668</v>
      </c>
      <c r="Q126" s="60">
        <f t="shared" si="33"/>
        <v>72</v>
      </c>
      <c r="R126" s="62">
        <v>32</v>
      </c>
      <c r="S126" s="62">
        <v>40</v>
      </c>
      <c r="T126" s="63">
        <v>40</v>
      </c>
      <c r="U126" s="61" t="s">
        <v>1404</v>
      </c>
      <c r="V126" s="288">
        <f t="shared" si="30"/>
        <v>112</v>
      </c>
      <c r="W126" s="289">
        <v>59</v>
      </c>
      <c r="X126" s="289">
        <v>53</v>
      </c>
      <c r="Y126" s="290">
        <v>62</v>
      </c>
      <c r="Z126" s="61" t="s">
        <v>1699</v>
      </c>
      <c r="AA126" s="60">
        <f t="shared" si="35"/>
        <v>51</v>
      </c>
      <c r="AB126" s="72">
        <v>23</v>
      </c>
      <c r="AC126" s="72">
        <v>28</v>
      </c>
      <c r="AD126" s="73">
        <v>27</v>
      </c>
      <c r="AE126" s="61" t="s">
        <v>1700</v>
      </c>
      <c r="AF126" s="60">
        <f t="shared" si="36"/>
        <v>123</v>
      </c>
      <c r="AG126" s="62">
        <v>56</v>
      </c>
      <c r="AH126" s="62">
        <v>67</v>
      </c>
      <c r="AI126" s="63">
        <v>80</v>
      </c>
      <c r="AJ126" s="61" t="s">
        <v>1120</v>
      </c>
      <c r="AK126" s="60">
        <f t="shared" si="37"/>
        <v>163</v>
      </c>
      <c r="AL126" s="465">
        <v>72</v>
      </c>
      <c r="AM126" s="465">
        <v>91</v>
      </c>
      <c r="AN126" s="466">
        <v>96</v>
      </c>
      <c r="AO126" s="61" t="s">
        <v>1694</v>
      </c>
      <c r="AP126" s="288">
        <f t="shared" si="39"/>
        <v>215</v>
      </c>
      <c r="AQ126" s="464">
        <v>103</v>
      </c>
      <c r="AR126" s="464">
        <v>112</v>
      </c>
      <c r="AS126" s="464">
        <v>128</v>
      </c>
      <c r="AT126" s="61" t="s">
        <v>707</v>
      </c>
      <c r="AU126" s="60">
        <f t="shared" si="38"/>
        <v>290</v>
      </c>
      <c r="AV126" s="80">
        <v>152</v>
      </c>
      <c r="AW126" s="80">
        <v>138</v>
      </c>
      <c r="AX126" s="81">
        <v>140</v>
      </c>
    </row>
    <row r="127" spans="1:50" s="59" customFormat="1" ht="14.25" customHeight="1">
      <c r="A127" s="428" t="s">
        <v>1658</v>
      </c>
      <c r="B127" s="60">
        <f t="shared" si="46"/>
        <v>557</v>
      </c>
      <c r="C127" s="429">
        <v>289</v>
      </c>
      <c r="D127" s="429">
        <v>268</v>
      </c>
      <c r="E127" s="430">
        <v>306</v>
      </c>
      <c r="F127" s="61" t="s">
        <v>5066</v>
      </c>
      <c r="G127" s="60">
        <f t="shared" si="32"/>
        <v>834</v>
      </c>
      <c r="H127" s="429">
        <v>395</v>
      </c>
      <c r="I127" s="429">
        <v>439</v>
      </c>
      <c r="J127" s="430">
        <v>412</v>
      </c>
      <c r="K127" s="61" t="s">
        <v>1682</v>
      </c>
      <c r="L127" s="60">
        <f t="shared" si="52"/>
        <v>38</v>
      </c>
      <c r="M127" s="62">
        <v>21</v>
      </c>
      <c r="N127" s="62">
        <v>17</v>
      </c>
      <c r="O127" s="63">
        <v>18</v>
      </c>
      <c r="P127" s="61" t="s">
        <v>1676</v>
      </c>
      <c r="Q127" s="60">
        <f t="shared" si="33"/>
        <v>122</v>
      </c>
      <c r="R127" s="62">
        <v>59</v>
      </c>
      <c r="S127" s="62">
        <v>63</v>
      </c>
      <c r="T127" s="63">
        <v>74</v>
      </c>
      <c r="U127" s="61" t="s">
        <v>1412</v>
      </c>
      <c r="V127" s="288">
        <f t="shared" si="30"/>
        <v>61</v>
      </c>
      <c r="W127" s="289">
        <v>30</v>
      </c>
      <c r="X127" s="289">
        <v>31</v>
      </c>
      <c r="Y127" s="290">
        <v>32</v>
      </c>
      <c r="Z127" s="61" t="s">
        <v>1706</v>
      </c>
      <c r="AA127" s="60">
        <f t="shared" si="35"/>
        <v>101</v>
      </c>
      <c r="AB127" s="72">
        <v>52</v>
      </c>
      <c r="AC127" s="72">
        <v>49</v>
      </c>
      <c r="AD127" s="73">
        <v>49</v>
      </c>
      <c r="AE127" s="61" t="s">
        <v>1707</v>
      </c>
      <c r="AF127" s="60">
        <f t="shared" si="36"/>
        <v>137</v>
      </c>
      <c r="AG127" s="62">
        <v>69</v>
      </c>
      <c r="AH127" s="62">
        <v>68</v>
      </c>
      <c r="AI127" s="63">
        <v>86</v>
      </c>
      <c r="AJ127" s="61" t="s">
        <v>1129</v>
      </c>
      <c r="AK127" s="60">
        <f t="shared" si="37"/>
        <v>243</v>
      </c>
      <c r="AL127" s="465">
        <v>117</v>
      </c>
      <c r="AM127" s="465">
        <v>126</v>
      </c>
      <c r="AN127" s="466">
        <v>135</v>
      </c>
      <c r="AO127" s="61" t="s">
        <v>1701</v>
      </c>
      <c r="AP127" s="288">
        <f t="shared" si="39"/>
        <v>60</v>
      </c>
      <c r="AQ127" s="464">
        <v>28</v>
      </c>
      <c r="AR127" s="464">
        <v>32</v>
      </c>
      <c r="AS127" s="464">
        <v>33</v>
      </c>
      <c r="AT127" s="61" t="s">
        <v>708</v>
      </c>
      <c r="AU127" s="60">
        <f t="shared" si="38"/>
        <v>61</v>
      </c>
      <c r="AV127" s="80">
        <v>31</v>
      </c>
      <c r="AW127" s="80">
        <v>30</v>
      </c>
      <c r="AX127" s="81">
        <v>36</v>
      </c>
    </row>
    <row r="128" spans="1:50" s="59" customFormat="1" ht="14.25" customHeight="1">
      <c r="A128" s="428" t="s">
        <v>1666</v>
      </c>
      <c r="B128" s="60">
        <f t="shared" si="46"/>
        <v>696</v>
      </c>
      <c r="C128" s="429">
        <v>365</v>
      </c>
      <c r="D128" s="429">
        <v>331</v>
      </c>
      <c r="E128" s="430">
        <v>389</v>
      </c>
      <c r="F128" s="61" t="s">
        <v>1702</v>
      </c>
      <c r="G128" s="60">
        <f t="shared" si="32"/>
        <v>324</v>
      </c>
      <c r="H128" s="429">
        <v>163</v>
      </c>
      <c r="I128" s="429">
        <v>161</v>
      </c>
      <c r="J128" s="430">
        <v>189</v>
      </c>
      <c r="K128" s="61" t="s">
        <v>1690</v>
      </c>
      <c r="L128" s="60">
        <f t="shared" si="52"/>
        <v>53</v>
      </c>
      <c r="M128" s="62">
        <v>24</v>
      </c>
      <c r="N128" s="62">
        <v>29</v>
      </c>
      <c r="O128" s="63">
        <v>34</v>
      </c>
      <c r="P128" s="61" t="s">
        <v>1683</v>
      </c>
      <c r="Q128" s="60">
        <f t="shared" si="33"/>
        <v>122</v>
      </c>
      <c r="R128" s="62">
        <v>60</v>
      </c>
      <c r="S128" s="62">
        <v>62</v>
      </c>
      <c r="T128" s="63">
        <v>71</v>
      </c>
      <c r="U128" s="61" t="s">
        <v>1420</v>
      </c>
      <c r="V128" s="288">
        <f t="shared" si="30"/>
        <v>81</v>
      </c>
      <c r="W128" s="289">
        <v>44</v>
      </c>
      <c r="X128" s="289">
        <v>37</v>
      </c>
      <c r="Y128" s="290">
        <v>51</v>
      </c>
      <c r="Z128" s="61" t="s">
        <v>1713</v>
      </c>
      <c r="AA128" s="60">
        <f t="shared" si="35"/>
        <v>105</v>
      </c>
      <c r="AB128" s="72">
        <v>54</v>
      </c>
      <c r="AC128" s="72">
        <v>51</v>
      </c>
      <c r="AD128" s="73">
        <v>60</v>
      </c>
      <c r="AE128" s="61" t="s">
        <v>1714</v>
      </c>
      <c r="AF128" s="60">
        <f t="shared" si="36"/>
        <v>148</v>
      </c>
      <c r="AG128" s="62">
        <v>75</v>
      </c>
      <c r="AH128" s="62">
        <v>73</v>
      </c>
      <c r="AI128" s="63">
        <v>95</v>
      </c>
      <c r="AJ128" s="61" t="s">
        <v>870</v>
      </c>
      <c r="AK128" s="60">
        <f t="shared" si="37"/>
        <v>82</v>
      </c>
      <c r="AL128" s="465">
        <v>44</v>
      </c>
      <c r="AM128" s="465">
        <v>38</v>
      </c>
      <c r="AN128" s="466">
        <v>40</v>
      </c>
      <c r="AO128" s="61" t="s">
        <v>1708</v>
      </c>
      <c r="AP128" s="288">
        <f t="shared" si="39"/>
        <v>545</v>
      </c>
      <c r="AQ128" s="464">
        <v>238</v>
      </c>
      <c r="AR128" s="464">
        <v>307</v>
      </c>
      <c r="AS128" s="464">
        <v>420</v>
      </c>
      <c r="AT128" s="61" t="s">
        <v>709</v>
      </c>
      <c r="AU128" s="60">
        <f t="shared" si="38"/>
        <v>122</v>
      </c>
      <c r="AV128" s="80">
        <v>69</v>
      </c>
      <c r="AW128" s="80">
        <v>53</v>
      </c>
      <c r="AX128" s="81">
        <v>60</v>
      </c>
    </row>
    <row r="129" spans="1:50" s="59" customFormat="1" ht="14.25" customHeight="1">
      <c r="A129" s="428" t="s">
        <v>1716</v>
      </c>
      <c r="B129" s="60">
        <f t="shared" si="46"/>
        <v>371</v>
      </c>
      <c r="C129" s="429">
        <v>191</v>
      </c>
      <c r="D129" s="429">
        <v>180</v>
      </c>
      <c r="E129" s="430">
        <v>220</v>
      </c>
      <c r="F129" s="61" t="s">
        <v>1709</v>
      </c>
      <c r="G129" s="60">
        <f t="shared" si="32"/>
        <v>176</v>
      </c>
      <c r="H129" s="429">
        <v>89</v>
      </c>
      <c r="I129" s="429">
        <v>87</v>
      </c>
      <c r="J129" s="430">
        <v>100</v>
      </c>
      <c r="K129" s="61" t="s">
        <v>1696</v>
      </c>
      <c r="L129" s="60">
        <f t="shared" si="52"/>
        <v>72</v>
      </c>
      <c r="M129" s="62">
        <v>40</v>
      </c>
      <c r="N129" s="62">
        <v>32</v>
      </c>
      <c r="O129" s="63">
        <v>45</v>
      </c>
      <c r="P129" s="61" t="s">
        <v>1691</v>
      </c>
      <c r="Q129" s="60">
        <f t="shared" si="33"/>
        <v>119</v>
      </c>
      <c r="R129" s="62">
        <v>62</v>
      </c>
      <c r="S129" s="62">
        <v>57</v>
      </c>
      <c r="T129" s="63">
        <v>61</v>
      </c>
      <c r="U129" s="61" t="s">
        <v>1427</v>
      </c>
      <c r="V129" s="288">
        <f t="shared" si="30"/>
        <v>68</v>
      </c>
      <c r="W129" s="289">
        <v>33</v>
      </c>
      <c r="X129" s="289">
        <v>35</v>
      </c>
      <c r="Y129" s="290">
        <v>40</v>
      </c>
      <c r="Z129" s="61" t="s">
        <v>1721</v>
      </c>
      <c r="AA129" s="60">
        <f t="shared" si="35"/>
        <v>28</v>
      </c>
      <c r="AB129" s="72">
        <v>15</v>
      </c>
      <c r="AC129" s="72">
        <v>13</v>
      </c>
      <c r="AD129" s="73">
        <v>18</v>
      </c>
      <c r="AE129" s="61" t="s">
        <v>1722</v>
      </c>
      <c r="AF129" s="60">
        <f t="shared" si="36"/>
        <v>80</v>
      </c>
      <c r="AG129" s="62">
        <v>38</v>
      </c>
      <c r="AH129" s="62">
        <v>42</v>
      </c>
      <c r="AI129" s="63">
        <v>54</v>
      </c>
      <c r="AJ129" s="61" t="s">
        <v>879</v>
      </c>
      <c r="AK129" s="60">
        <f t="shared" si="37"/>
        <v>56</v>
      </c>
      <c r="AL129" s="465">
        <v>29</v>
      </c>
      <c r="AM129" s="465">
        <v>27</v>
      </c>
      <c r="AN129" s="466">
        <v>35</v>
      </c>
      <c r="AO129" s="61" t="s">
        <v>1715</v>
      </c>
      <c r="AP129" s="288">
        <f t="shared" si="39"/>
        <v>258</v>
      </c>
      <c r="AQ129" s="464">
        <v>131</v>
      </c>
      <c r="AR129" s="464">
        <v>127</v>
      </c>
      <c r="AS129" s="464">
        <v>147</v>
      </c>
      <c r="AT129" s="61" t="s">
        <v>632</v>
      </c>
      <c r="AU129" s="60">
        <f t="shared" si="38"/>
        <v>311</v>
      </c>
      <c r="AV129" s="80">
        <v>166</v>
      </c>
      <c r="AW129" s="80">
        <v>145</v>
      </c>
      <c r="AX129" s="81">
        <v>161</v>
      </c>
    </row>
    <row r="130" spans="1:50" s="59" customFormat="1" ht="14.25" customHeight="1">
      <c r="A130" s="428" t="s">
        <v>1724</v>
      </c>
      <c r="B130" s="60">
        <f t="shared" si="46"/>
        <v>404</v>
      </c>
      <c r="C130" s="429">
        <v>210</v>
      </c>
      <c r="D130" s="429">
        <v>194</v>
      </c>
      <c r="E130" s="430">
        <v>241</v>
      </c>
      <c r="F130" s="61" t="s">
        <v>1717</v>
      </c>
      <c r="G130" s="60">
        <f t="shared" si="32"/>
        <v>158</v>
      </c>
      <c r="H130" s="429">
        <v>76</v>
      </c>
      <c r="I130" s="429">
        <v>82</v>
      </c>
      <c r="J130" s="430">
        <v>86</v>
      </c>
      <c r="K130" s="61" t="s">
        <v>1703</v>
      </c>
      <c r="L130" s="60">
        <f t="shared" si="52"/>
        <v>51</v>
      </c>
      <c r="M130" s="62">
        <v>26</v>
      </c>
      <c r="N130" s="62">
        <v>25</v>
      </c>
      <c r="O130" s="63">
        <v>29</v>
      </c>
      <c r="P130" s="61" t="s">
        <v>1697</v>
      </c>
      <c r="Q130" s="60">
        <f t="shared" si="33"/>
        <v>64</v>
      </c>
      <c r="R130" s="62">
        <v>30</v>
      </c>
      <c r="S130" s="62">
        <v>34</v>
      </c>
      <c r="T130" s="63">
        <v>43</v>
      </c>
      <c r="U130" s="61" t="s">
        <v>1435</v>
      </c>
      <c r="V130" s="288">
        <f t="shared" si="30"/>
        <v>82</v>
      </c>
      <c r="W130" s="289">
        <v>42</v>
      </c>
      <c r="X130" s="289">
        <v>40</v>
      </c>
      <c r="Y130" s="290">
        <v>41</v>
      </c>
      <c r="Z130" s="61" t="s">
        <v>1090</v>
      </c>
      <c r="AA130" s="60">
        <f t="shared" si="35"/>
        <v>112</v>
      </c>
      <c r="AB130" s="72">
        <v>56</v>
      </c>
      <c r="AC130" s="72">
        <v>56</v>
      </c>
      <c r="AD130" s="73">
        <v>64</v>
      </c>
      <c r="AE130" s="61" t="s">
        <v>1729</v>
      </c>
      <c r="AF130" s="60">
        <f t="shared" si="36"/>
        <v>139</v>
      </c>
      <c r="AG130" s="62">
        <v>71</v>
      </c>
      <c r="AH130" s="62">
        <v>68</v>
      </c>
      <c r="AI130" s="63">
        <v>68</v>
      </c>
      <c r="AJ130" s="61" t="s">
        <v>1638</v>
      </c>
      <c r="AK130" s="60">
        <f t="shared" si="37"/>
        <v>89</v>
      </c>
      <c r="AL130" s="465">
        <v>46</v>
      </c>
      <c r="AM130" s="465">
        <v>43</v>
      </c>
      <c r="AN130" s="466">
        <v>48</v>
      </c>
      <c r="AO130" s="61" t="s">
        <v>1723</v>
      </c>
      <c r="AP130" s="288">
        <f t="shared" si="39"/>
        <v>155</v>
      </c>
      <c r="AQ130" s="464">
        <v>78</v>
      </c>
      <c r="AR130" s="464">
        <v>77</v>
      </c>
      <c r="AS130" s="464">
        <v>87</v>
      </c>
      <c r="AT130" s="67" t="s">
        <v>5067</v>
      </c>
      <c r="AU130" s="68">
        <f t="shared" si="38"/>
        <v>5629</v>
      </c>
      <c r="AV130" s="69">
        <f>SUM(AV131:AV155)</f>
        <v>3042</v>
      </c>
      <c r="AW130" s="69">
        <f t="shared" ref="AW130:AX130" si="58">SUM(AW131:AW155)</f>
        <v>2587</v>
      </c>
      <c r="AX130" s="70">
        <f t="shared" si="58"/>
        <v>2997</v>
      </c>
    </row>
    <row r="131" spans="1:50" s="59" customFormat="1" ht="14.25" customHeight="1">
      <c r="A131" s="428" t="s">
        <v>1731</v>
      </c>
      <c r="B131" s="60">
        <f t="shared" si="46"/>
        <v>2</v>
      </c>
      <c r="C131" s="429">
        <v>2</v>
      </c>
      <c r="D131" s="429">
        <v>0</v>
      </c>
      <c r="E131" s="430">
        <v>2</v>
      </c>
      <c r="F131" s="61" t="s">
        <v>1725</v>
      </c>
      <c r="G131" s="60">
        <f t="shared" si="32"/>
        <v>264</v>
      </c>
      <c r="H131" s="429">
        <v>139</v>
      </c>
      <c r="I131" s="429">
        <v>125</v>
      </c>
      <c r="J131" s="430">
        <v>167</v>
      </c>
      <c r="K131" s="61" t="s">
        <v>1710</v>
      </c>
      <c r="L131" s="60">
        <f t="shared" si="52"/>
        <v>67</v>
      </c>
      <c r="M131" s="62">
        <v>34</v>
      </c>
      <c r="N131" s="62">
        <v>33</v>
      </c>
      <c r="O131" s="63">
        <v>40</v>
      </c>
      <c r="P131" s="61" t="s">
        <v>1704</v>
      </c>
      <c r="Q131" s="60">
        <f t="shared" si="33"/>
        <v>40</v>
      </c>
      <c r="R131" s="62">
        <v>16</v>
      </c>
      <c r="S131" s="62">
        <v>24</v>
      </c>
      <c r="T131" s="63">
        <v>26</v>
      </c>
      <c r="U131" s="61" t="s">
        <v>1443</v>
      </c>
      <c r="V131" s="288">
        <f t="shared" si="30"/>
        <v>61</v>
      </c>
      <c r="W131" s="289">
        <v>33</v>
      </c>
      <c r="X131" s="289">
        <v>28</v>
      </c>
      <c r="Y131" s="290">
        <v>27</v>
      </c>
      <c r="Z131" s="61" t="s">
        <v>969</v>
      </c>
      <c r="AA131" s="60">
        <f t="shared" si="35"/>
        <v>212</v>
      </c>
      <c r="AB131" s="72">
        <v>108</v>
      </c>
      <c r="AC131" s="72">
        <v>104</v>
      </c>
      <c r="AD131" s="73">
        <v>108</v>
      </c>
      <c r="AE131" s="61" t="s">
        <v>1736</v>
      </c>
      <c r="AF131" s="60">
        <f t="shared" si="36"/>
        <v>70</v>
      </c>
      <c r="AG131" s="62">
        <v>33</v>
      </c>
      <c r="AH131" s="62">
        <v>37</v>
      </c>
      <c r="AI131" s="63">
        <v>47</v>
      </c>
      <c r="AJ131" s="61" t="s">
        <v>1645</v>
      </c>
      <c r="AK131" s="60">
        <f t="shared" si="37"/>
        <v>62</v>
      </c>
      <c r="AL131" s="465">
        <v>29</v>
      </c>
      <c r="AM131" s="465">
        <v>33</v>
      </c>
      <c r="AN131" s="466">
        <v>37</v>
      </c>
      <c r="AO131" s="61" t="s">
        <v>1730</v>
      </c>
      <c r="AP131" s="288">
        <f t="shared" si="39"/>
        <v>79</v>
      </c>
      <c r="AQ131" s="464">
        <v>39</v>
      </c>
      <c r="AR131" s="464">
        <v>40</v>
      </c>
      <c r="AS131" s="464">
        <v>50</v>
      </c>
      <c r="AT131" s="61" t="s">
        <v>585</v>
      </c>
      <c r="AU131" s="60">
        <f t="shared" si="38"/>
        <v>236</v>
      </c>
      <c r="AV131" s="78">
        <v>134</v>
      </c>
      <c r="AW131" s="78">
        <v>102</v>
      </c>
      <c r="AX131" s="79">
        <v>135</v>
      </c>
    </row>
    <row r="132" spans="1:50" s="59" customFormat="1" ht="14.25" customHeight="1">
      <c r="A132" s="71" t="s">
        <v>193</v>
      </c>
      <c r="B132" s="68">
        <f t="shared" si="46"/>
        <v>9683</v>
      </c>
      <c r="C132" s="69">
        <f>SUM(C133:C157)</f>
        <v>4873</v>
      </c>
      <c r="D132" s="69">
        <f t="shared" ref="D132:E132" si="59">SUM(D133:D157)</f>
        <v>4810</v>
      </c>
      <c r="E132" s="70">
        <f t="shared" si="59"/>
        <v>4786</v>
      </c>
      <c r="F132" s="61" t="s">
        <v>1732</v>
      </c>
      <c r="G132" s="60">
        <f t="shared" si="32"/>
        <v>517</v>
      </c>
      <c r="H132" s="429">
        <v>270</v>
      </c>
      <c r="I132" s="429">
        <v>247</v>
      </c>
      <c r="J132" s="430">
        <v>267</v>
      </c>
      <c r="K132" s="61" t="s">
        <v>1718</v>
      </c>
      <c r="L132" s="60">
        <f t="shared" si="52"/>
        <v>103</v>
      </c>
      <c r="M132" s="62">
        <v>45</v>
      </c>
      <c r="N132" s="62">
        <v>58</v>
      </c>
      <c r="O132" s="63">
        <v>59</v>
      </c>
      <c r="P132" s="61" t="s">
        <v>1711</v>
      </c>
      <c r="Q132" s="60">
        <f t="shared" si="33"/>
        <v>73</v>
      </c>
      <c r="R132" s="62">
        <v>40</v>
      </c>
      <c r="S132" s="62">
        <v>33</v>
      </c>
      <c r="T132" s="63">
        <v>41</v>
      </c>
      <c r="U132" s="61" t="s">
        <v>1450</v>
      </c>
      <c r="V132" s="288">
        <f t="shared" si="30"/>
        <v>121</v>
      </c>
      <c r="W132" s="289">
        <v>59</v>
      </c>
      <c r="X132" s="289">
        <v>62</v>
      </c>
      <c r="Y132" s="290">
        <v>79</v>
      </c>
      <c r="Z132" s="61" t="s">
        <v>978</v>
      </c>
      <c r="AA132" s="60">
        <f t="shared" si="35"/>
        <v>111</v>
      </c>
      <c r="AB132" s="72">
        <v>58</v>
      </c>
      <c r="AC132" s="72">
        <v>53</v>
      </c>
      <c r="AD132" s="73">
        <v>68</v>
      </c>
      <c r="AE132" s="61" t="s">
        <v>1742</v>
      </c>
      <c r="AF132" s="60">
        <f t="shared" si="36"/>
        <v>162</v>
      </c>
      <c r="AG132" s="62">
        <v>85</v>
      </c>
      <c r="AH132" s="62">
        <v>77</v>
      </c>
      <c r="AI132" s="63">
        <v>97</v>
      </c>
      <c r="AJ132" s="61" t="s">
        <v>1650</v>
      </c>
      <c r="AK132" s="60">
        <f t="shared" si="37"/>
        <v>44</v>
      </c>
      <c r="AL132" s="465">
        <v>24</v>
      </c>
      <c r="AM132" s="465">
        <v>20</v>
      </c>
      <c r="AN132" s="466">
        <v>25</v>
      </c>
      <c r="AO132" s="61" t="s">
        <v>1737</v>
      </c>
      <c r="AP132" s="288">
        <f t="shared" si="39"/>
        <v>61</v>
      </c>
      <c r="AQ132" s="464">
        <v>30</v>
      </c>
      <c r="AR132" s="464">
        <v>31</v>
      </c>
      <c r="AS132" s="464">
        <v>39</v>
      </c>
      <c r="AT132" s="61" t="s">
        <v>586</v>
      </c>
      <c r="AU132" s="60">
        <f t="shared" si="38"/>
        <v>174</v>
      </c>
      <c r="AV132" s="78">
        <v>85</v>
      </c>
      <c r="AW132" s="78">
        <v>89</v>
      </c>
      <c r="AX132" s="79">
        <v>102</v>
      </c>
    </row>
    <row r="133" spans="1:50" s="59" customFormat="1" ht="14.25" customHeight="1">
      <c r="A133" s="428" t="s">
        <v>1744</v>
      </c>
      <c r="B133" s="60">
        <f t="shared" si="46"/>
        <v>287</v>
      </c>
      <c r="C133" s="460">
        <v>139</v>
      </c>
      <c r="D133" s="460">
        <v>148</v>
      </c>
      <c r="E133" s="461">
        <v>152</v>
      </c>
      <c r="F133" s="61" t="s">
        <v>1738</v>
      </c>
      <c r="G133" s="60">
        <f t="shared" si="32"/>
        <v>206</v>
      </c>
      <c r="H133" s="429">
        <v>102</v>
      </c>
      <c r="I133" s="429">
        <v>104</v>
      </c>
      <c r="J133" s="430">
        <v>114</v>
      </c>
      <c r="K133" s="61" t="s">
        <v>1726</v>
      </c>
      <c r="L133" s="60">
        <f t="shared" si="52"/>
        <v>67</v>
      </c>
      <c r="M133" s="62">
        <v>38</v>
      </c>
      <c r="N133" s="62">
        <v>29</v>
      </c>
      <c r="O133" s="63">
        <v>45</v>
      </c>
      <c r="P133" s="61" t="s">
        <v>1719</v>
      </c>
      <c r="Q133" s="60">
        <f t="shared" si="33"/>
        <v>215</v>
      </c>
      <c r="R133" s="62">
        <v>109</v>
      </c>
      <c r="S133" s="62">
        <v>106</v>
      </c>
      <c r="T133" s="63">
        <v>116</v>
      </c>
      <c r="U133" s="61" t="s">
        <v>1457</v>
      </c>
      <c r="V133" s="288">
        <f t="shared" si="30"/>
        <v>125</v>
      </c>
      <c r="W133" s="289">
        <v>54</v>
      </c>
      <c r="X133" s="289">
        <v>71</v>
      </c>
      <c r="Y133" s="290">
        <v>68</v>
      </c>
      <c r="Z133" s="61" t="s">
        <v>1748</v>
      </c>
      <c r="AA133" s="60">
        <f t="shared" si="35"/>
        <v>156</v>
      </c>
      <c r="AB133" s="72">
        <v>78</v>
      </c>
      <c r="AC133" s="72">
        <v>78</v>
      </c>
      <c r="AD133" s="73">
        <v>85</v>
      </c>
      <c r="AE133" s="71" t="s">
        <v>305</v>
      </c>
      <c r="AF133" s="68">
        <f t="shared" si="36"/>
        <v>3214</v>
      </c>
      <c r="AG133" s="69">
        <f>SUM(AG134:AG159)</f>
        <v>1701</v>
      </c>
      <c r="AH133" s="69">
        <f t="shared" ref="AH133:AI133" si="60">SUM(AH134:AH159)</f>
        <v>1513</v>
      </c>
      <c r="AI133" s="70">
        <f t="shared" si="60"/>
        <v>1897</v>
      </c>
      <c r="AJ133" s="61" t="s">
        <v>1749</v>
      </c>
      <c r="AK133" s="60">
        <f t="shared" si="37"/>
        <v>80</v>
      </c>
      <c r="AL133" s="465">
        <v>36</v>
      </c>
      <c r="AM133" s="465">
        <v>44</v>
      </c>
      <c r="AN133" s="466">
        <v>54</v>
      </c>
      <c r="AO133" s="61" t="s">
        <v>1743</v>
      </c>
      <c r="AP133" s="288">
        <f t="shared" si="39"/>
        <v>136</v>
      </c>
      <c r="AQ133" s="464">
        <v>72</v>
      </c>
      <c r="AR133" s="464">
        <v>64</v>
      </c>
      <c r="AS133" s="464">
        <v>77</v>
      </c>
      <c r="AT133" s="61" t="s">
        <v>587</v>
      </c>
      <c r="AU133" s="60">
        <f t="shared" si="38"/>
        <v>298</v>
      </c>
      <c r="AV133" s="78">
        <v>197</v>
      </c>
      <c r="AW133" s="78">
        <v>101</v>
      </c>
      <c r="AX133" s="79">
        <v>103</v>
      </c>
    </row>
    <row r="134" spans="1:50" s="59" customFormat="1" ht="14.25" customHeight="1">
      <c r="A134" s="428" t="s">
        <v>1751</v>
      </c>
      <c r="B134" s="60">
        <f t="shared" si="46"/>
        <v>1476</v>
      </c>
      <c r="C134" s="429">
        <v>743</v>
      </c>
      <c r="D134" s="429">
        <v>733</v>
      </c>
      <c r="E134" s="430">
        <v>717</v>
      </c>
      <c r="F134" s="61" t="s">
        <v>1745</v>
      </c>
      <c r="G134" s="60">
        <f t="shared" si="32"/>
        <v>210</v>
      </c>
      <c r="H134" s="429">
        <v>111</v>
      </c>
      <c r="I134" s="429">
        <v>99</v>
      </c>
      <c r="J134" s="430">
        <v>125</v>
      </c>
      <c r="K134" s="61" t="s">
        <v>1733</v>
      </c>
      <c r="L134" s="60">
        <f t="shared" si="52"/>
        <v>35</v>
      </c>
      <c r="M134" s="62">
        <v>20</v>
      </c>
      <c r="N134" s="62">
        <v>15</v>
      </c>
      <c r="O134" s="63">
        <v>20</v>
      </c>
      <c r="P134" s="61" t="s">
        <v>1727</v>
      </c>
      <c r="Q134" s="60">
        <f t="shared" si="33"/>
        <v>146</v>
      </c>
      <c r="R134" s="62">
        <v>74</v>
      </c>
      <c r="S134" s="62">
        <v>72</v>
      </c>
      <c r="T134" s="63">
        <v>84</v>
      </c>
      <c r="U134" s="61" t="s">
        <v>1466</v>
      </c>
      <c r="V134" s="288">
        <f t="shared" ref="V134:V197" si="61">SUM(W134:X134)</f>
        <v>95</v>
      </c>
      <c r="W134" s="289">
        <v>51</v>
      </c>
      <c r="X134" s="289">
        <v>44</v>
      </c>
      <c r="Y134" s="290">
        <v>58</v>
      </c>
      <c r="Z134" s="61" t="s">
        <v>1756</v>
      </c>
      <c r="AA134" s="60">
        <f t="shared" si="35"/>
        <v>101</v>
      </c>
      <c r="AB134" s="72">
        <v>51</v>
      </c>
      <c r="AC134" s="72">
        <v>50</v>
      </c>
      <c r="AD134" s="73">
        <v>62</v>
      </c>
      <c r="AE134" s="61" t="s">
        <v>1757</v>
      </c>
      <c r="AF134" s="60">
        <f t="shared" si="36"/>
        <v>157</v>
      </c>
      <c r="AG134" s="433">
        <v>85</v>
      </c>
      <c r="AH134" s="433">
        <v>72</v>
      </c>
      <c r="AI134" s="434">
        <v>94</v>
      </c>
      <c r="AJ134" s="61" t="s">
        <v>1758</v>
      </c>
      <c r="AK134" s="60">
        <f t="shared" si="37"/>
        <v>93</v>
      </c>
      <c r="AL134" s="465">
        <v>50</v>
      </c>
      <c r="AM134" s="465">
        <v>43</v>
      </c>
      <c r="AN134" s="466">
        <v>53</v>
      </c>
      <c r="AO134" s="61" t="s">
        <v>1750</v>
      </c>
      <c r="AP134" s="288">
        <f t="shared" si="39"/>
        <v>155</v>
      </c>
      <c r="AQ134" s="464">
        <v>75</v>
      </c>
      <c r="AR134" s="464">
        <v>80</v>
      </c>
      <c r="AS134" s="464">
        <v>86</v>
      </c>
      <c r="AT134" s="61" t="s">
        <v>588</v>
      </c>
      <c r="AU134" s="60">
        <f t="shared" si="38"/>
        <v>930</v>
      </c>
      <c r="AV134" s="78">
        <v>512</v>
      </c>
      <c r="AW134" s="78">
        <v>418</v>
      </c>
      <c r="AX134" s="79">
        <v>493</v>
      </c>
    </row>
    <row r="135" spans="1:50" s="59" customFormat="1" ht="14.25" customHeight="1">
      <c r="A135" s="428" t="s">
        <v>1760</v>
      </c>
      <c r="B135" s="60">
        <f t="shared" si="46"/>
        <v>883</v>
      </c>
      <c r="C135" s="429">
        <v>443</v>
      </c>
      <c r="D135" s="429">
        <v>440</v>
      </c>
      <c r="E135" s="430">
        <v>405</v>
      </c>
      <c r="F135" s="61" t="s">
        <v>1752</v>
      </c>
      <c r="G135" s="60">
        <f t="shared" ref="G135:G198" si="62">SUM(H135:I135)</f>
        <v>388</v>
      </c>
      <c r="H135" s="429">
        <v>214</v>
      </c>
      <c r="I135" s="429">
        <v>174</v>
      </c>
      <c r="J135" s="430">
        <v>248</v>
      </c>
      <c r="K135" s="61" t="s">
        <v>1739</v>
      </c>
      <c r="L135" s="60">
        <f t="shared" si="52"/>
        <v>119</v>
      </c>
      <c r="M135" s="62">
        <v>65</v>
      </c>
      <c r="N135" s="62">
        <v>54</v>
      </c>
      <c r="O135" s="63">
        <v>69</v>
      </c>
      <c r="P135" s="61" t="s">
        <v>1734</v>
      </c>
      <c r="Q135" s="60">
        <f t="shared" si="33"/>
        <v>203</v>
      </c>
      <c r="R135" s="62">
        <v>111</v>
      </c>
      <c r="S135" s="62">
        <v>92</v>
      </c>
      <c r="T135" s="63">
        <v>106</v>
      </c>
      <c r="U135" s="61" t="s">
        <v>1474</v>
      </c>
      <c r="V135" s="288">
        <f t="shared" si="61"/>
        <v>103</v>
      </c>
      <c r="W135" s="289">
        <v>57</v>
      </c>
      <c r="X135" s="289">
        <v>46</v>
      </c>
      <c r="Y135" s="290">
        <v>58</v>
      </c>
      <c r="Z135" s="71" t="s">
        <v>287</v>
      </c>
      <c r="AA135" s="68">
        <f t="shared" ref="AA135:AA198" si="63">SUM(AB135:AC135)</f>
        <v>2642</v>
      </c>
      <c r="AB135" s="69">
        <f>SUM(AB136:AB153)</f>
        <v>1351</v>
      </c>
      <c r="AC135" s="69">
        <f t="shared" ref="AC135:AD135" si="64">SUM(AC136:AC153)</f>
        <v>1291</v>
      </c>
      <c r="AD135" s="70">
        <f t="shared" si="64"/>
        <v>1395</v>
      </c>
      <c r="AE135" s="61" t="s">
        <v>1764</v>
      </c>
      <c r="AF135" s="60">
        <f t="shared" ref="AF135:AF198" si="65">SUM(AG135:AH135)</f>
        <v>161</v>
      </c>
      <c r="AG135" s="433">
        <v>84</v>
      </c>
      <c r="AH135" s="433">
        <v>77</v>
      </c>
      <c r="AI135" s="434">
        <v>100</v>
      </c>
      <c r="AJ135" s="61" t="s">
        <v>1765</v>
      </c>
      <c r="AK135" s="60">
        <f t="shared" ref="AK135:AK198" si="66">SUM(AL135:AM135)</f>
        <v>123</v>
      </c>
      <c r="AL135" s="465">
        <v>68</v>
      </c>
      <c r="AM135" s="465">
        <v>55</v>
      </c>
      <c r="AN135" s="466">
        <v>74</v>
      </c>
      <c r="AO135" s="61" t="s">
        <v>1759</v>
      </c>
      <c r="AP135" s="288">
        <f t="shared" si="39"/>
        <v>146</v>
      </c>
      <c r="AQ135" s="464">
        <v>75</v>
      </c>
      <c r="AR135" s="464">
        <v>71</v>
      </c>
      <c r="AS135" s="464">
        <v>79</v>
      </c>
      <c r="AT135" s="61" t="s">
        <v>589</v>
      </c>
      <c r="AU135" s="60">
        <f t="shared" ref="AU135:AU165" si="67">SUM(AV135:AW135)</f>
        <v>231</v>
      </c>
      <c r="AV135" s="78">
        <v>124</v>
      </c>
      <c r="AW135" s="78">
        <v>107</v>
      </c>
      <c r="AX135" s="79">
        <v>129</v>
      </c>
    </row>
    <row r="136" spans="1:50" s="59" customFormat="1" ht="14.25" customHeight="1">
      <c r="A136" s="428" t="s">
        <v>1767</v>
      </c>
      <c r="B136" s="60">
        <f t="shared" si="46"/>
        <v>326</v>
      </c>
      <c r="C136" s="429">
        <v>160</v>
      </c>
      <c r="D136" s="429">
        <v>166</v>
      </c>
      <c r="E136" s="430">
        <v>166</v>
      </c>
      <c r="F136" s="87" t="s">
        <v>5068</v>
      </c>
      <c r="G136" s="68">
        <f t="shared" si="62"/>
        <v>4107</v>
      </c>
      <c r="H136" s="68">
        <v>2141</v>
      </c>
      <c r="I136" s="68">
        <v>1966</v>
      </c>
      <c r="J136" s="86">
        <v>2324</v>
      </c>
      <c r="K136" s="61" t="s">
        <v>1746</v>
      </c>
      <c r="L136" s="60">
        <f t="shared" si="52"/>
        <v>52</v>
      </c>
      <c r="M136" s="62">
        <v>28</v>
      </c>
      <c r="N136" s="62">
        <v>24</v>
      </c>
      <c r="O136" s="63">
        <v>27</v>
      </c>
      <c r="P136" s="61" t="s">
        <v>1740</v>
      </c>
      <c r="Q136" s="60">
        <f t="shared" si="33"/>
        <v>115</v>
      </c>
      <c r="R136" s="62">
        <v>57</v>
      </c>
      <c r="S136" s="62">
        <v>58</v>
      </c>
      <c r="T136" s="63">
        <v>59</v>
      </c>
      <c r="U136" s="61" t="s">
        <v>1481</v>
      </c>
      <c r="V136" s="288">
        <f t="shared" si="61"/>
        <v>48</v>
      </c>
      <c r="W136" s="289">
        <v>22</v>
      </c>
      <c r="X136" s="289">
        <v>26</v>
      </c>
      <c r="Y136" s="290">
        <v>29</v>
      </c>
      <c r="Z136" s="61" t="s">
        <v>1771</v>
      </c>
      <c r="AA136" s="60">
        <f t="shared" si="63"/>
        <v>92</v>
      </c>
      <c r="AB136" s="62">
        <v>51</v>
      </c>
      <c r="AC136" s="62">
        <v>41</v>
      </c>
      <c r="AD136" s="63">
        <v>49</v>
      </c>
      <c r="AE136" s="61" t="s">
        <v>1772</v>
      </c>
      <c r="AF136" s="60">
        <f t="shared" si="65"/>
        <v>146</v>
      </c>
      <c r="AG136" s="433">
        <v>72</v>
      </c>
      <c r="AH136" s="433">
        <v>74</v>
      </c>
      <c r="AI136" s="434">
        <v>92</v>
      </c>
      <c r="AJ136" s="61" t="s">
        <v>1773</v>
      </c>
      <c r="AK136" s="60">
        <f t="shared" si="66"/>
        <v>230</v>
      </c>
      <c r="AL136" s="465">
        <v>111</v>
      </c>
      <c r="AM136" s="465">
        <v>119</v>
      </c>
      <c r="AN136" s="466">
        <v>132</v>
      </c>
      <c r="AO136" s="61" t="s">
        <v>1766</v>
      </c>
      <c r="AP136" s="288">
        <f t="shared" ref="AP136:AP199" si="68">SUM(AQ136:AR136)</f>
        <v>107</v>
      </c>
      <c r="AQ136" s="464">
        <v>54</v>
      </c>
      <c r="AR136" s="464">
        <v>53</v>
      </c>
      <c r="AS136" s="464">
        <v>62</v>
      </c>
      <c r="AT136" s="61" t="s">
        <v>590</v>
      </c>
      <c r="AU136" s="60">
        <f t="shared" si="67"/>
        <v>80</v>
      </c>
      <c r="AV136" s="78">
        <v>42</v>
      </c>
      <c r="AW136" s="78">
        <v>38</v>
      </c>
      <c r="AX136" s="79">
        <v>41</v>
      </c>
    </row>
    <row r="137" spans="1:50" s="59" customFormat="1" ht="14.25" customHeight="1">
      <c r="A137" s="428" t="s">
        <v>1775</v>
      </c>
      <c r="B137" s="60">
        <f t="shared" si="46"/>
        <v>1239</v>
      </c>
      <c r="C137" s="429">
        <v>596</v>
      </c>
      <c r="D137" s="429">
        <v>643</v>
      </c>
      <c r="E137" s="430">
        <v>642</v>
      </c>
      <c r="F137" s="61" t="s">
        <v>1768</v>
      </c>
      <c r="G137" s="60">
        <f t="shared" si="62"/>
        <v>441</v>
      </c>
      <c r="H137" s="460">
        <v>221</v>
      </c>
      <c r="I137" s="460">
        <v>220</v>
      </c>
      <c r="J137" s="461">
        <v>232</v>
      </c>
      <c r="K137" s="61" t="s">
        <v>1753</v>
      </c>
      <c r="L137" s="60">
        <f t="shared" si="52"/>
        <v>98</v>
      </c>
      <c r="M137" s="62">
        <v>44</v>
      </c>
      <c r="N137" s="62">
        <v>54</v>
      </c>
      <c r="O137" s="63">
        <v>62</v>
      </c>
      <c r="P137" s="71" t="s">
        <v>373</v>
      </c>
      <c r="Q137" s="68">
        <f t="shared" si="33"/>
        <v>2625</v>
      </c>
      <c r="R137" s="68">
        <f>SUM(R138:R157)</f>
        <v>1273</v>
      </c>
      <c r="S137" s="68">
        <f t="shared" ref="S137:T137" si="69">SUM(S138:S157)</f>
        <v>1352</v>
      </c>
      <c r="T137" s="86">
        <f t="shared" si="69"/>
        <v>1511</v>
      </c>
      <c r="U137" s="61" t="s">
        <v>942</v>
      </c>
      <c r="V137" s="288">
        <f t="shared" si="61"/>
        <v>67</v>
      </c>
      <c r="W137" s="289">
        <v>34</v>
      </c>
      <c r="X137" s="289">
        <v>33</v>
      </c>
      <c r="Y137" s="290">
        <v>37</v>
      </c>
      <c r="Z137" s="61" t="s">
        <v>1780</v>
      </c>
      <c r="AA137" s="60">
        <f t="shared" si="63"/>
        <v>147</v>
      </c>
      <c r="AB137" s="62">
        <v>76</v>
      </c>
      <c r="AC137" s="62">
        <v>71</v>
      </c>
      <c r="AD137" s="63">
        <v>79</v>
      </c>
      <c r="AE137" s="61" t="s">
        <v>1781</v>
      </c>
      <c r="AF137" s="60">
        <f t="shared" si="65"/>
        <v>82</v>
      </c>
      <c r="AG137" s="433">
        <v>49</v>
      </c>
      <c r="AH137" s="433">
        <v>33</v>
      </c>
      <c r="AI137" s="434">
        <v>53</v>
      </c>
      <c r="AJ137" s="61" t="s">
        <v>1782</v>
      </c>
      <c r="AK137" s="60">
        <f t="shared" si="66"/>
        <v>144</v>
      </c>
      <c r="AL137" s="465">
        <v>65</v>
      </c>
      <c r="AM137" s="465">
        <v>79</v>
      </c>
      <c r="AN137" s="466">
        <v>73</v>
      </c>
      <c r="AO137" s="61" t="s">
        <v>1774</v>
      </c>
      <c r="AP137" s="288">
        <f t="shared" si="68"/>
        <v>81</v>
      </c>
      <c r="AQ137" s="464">
        <v>42</v>
      </c>
      <c r="AR137" s="464">
        <v>39</v>
      </c>
      <c r="AS137" s="464">
        <v>42</v>
      </c>
      <c r="AT137" s="61" t="s">
        <v>591</v>
      </c>
      <c r="AU137" s="60">
        <f t="shared" si="67"/>
        <v>316</v>
      </c>
      <c r="AV137" s="78">
        <v>171</v>
      </c>
      <c r="AW137" s="78">
        <v>145</v>
      </c>
      <c r="AX137" s="79">
        <v>172</v>
      </c>
    </row>
    <row r="138" spans="1:50" s="59" customFormat="1" ht="14.25" customHeight="1">
      <c r="A138" s="428" t="s">
        <v>1783</v>
      </c>
      <c r="B138" s="60">
        <f t="shared" si="46"/>
        <v>1016</v>
      </c>
      <c r="C138" s="429">
        <v>496</v>
      </c>
      <c r="D138" s="429">
        <v>520</v>
      </c>
      <c r="E138" s="430">
        <v>511</v>
      </c>
      <c r="F138" s="61" t="s">
        <v>1776</v>
      </c>
      <c r="G138" s="60">
        <f t="shared" si="62"/>
        <v>972</v>
      </c>
      <c r="H138" s="429">
        <v>551</v>
      </c>
      <c r="I138" s="429">
        <v>421</v>
      </c>
      <c r="J138" s="430">
        <v>508</v>
      </c>
      <c r="K138" s="61" t="s">
        <v>1761</v>
      </c>
      <c r="L138" s="60">
        <f t="shared" si="52"/>
        <v>183</v>
      </c>
      <c r="M138" s="62">
        <v>82</v>
      </c>
      <c r="N138" s="62">
        <v>101</v>
      </c>
      <c r="O138" s="63">
        <v>101</v>
      </c>
      <c r="P138" s="61" t="s">
        <v>1754</v>
      </c>
      <c r="Q138" s="60">
        <f t="shared" si="33"/>
        <v>148</v>
      </c>
      <c r="R138" s="62">
        <v>71</v>
      </c>
      <c r="S138" s="62">
        <v>77</v>
      </c>
      <c r="T138" s="63">
        <v>87</v>
      </c>
      <c r="U138" s="61" t="s">
        <v>950</v>
      </c>
      <c r="V138" s="288">
        <f t="shared" si="61"/>
        <v>86</v>
      </c>
      <c r="W138" s="289">
        <v>43</v>
      </c>
      <c r="X138" s="289">
        <v>43</v>
      </c>
      <c r="Y138" s="290">
        <v>54</v>
      </c>
      <c r="Z138" s="61" t="s">
        <v>1788</v>
      </c>
      <c r="AA138" s="60">
        <f t="shared" si="63"/>
        <v>183</v>
      </c>
      <c r="AB138" s="62">
        <v>97</v>
      </c>
      <c r="AC138" s="62">
        <v>86</v>
      </c>
      <c r="AD138" s="63">
        <v>96</v>
      </c>
      <c r="AE138" s="61" t="s">
        <v>1789</v>
      </c>
      <c r="AF138" s="60">
        <f t="shared" si="65"/>
        <v>131</v>
      </c>
      <c r="AG138" s="433">
        <v>67</v>
      </c>
      <c r="AH138" s="433">
        <v>64</v>
      </c>
      <c r="AI138" s="434">
        <v>72</v>
      </c>
      <c r="AJ138" s="61" t="s">
        <v>1790</v>
      </c>
      <c r="AK138" s="60">
        <f t="shared" si="66"/>
        <v>312</v>
      </c>
      <c r="AL138" s="465">
        <v>166</v>
      </c>
      <c r="AM138" s="465">
        <v>146</v>
      </c>
      <c r="AN138" s="466">
        <v>124</v>
      </c>
      <c r="AO138" s="61" t="s">
        <v>860</v>
      </c>
      <c r="AP138" s="288">
        <f t="shared" si="68"/>
        <v>142</v>
      </c>
      <c r="AQ138" s="464">
        <v>78</v>
      </c>
      <c r="AR138" s="464">
        <v>64</v>
      </c>
      <c r="AS138" s="464">
        <v>85</v>
      </c>
      <c r="AT138" s="61" t="s">
        <v>592</v>
      </c>
      <c r="AU138" s="60">
        <f t="shared" si="67"/>
        <v>49</v>
      </c>
      <c r="AV138" s="78">
        <v>26</v>
      </c>
      <c r="AW138" s="78">
        <v>23</v>
      </c>
      <c r="AX138" s="79">
        <v>26</v>
      </c>
    </row>
    <row r="139" spans="1:50" s="59" customFormat="1" ht="14.25" customHeight="1">
      <c r="A139" s="428" t="s">
        <v>1791</v>
      </c>
      <c r="B139" s="60">
        <f t="shared" si="46"/>
        <v>92</v>
      </c>
      <c r="C139" s="429">
        <v>43</v>
      </c>
      <c r="D139" s="429">
        <v>49</v>
      </c>
      <c r="E139" s="430">
        <v>49</v>
      </c>
      <c r="F139" s="61" t="s">
        <v>1784</v>
      </c>
      <c r="G139" s="60">
        <f t="shared" si="62"/>
        <v>205</v>
      </c>
      <c r="H139" s="429">
        <v>107</v>
      </c>
      <c r="I139" s="429">
        <v>98</v>
      </c>
      <c r="J139" s="430">
        <v>117</v>
      </c>
      <c r="K139" s="61" t="s">
        <v>1769</v>
      </c>
      <c r="L139" s="60">
        <f t="shared" si="52"/>
        <v>284</v>
      </c>
      <c r="M139" s="62">
        <v>164</v>
      </c>
      <c r="N139" s="62">
        <v>120</v>
      </c>
      <c r="O139" s="63">
        <v>125</v>
      </c>
      <c r="P139" s="61" t="s">
        <v>1762</v>
      </c>
      <c r="Q139" s="60">
        <f t="shared" ref="Q139:Q202" si="70">SUM(R139:S139)</f>
        <v>98</v>
      </c>
      <c r="R139" s="62">
        <v>41</v>
      </c>
      <c r="S139" s="62">
        <v>57</v>
      </c>
      <c r="T139" s="63">
        <v>59</v>
      </c>
      <c r="U139" s="61" t="s">
        <v>1501</v>
      </c>
      <c r="V139" s="288">
        <f t="shared" si="61"/>
        <v>147</v>
      </c>
      <c r="W139" s="289">
        <v>75</v>
      </c>
      <c r="X139" s="289">
        <v>72</v>
      </c>
      <c r="Y139" s="290">
        <v>84</v>
      </c>
      <c r="Z139" s="61" t="s">
        <v>1796</v>
      </c>
      <c r="AA139" s="60">
        <f t="shared" si="63"/>
        <v>434</v>
      </c>
      <c r="AB139" s="62">
        <v>208</v>
      </c>
      <c r="AC139" s="62">
        <v>226</v>
      </c>
      <c r="AD139" s="63">
        <v>225</v>
      </c>
      <c r="AE139" s="61" t="s">
        <v>1797</v>
      </c>
      <c r="AF139" s="60">
        <f t="shared" si="65"/>
        <v>103</v>
      </c>
      <c r="AG139" s="433">
        <v>46</v>
      </c>
      <c r="AH139" s="433">
        <v>57</v>
      </c>
      <c r="AI139" s="434">
        <v>62</v>
      </c>
      <c r="AJ139" s="61" t="s">
        <v>1798</v>
      </c>
      <c r="AK139" s="60">
        <f t="shared" si="66"/>
        <v>271</v>
      </c>
      <c r="AL139" s="465">
        <v>126</v>
      </c>
      <c r="AM139" s="465">
        <v>145</v>
      </c>
      <c r="AN139" s="466">
        <v>157</v>
      </c>
      <c r="AO139" s="61" t="s">
        <v>868</v>
      </c>
      <c r="AP139" s="288">
        <f t="shared" si="68"/>
        <v>129</v>
      </c>
      <c r="AQ139" s="464">
        <v>61</v>
      </c>
      <c r="AR139" s="464">
        <v>68</v>
      </c>
      <c r="AS139" s="464">
        <v>74</v>
      </c>
      <c r="AT139" s="61" t="s">
        <v>594</v>
      </c>
      <c r="AU139" s="60">
        <f t="shared" si="67"/>
        <v>278</v>
      </c>
      <c r="AV139" s="78">
        <v>143</v>
      </c>
      <c r="AW139" s="78">
        <v>135</v>
      </c>
      <c r="AX139" s="79">
        <v>154</v>
      </c>
    </row>
    <row r="140" spans="1:50" s="59" customFormat="1" ht="14.25" customHeight="1">
      <c r="A140" s="428" t="s">
        <v>1800</v>
      </c>
      <c r="B140" s="60">
        <f t="shared" si="46"/>
        <v>2127</v>
      </c>
      <c r="C140" s="429">
        <v>1057</v>
      </c>
      <c r="D140" s="429">
        <v>1070</v>
      </c>
      <c r="E140" s="430">
        <v>837</v>
      </c>
      <c r="F140" s="61" t="s">
        <v>1792</v>
      </c>
      <c r="G140" s="60">
        <f t="shared" si="62"/>
        <v>187</v>
      </c>
      <c r="H140" s="429">
        <v>91</v>
      </c>
      <c r="I140" s="429">
        <v>96</v>
      </c>
      <c r="J140" s="430">
        <v>108</v>
      </c>
      <c r="K140" s="61" t="s">
        <v>1777</v>
      </c>
      <c r="L140" s="60">
        <f t="shared" si="52"/>
        <v>109</v>
      </c>
      <c r="M140" s="62">
        <v>47</v>
      </c>
      <c r="N140" s="62">
        <v>62</v>
      </c>
      <c r="O140" s="63">
        <v>61</v>
      </c>
      <c r="P140" s="61" t="s">
        <v>1770</v>
      </c>
      <c r="Q140" s="60">
        <f t="shared" si="70"/>
        <v>95</v>
      </c>
      <c r="R140" s="62">
        <v>47</v>
      </c>
      <c r="S140" s="62">
        <v>48</v>
      </c>
      <c r="T140" s="63">
        <v>59</v>
      </c>
      <c r="U140" s="61" t="s">
        <v>1510</v>
      </c>
      <c r="V140" s="288">
        <f t="shared" si="61"/>
        <v>142</v>
      </c>
      <c r="W140" s="289">
        <v>64</v>
      </c>
      <c r="X140" s="289">
        <v>78</v>
      </c>
      <c r="Y140" s="290">
        <v>87</v>
      </c>
      <c r="Z140" s="61" t="s">
        <v>1804</v>
      </c>
      <c r="AA140" s="60">
        <f t="shared" si="63"/>
        <v>150</v>
      </c>
      <c r="AB140" s="62">
        <v>77</v>
      </c>
      <c r="AC140" s="62">
        <v>73</v>
      </c>
      <c r="AD140" s="63">
        <v>76</v>
      </c>
      <c r="AE140" s="61" t="s">
        <v>1805</v>
      </c>
      <c r="AF140" s="60">
        <f t="shared" si="65"/>
        <v>271</v>
      </c>
      <c r="AG140" s="433">
        <v>140</v>
      </c>
      <c r="AH140" s="433">
        <v>131</v>
      </c>
      <c r="AI140" s="434">
        <v>148</v>
      </c>
      <c r="AJ140" s="61" t="s">
        <v>1806</v>
      </c>
      <c r="AK140" s="60">
        <f t="shared" si="66"/>
        <v>80</v>
      </c>
      <c r="AL140" s="465">
        <v>45</v>
      </c>
      <c r="AM140" s="465">
        <v>35</v>
      </c>
      <c r="AN140" s="466">
        <v>48</v>
      </c>
      <c r="AO140" s="61" t="s">
        <v>1799</v>
      </c>
      <c r="AP140" s="288">
        <f t="shared" si="68"/>
        <v>38</v>
      </c>
      <c r="AQ140" s="464">
        <v>20</v>
      </c>
      <c r="AR140" s="464">
        <v>18</v>
      </c>
      <c r="AS140" s="464">
        <v>25</v>
      </c>
      <c r="AT140" s="61" t="s">
        <v>595</v>
      </c>
      <c r="AU140" s="60">
        <f t="shared" si="67"/>
        <v>196</v>
      </c>
      <c r="AV140" s="78">
        <v>112</v>
      </c>
      <c r="AW140" s="78">
        <v>84</v>
      </c>
      <c r="AX140" s="79">
        <v>102</v>
      </c>
    </row>
    <row r="141" spans="1:50" s="59" customFormat="1" ht="14.25" customHeight="1">
      <c r="A141" s="428" t="s">
        <v>1254</v>
      </c>
      <c r="B141" s="60">
        <f t="shared" si="46"/>
        <v>148</v>
      </c>
      <c r="C141" s="429">
        <v>79</v>
      </c>
      <c r="D141" s="429">
        <v>69</v>
      </c>
      <c r="E141" s="430">
        <v>72</v>
      </c>
      <c r="F141" s="61" t="s">
        <v>1801</v>
      </c>
      <c r="G141" s="60">
        <f t="shared" si="62"/>
        <v>199</v>
      </c>
      <c r="H141" s="429">
        <v>103</v>
      </c>
      <c r="I141" s="429">
        <v>96</v>
      </c>
      <c r="J141" s="430">
        <v>118</v>
      </c>
      <c r="K141" s="61" t="s">
        <v>1785</v>
      </c>
      <c r="L141" s="60">
        <f t="shared" si="52"/>
        <v>128</v>
      </c>
      <c r="M141" s="62">
        <v>68</v>
      </c>
      <c r="N141" s="62">
        <v>60</v>
      </c>
      <c r="O141" s="63">
        <v>55</v>
      </c>
      <c r="P141" s="61" t="s">
        <v>1778</v>
      </c>
      <c r="Q141" s="60">
        <f t="shared" si="70"/>
        <v>131</v>
      </c>
      <c r="R141" s="62">
        <v>74</v>
      </c>
      <c r="S141" s="62">
        <v>57</v>
      </c>
      <c r="T141" s="63">
        <v>67</v>
      </c>
      <c r="U141" s="61" t="s">
        <v>1518</v>
      </c>
      <c r="V141" s="288">
        <f t="shared" si="61"/>
        <v>170</v>
      </c>
      <c r="W141" s="289">
        <v>87</v>
      </c>
      <c r="X141" s="289">
        <v>83</v>
      </c>
      <c r="Y141" s="290">
        <v>87</v>
      </c>
      <c r="Z141" s="61" t="s">
        <v>1812</v>
      </c>
      <c r="AA141" s="60">
        <f t="shared" si="63"/>
        <v>101</v>
      </c>
      <c r="AB141" s="62">
        <v>48</v>
      </c>
      <c r="AC141" s="62">
        <v>53</v>
      </c>
      <c r="AD141" s="63">
        <v>48</v>
      </c>
      <c r="AE141" s="61" t="s">
        <v>1813</v>
      </c>
      <c r="AF141" s="60">
        <f t="shared" si="65"/>
        <v>59</v>
      </c>
      <c r="AG141" s="433">
        <v>35</v>
      </c>
      <c r="AH141" s="433">
        <v>24</v>
      </c>
      <c r="AI141" s="434">
        <v>37</v>
      </c>
      <c r="AJ141" s="61" t="s">
        <v>1814</v>
      </c>
      <c r="AK141" s="60">
        <f t="shared" si="66"/>
        <v>56</v>
      </c>
      <c r="AL141" s="465">
        <v>22</v>
      </c>
      <c r="AM141" s="465">
        <v>34</v>
      </c>
      <c r="AN141" s="466">
        <v>36</v>
      </c>
      <c r="AO141" s="61" t="s">
        <v>1807</v>
      </c>
      <c r="AP141" s="288">
        <f t="shared" si="68"/>
        <v>17</v>
      </c>
      <c r="AQ141" s="464">
        <v>10</v>
      </c>
      <c r="AR141" s="464">
        <v>7</v>
      </c>
      <c r="AS141" s="464">
        <v>13</v>
      </c>
      <c r="AT141" s="61" t="s">
        <v>596</v>
      </c>
      <c r="AU141" s="60">
        <f t="shared" si="67"/>
        <v>212</v>
      </c>
      <c r="AV141" s="78">
        <v>115</v>
      </c>
      <c r="AW141" s="78">
        <v>97</v>
      </c>
      <c r="AX141" s="79">
        <v>101</v>
      </c>
    </row>
    <row r="142" spans="1:50" s="59" customFormat="1" ht="14.25" customHeight="1">
      <c r="A142" s="428" t="s">
        <v>1261</v>
      </c>
      <c r="B142" s="60">
        <f t="shared" si="46"/>
        <v>110</v>
      </c>
      <c r="C142" s="429">
        <v>66</v>
      </c>
      <c r="D142" s="429">
        <v>44</v>
      </c>
      <c r="E142" s="430">
        <v>76</v>
      </c>
      <c r="F142" s="61" t="s">
        <v>1808</v>
      </c>
      <c r="G142" s="60">
        <f t="shared" si="62"/>
        <v>68</v>
      </c>
      <c r="H142" s="429">
        <v>31</v>
      </c>
      <c r="I142" s="429">
        <v>37</v>
      </c>
      <c r="J142" s="430">
        <v>48</v>
      </c>
      <c r="K142" s="61" t="s">
        <v>5069</v>
      </c>
      <c r="L142" s="60">
        <f t="shared" si="52"/>
        <v>84</v>
      </c>
      <c r="M142" s="62">
        <v>51</v>
      </c>
      <c r="N142" s="62">
        <v>33</v>
      </c>
      <c r="O142" s="63">
        <v>49</v>
      </c>
      <c r="P142" s="61" t="s">
        <v>1786</v>
      </c>
      <c r="Q142" s="60">
        <f t="shared" si="70"/>
        <v>101</v>
      </c>
      <c r="R142" s="62">
        <v>49</v>
      </c>
      <c r="S142" s="62">
        <v>52</v>
      </c>
      <c r="T142" s="63">
        <v>47</v>
      </c>
      <c r="U142" s="67" t="s">
        <v>397</v>
      </c>
      <c r="V142" s="285">
        <f t="shared" si="61"/>
        <v>1662</v>
      </c>
      <c r="W142" s="286">
        <f>SUM(W143:W158)</f>
        <v>856</v>
      </c>
      <c r="X142" s="286">
        <f t="shared" ref="X142:Y142" si="71">SUM(X143:X158)</f>
        <v>806</v>
      </c>
      <c r="Y142" s="287">
        <f t="shared" si="71"/>
        <v>922</v>
      </c>
      <c r="Z142" s="61" t="s">
        <v>1819</v>
      </c>
      <c r="AA142" s="60">
        <f t="shared" si="63"/>
        <v>51</v>
      </c>
      <c r="AB142" s="62">
        <v>28</v>
      </c>
      <c r="AC142" s="62">
        <v>23</v>
      </c>
      <c r="AD142" s="63">
        <v>27</v>
      </c>
      <c r="AE142" s="61" t="s">
        <v>1820</v>
      </c>
      <c r="AF142" s="60">
        <f t="shared" si="65"/>
        <v>123</v>
      </c>
      <c r="AG142" s="433">
        <v>64</v>
      </c>
      <c r="AH142" s="433">
        <v>59</v>
      </c>
      <c r="AI142" s="434">
        <v>73</v>
      </c>
      <c r="AJ142" s="61" t="s">
        <v>954</v>
      </c>
      <c r="AK142" s="60">
        <f t="shared" si="66"/>
        <v>182</v>
      </c>
      <c r="AL142" s="465">
        <v>96</v>
      </c>
      <c r="AM142" s="465">
        <v>86</v>
      </c>
      <c r="AN142" s="466">
        <v>98</v>
      </c>
      <c r="AO142" s="71" t="s">
        <v>437</v>
      </c>
      <c r="AP142" s="285">
        <f t="shared" si="68"/>
        <v>2726</v>
      </c>
      <c r="AQ142" s="286">
        <f>SUM(AQ143:AQ167)</f>
        <v>1373</v>
      </c>
      <c r="AR142" s="286">
        <f t="shared" ref="AR142:AS142" si="72">SUM(AR143:AR167)</f>
        <v>1353</v>
      </c>
      <c r="AS142" s="287">
        <f t="shared" si="72"/>
        <v>1607</v>
      </c>
      <c r="AT142" s="61" t="s">
        <v>597</v>
      </c>
      <c r="AU142" s="60">
        <f t="shared" si="67"/>
        <v>111</v>
      </c>
      <c r="AV142" s="78">
        <v>52</v>
      </c>
      <c r="AW142" s="78">
        <v>59</v>
      </c>
      <c r="AX142" s="79">
        <v>54</v>
      </c>
    </row>
    <row r="143" spans="1:50" s="59" customFormat="1" ht="14.25" customHeight="1">
      <c r="A143" s="428" t="s">
        <v>1822</v>
      </c>
      <c r="B143" s="60">
        <f t="shared" si="46"/>
        <v>785</v>
      </c>
      <c r="C143" s="429">
        <v>431</v>
      </c>
      <c r="D143" s="429">
        <v>354</v>
      </c>
      <c r="E143" s="430">
        <v>452</v>
      </c>
      <c r="F143" s="61" t="s">
        <v>1815</v>
      </c>
      <c r="G143" s="60">
        <f t="shared" si="62"/>
        <v>109</v>
      </c>
      <c r="H143" s="429">
        <v>62</v>
      </c>
      <c r="I143" s="429">
        <v>47</v>
      </c>
      <c r="J143" s="430">
        <v>62</v>
      </c>
      <c r="K143" s="61" t="s">
        <v>1793</v>
      </c>
      <c r="L143" s="60">
        <f t="shared" si="52"/>
        <v>51</v>
      </c>
      <c r="M143" s="62">
        <v>24</v>
      </c>
      <c r="N143" s="62">
        <v>27</v>
      </c>
      <c r="O143" s="63">
        <v>24</v>
      </c>
      <c r="P143" s="61" t="s">
        <v>1794</v>
      </c>
      <c r="Q143" s="60">
        <f t="shared" si="70"/>
        <v>129</v>
      </c>
      <c r="R143" s="62">
        <v>64</v>
      </c>
      <c r="S143" s="62">
        <v>65</v>
      </c>
      <c r="T143" s="63">
        <v>71</v>
      </c>
      <c r="U143" s="61" t="s">
        <v>1534</v>
      </c>
      <c r="V143" s="288">
        <f t="shared" si="61"/>
        <v>231</v>
      </c>
      <c r="W143" s="289">
        <v>110</v>
      </c>
      <c r="X143" s="289">
        <v>121</v>
      </c>
      <c r="Y143" s="290">
        <v>127</v>
      </c>
      <c r="Z143" s="61" t="s">
        <v>1827</v>
      </c>
      <c r="AA143" s="60">
        <f t="shared" si="63"/>
        <v>458</v>
      </c>
      <c r="AB143" s="62">
        <v>236</v>
      </c>
      <c r="AC143" s="62">
        <v>222</v>
      </c>
      <c r="AD143" s="63">
        <v>228</v>
      </c>
      <c r="AE143" s="61" t="s">
        <v>1828</v>
      </c>
      <c r="AF143" s="60">
        <f t="shared" si="65"/>
        <v>205</v>
      </c>
      <c r="AG143" s="433">
        <v>106</v>
      </c>
      <c r="AH143" s="433">
        <v>99</v>
      </c>
      <c r="AI143" s="434">
        <v>118</v>
      </c>
      <c r="AJ143" s="61" t="s">
        <v>963</v>
      </c>
      <c r="AK143" s="60">
        <f t="shared" si="66"/>
        <v>77</v>
      </c>
      <c r="AL143" s="465">
        <v>36</v>
      </c>
      <c r="AM143" s="465">
        <v>41</v>
      </c>
      <c r="AN143" s="466">
        <v>39</v>
      </c>
      <c r="AO143" s="61" t="s">
        <v>1821</v>
      </c>
      <c r="AP143" s="288">
        <f t="shared" si="68"/>
        <v>139</v>
      </c>
      <c r="AQ143" s="467">
        <v>73</v>
      </c>
      <c r="AR143" s="467">
        <v>66</v>
      </c>
      <c r="AS143" s="468">
        <v>83</v>
      </c>
      <c r="AT143" s="61" t="s">
        <v>598</v>
      </c>
      <c r="AU143" s="60">
        <f t="shared" si="67"/>
        <v>225</v>
      </c>
      <c r="AV143" s="78">
        <v>125</v>
      </c>
      <c r="AW143" s="78">
        <v>100</v>
      </c>
      <c r="AX143" s="79">
        <v>122</v>
      </c>
    </row>
    <row r="144" spans="1:50" s="59" customFormat="1" ht="14.25" customHeight="1">
      <c r="A144" s="428" t="s">
        <v>1830</v>
      </c>
      <c r="B144" s="60">
        <f t="shared" si="46"/>
        <v>121</v>
      </c>
      <c r="C144" s="429">
        <v>65</v>
      </c>
      <c r="D144" s="429">
        <v>56</v>
      </c>
      <c r="E144" s="430">
        <v>73</v>
      </c>
      <c r="F144" s="61" t="s">
        <v>1823</v>
      </c>
      <c r="G144" s="60">
        <f t="shared" si="62"/>
        <v>133</v>
      </c>
      <c r="H144" s="429">
        <v>77</v>
      </c>
      <c r="I144" s="429">
        <v>56</v>
      </c>
      <c r="J144" s="430">
        <v>75</v>
      </c>
      <c r="K144" s="61" t="s">
        <v>1802</v>
      </c>
      <c r="L144" s="60">
        <f t="shared" si="52"/>
        <v>70</v>
      </c>
      <c r="M144" s="62">
        <v>31</v>
      </c>
      <c r="N144" s="62">
        <v>39</v>
      </c>
      <c r="O144" s="63">
        <v>44</v>
      </c>
      <c r="P144" s="61" t="s">
        <v>725</v>
      </c>
      <c r="Q144" s="60">
        <f t="shared" si="70"/>
        <v>167</v>
      </c>
      <c r="R144" s="62">
        <v>82</v>
      </c>
      <c r="S144" s="62">
        <v>85</v>
      </c>
      <c r="T144" s="63">
        <v>106</v>
      </c>
      <c r="U144" s="61" t="s">
        <v>1542</v>
      </c>
      <c r="V144" s="288">
        <f t="shared" si="61"/>
        <v>133</v>
      </c>
      <c r="W144" s="289">
        <v>62</v>
      </c>
      <c r="X144" s="289">
        <v>71</v>
      </c>
      <c r="Y144" s="290">
        <v>78</v>
      </c>
      <c r="Z144" s="61" t="s">
        <v>1834</v>
      </c>
      <c r="AA144" s="60">
        <f t="shared" si="63"/>
        <v>85</v>
      </c>
      <c r="AB144" s="62">
        <v>44</v>
      </c>
      <c r="AC144" s="62">
        <v>41</v>
      </c>
      <c r="AD144" s="63">
        <v>48</v>
      </c>
      <c r="AE144" s="61" t="s">
        <v>1835</v>
      </c>
      <c r="AF144" s="60">
        <f t="shared" si="65"/>
        <v>100</v>
      </c>
      <c r="AG144" s="433">
        <v>46</v>
      </c>
      <c r="AH144" s="433">
        <v>54</v>
      </c>
      <c r="AI144" s="434">
        <v>55</v>
      </c>
      <c r="AJ144" s="61" t="s">
        <v>1836</v>
      </c>
      <c r="AK144" s="60">
        <f t="shared" si="66"/>
        <v>59</v>
      </c>
      <c r="AL144" s="465">
        <v>30</v>
      </c>
      <c r="AM144" s="465">
        <v>29</v>
      </c>
      <c r="AN144" s="466">
        <v>34</v>
      </c>
      <c r="AO144" s="61" t="s">
        <v>1829</v>
      </c>
      <c r="AP144" s="288">
        <f t="shared" si="68"/>
        <v>194</v>
      </c>
      <c r="AQ144" s="467">
        <v>86</v>
      </c>
      <c r="AR144" s="467">
        <v>108</v>
      </c>
      <c r="AS144" s="468">
        <v>119</v>
      </c>
      <c r="AT144" s="61" t="s">
        <v>599</v>
      </c>
      <c r="AU144" s="60">
        <f t="shared" si="67"/>
        <v>89</v>
      </c>
      <c r="AV144" s="78">
        <v>45</v>
      </c>
      <c r="AW144" s="78">
        <v>44</v>
      </c>
      <c r="AX144" s="79">
        <v>55</v>
      </c>
    </row>
    <row r="145" spans="1:50" s="59" customFormat="1" ht="14.25" customHeight="1">
      <c r="A145" s="428" t="s">
        <v>1838</v>
      </c>
      <c r="B145" s="60">
        <f t="shared" si="46"/>
        <v>128</v>
      </c>
      <c r="C145" s="429">
        <v>71</v>
      </c>
      <c r="D145" s="429">
        <v>57</v>
      </c>
      <c r="E145" s="430">
        <v>66</v>
      </c>
      <c r="F145" s="61" t="s">
        <v>1831</v>
      </c>
      <c r="G145" s="60">
        <f t="shared" si="62"/>
        <v>149</v>
      </c>
      <c r="H145" s="429">
        <v>72</v>
      </c>
      <c r="I145" s="429">
        <v>77</v>
      </c>
      <c r="J145" s="430">
        <v>85</v>
      </c>
      <c r="K145" s="61" t="s">
        <v>1809</v>
      </c>
      <c r="L145" s="60">
        <f t="shared" si="52"/>
        <v>75</v>
      </c>
      <c r="M145" s="62">
        <v>40</v>
      </c>
      <c r="N145" s="62">
        <v>35</v>
      </c>
      <c r="O145" s="63">
        <v>49</v>
      </c>
      <c r="P145" s="61" t="s">
        <v>1810</v>
      </c>
      <c r="Q145" s="60">
        <f t="shared" si="70"/>
        <v>159</v>
      </c>
      <c r="R145" s="62">
        <v>80</v>
      </c>
      <c r="S145" s="62">
        <v>79</v>
      </c>
      <c r="T145" s="63">
        <v>95</v>
      </c>
      <c r="U145" s="61" t="s">
        <v>1551</v>
      </c>
      <c r="V145" s="288">
        <f t="shared" si="61"/>
        <v>104</v>
      </c>
      <c r="W145" s="289">
        <v>58</v>
      </c>
      <c r="X145" s="289">
        <v>46</v>
      </c>
      <c r="Y145" s="290">
        <v>60</v>
      </c>
      <c r="Z145" s="61" t="s">
        <v>1843</v>
      </c>
      <c r="AA145" s="60">
        <f t="shared" si="63"/>
        <v>104</v>
      </c>
      <c r="AB145" s="62">
        <v>51</v>
      </c>
      <c r="AC145" s="62">
        <v>53</v>
      </c>
      <c r="AD145" s="63">
        <v>61</v>
      </c>
      <c r="AE145" s="61" t="s">
        <v>1844</v>
      </c>
      <c r="AF145" s="60">
        <f t="shared" si="65"/>
        <v>124</v>
      </c>
      <c r="AG145" s="433">
        <v>60</v>
      </c>
      <c r="AH145" s="433">
        <v>64</v>
      </c>
      <c r="AI145" s="434">
        <v>79</v>
      </c>
      <c r="AJ145" s="61" t="s">
        <v>1845</v>
      </c>
      <c r="AK145" s="60">
        <f t="shared" si="66"/>
        <v>137</v>
      </c>
      <c r="AL145" s="465">
        <v>73</v>
      </c>
      <c r="AM145" s="465">
        <v>64</v>
      </c>
      <c r="AN145" s="466">
        <v>83</v>
      </c>
      <c r="AO145" s="61" t="s">
        <v>1837</v>
      </c>
      <c r="AP145" s="288">
        <f t="shared" si="68"/>
        <v>83</v>
      </c>
      <c r="AQ145" s="467">
        <v>43</v>
      </c>
      <c r="AR145" s="467">
        <v>40</v>
      </c>
      <c r="AS145" s="468">
        <v>45</v>
      </c>
      <c r="AT145" s="61" t="s">
        <v>600</v>
      </c>
      <c r="AU145" s="60">
        <f t="shared" si="67"/>
        <v>151</v>
      </c>
      <c r="AV145" s="78">
        <v>84</v>
      </c>
      <c r="AW145" s="78">
        <v>67</v>
      </c>
      <c r="AX145" s="79">
        <v>83</v>
      </c>
    </row>
    <row r="146" spans="1:50" s="59" customFormat="1" ht="14.25" customHeight="1">
      <c r="A146" s="428" t="s">
        <v>1847</v>
      </c>
      <c r="B146" s="60">
        <f t="shared" si="46"/>
        <v>69</v>
      </c>
      <c r="C146" s="429">
        <v>40</v>
      </c>
      <c r="D146" s="429">
        <v>29</v>
      </c>
      <c r="E146" s="430">
        <v>42</v>
      </c>
      <c r="F146" s="61" t="s">
        <v>1839</v>
      </c>
      <c r="G146" s="60">
        <f t="shared" si="62"/>
        <v>103</v>
      </c>
      <c r="H146" s="429">
        <v>55</v>
      </c>
      <c r="I146" s="429">
        <v>48</v>
      </c>
      <c r="J146" s="430">
        <v>57</v>
      </c>
      <c r="K146" s="61" t="s">
        <v>1816</v>
      </c>
      <c r="L146" s="60">
        <f t="shared" si="52"/>
        <v>95</v>
      </c>
      <c r="M146" s="62">
        <v>45</v>
      </c>
      <c r="N146" s="62">
        <v>50</v>
      </c>
      <c r="O146" s="63">
        <v>51</v>
      </c>
      <c r="P146" s="61" t="s">
        <v>1817</v>
      </c>
      <c r="Q146" s="60">
        <f t="shared" si="70"/>
        <v>101</v>
      </c>
      <c r="R146" s="62">
        <v>48</v>
      </c>
      <c r="S146" s="62">
        <v>53</v>
      </c>
      <c r="T146" s="63">
        <v>62</v>
      </c>
      <c r="U146" s="61" t="s">
        <v>1558</v>
      </c>
      <c r="V146" s="288">
        <f t="shared" si="61"/>
        <v>174</v>
      </c>
      <c r="W146" s="289">
        <v>89</v>
      </c>
      <c r="X146" s="289">
        <v>85</v>
      </c>
      <c r="Y146" s="290">
        <v>90</v>
      </c>
      <c r="Z146" s="61" t="s">
        <v>1852</v>
      </c>
      <c r="AA146" s="60">
        <f t="shared" si="63"/>
        <v>191</v>
      </c>
      <c r="AB146" s="62">
        <v>100</v>
      </c>
      <c r="AC146" s="62">
        <v>91</v>
      </c>
      <c r="AD146" s="63">
        <v>106</v>
      </c>
      <c r="AE146" s="61" t="s">
        <v>1853</v>
      </c>
      <c r="AF146" s="60">
        <f t="shared" si="65"/>
        <v>133</v>
      </c>
      <c r="AG146" s="433">
        <v>73</v>
      </c>
      <c r="AH146" s="433">
        <v>60</v>
      </c>
      <c r="AI146" s="434">
        <v>84</v>
      </c>
      <c r="AJ146" s="61" t="s">
        <v>1854</v>
      </c>
      <c r="AK146" s="60">
        <f t="shared" si="66"/>
        <v>77</v>
      </c>
      <c r="AL146" s="465">
        <v>36</v>
      </c>
      <c r="AM146" s="465">
        <v>41</v>
      </c>
      <c r="AN146" s="466">
        <v>43</v>
      </c>
      <c r="AO146" s="61" t="s">
        <v>1846</v>
      </c>
      <c r="AP146" s="288">
        <f t="shared" si="68"/>
        <v>84</v>
      </c>
      <c r="AQ146" s="467">
        <v>39</v>
      </c>
      <c r="AR146" s="467">
        <v>45</v>
      </c>
      <c r="AS146" s="468">
        <v>44</v>
      </c>
      <c r="AT146" s="61" t="s">
        <v>601</v>
      </c>
      <c r="AU146" s="60">
        <f t="shared" si="67"/>
        <v>85</v>
      </c>
      <c r="AV146" s="78">
        <v>46</v>
      </c>
      <c r="AW146" s="78">
        <v>39</v>
      </c>
      <c r="AX146" s="79">
        <v>48</v>
      </c>
    </row>
    <row r="147" spans="1:50" s="59" customFormat="1" ht="14.25" customHeight="1">
      <c r="A147" s="428" t="s">
        <v>1856</v>
      </c>
      <c r="B147" s="60">
        <f t="shared" si="46"/>
        <v>64</v>
      </c>
      <c r="C147" s="429">
        <v>39</v>
      </c>
      <c r="D147" s="429">
        <v>25</v>
      </c>
      <c r="E147" s="430">
        <v>39</v>
      </c>
      <c r="F147" s="61" t="s">
        <v>1848</v>
      </c>
      <c r="G147" s="60">
        <f t="shared" si="62"/>
        <v>177</v>
      </c>
      <c r="H147" s="429">
        <v>86</v>
      </c>
      <c r="I147" s="429">
        <v>91</v>
      </c>
      <c r="J147" s="430">
        <v>102</v>
      </c>
      <c r="K147" s="61" t="s">
        <v>1824</v>
      </c>
      <c r="L147" s="60">
        <f t="shared" si="52"/>
        <v>125</v>
      </c>
      <c r="M147" s="62">
        <v>65</v>
      </c>
      <c r="N147" s="62">
        <v>60</v>
      </c>
      <c r="O147" s="63">
        <v>71</v>
      </c>
      <c r="P147" s="61" t="s">
        <v>1825</v>
      </c>
      <c r="Q147" s="60">
        <f t="shared" si="70"/>
        <v>61</v>
      </c>
      <c r="R147" s="62">
        <v>28</v>
      </c>
      <c r="S147" s="62">
        <v>33</v>
      </c>
      <c r="T147" s="63">
        <v>38</v>
      </c>
      <c r="U147" s="61" t="s">
        <v>1566</v>
      </c>
      <c r="V147" s="288">
        <f t="shared" si="61"/>
        <v>85</v>
      </c>
      <c r="W147" s="289">
        <v>42</v>
      </c>
      <c r="X147" s="289">
        <v>43</v>
      </c>
      <c r="Y147" s="290">
        <v>48</v>
      </c>
      <c r="Z147" s="61" t="s">
        <v>1861</v>
      </c>
      <c r="AA147" s="60">
        <f t="shared" si="63"/>
        <v>93</v>
      </c>
      <c r="AB147" s="62">
        <v>46</v>
      </c>
      <c r="AC147" s="62">
        <v>47</v>
      </c>
      <c r="AD147" s="63">
        <v>48</v>
      </c>
      <c r="AE147" s="61" t="s">
        <v>1862</v>
      </c>
      <c r="AF147" s="60">
        <f t="shared" si="65"/>
        <v>126</v>
      </c>
      <c r="AG147" s="433">
        <v>64</v>
      </c>
      <c r="AH147" s="433">
        <v>62</v>
      </c>
      <c r="AI147" s="434">
        <v>76</v>
      </c>
      <c r="AJ147" s="61" t="s">
        <v>1863</v>
      </c>
      <c r="AK147" s="60">
        <f t="shared" si="66"/>
        <v>54</v>
      </c>
      <c r="AL147" s="465">
        <v>25</v>
      </c>
      <c r="AM147" s="465">
        <v>29</v>
      </c>
      <c r="AN147" s="466">
        <v>31</v>
      </c>
      <c r="AO147" s="61" t="s">
        <v>1855</v>
      </c>
      <c r="AP147" s="288">
        <f t="shared" si="68"/>
        <v>95</v>
      </c>
      <c r="AQ147" s="467">
        <v>53</v>
      </c>
      <c r="AR147" s="467">
        <v>42</v>
      </c>
      <c r="AS147" s="468">
        <v>51</v>
      </c>
      <c r="AT147" s="61" t="s">
        <v>602</v>
      </c>
      <c r="AU147" s="60">
        <f t="shared" si="67"/>
        <v>341</v>
      </c>
      <c r="AV147" s="78">
        <v>184</v>
      </c>
      <c r="AW147" s="78">
        <v>157</v>
      </c>
      <c r="AX147" s="79">
        <v>184</v>
      </c>
    </row>
    <row r="148" spans="1:50" s="59" customFormat="1" ht="14.25" customHeight="1">
      <c r="A148" s="428" t="s">
        <v>1865</v>
      </c>
      <c r="B148" s="60">
        <f t="shared" si="46"/>
        <v>93</v>
      </c>
      <c r="C148" s="429">
        <v>46</v>
      </c>
      <c r="D148" s="429">
        <v>47</v>
      </c>
      <c r="E148" s="430">
        <v>54</v>
      </c>
      <c r="F148" s="61" t="s">
        <v>1857</v>
      </c>
      <c r="G148" s="60">
        <f t="shared" si="62"/>
        <v>117</v>
      </c>
      <c r="H148" s="429">
        <v>63</v>
      </c>
      <c r="I148" s="429">
        <v>54</v>
      </c>
      <c r="J148" s="430">
        <v>70</v>
      </c>
      <c r="K148" s="67" t="s">
        <v>267</v>
      </c>
      <c r="L148" s="68">
        <v>3011</v>
      </c>
      <c r="M148" s="68">
        <v>1557</v>
      </c>
      <c r="N148" s="68">
        <v>1454</v>
      </c>
      <c r="O148" s="86">
        <v>1575</v>
      </c>
      <c r="P148" s="61" t="s">
        <v>1832</v>
      </c>
      <c r="Q148" s="60">
        <f t="shared" si="70"/>
        <v>66</v>
      </c>
      <c r="R148" s="62">
        <v>35</v>
      </c>
      <c r="S148" s="62">
        <v>31</v>
      </c>
      <c r="T148" s="63">
        <v>41</v>
      </c>
      <c r="U148" s="61" t="s">
        <v>1573</v>
      </c>
      <c r="V148" s="288">
        <f t="shared" si="61"/>
        <v>113</v>
      </c>
      <c r="W148" s="289">
        <v>56</v>
      </c>
      <c r="X148" s="289">
        <v>57</v>
      </c>
      <c r="Y148" s="290">
        <v>69</v>
      </c>
      <c r="Z148" s="61" t="s">
        <v>1870</v>
      </c>
      <c r="AA148" s="60">
        <f t="shared" si="63"/>
        <v>191</v>
      </c>
      <c r="AB148" s="62">
        <v>94</v>
      </c>
      <c r="AC148" s="62">
        <v>97</v>
      </c>
      <c r="AD148" s="63">
        <v>104</v>
      </c>
      <c r="AE148" s="61" t="s">
        <v>1871</v>
      </c>
      <c r="AF148" s="60">
        <f t="shared" si="65"/>
        <v>214</v>
      </c>
      <c r="AG148" s="433">
        <v>117</v>
      </c>
      <c r="AH148" s="433">
        <v>97</v>
      </c>
      <c r="AI148" s="434">
        <v>129</v>
      </c>
      <c r="AJ148" s="61" t="s">
        <v>1872</v>
      </c>
      <c r="AK148" s="60">
        <f t="shared" si="66"/>
        <v>56</v>
      </c>
      <c r="AL148" s="465">
        <v>26</v>
      </c>
      <c r="AM148" s="465">
        <v>30</v>
      </c>
      <c r="AN148" s="466">
        <v>30</v>
      </c>
      <c r="AO148" s="61" t="s">
        <v>1864</v>
      </c>
      <c r="AP148" s="288">
        <f t="shared" si="68"/>
        <v>106</v>
      </c>
      <c r="AQ148" s="467">
        <v>56</v>
      </c>
      <c r="AR148" s="467">
        <v>50</v>
      </c>
      <c r="AS148" s="468">
        <v>72</v>
      </c>
      <c r="AT148" s="61" t="s">
        <v>603</v>
      </c>
      <c r="AU148" s="60">
        <f t="shared" si="67"/>
        <v>96</v>
      </c>
      <c r="AV148" s="78">
        <v>48</v>
      </c>
      <c r="AW148" s="78">
        <v>48</v>
      </c>
      <c r="AX148" s="79">
        <v>49</v>
      </c>
    </row>
    <row r="149" spans="1:50" s="59" customFormat="1" ht="14.25" customHeight="1">
      <c r="A149" s="428" t="s">
        <v>1874</v>
      </c>
      <c r="B149" s="60">
        <f t="shared" si="46"/>
        <v>76</v>
      </c>
      <c r="C149" s="429">
        <v>40</v>
      </c>
      <c r="D149" s="429">
        <v>36</v>
      </c>
      <c r="E149" s="430">
        <v>48</v>
      </c>
      <c r="F149" s="61" t="s">
        <v>1866</v>
      </c>
      <c r="G149" s="60">
        <f t="shared" si="62"/>
        <v>233</v>
      </c>
      <c r="H149" s="429">
        <v>121</v>
      </c>
      <c r="I149" s="429">
        <v>112</v>
      </c>
      <c r="J149" s="430">
        <v>124</v>
      </c>
      <c r="K149" s="61" t="s">
        <v>1840</v>
      </c>
      <c r="L149" s="60">
        <v>283</v>
      </c>
      <c r="M149" s="62">
        <v>149</v>
      </c>
      <c r="N149" s="62">
        <v>134</v>
      </c>
      <c r="O149" s="63">
        <v>140</v>
      </c>
      <c r="P149" s="61" t="s">
        <v>1841</v>
      </c>
      <c r="Q149" s="60">
        <f t="shared" si="70"/>
        <v>59</v>
      </c>
      <c r="R149" s="62">
        <v>27</v>
      </c>
      <c r="S149" s="62">
        <v>32</v>
      </c>
      <c r="T149" s="63">
        <v>43</v>
      </c>
      <c r="U149" s="61" t="s">
        <v>1581</v>
      </c>
      <c r="V149" s="288">
        <f t="shared" si="61"/>
        <v>80</v>
      </c>
      <c r="W149" s="289">
        <v>42</v>
      </c>
      <c r="X149" s="289">
        <v>38</v>
      </c>
      <c r="Y149" s="290">
        <v>26</v>
      </c>
      <c r="Z149" s="61" t="s">
        <v>1879</v>
      </c>
      <c r="AA149" s="60">
        <f t="shared" si="63"/>
        <v>71</v>
      </c>
      <c r="AB149" s="62">
        <v>37</v>
      </c>
      <c r="AC149" s="62">
        <v>34</v>
      </c>
      <c r="AD149" s="63">
        <v>38</v>
      </c>
      <c r="AE149" s="61" t="s">
        <v>1880</v>
      </c>
      <c r="AF149" s="60">
        <f t="shared" si="65"/>
        <v>198</v>
      </c>
      <c r="AG149" s="433">
        <v>134</v>
      </c>
      <c r="AH149" s="433">
        <v>64</v>
      </c>
      <c r="AI149" s="434">
        <v>83</v>
      </c>
      <c r="AJ149" s="61" t="s">
        <v>1881</v>
      </c>
      <c r="AK149" s="60">
        <f t="shared" si="66"/>
        <v>86</v>
      </c>
      <c r="AL149" s="465">
        <v>41</v>
      </c>
      <c r="AM149" s="465">
        <v>45</v>
      </c>
      <c r="AN149" s="466">
        <v>48</v>
      </c>
      <c r="AO149" s="61" t="s">
        <v>1873</v>
      </c>
      <c r="AP149" s="288">
        <f t="shared" si="68"/>
        <v>56</v>
      </c>
      <c r="AQ149" s="467">
        <v>30</v>
      </c>
      <c r="AR149" s="467">
        <v>26</v>
      </c>
      <c r="AS149" s="468">
        <v>31</v>
      </c>
      <c r="AT149" s="61" t="s">
        <v>604</v>
      </c>
      <c r="AU149" s="60">
        <f t="shared" si="67"/>
        <v>180</v>
      </c>
      <c r="AV149" s="78">
        <v>100</v>
      </c>
      <c r="AW149" s="78">
        <v>80</v>
      </c>
      <c r="AX149" s="79">
        <v>105</v>
      </c>
    </row>
    <row r="150" spans="1:50" s="59" customFormat="1" ht="14.25" customHeight="1">
      <c r="A150" s="428" t="s">
        <v>1883</v>
      </c>
      <c r="B150" s="60">
        <f t="shared" si="46"/>
        <v>55</v>
      </c>
      <c r="C150" s="429">
        <v>29</v>
      </c>
      <c r="D150" s="429">
        <v>26</v>
      </c>
      <c r="E150" s="430">
        <v>33</v>
      </c>
      <c r="F150" s="61" t="s">
        <v>1875</v>
      </c>
      <c r="G150" s="60">
        <f t="shared" si="62"/>
        <v>72</v>
      </c>
      <c r="H150" s="429">
        <v>30</v>
      </c>
      <c r="I150" s="429">
        <v>42</v>
      </c>
      <c r="J150" s="430">
        <v>48</v>
      </c>
      <c r="K150" s="61" t="s">
        <v>1849</v>
      </c>
      <c r="L150" s="60">
        <v>160</v>
      </c>
      <c r="M150" s="62">
        <v>82</v>
      </c>
      <c r="N150" s="62">
        <v>78</v>
      </c>
      <c r="O150" s="63">
        <v>69</v>
      </c>
      <c r="P150" s="61" t="s">
        <v>1850</v>
      </c>
      <c r="Q150" s="60">
        <f t="shared" si="70"/>
        <v>135</v>
      </c>
      <c r="R150" s="62">
        <v>65</v>
      </c>
      <c r="S150" s="62">
        <v>70</v>
      </c>
      <c r="T150" s="63">
        <v>84</v>
      </c>
      <c r="U150" s="61" t="s">
        <v>1589</v>
      </c>
      <c r="V150" s="288">
        <f t="shared" si="61"/>
        <v>144</v>
      </c>
      <c r="W150" s="289">
        <v>79</v>
      </c>
      <c r="X150" s="289">
        <v>65</v>
      </c>
      <c r="Y150" s="290">
        <v>85</v>
      </c>
      <c r="Z150" s="61" t="s">
        <v>1886</v>
      </c>
      <c r="AA150" s="60">
        <f t="shared" si="63"/>
        <v>41</v>
      </c>
      <c r="AB150" s="62">
        <v>19</v>
      </c>
      <c r="AC150" s="62">
        <v>22</v>
      </c>
      <c r="AD150" s="63">
        <v>26</v>
      </c>
      <c r="AE150" s="61" t="s">
        <v>1887</v>
      </c>
      <c r="AF150" s="60">
        <f t="shared" si="65"/>
        <v>127</v>
      </c>
      <c r="AG150" s="433">
        <v>69</v>
      </c>
      <c r="AH150" s="433">
        <v>58</v>
      </c>
      <c r="AI150" s="434">
        <v>70</v>
      </c>
      <c r="AJ150" s="61" t="s">
        <v>1888</v>
      </c>
      <c r="AK150" s="60">
        <f t="shared" si="66"/>
        <v>63</v>
      </c>
      <c r="AL150" s="465">
        <v>31</v>
      </c>
      <c r="AM150" s="465">
        <v>32</v>
      </c>
      <c r="AN150" s="466">
        <v>41</v>
      </c>
      <c r="AO150" s="61" t="s">
        <v>1882</v>
      </c>
      <c r="AP150" s="288">
        <f t="shared" si="68"/>
        <v>122</v>
      </c>
      <c r="AQ150" s="467">
        <v>57</v>
      </c>
      <c r="AR150" s="467">
        <v>65</v>
      </c>
      <c r="AS150" s="468">
        <v>74</v>
      </c>
      <c r="AT150" s="61" t="s">
        <v>605</v>
      </c>
      <c r="AU150" s="60">
        <f t="shared" si="67"/>
        <v>263</v>
      </c>
      <c r="AV150" s="78">
        <v>131</v>
      </c>
      <c r="AW150" s="78">
        <v>132</v>
      </c>
      <c r="AX150" s="79">
        <v>144</v>
      </c>
    </row>
    <row r="151" spans="1:50" s="59" customFormat="1" ht="14.25" customHeight="1">
      <c r="A151" s="66" t="s">
        <v>5070</v>
      </c>
      <c r="B151" s="60">
        <f t="shared" si="46"/>
        <v>43</v>
      </c>
      <c r="C151" s="429">
        <v>23</v>
      </c>
      <c r="D151" s="429">
        <v>20</v>
      </c>
      <c r="E151" s="430">
        <v>27</v>
      </c>
      <c r="F151" s="61" t="s">
        <v>1884</v>
      </c>
      <c r="G151" s="60">
        <f t="shared" si="62"/>
        <v>128</v>
      </c>
      <c r="H151" s="429">
        <v>60</v>
      </c>
      <c r="I151" s="429">
        <v>68</v>
      </c>
      <c r="J151" s="430">
        <v>83</v>
      </c>
      <c r="K151" s="61" t="s">
        <v>1858</v>
      </c>
      <c r="L151" s="60">
        <v>199</v>
      </c>
      <c r="M151" s="62">
        <v>110</v>
      </c>
      <c r="N151" s="62">
        <v>89</v>
      </c>
      <c r="O151" s="63">
        <v>100</v>
      </c>
      <c r="P151" s="61" t="s">
        <v>1859</v>
      </c>
      <c r="Q151" s="60">
        <f t="shared" si="70"/>
        <v>164</v>
      </c>
      <c r="R151" s="62">
        <v>80</v>
      </c>
      <c r="S151" s="62">
        <v>84</v>
      </c>
      <c r="T151" s="63">
        <v>92</v>
      </c>
      <c r="U151" s="61" t="s">
        <v>1597</v>
      </c>
      <c r="V151" s="288">
        <f t="shared" si="61"/>
        <v>50</v>
      </c>
      <c r="W151" s="289">
        <v>22</v>
      </c>
      <c r="X151" s="289">
        <v>28</v>
      </c>
      <c r="Y151" s="290">
        <v>35</v>
      </c>
      <c r="Z151" s="61" t="s">
        <v>1890</v>
      </c>
      <c r="AA151" s="60">
        <f t="shared" si="63"/>
        <v>99</v>
      </c>
      <c r="AB151" s="62">
        <v>55</v>
      </c>
      <c r="AC151" s="62">
        <v>44</v>
      </c>
      <c r="AD151" s="63">
        <v>55</v>
      </c>
      <c r="AE151" s="61" t="s">
        <v>1891</v>
      </c>
      <c r="AF151" s="60">
        <f t="shared" si="65"/>
        <v>96</v>
      </c>
      <c r="AG151" s="433">
        <v>50</v>
      </c>
      <c r="AH151" s="433">
        <v>46</v>
      </c>
      <c r="AI151" s="434">
        <v>53</v>
      </c>
      <c r="AJ151" s="61" t="s">
        <v>1892</v>
      </c>
      <c r="AK151" s="60">
        <f t="shared" si="66"/>
        <v>70</v>
      </c>
      <c r="AL151" s="465">
        <v>27</v>
      </c>
      <c r="AM151" s="465">
        <v>43</v>
      </c>
      <c r="AN151" s="466">
        <v>46</v>
      </c>
      <c r="AO151" s="61" t="s">
        <v>1889</v>
      </c>
      <c r="AP151" s="288">
        <f t="shared" si="68"/>
        <v>173</v>
      </c>
      <c r="AQ151" s="467">
        <v>87</v>
      </c>
      <c r="AR151" s="467">
        <v>86</v>
      </c>
      <c r="AS151" s="468">
        <v>97</v>
      </c>
      <c r="AT151" s="61" t="s">
        <v>606</v>
      </c>
      <c r="AU151" s="60">
        <f t="shared" si="67"/>
        <v>297</v>
      </c>
      <c r="AV151" s="78">
        <v>145</v>
      </c>
      <c r="AW151" s="78">
        <v>152</v>
      </c>
      <c r="AX151" s="79">
        <v>157</v>
      </c>
    </row>
    <row r="152" spans="1:50" s="59" customFormat="1" ht="14.25" customHeight="1">
      <c r="A152" s="66" t="s">
        <v>1893</v>
      </c>
      <c r="B152" s="60">
        <f t="shared" si="46"/>
        <v>121</v>
      </c>
      <c r="C152" s="429">
        <v>51</v>
      </c>
      <c r="D152" s="429">
        <v>70</v>
      </c>
      <c r="E152" s="430">
        <v>66</v>
      </c>
      <c r="F152" s="61" t="s">
        <v>900</v>
      </c>
      <c r="G152" s="60">
        <f t="shared" si="62"/>
        <v>24</v>
      </c>
      <c r="H152" s="429">
        <v>11</v>
      </c>
      <c r="I152" s="429">
        <v>13</v>
      </c>
      <c r="J152" s="430">
        <v>17</v>
      </c>
      <c r="K152" s="61" t="s">
        <v>1867</v>
      </c>
      <c r="L152" s="60">
        <v>357</v>
      </c>
      <c r="M152" s="62">
        <v>174</v>
      </c>
      <c r="N152" s="62">
        <v>183</v>
      </c>
      <c r="O152" s="63">
        <v>174</v>
      </c>
      <c r="P152" s="61" t="s">
        <v>1868</v>
      </c>
      <c r="Q152" s="60">
        <f t="shared" si="70"/>
        <v>124</v>
      </c>
      <c r="R152" s="62">
        <v>61</v>
      </c>
      <c r="S152" s="62">
        <v>63</v>
      </c>
      <c r="T152" s="63">
        <v>70</v>
      </c>
      <c r="U152" s="61" t="s">
        <v>1605</v>
      </c>
      <c r="V152" s="288">
        <f t="shared" si="61"/>
        <v>42</v>
      </c>
      <c r="W152" s="289">
        <v>25</v>
      </c>
      <c r="X152" s="289">
        <v>17</v>
      </c>
      <c r="Y152" s="290">
        <v>26</v>
      </c>
      <c r="Z152" s="61" t="s">
        <v>1896</v>
      </c>
      <c r="AA152" s="60">
        <f t="shared" si="63"/>
        <v>104</v>
      </c>
      <c r="AB152" s="62">
        <v>57</v>
      </c>
      <c r="AC152" s="62">
        <v>47</v>
      </c>
      <c r="AD152" s="63">
        <v>58</v>
      </c>
      <c r="AE152" s="61" t="s">
        <v>1897</v>
      </c>
      <c r="AF152" s="60">
        <f t="shared" si="65"/>
        <v>99</v>
      </c>
      <c r="AG152" s="433">
        <v>49</v>
      </c>
      <c r="AH152" s="433">
        <v>50</v>
      </c>
      <c r="AI152" s="434">
        <v>68</v>
      </c>
      <c r="AJ152" s="61" t="s">
        <v>1898</v>
      </c>
      <c r="AK152" s="60">
        <f t="shared" si="66"/>
        <v>45</v>
      </c>
      <c r="AL152" s="465">
        <v>22</v>
      </c>
      <c r="AM152" s="465">
        <v>23</v>
      </c>
      <c r="AN152" s="466">
        <v>26</v>
      </c>
      <c r="AO152" s="61" t="s">
        <v>1294</v>
      </c>
      <c r="AP152" s="288">
        <f t="shared" si="68"/>
        <v>107</v>
      </c>
      <c r="AQ152" s="467">
        <v>57</v>
      </c>
      <c r="AR152" s="467">
        <v>50</v>
      </c>
      <c r="AS152" s="468">
        <v>68</v>
      </c>
      <c r="AT152" s="61" t="s">
        <v>607</v>
      </c>
      <c r="AU152" s="60">
        <f t="shared" si="67"/>
        <v>139</v>
      </c>
      <c r="AV152" s="78">
        <v>77</v>
      </c>
      <c r="AW152" s="78">
        <v>62</v>
      </c>
      <c r="AX152" s="79">
        <v>68</v>
      </c>
    </row>
    <row r="153" spans="1:50" s="59" customFormat="1" ht="14.25" customHeight="1">
      <c r="A153" s="66" t="s">
        <v>1900</v>
      </c>
      <c r="B153" s="60">
        <f t="shared" si="46"/>
        <v>73</v>
      </c>
      <c r="C153" s="429">
        <v>35</v>
      </c>
      <c r="D153" s="429">
        <v>38</v>
      </c>
      <c r="E153" s="430">
        <v>44</v>
      </c>
      <c r="F153" s="61" t="s">
        <v>1382</v>
      </c>
      <c r="G153" s="60">
        <f t="shared" si="62"/>
        <v>105</v>
      </c>
      <c r="H153" s="429">
        <v>55</v>
      </c>
      <c r="I153" s="429">
        <v>50</v>
      </c>
      <c r="J153" s="430">
        <v>61</v>
      </c>
      <c r="K153" s="61" t="s">
        <v>1876</v>
      </c>
      <c r="L153" s="60">
        <v>185</v>
      </c>
      <c r="M153" s="62">
        <v>85</v>
      </c>
      <c r="N153" s="62">
        <v>100</v>
      </c>
      <c r="O153" s="63">
        <v>100</v>
      </c>
      <c r="P153" s="61" t="s">
        <v>1877</v>
      </c>
      <c r="Q153" s="60">
        <f t="shared" si="70"/>
        <v>97</v>
      </c>
      <c r="R153" s="62">
        <v>44</v>
      </c>
      <c r="S153" s="62">
        <v>53</v>
      </c>
      <c r="T153" s="63">
        <v>54</v>
      </c>
      <c r="U153" s="61" t="s">
        <v>1612</v>
      </c>
      <c r="V153" s="288">
        <f t="shared" si="61"/>
        <v>43</v>
      </c>
      <c r="W153" s="289">
        <v>21</v>
      </c>
      <c r="X153" s="289">
        <v>22</v>
      </c>
      <c r="Y153" s="290">
        <v>29</v>
      </c>
      <c r="Z153" s="61" t="s">
        <v>1904</v>
      </c>
      <c r="AA153" s="60">
        <f t="shared" si="63"/>
        <v>47</v>
      </c>
      <c r="AB153" s="62">
        <v>27</v>
      </c>
      <c r="AC153" s="62">
        <v>20</v>
      </c>
      <c r="AD153" s="63">
        <v>23</v>
      </c>
      <c r="AE153" s="61" t="s">
        <v>1905</v>
      </c>
      <c r="AF153" s="60">
        <f t="shared" si="65"/>
        <v>68</v>
      </c>
      <c r="AG153" s="433">
        <v>36</v>
      </c>
      <c r="AH153" s="433">
        <v>32</v>
      </c>
      <c r="AI153" s="434">
        <v>41</v>
      </c>
      <c r="AJ153" s="61" t="s">
        <v>1906</v>
      </c>
      <c r="AK153" s="60">
        <f t="shared" si="66"/>
        <v>67</v>
      </c>
      <c r="AL153" s="465">
        <v>33</v>
      </c>
      <c r="AM153" s="465">
        <v>34</v>
      </c>
      <c r="AN153" s="466">
        <v>37</v>
      </c>
      <c r="AO153" s="61" t="s">
        <v>1899</v>
      </c>
      <c r="AP153" s="288">
        <f t="shared" si="68"/>
        <v>123</v>
      </c>
      <c r="AQ153" s="467">
        <v>65</v>
      </c>
      <c r="AR153" s="467">
        <v>58</v>
      </c>
      <c r="AS153" s="468">
        <v>68</v>
      </c>
      <c r="AT153" s="61" t="s">
        <v>608</v>
      </c>
      <c r="AU153" s="60">
        <f t="shared" si="67"/>
        <v>148</v>
      </c>
      <c r="AV153" s="78">
        <v>69</v>
      </c>
      <c r="AW153" s="78">
        <v>79</v>
      </c>
      <c r="AX153" s="79">
        <v>81</v>
      </c>
    </row>
    <row r="154" spans="1:50" s="59" customFormat="1" ht="14.25" customHeight="1">
      <c r="A154" s="66" t="s">
        <v>1908</v>
      </c>
      <c r="B154" s="60">
        <f t="shared" si="46"/>
        <v>82</v>
      </c>
      <c r="C154" s="429">
        <v>41</v>
      </c>
      <c r="D154" s="429">
        <v>41</v>
      </c>
      <c r="E154" s="430">
        <v>49</v>
      </c>
      <c r="F154" s="61" t="s">
        <v>1901</v>
      </c>
      <c r="G154" s="60">
        <f t="shared" si="62"/>
        <v>232</v>
      </c>
      <c r="H154" s="429">
        <v>119</v>
      </c>
      <c r="I154" s="429">
        <v>113</v>
      </c>
      <c r="J154" s="430">
        <v>126</v>
      </c>
      <c r="K154" s="61" t="s">
        <v>633</v>
      </c>
      <c r="L154" s="60">
        <v>137</v>
      </c>
      <c r="M154" s="62">
        <v>67</v>
      </c>
      <c r="N154" s="62">
        <v>70</v>
      </c>
      <c r="O154" s="63">
        <v>81</v>
      </c>
      <c r="P154" s="61" t="s">
        <v>1885</v>
      </c>
      <c r="Q154" s="60">
        <f t="shared" si="70"/>
        <v>72</v>
      </c>
      <c r="R154" s="62">
        <v>34</v>
      </c>
      <c r="S154" s="62">
        <v>38</v>
      </c>
      <c r="T154" s="63">
        <v>45</v>
      </c>
      <c r="U154" s="61" t="s">
        <v>1620</v>
      </c>
      <c r="V154" s="288">
        <f t="shared" si="61"/>
        <v>36</v>
      </c>
      <c r="W154" s="289">
        <v>21</v>
      </c>
      <c r="X154" s="289">
        <v>15</v>
      </c>
      <c r="Y154" s="290">
        <v>25</v>
      </c>
      <c r="Z154" s="71" t="s">
        <v>288</v>
      </c>
      <c r="AA154" s="68">
        <f t="shared" si="63"/>
        <v>1968</v>
      </c>
      <c r="AB154" s="69">
        <f>SUM(AB155:AB172)</f>
        <v>989</v>
      </c>
      <c r="AC154" s="69">
        <f t="shared" ref="AC154:AD154" si="73">SUM(AC155:AC172)</f>
        <v>979</v>
      </c>
      <c r="AD154" s="70">
        <f t="shared" si="73"/>
        <v>1118</v>
      </c>
      <c r="AE154" s="61" t="s">
        <v>1911</v>
      </c>
      <c r="AF154" s="60">
        <f t="shared" si="65"/>
        <v>69</v>
      </c>
      <c r="AG154" s="433">
        <v>35</v>
      </c>
      <c r="AH154" s="433">
        <v>34</v>
      </c>
      <c r="AI154" s="434">
        <v>44</v>
      </c>
      <c r="AJ154" s="61" t="s">
        <v>1912</v>
      </c>
      <c r="AK154" s="60">
        <f t="shared" si="66"/>
        <v>67</v>
      </c>
      <c r="AL154" s="465">
        <v>32</v>
      </c>
      <c r="AM154" s="465">
        <v>35</v>
      </c>
      <c r="AN154" s="466">
        <v>39</v>
      </c>
      <c r="AO154" s="61" t="s">
        <v>1907</v>
      </c>
      <c r="AP154" s="288">
        <f t="shared" si="68"/>
        <v>148</v>
      </c>
      <c r="AQ154" s="467">
        <v>75</v>
      </c>
      <c r="AR154" s="467">
        <v>73</v>
      </c>
      <c r="AS154" s="468">
        <v>87</v>
      </c>
      <c r="AT154" s="61" t="s">
        <v>609</v>
      </c>
      <c r="AU154" s="60">
        <f t="shared" si="67"/>
        <v>319</v>
      </c>
      <c r="AV154" s="78">
        <v>172</v>
      </c>
      <c r="AW154" s="78">
        <v>147</v>
      </c>
      <c r="AX154" s="79">
        <v>188</v>
      </c>
    </row>
    <row r="155" spans="1:50" s="59" customFormat="1" ht="14.25" customHeight="1">
      <c r="A155" s="66" t="s">
        <v>1913</v>
      </c>
      <c r="B155" s="60">
        <f t="shared" si="46"/>
        <v>162</v>
      </c>
      <c r="C155" s="429">
        <v>80</v>
      </c>
      <c r="D155" s="429">
        <v>82</v>
      </c>
      <c r="E155" s="430">
        <v>88</v>
      </c>
      <c r="F155" s="61" t="s">
        <v>1909</v>
      </c>
      <c r="G155" s="60">
        <f t="shared" si="62"/>
        <v>162</v>
      </c>
      <c r="H155" s="429">
        <v>81</v>
      </c>
      <c r="I155" s="429">
        <v>81</v>
      </c>
      <c r="J155" s="430">
        <v>107</v>
      </c>
      <c r="K155" s="61" t="s">
        <v>634</v>
      </c>
      <c r="L155" s="60">
        <v>376</v>
      </c>
      <c r="M155" s="62">
        <v>195</v>
      </c>
      <c r="N155" s="62">
        <v>181</v>
      </c>
      <c r="O155" s="63">
        <v>185</v>
      </c>
      <c r="P155" s="61" t="s">
        <v>1113</v>
      </c>
      <c r="Q155" s="60">
        <f t="shared" si="70"/>
        <v>160</v>
      </c>
      <c r="R155" s="62">
        <v>80</v>
      </c>
      <c r="S155" s="62">
        <v>80</v>
      </c>
      <c r="T155" s="63">
        <v>81</v>
      </c>
      <c r="U155" s="61" t="s">
        <v>1627</v>
      </c>
      <c r="V155" s="288">
        <f t="shared" si="61"/>
        <v>110</v>
      </c>
      <c r="W155" s="289">
        <v>65</v>
      </c>
      <c r="X155" s="289">
        <v>45</v>
      </c>
      <c r="Y155" s="290">
        <v>62</v>
      </c>
      <c r="Z155" s="61" t="s">
        <v>1456</v>
      </c>
      <c r="AA155" s="60">
        <f t="shared" si="63"/>
        <v>94</v>
      </c>
      <c r="AB155" s="460">
        <v>55</v>
      </c>
      <c r="AC155" s="460">
        <v>39</v>
      </c>
      <c r="AD155" s="461">
        <v>59</v>
      </c>
      <c r="AE155" s="61" t="s">
        <v>1917</v>
      </c>
      <c r="AF155" s="60">
        <f t="shared" si="65"/>
        <v>80</v>
      </c>
      <c r="AG155" s="433">
        <v>40</v>
      </c>
      <c r="AH155" s="433">
        <v>40</v>
      </c>
      <c r="AI155" s="434">
        <v>51</v>
      </c>
      <c r="AJ155" s="61" t="s">
        <v>859</v>
      </c>
      <c r="AK155" s="60">
        <f t="shared" si="66"/>
        <v>92</v>
      </c>
      <c r="AL155" s="465">
        <v>46</v>
      </c>
      <c r="AM155" s="465">
        <v>46</v>
      </c>
      <c r="AN155" s="466">
        <v>52</v>
      </c>
      <c r="AO155" s="61" t="s">
        <v>1815</v>
      </c>
      <c r="AP155" s="288">
        <f t="shared" si="68"/>
        <v>78</v>
      </c>
      <c r="AQ155" s="467">
        <v>40</v>
      </c>
      <c r="AR155" s="467">
        <v>38</v>
      </c>
      <c r="AS155" s="468">
        <v>45</v>
      </c>
      <c r="AT155" s="61" t="s">
        <v>610</v>
      </c>
      <c r="AU155" s="60">
        <f t="shared" si="67"/>
        <v>185</v>
      </c>
      <c r="AV155" s="78">
        <v>103</v>
      </c>
      <c r="AW155" s="78">
        <v>82</v>
      </c>
      <c r="AX155" s="79">
        <v>101</v>
      </c>
    </row>
    <row r="156" spans="1:50" s="59" customFormat="1" ht="14.25" customHeight="1">
      <c r="A156" s="66" t="s">
        <v>5071</v>
      </c>
      <c r="B156" s="60">
        <f t="shared" si="46"/>
        <v>19</v>
      </c>
      <c r="C156" s="429">
        <v>11</v>
      </c>
      <c r="D156" s="429">
        <v>8</v>
      </c>
      <c r="E156" s="430">
        <v>10</v>
      </c>
      <c r="F156" s="61" t="s">
        <v>1914</v>
      </c>
      <c r="G156" s="60">
        <f t="shared" si="62"/>
        <v>291</v>
      </c>
      <c r="H156" s="429">
        <v>145</v>
      </c>
      <c r="I156" s="429">
        <v>146</v>
      </c>
      <c r="J156" s="430">
        <v>176</v>
      </c>
      <c r="K156" s="61" t="s">
        <v>1894</v>
      </c>
      <c r="L156" s="60">
        <v>128</v>
      </c>
      <c r="M156" s="62">
        <v>70</v>
      </c>
      <c r="N156" s="62">
        <v>58</v>
      </c>
      <c r="O156" s="63">
        <v>74</v>
      </c>
      <c r="P156" s="61" t="s">
        <v>1122</v>
      </c>
      <c r="Q156" s="60">
        <f t="shared" si="70"/>
        <v>91</v>
      </c>
      <c r="R156" s="62">
        <v>46</v>
      </c>
      <c r="S156" s="62">
        <v>45</v>
      </c>
      <c r="T156" s="63">
        <v>55</v>
      </c>
      <c r="U156" s="61" t="s">
        <v>1634</v>
      </c>
      <c r="V156" s="288">
        <f t="shared" si="61"/>
        <v>59</v>
      </c>
      <c r="W156" s="289">
        <v>34</v>
      </c>
      <c r="X156" s="289">
        <v>25</v>
      </c>
      <c r="Y156" s="290">
        <v>33</v>
      </c>
      <c r="Z156" s="61" t="s">
        <v>1465</v>
      </c>
      <c r="AA156" s="60">
        <f t="shared" si="63"/>
        <v>64</v>
      </c>
      <c r="AB156" s="62">
        <v>38</v>
      </c>
      <c r="AC156" s="62">
        <v>26</v>
      </c>
      <c r="AD156" s="63">
        <v>33</v>
      </c>
      <c r="AE156" s="61" t="s">
        <v>1922</v>
      </c>
      <c r="AF156" s="60">
        <f t="shared" si="65"/>
        <v>126</v>
      </c>
      <c r="AG156" s="433">
        <v>59</v>
      </c>
      <c r="AH156" s="433">
        <v>67</v>
      </c>
      <c r="AI156" s="434">
        <v>79</v>
      </c>
      <c r="AJ156" s="61" t="s">
        <v>867</v>
      </c>
      <c r="AK156" s="60">
        <f t="shared" si="66"/>
        <v>45</v>
      </c>
      <c r="AL156" s="465">
        <v>25</v>
      </c>
      <c r="AM156" s="465">
        <v>20</v>
      </c>
      <c r="AN156" s="466">
        <v>26</v>
      </c>
      <c r="AO156" s="61" t="s">
        <v>1918</v>
      </c>
      <c r="AP156" s="288">
        <f t="shared" si="68"/>
        <v>110</v>
      </c>
      <c r="AQ156" s="467">
        <v>54</v>
      </c>
      <c r="AR156" s="467">
        <v>56</v>
      </c>
      <c r="AS156" s="468">
        <v>60</v>
      </c>
      <c r="AT156" s="67" t="s">
        <v>358</v>
      </c>
      <c r="AU156" s="68">
        <f t="shared" si="67"/>
        <v>5392</v>
      </c>
      <c r="AV156" s="69">
        <f>SUM(AV157:AV177)</f>
        <v>2752</v>
      </c>
      <c r="AW156" s="69">
        <f t="shared" ref="AW156:AX156" si="74">SUM(AW157:AW177)</f>
        <v>2640</v>
      </c>
      <c r="AX156" s="70">
        <f t="shared" si="74"/>
        <v>2932</v>
      </c>
    </row>
    <row r="157" spans="1:50" s="59" customFormat="1" ht="14.25" customHeight="1">
      <c r="A157" s="66" t="s">
        <v>1924</v>
      </c>
      <c r="B157" s="60">
        <f t="shared" si="46"/>
        <v>88</v>
      </c>
      <c r="C157" s="429">
        <v>49</v>
      </c>
      <c r="D157" s="429">
        <v>39</v>
      </c>
      <c r="E157" s="430">
        <v>68</v>
      </c>
      <c r="F157" s="67" t="s">
        <v>243</v>
      </c>
      <c r="G157" s="68">
        <f t="shared" si="62"/>
        <v>6304</v>
      </c>
      <c r="H157" s="69">
        <v>3340</v>
      </c>
      <c r="I157" s="69">
        <v>2964</v>
      </c>
      <c r="J157" s="70">
        <v>3537</v>
      </c>
      <c r="K157" s="61" t="s">
        <v>1902</v>
      </c>
      <c r="L157" s="60">
        <v>96</v>
      </c>
      <c r="M157" s="62">
        <v>52</v>
      </c>
      <c r="N157" s="62">
        <v>44</v>
      </c>
      <c r="O157" s="63">
        <v>48</v>
      </c>
      <c r="P157" s="61" t="s">
        <v>1903</v>
      </c>
      <c r="Q157" s="60">
        <f t="shared" si="70"/>
        <v>467</v>
      </c>
      <c r="R157" s="62">
        <v>217</v>
      </c>
      <c r="S157" s="62">
        <v>250</v>
      </c>
      <c r="T157" s="63">
        <v>255</v>
      </c>
      <c r="U157" s="61" t="s">
        <v>1314</v>
      </c>
      <c r="V157" s="288">
        <f t="shared" si="61"/>
        <v>144</v>
      </c>
      <c r="W157" s="289">
        <v>75</v>
      </c>
      <c r="X157" s="289">
        <v>69</v>
      </c>
      <c r="Y157" s="290">
        <v>72</v>
      </c>
      <c r="Z157" s="61" t="s">
        <v>1928</v>
      </c>
      <c r="AA157" s="60">
        <f t="shared" si="63"/>
        <v>143</v>
      </c>
      <c r="AB157" s="62">
        <v>76</v>
      </c>
      <c r="AC157" s="62">
        <v>67</v>
      </c>
      <c r="AD157" s="63">
        <v>77</v>
      </c>
      <c r="AE157" s="61" t="s">
        <v>1929</v>
      </c>
      <c r="AF157" s="60">
        <f t="shared" si="65"/>
        <v>67</v>
      </c>
      <c r="AG157" s="433">
        <v>42</v>
      </c>
      <c r="AH157" s="433">
        <v>25</v>
      </c>
      <c r="AI157" s="434">
        <v>46</v>
      </c>
      <c r="AJ157" s="61" t="s">
        <v>876</v>
      </c>
      <c r="AK157" s="60">
        <f t="shared" si="66"/>
        <v>58</v>
      </c>
      <c r="AL157" s="465">
        <v>26</v>
      </c>
      <c r="AM157" s="465">
        <v>32</v>
      </c>
      <c r="AN157" s="466">
        <v>37</v>
      </c>
      <c r="AO157" s="61" t="s">
        <v>1923</v>
      </c>
      <c r="AP157" s="288">
        <f t="shared" si="68"/>
        <v>92</v>
      </c>
      <c r="AQ157" s="467">
        <v>49</v>
      </c>
      <c r="AR157" s="467">
        <v>43</v>
      </c>
      <c r="AS157" s="468">
        <v>52</v>
      </c>
      <c r="AT157" s="61" t="s">
        <v>611</v>
      </c>
      <c r="AU157" s="60">
        <f t="shared" si="67"/>
        <v>193</v>
      </c>
      <c r="AV157" s="88">
        <v>102</v>
      </c>
      <c r="AW157" s="88">
        <v>91</v>
      </c>
      <c r="AX157" s="89">
        <v>106</v>
      </c>
    </row>
    <row r="158" spans="1:50" s="59" customFormat="1" ht="14.25" customHeight="1">
      <c r="A158" s="71" t="s">
        <v>194</v>
      </c>
      <c r="B158" s="68">
        <f t="shared" si="46"/>
        <v>3999</v>
      </c>
      <c r="C158" s="69">
        <f>SUM(C159:C191)</f>
        <v>1966</v>
      </c>
      <c r="D158" s="69">
        <f t="shared" ref="D158:E158" si="75">SUM(D159:D191)</f>
        <v>2033</v>
      </c>
      <c r="E158" s="70">
        <f t="shared" si="75"/>
        <v>2430</v>
      </c>
      <c r="F158" s="61" t="s">
        <v>1925</v>
      </c>
      <c r="G158" s="60">
        <f t="shared" si="62"/>
        <v>427</v>
      </c>
      <c r="H158" s="429">
        <v>223</v>
      </c>
      <c r="I158" s="429">
        <v>204</v>
      </c>
      <c r="J158" s="430">
        <v>248</v>
      </c>
      <c r="K158" s="61" t="s">
        <v>1910</v>
      </c>
      <c r="L158" s="60">
        <v>212</v>
      </c>
      <c r="M158" s="62">
        <v>108</v>
      </c>
      <c r="N158" s="62">
        <v>104</v>
      </c>
      <c r="O158" s="63">
        <v>106</v>
      </c>
      <c r="P158" s="71" t="s">
        <v>374</v>
      </c>
      <c r="Q158" s="68">
        <f t="shared" si="70"/>
        <v>1666</v>
      </c>
      <c r="R158" s="69">
        <f>SUM(R159:R172)</f>
        <v>843</v>
      </c>
      <c r="S158" s="69">
        <f t="shared" ref="S158:T158" si="76">SUM(S159:S172)</f>
        <v>823</v>
      </c>
      <c r="T158" s="70">
        <f t="shared" si="76"/>
        <v>972</v>
      </c>
      <c r="U158" s="61" t="s">
        <v>1323</v>
      </c>
      <c r="V158" s="288">
        <f t="shared" si="61"/>
        <v>114</v>
      </c>
      <c r="W158" s="289">
        <v>55</v>
      </c>
      <c r="X158" s="289">
        <v>59</v>
      </c>
      <c r="Y158" s="290">
        <v>57</v>
      </c>
      <c r="Z158" s="61" t="s">
        <v>1040</v>
      </c>
      <c r="AA158" s="60">
        <f t="shared" si="63"/>
        <v>91</v>
      </c>
      <c r="AB158" s="62">
        <v>43</v>
      </c>
      <c r="AC158" s="62">
        <v>48</v>
      </c>
      <c r="AD158" s="63">
        <v>47</v>
      </c>
      <c r="AE158" s="61" t="s">
        <v>1029</v>
      </c>
      <c r="AF158" s="60">
        <f t="shared" si="65"/>
        <v>104</v>
      </c>
      <c r="AG158" s="433">
        <v>55</v>
      </c>
      <c r="AH158" s="433">
        <v>49</v>
      </c>
      <c r="AI158" s="434">
        <v>60</v>
      </c>
      <c r="AJ158" s="61" t="s">
        <v>1934</v>
      </c>
      <c r="AK158" s="60">
        <f t="shared" si="66"/>
        <v>94</v>
      </c>
      <c r="AL158" s="465">
        <v>51</v>
      </c>
      <c r="AM158" s="465">
        <v>43</v>
      </c>
      <c r="AN158" s="466">
        <v>50</v>
      </c>
      <c r="AO158" s="61" t="s">
        <v>1930</v>
      </c>
      <c r="AP158" s="288">
        <f t="shared" si="68"/>
        <v>99</v>
      </c>
      <c r="AQ158" s="467">
        <v>52</v>
      </c>
      <c r="AR158" s="467">
        <v>47</v>
      </c>
      <c r="AS158" s="468">
        <v>53</v>
      </c>
      <c r="AT158" s="61" t="s">
        <v>612</v>
      </c>
      <c r="AU158" s="60">
        <f t="shared" si="67"/>
        <v>584</v>
      </c>
      <c r="AV158" s="88">
        <v>282</v>
      </c>
      <c r="AW158" s="88">
        <v>302</v>
      </c>
      <c r="AX158" s="89">
        <v>322</v>
      </c>
    </row>
    <row r="159" spans="1:50" s="59" customFormat="1" ht="14.25" customHeight="1">
      <c r="A159" s="428" t="s">
        <v>1936</v>
      </c>
      <c r="B159" s="60">
        <f t="shared" si="46"/>
        <v>244</v>
      </c>
      <c r="C159" s="460">
        <v>111</v>
      </c>
      <c r="D159" s="460">
        <v>133</v>
      </c>
      <c r="E159" s="461">
        <v>150</v>
      </c>
      <c r="F159" s="61" t="s">
        <v>1931</v>
      </c>
      <c r="G159" s="60">
        <f t="shared" si="62"/>
        <v>233</v>
      </c>
      <c r="H159" s="429">
        <v>120</v>
      </c>
      <c r="I159" s="429">
        <v>113</v>
      </c>
      <c r="J159" s="430">
        <v>128</v>
      </c>
      <c r="K159" s="61" t="s">
        <v>1915</v>
      </c>
      <c r="L159" s="60">
        <v>173</v>
      </c>
      <c r="M159" s="62">
        <v>96</v>
      </c>
      <c r="N159" s="62">
        <v>77</v>
      </c>
      <c r="O159" s="63">
        <v>90</v>
      </c>
      <c r="P159" s="61" t="s">
        <v>1916</v>
      </c>
      <c r="Q159" s="60">
        <f t="shared" si="70"/>
        <v>199</v>
      </c>
      <c r="R159" s="62">
        <v>92</v>
      </c>
      <c r="S159" s="62">
        <v>107</v>
      </c>
      <c r="T159" s="63">
        <v>101</v>
      </c>
      <c r="U159" s="67" t="s">
        <v>398</v>
      </c>
      <c r="V159" s="285">
        <f t="shared" si="61"/>
        <v>2159</v>
      </c>
      <c r="W159" s="286">
        <f>SUM(W160:W174)</f>
        <v>1120</v>
      </c>
      <c r="X159" s="286">
        <f t="shared" ref="X159:Y159" si="77">SUM(X160:X174)</f>
        <v>1039</v>
      </c>
      <c r="Y159" s="287">
        <f t="shared" si="77"/>
        <v>1160</v>
      </c>
      <c r="Z159" s="61" t="s">
        <v>1049</v>
      </c>
      <c r="AA159" s="60">
        <f t="shared" si="63"/>
        <v>115</v>
      </c>
      <c r="AB159" s="62">
        <v>64</v>
      </c>
      <c r="AC159" s="62">
        <v>51</v>
      </c>
      <c r="AD159" s="63">
        <v>65</v>
      </c>
      <c r="AE159" s="61" t="s">
        <v>1037</v>
      </c>
      <c r="AF159" s="60">
        <f t="shared" si="65"/>
        <v>45</v>
      </c>
      <c r="AG159" s="433">
        <v>24</v>
      </c>
      <c r="AH159" s="433">
        <v>21</v>
      </c>
      <c r="AI159" s="434">
        <v>30</v>
      </c>
      <c r="AJ159" s="61" t="s">
        <v>1940</v>
      </c>
      <c r="AK159" s="60">
        <f t="shared" si="66"/>
        <v>71</v>
      </c>
      <c r="AL159" s="465">
        <v>36</v>
      </c>
      <c r="AM159" s="465">
        <v>35</v>
      </c>
      <c r="AN159" s="466">
        <v>38</v>
      </c>
      <c r="AO159" s="61" t="s">
        <v>1935</v>
      </c>
      <c r="AP159" s="288">
        <f t="shared" si="68"/>
        <v>76</v>
      </c>
      <c r="AQ159" s="467">
        <v>42</v>
      </c>
      <c r="AR159" s="467">
        <v>34</v>
      </c>
      <c r="AS159" s="468">
        <v>47</v>
      </c>
      <c r="AT159" s="61" t="s">
        <v>613</v>
      </c>
      <c r="AU159" s="60">
        <f t="shared" si="67"/>
        <v>301</v>
      </c>
      <c r="AV159" s="88">
        <v>152</v>
      </c>
      <c r="AW159" s="88">
        <v>149</v>
      </c>
      <c r="AX159" s="89">
        <v>162</v>
      </c>
    </row>
    <row r="160" spans="1:50" s="59" customFormat="1" ht="14.25" customHeight="1">
      <c r="A160" s="428" t="s">
        <v>1942</v>
      </c>
      <c r="B160" s="60">
        <f t="shared" si="46"/>
        <v>92</v>
      </c>
      <c r="C160" s="429">
        <v>48</v>
      </c>
      <c r="D160" s="429">
        <v>44</v>
      </c>
      <c r="E160" s="430">
        <v>56</v>
      </c>
      <c r="F160" s="61" t="s">
        <v>1937</v>
      </c>
      <c r="G160" s="60">
        <f t="shared" si="62"/>
        <v>219</v>
      </c>
      <c r="H160" s="429">
        <v>109</v>
      </c>
      <c r="I160" s="429">
        <v>110</v>
      </c>
      <c r="J160" s="430">
        <v>132</v>
      </c>
      <c r="K160" s="61" t="s">
        <v>1919</v>
      </c>
      <c r="L160" s="60">
        <v>103</v>
      </c>
      <c r="M160" s="62">
        <v>49</v>
      </c>
      <c r="N160" s="62">
        <v>54</v>
      </c>
      <c r="O160" s="63">
        <v>56</v>
      </c>
      <c r="P160" s="61" t="s">
        <v>1920</v>
      </c>
      <c r="Q160" s="60">
        <f t="shared" si="70"/>
        <v>148</v>
      </c>
      <c r="R160" s="62">
        <v>79</v>
      </c>
      <c r="S160" s="62">
        <v>69</v>
      </c>
      <c r="T160" s="63">
        <v>98</v>
      </c>
      <c r="U160" s="61" t="s">
        <v>1661</v>
      </c>
      <c r="V160" s="288">
        <f t="shared" si="61"/>
        <v>129</v>
      </c>
      <c r="W160" s="289">
        <v>61</v>
      </c>
      <c r="X160" s="289">
        <v>68</v>
      </c>
      <c r="Y160" s="290">
        <v>74</v>
      </c>
      <c r="Z160" s="61" t="s">
        <v>1058</v>
      </c>
      <c r="AA160" s="60">
        <f t="shared" si="63"/>
        <v>64</v>
      </c>
      <c r="AB160" s="62">
        <v>33</v>
      </c>
      <c r="AC160" s="62">
        <v>31</v>
      </c>
      <c r="AD160" s="63">
        <v>38</v>
      </c>
      <c r="AE160" s="71" t="s">
        <v>306</v>
      </c>
      <c r="AF160" s="68">
        <f t="shared" si="65"/>
        <v>1224</v>
      </c>
      <c r="AG160" s="69">
        <f>SUM(AG161:AG175)</f>
        <v>623</v>
      </c>
      <c r="AH160" s="69">
        <f t="shared" ref="AH160:AI160" si="78">SUM(AH161:AH175)</f>
        <v>601</v>
      </c>
      <c r="AI160" s="70">
        <f t="shared" si="78"/>
        <v>789</v>
      </c>
      <c r="AJ160" s="61" t="s">
        <v>1946</v>
      </c>
      <c r="AK160" s="60">
        <f t="shared" si="66"/>
        <v>89</v>
      </c>
      <c r="AL160" s="465">
        <v>42</v>
      </c>
      <c r="AM160" s="465">
        <v>47</v>
      </c>
      <c r="AN160" s="466">
        <v>53</v>
      </c>
      <c r="AO160" s="61" t="s">
        <v>1941</v>
      </c>
      <c r="AP160" s="288">
        <f t="shared" si="68"/>
        <v>167</v>
      </c>
      <c r="AQ160" s="467">
        <v>77</v>
      </c>
      <c r="AR160" s="467">
        <v>90</v>
      </c>
      <c r="AS160" s="468">
        <v>107</v>
      </c>
      <c r="AT160" s="61" t="s">
        <v>614</v>
      </c>
      <c r="AU160" s="60">
        <f t="shared" si="67"/>
        <v>435</v>
      </c>
      <c r="AV160" s="88">
        <v>222</v>
      </c>
      <c r="AW160" s="88">
        <v>213</v>
      </c>
      <c r="AX160" s="89">
        <v>229</v>
      </c>
    </row>
    <row r="161" spans="1:50" s="59" customFormat="1" ht="14.25" customHeight="1">
      <c r="A161" s="428" t="s">
        <v>1004</v>
      </c>
      <c r="B161" s="60">
        <f t="shared" si="46"/>
        <v>53</v>
      </c>
      <c r="C161" s="429">
        <v>25</v>
      </c>
      <c r="D161" s="429">
        <v>28</v>
      </c>
      <c r="E161" s="430">
        <v>34</v>
      </c>
      <c r="F161" s="61" t="s">
        <v>1943</v>
      </c>
      <c r="G161" s="60">
        <f t="shared" si="62"/>
        <v>179</v>
      </c>
      <c r="H161" s="429">
        <v>102</v>
      </c>
      <c r="I161" s="429">
        <v>77</v>
      </c>
      <c r="J161" s="430">
        <v>106</v>
      </c>
      <c r="K161" s="61" t="s">
        <v>1017</v>
      </c>
      <c r="L161" s="60">
        <v>221</v>
      </c>
      <c r="M161" s="62">
        <v>119</v>
      </c>
      <c r="N161" s="62">
        <v>102</v>
      </c>
      <c r="O161" s="63">
        <v>120</v>
      </c>
      <c r="P161" s="61" t="s">
        <v>1926</v>
      </c>
      <c r="Q161" s="60">
        <f t="shared" si="70"/>
        <v>227</v>
      </c>
      <c r="R161" s="62">
        <v>120</v>
      </c>
      <c r="S161" s="62">
        <v>107</v>
      </c>
      <c r="T161" s="63">
        <v>121</v>
      </c>
      <c r="U161" s="61" t="s">
        <v>1669</v>
      </c>
      <c r="V161" s="288">
        <f t="shared" si="61"/>
        <v>51</v>
      </c>
      <c r="W161" s="289">
        <v>28</v>
      </c>
      <c r="X161" s="289">
        <v>23</v>
      </c>
      <c r="Y161" s="290">
        <v>32</v>
      </c>
      <c r="Z161" s="61" t="s">
        <v>1950</v>
      </c>
      <c r="AA161" s="60">
        <f t="shared" si="63"/>
        <v>121</v>
      </c>
      <c r="AB161" s="62">
        <v>57</v>
      </c>
      <c r="AC161" s="62">
        <v>64</v>
      </c>
      <c r="AD161" s="63">
        <v>71</v>
      </c>
      <c r="AE161" s="61" t="s">
        <v>1951</v>
      </c>
      <c r="AF161" s="60">
        <f t="shared" si="65"/>
        <v>64</v>
      </c>
      <c r="AG161" s="62">
        <v>35</v>
      </c>
      <c r="AH161" s="62">
        <v>29</v>
      </c>
      <c r="AI161" s="63">
        <v>37</v>
      </c>
      <c r="AJ161" s="61" t="s">
        <v>1952</v>
      </c>
      <c r="AK161" s="60">
        <f t="shared" si="66"/>
        <v>67</v>
      </c>
      <c r="AL161" s="465">
        <v>31</v>
      </c>
      <c r="AM161" s="465">
        <v>36</v>
      </c>
      <c r="AN161" s="466">
        <v>36</v>
      </c>
      <c r="AO161" s="61" t="s">
        <v>1947</v>
      </c>
      <c r="AP161" s="288">
        <f t="shared" si="68"/>
        <v>199</v>
      </c>
      <c r="AQ161" s="467">
        <v>94</v>
      </c>
      <c r="AR161" s="467">
        <v>105</v>
      </c>
      <c r="AS161" s="468">
        <v>109</v>
      </c>
      <c r="AT161" s="61" t="s">
        <v>615</v>
      </c>
      <c r="AU161" s="60">
        <f t="shared" si="67"/>
        <v>1224</v>
      </c>
      <c r="AV161" s="88">
        <v>593</v>
      </c>
      <c r="AW161" s="88">
        <v>631</v>
      </c>
      <c r="AX161" s="89">
        <v>663</v>
      </c>
    </row>
    <row r="162" spans="1:50" s="59" customFormat="1" ht="14.25" customHeight="1">
      <c r="A162" s="428" t="s">
        <v>1954</v>
      </c>
      <c r="B162" s="60">
        <f t="shared" si="46"/>
        <v>121</v>
      </c>
      <c r="C162" s="429">
        <v>61</v>
      </c>
      <c r="D162" s="429">
        <v>60</v>
      </c>
      <c r="E162" s="430">
        <v>67</v>
      </c>
      <c r="F162" s="61" t="s">
        <v>1948</v>
      </c>
      <c r="G162" s="60">
        <f t="shared" si="62"/>
        <v>186</v>
      </c>
      <c r="H162" s="462">
        <v>95</v>
      </c>
      <c r="I162" s="462">
        <v>91</v>
      </c>
      <c r="J162" s="463">
        <v>108</v>
      </c>
      <c r="K162" s="61" t="s">
        <v>1025</v>
      </c>
      <c r="L162" s="60">
        <v>151</v>
      </c>
      <c r="M162" s="62">
        <v>79</v>
      </c>
      <c r="N162" s="62">
        <v>72</v>
      </c>
      <c r="O162" s="63">
        <v>81</v>
      </c>
      <c r="P162" s="61" t="s">
        <v>1932</v>
      </c>
      <c r="Q162" s="60">
        <f t="shared" si="70"/>
        <v>146</v>
      </c>
      <c r="R162" s="62">
        <v>78</v>
      </c>
      <c r="S162" s="62">
        <v>68</v>
      </c>
      <c r="T162" s="63">
        <v>77</v>
      </c>
      <c r="U162" s="61" t="s">
        <v>1677</v>
      </c>
      <c r="V162" s="288">
        <f t="shared" si="61"/>
        <v>173</v>
      </c>
      <c r="W162" s="289">
        <v>98</v>
      </c>
      <c r="X162" s="289">
        <v>75</v>
      </c>
      <c r="Y162" s="290">
        <v>104</v>
      </c>
      <c r="Z162" s="61" t="s">
        <v>1959</v>
      </c>
      <c r="AA162" s="60">
        <f t="shared" si="63"/>
        <v>97</v>
      </c>
      <c r="AB162" s="62">
        <v>38</v>
      </c>
      <c r="AC162" s="62">
        <v>59</v>
      </c>
      <c r="AD162" s="63">
        <v>61</v>
      </c>
      <c r="AE162" s="61" t="s">
        <v>1493</v>
      </c>
      <c r="AF162" s="60">
        <f t="shared" si="65"/>
        <v>109</v>
      </c>
      <c r="AG162" s="62">
        <v>58</v>
      </c>
      <c r="AH162" s="62">
        <v>51</v>
      </c>
      <c r="AI162" s="63">
        <v>75</v>
      </c>
      <c r="AJ162" s="61" t="s">
        <v>1960</v>
      </c>
      <c r="AK162" s="60">
        <f t="shared" si="66"/>
        <v>30</v>
      </c>
      <c r="AL162" s="465">
        <v>13</v>
      </c>
      <c r="AM162" s="465">
        <v>17</v>
      </c>
      <c r="AN162" s="466">
        <v>18</v>
      </c>
      <c r="AO162" s="61" t="s">
        <v>1953</v>
      </c>
      <c r="AP162" s="288">
        <f t="shared" si="68"/>
        <v>116</v>
      </c>
      <c r="AQ162" s="467">
        <v>57</v>
      </c>
      <c r="AR162" s="467">
        <v>59</v>
      </c>
      <c r="AS162" s="468">
        <v>76</v>
      </c>
      <c r="AT162" s="61" t="s">
        <v>616</v>
      </c>
      <c r="AU162" s="60">
        <f t="shared" si="67"/>
        <v>125</v>
      </c>
      <c r="AV162" s="88">
        <v>71</v>
      </c>
      <c r="AW162" s="88">
        <v>54</v>
      </c>
      <c r="AX162" s="89">
        <v>66</v>
      </c>
    </row>
    <row r="163" spans="1:50" s="59" customFormat="1" ht="14.25" customHeight="1">
      <c r="A163" s="428" t="s">
        <v>1962</v>
      </c>
      <c r="B163" s="60">
        <f t="shared" ref="B163:B226" si="79">SUM(C163:D163)</f>
        <v>63</v>
      </c>
      <c r="C163" s="429">
        <v>34</v>
      </c>
      <c r="D163" s="429">
        <v>29</v>
      </c>
      <c r="E163" s="430">
        <v>44</v>
      </c>
      <c r="F163" s="61" t="s">
        <v>1955</v>
      </c>
      <c r="G163" s="60">
        <f t="shared" si="62"/>
        <v>120</v>
      </c>
      <c r="H163" s="460">
        <v>59</v>
      </c>
      <c r="I163" s="460">
        <v>61</v>
      </c>
      <c r="J163" s="461">
        <v>71</v>
      </c>
      <c r="K163" s="61" t="s">
        <v>1372</v>
      </c>
      <c r="L163" s="60">
        <v>128</v>
      </c>
      <c r="M163" s="62">
        <v>71</v>
      </c>
      <c r="N163" s="62">
        <v>57</v>
      </c>
      <c r="O163" s="63">
        <v>81</v>
      </c>
      <c r="P163" s="61" t="s">
        <v>1938</v>
      </c>
      <c r="Q163" s="60">
        <f t="shared" si="70"/>
        <v>30</v>
      </c>
      <c r="R163" s="62">
        <v>15</v>
      </c>
      <c r="S163" s="62">
        <v>15</v>
      </c>
      <c r="T163" s="63">
        <v>21</v>
      </c>
      <c r="U163" s="61" t="s">
        <v>1471</v>
      </c>
      <c r="V163" s="288">
        <f t="shared" si="61"/>
        <v>90</v>
      </c>
      <c r="W163" s="289">
        <v>47</v>
      </c>
      <c r="X163" s="289">
        <v>43</v>
      </c>
      <c r="Y163" s="290">
        <v>50</v>
      </c>
      <c r="Z163" s="61" t="s">
        <v>1967</v>
      </c>
      <c r="AA163" s="60">
        <f t="shared" si="63"/>
        <v>184</v>
      </c>
      <c r="AB163" s="62">
        <v>92</v>
      </c>
      <c r="AC163" s="62">
        <v>92</v>
      </c>
      <c r="AD163" s="63">
        <v>109</v>
      </c>
      <c r="AE163" s="61" t="s">
        <v>1968</v>
      </c>
      <c r="AF163" s="60">
        <f t="shared" si="65"/>
        <v>24</v>
      </c>
      <c r="AG163" s="62">
        <v>15</v>
      </c>
      <c r="AH163" s="62">
        <v>9</v>
      </c>
      <c r="AI163" s="63">
        <v>16</v>
      </c>
      <c r="AJ163" s="61" t="s">
        <v>1221</v>
      </c>
      <c r="AK163" s="60">
        <f t="shared" si="66"/>
        <v>139</v>
      </c>
      <c r="AL163" s="465">
        <v>74</v>
      </c>
      <c r="AM163" s="465">
        <v>65</v>
      </c>
      <c r="AN163" s="466">
        <v>79</v>
      </c>
      <c r="AO163" s="61" t="s">
        <v>1961</v>
      </c>
      <c r="AP163" s="288">
        <f t="shared" si="68"/>
        <v>73</v>
      </c>
      <c r="AQ163" s="467">
        <v>35</v>
      </c>
      <c r="AR163" s="467">
        <v>38</v>
      </c>
      <c r="AS163" s="468">
        <v>48</v>
      </c>
      <c r="AT163" s="61" t="s">
        <v>617</v>
      </c>
      <c r="AU163" s="60">
        <f t="shared" si="67"/>
        <v>398</v>
      </c>
      <c r="AV163" s="88">
        <v>208</v>
      </c>
      <c r="AW163" s="88">
        <v>190</v>
      </c>
      <c r="AX163" s="89">
        <v>227</v>
      </c>
    </row>
    <row r="164" spans="1:50" s="59" customFormat="1" ht="14.25" customHeight="1">
      <c r="A164" s="428" t="s">
        <v>1970</v>
      </c>
      <c r="B164" s="60">
        <f t="shared" si="79"/>
        <v>99</v>
      </c>
      <c r="C164" s="429">
        <v>47</v>
      </c>
      <c r="D164" s="429">
        <v>52</v>
      </c>
      <c r="E164" s="430">
        <v>66</v>
      </c>
      <c r="F164" s="61" t="s">
        <v>1963</v>
      </c>
      <c r="G164" s="60">
        <f t="shared" si="62"/>
        <v>284</v>
      </c>
      <c r="H164" s="429">
        <v>154</v>
      </c>
      <c r="I164" s="429">
        <v>130</v>
      </c>
      <c r="J164" s="430">
        <v>152</v>
      </c>
      <c r="K164" s="61" t="s">
        <v>1381</v>
      </c>
      <c r="L164" s="60">
        <v>102</v>
      </c>
      <c r="M164" s="62">
        <v>51</v>
      </c>
      <c r="N164" s="62">
        <v>51</v>
      </c>
      <c r="O164" s="63">
        <v>70</v>
      </c>
      <c r="P164" s="61" t="s">
        <v>1944</v>
      </c>
      <c r="Q164" s="60">
        <f t="shared" si="70"/>
        <v>136</v>
      </c>
      <c r="R164" s="62">
        <v>66</v>
      </c>
      <c r="S164" s="62">
        <v>70</v>
      </c>
      <c r="T164" s="63">
        <v>85</v>
      </c>
      <c r="U164" s="61" t="s">
        <v>1479</v>
      </c>
      <c r="V164" s="288">
        <f t="shared" si="61"/>
        <v>72</v>
      </c>
      <c r="W164" s="289">
        <v>37</v>
      </c>
      <c r="X164" s="289">
        <v>35</v>
      </c>
      <c r="Y164" s="290">
        <v>38</v>
      </c>
      <c r="Z164" s="61" t="s">
        <v>1975</v>
      </c>
      <c r="AA164" s="60">
        <f t="shared" si="63"/>
        <v>157</v>
      </c>
      <c r="AB164" s="62">
        <v>77</v>
      </c>
      <c r="AC164" s="62">
        <v>80</v>
      </c>
      <c r="AD164" s="63">
        <v>83</v>
      </c>
      <c r="AE164" s="61" t="s">
        <v>1976</v>
      </c>
      <c r="AF164" s="60">
        <f t="shared" si="65"/>
        <v>63</v>
      </c>
      <c r="AG164" s="62">
        <v>34</v>
      </c>
      <c r="AH164" s="62">
        <v>29</v>
      </c>
      <c r="AI164" s="63">
        <v>36</v>
      </c>
      <c r="AJ164" s="67" t="s">
        <v>416</v>
      </c>
      <c r="AK164" s="68">
        <f t="shared" si="66"/>
        <v>1601</v>
      </c>
      <c r="AL164" s="69">
        <f>SUM(AL165:AL180)</f>
        <v>794</v>
      </c>
      <c r="AM164" s="69">
        <f t="shared" ref="AM164:AN164" si="80">SUM(AM165:AM180)</f>
        <v>807</v>
      </c>
      <c r="AN164" s="70">
        <f t="shared" si="80"/>
        <v>885</v>
      </c>
      <c r="AO164" s="61" t="s">
        <v>1969</v>
      </c>
      <c r="AP164" s="288">
        <f t="shared" si="68"/>
        <v>83</v>
      </c>
      <c r="AQ164" s="467">
        <v>46</v>
      </c>
      <c r="AR164" s="467">
        <v>37</v>
      </c>
      <c r="AS164" s="468">
        <v>50</v>
      </c>
      <c r="AT164" s="61" t="s">
        <v>618</v>
      </c>
      <c r="AU164" s="60">
        <f t="shared" si="67"/>
        <v>167</v>
      </c>
      <c r="AV164" s="88">
        <v>84</v>
      </c>
      <c r="AW164" s="88">
        <v>83</v>
      </c>
      <c r="AX164" s="89">
        <v>96</v>
      </c>
    </row>
    <row r="165" spans="1:50" s="59" customFormat="1" ht="14.25" customHeight="1">
      <c r="A165" s="428" t="s">
        <v>1977</v>
      </c>
      <c r="B165" s="60">
        <f t="shared" si="79"/>
        <v>232</v>
      </c>
      <c r="C165" s="429">
        <v>125</v>
      </c>
      <c r="D165" s="429">
        <v>107</v>
      </c>
      <c r="E165" s="430">
        <v>132</v>
      </c>
      <c r="F165" s="61" t="s">
        <v>1971</v>
      </c>
      <c r="G165" s="60">
        <f t="shared" si="62"/>
        <v>203</v>
      </c>
      <c r="H165" s="429">
        <v>108</v>
      </c>
      <c r="I165" s="429">
        <v>95</v>
      </c>
      <c r="J165" s="430">
        <v>118</v>
      </c>
      <c r="K165" s="67" t="s">
        <v>268</v>
      </c>
      <c r="L165" s="68">
        <f>SUM(M165,N165)</f>
        <v>3390</v>
      </c>
      <c r="M165" s="68">
        <f>SUM(M166:M184)</f>
        <v>1716</v>
      </c>
      <c r="N165" s="68">
        <f t="shared" ref="N165:O165" si="81">SUM(N166:N184)</f>
        <v>1674</v>
      </c>
      <c r="O165" s="86">
        <f t="shared" si="81"/>
        <v>1770</v>
      </c>
      <c r="P165" s="61" t="s">
        <v>1949</v>
      </c>
      <c r="Q165" s="60">
        <f t="shared" si="70"/>
        <v>88</v>
      </c>
      <c r="R165" s="62">
        <v>47</v>
      </c>
      <c r="S165" s="62">
        <v>41</v>
      </c>
      <c r="T165" s="63">
        <v>51</v>
      </c>
      <c r="U165" s="61" t="s">
        <v>1698</v>
      </c>
      <c r="V165" s="288">
        <f t="shared" si="61"/>
        <v>141</v>
      </c>
      <c r="W165" s="289">
        <v>63</v>
      </c>
      <c r="X165" s="289">
        <v>78</v>
      </c>
      <c r="Y165" s="290">
        <v>78</v>
      </c>
      <c r="Z165" s="61" t="s">
        <v>1982</v>
      </c>
      <c r="AA165" s="60">
        <f t="shared" si="63"/>
        <v>72</v>
      </c>
      <c r="AB165" s="62">
        <v>35</v>
      </c>
      <c r="AC165" s="62">
        <v>37</v>
      </c>
      <c r="AD165" s="63">
        <v>38</v>
      </c>
      <c r="AE165" s="61" t="s">
        <v>1983</v>
      </c>
      <c r="AF165" s="60">
        <f t="shared" si="65"/>
        <v>74</v>
      </c>
      <c r="AG165" s="62">
        <v>37</v>
      </c>
      <c r="AH165" s="62">
        <v>37</v>
      </c>
      <c r="AI165" s="63">
        <v>45</v>
      </c>
      <c r="AJ165" s="61" t="s">
        <v>1984</v>
      </c>
      <c r="AK165" s="60">
        <f t="shared" si="66"/>
        <v>110</v>
      </c>
      <c r="AL165" s="465">
        <v>52</v>
      </c>
      <c r="AM165" s="465">
        <v>58</v>
      </c>
      <c r="AN165" s="466">
        <v>63</v>
      </c>
      <c r="AO165" s="61" t="s">
        <v>1112</v>
      </c>
      <c r="AP165" s="288">
        <f t="shared" si="68"/>
        <v>52</v>
      </c>
      <c r="AQ165" s="467">
        <v>29</v>
      </c>
      <c r="AR165" s="467">
        <v>23</v>
      </c>
      <c r="AS165" s="468">
        <v>34</v>
      </c>
      <c r="AT165" s="61" t="s">
        <v>619</v>
      </c>
      <c r="AU165" s="60">
        <f t="shared" si="67"/>
        <v>114</v>
      </c>
      <c r="AV165" s="88">
        <v>60</v>
      </c>
      <c r="AW165" s="88">
        <v>54</v>
      </c>
      <c r="AX165" s="89">
        <v>57</v>
      </c>
    </row>
    <row r="166" spans="1:50" s="59" customFormat="1" ht="14.25" customHeight="1">
      <c r="A166" s="428" t="s">
        <v>1985</v>
      </c>
      <c r="B166" s="60">
        <f t="shared" si="79"/>
        <v>126</v>
      </c>
      <c r="C166" s="429">
        <v>62</v>
      </c>
      <c r="D166" s="429">
        <v>64</v>
      </c>
      <c r="E166" s="430">
        <v>66</v>
      </c>
      <c r="F166" s="61" t="s">
        <v>1978</v>
      </c>
      <c r="G166" s="60">
        <f t="shared" si="62"/>
        <v>294</v>
      </c>
      <c r="H166" s="429">
        <v>147</v>
      </c>
      <c r="I166" s="429">
        <v>147</v>
      </c>
      <c r="J166" s="430">
        <v>163</v>
      </c>
      <c r="K166" s="61" t="s">
        <v>1956</v>
      </c>
      <c r="L166" s="60">
        <f t="shared" ref="L166:L199" si="82">SUM(M166,N166)</f>
        <v>356</v>
      </c>
      <c r="M166" s="469">
        <v>165</v>
      </c>
      <c r="N166" s="469">
        <v>191</v>
      </c>
      <c r="O166" s="470">
        <v>186</v>
      </c>
      <c r="P166" s="61" t="s">
        <v>1957</v>
      </c>
      <c r="Q166" s="60">
        <f t="shared" si="70"/>
        <v>50</v>
      </c>
      <c r="R166" s="62">
        <v>22</v>
      </c>
      <c r="S166" s="62">
        <v>28</v>
      </c>
      <c r="T166" s="63">
        <v>32</v>
      </c>
      <c r="U166" s="61" t="s">
        <v>1705</v>
      </c>
      <c r="V166" s="288">
        <f t="shared" si="61"/>
        <v>146</v>
      </c>
      <c r="W166" s="289">
        <v>71</v>
      </c>
      <c r="X166" s="289">
        <v>75</v>
      </c>
      <c r="Y166" s="290">
        <v>74</v>
      </c>
      <c r="Z166" s="61" t="s">
        <v>1990</v>
      </c>
      <c r="AA166" s="60">
        <f t="shared" si="63"/>
        <v>129</v>
      </c>
      <c r="AB166" s="62">
        <v>59</v>
      </c>
      <c r="AC166" s="62">
        <v>70</v>
      </c>
      <c r="AD166" s="63">
        <v>76</v>
      </c>
      <c r="AE166" s="61" t="s">
        <v>639</v>
      </c>
      <c r="AF166" s="60">
        <f t="shared" si="65"/>
        <v>99</v>
      </c>
      <c r="AG166" s="62">
        <v>52</v>
      </c>
      <c r="AH166" s="62">
        <v>47</v>
      </c>
      <c r="AI166" s="63">
        <v>62</v>
      </c>
      <c r="AJ166" s="61" t="s">
        <v>1991</v>
      </c>
      <c r="AK166" s="60">
        <f t="shared" si="66"/>
        <v>114</v>
      </c>
      <c r="AL166" s="465">
        <v>62</v>
      </c>
      <c r="AM166" s="465">
        <v>52</v>
      </c>
      <c r="AN166" s="466">
        <v>61</v>
      </c>
      <c r="AO166" s="61" t="s">
        <v>1121</v>
      </c>
      <c r="AP166" s="288">
        <f t="shared" si="68"/>
        <v>67</v>
      </c>
      <c r="AQ166" s="467">
        <v>32</v>
      </c>
      <c r="AR166" s="467">
        <v>35</v>
      </c>
      <c r="AS166" s="468">
        <v>41</v>
      </c>
      <c r="AT166" s="61" t="s">
        <v>620</v>
      </c>
      <c r="AU166" s="60">
        <f t="shared" ref="AU166" si="83">SUM(AV166:AW166)</f>
        <v>142</v>
      </c>
      <c r="AV166" s="88">
        <v>72</v>
      </c>
      <c r="AW166" s="88">
        <v>70</v>
      </c>
      <c r="AX166" s="89">
        <v>75</v>
      </c>
    </row>
    <row r="167" spans="1:50" s="59" customFormat="1" ht="14.25" customHeight="1">
      <c r="A167" s="428" t="s">
        <v>1993</v>
      </c>
      <c r="B167" s="60">
        <f t="shared" si="79"/>
        <v>528</v>
      </c>
      <c r="C167" s="429">
        <v>254</v>
      </c>
      <c r="D167" s="429">
        <v>274</v>
      </c>
      <c r="E167" s="430">
        <v>305</v>
      </c>
      <c r="F167" s="61" t="s">
        <v>1986</v>
      </c>
      <c r="G167" s="60">
        <f t="shared" si="62"/>
        <v>138</v>
      </c>
      <c r="H167" s="429">
        <v>67</v>
      </c>
      <c r="I167" s="429">
        <v>71</v>
      </c>
      <c r="J167" s="430">
        <v>75</v>
      </c>
      <c r="K167" s="61" t="s">
        <v>1964</v>
      </c>
      <c r="L167" s="60">
        <f t="shared" si="82"/>
        <v>217</v>
      </c>
      <c r="M167" s="469">
        <v>106</v>
      </c>
      <c r="N167" s="469">
        <v>111</v>
      </c>
      <c r="O167" s="470">
        <v>123</v>
      </c>
      <c r="P167" s="61" t="s">
        <v>1965</v>
      </c>
      <c r="Q167" s="60">
        <f t="shared" si="70"/>
        <v>112</v>
      </c>
      <c r="R167" s="62">
        <v>60</v>
      </c>
      <c r="S167" s="62">
        <v>52</v>
      </c>
      <c r="T167" s="63">
        <v>71</v>
      </c>
      <c r="U167" s="61" t="s">
        <v>1712</v>
      </c>
      <c r="V167" s="288">
        <f t="shared" si="61"/>
        <v>174</v>
      </c>
      <c r="W167" s="289">
        <v>85</v>
      </c>
      <c r="X167" s="289">
        <v>89</v>
      </c>
      <c r="Y167" s="290">
        <v>107</v>
      </c>
      <c r="Z167" s="61" t="s">
        <v>1998</v>
      </c>
      <c r="AA167" s="60">
        <f t="shared" si="63"/>
        <v>85</v>
      </c>
      <c r="AB167" s="62">
        <v>40</v>
      </c>
      <c r="AC167" s="62">
        <v>45</v>
      </c>
      <c r="AD167" s="63">
        <v>51</v>
      </c>
      <c r="AE167" s="61" t="s">
        <v>1999</v>
      </c>
      <c r="AF167" s="60">
        <f t="shared" si="65"/>
        <v>74</v>
      </c>
      <c r="AG167" s="62">
        <v>38</v>
      </c>
      <c r="AH167" s="62">
        <v>36</v>
      </c>
      <c r="AI167" s="63">
        <v>49</v>
      </c>
      <c r="AJ167" s="61" t="s">
        <v>2000</v>
      </c>
      <c r="AK167" s="60">
        <f t="shared" si="66"/>
        <v>96</v>
      </c>
      <c r="AL167" s="465">
        <v>49</v>
      </c>
      <c r="AM167" s="465">
        <v>47</v>
      </c>
      <c r="AN167" s="466">
        <v>52</v>
      </c>
      <c r="AO167" s="61" t="s">
        <v>1992</v>
      </c>
      <c r="AP167" s="288">
        <f t="shared" si="68"/>
        <v>84</v>
      </c>
      <c r="AQ167" s="471">
        <v>45</v>
      </c>
      <c r="AR167" s="471">
        <v>39</v>
      </c>
      <c r="AS167" s="472">
        <v>46</v>
      </c>
      <c r="AT167" s="61" t="s">
        <v>621</v>
      </c>
      <c r="AU167" s="60">
        <f t="shared" ref="AU167:AU230" si="84">SUM(AV167:AW167)</f>
        <v>198</v>
      </c>
      <c r="AV167" s="88">
        <v>103</v>
      </c>
      <c r="AW167" s="88">
        <v>95</v>
      </c>
      <c r="AX167" s="89">
        <v>107</v>
      </c>
    </row>
    <row r="168" spans="1:50" s="59" customFormat="1" ht="14.25" customHeight="1">
      <c r="A168" s="428" t="s">
        <v>2001</v>
      </c>
      <c r="B168" s="60">
        <f t="shared" si="79"/>
        <v>157</v>
      </c>
      <c r="C168" s="429">
        <v>75</v>
      </c>
      <c r="D168" s="429">
        <v>82</v>
      </c>
      <c r="E168" s="430">
        <v>94</v>
      </c>
      <c r="F168" s="61" t="s">
        <v>1994</v>
      </c>
      <c r="G168" s="60">
        <f t="shared" si="62"/>
        <v>235</v>
      </c>
      <c r="H168" s="429">
        <v>128</v>
      </c>
      <c r="I168" s="429">
        <v>107</v>
      </c>
      <c r="J168" s="430">
        <v>135</v>
      </c>
      <c r="K168" s="61" t="s">
        <v>1972</v>
      </c>
      <c r="L168" s="60">
        <f t="shared" si="82"/>
        <v>150</v>
      </c>
      <c r="M168" s="469">
        <v>79</v>
      </c>
      <c r="N168" s="469">
        <v>71</v>
      </c>
      <c r="O168" s="470">
        <v>80</v>
      </c>
      <c r="P168" s="61" t="s">
        <v>1973</v>
      </c>
      <c r="Q168" s="60">
        <f t="shared" si="70"/>
        <v>134</v>
      </c>
      <c r="R168" s="62">
        <v>66</v>
      </c>
      <c r="S168" s="62">
        <v>68</v>
      </c>
      <c r="T168" s="63">
        <v>88</v>
      </c>
      <c r="U168" s="61" t="s">
        <v>1720</v>
      </c>
      <c r="V168" s="288">
        <f t="shared" si="61"/>
        <v>386</v>
      </c>
      <c r="W168" s="289">
        <v>207</v>
      </c>
      <c r="X168" s="289">
        <v>179</v>
      </c>
      <c r="Y168" s="290">
        <v>181</v>
      </c>
      <c r="Z168" s="61" t="s">
        <v>2005</v>
      </c>
      <c r="AA168" s="60">
        <f t="shared" si="63"/>
        <v>128</v>
      </c>
      <c r="AB168" s="62">
        <v>68</v>
      </c>
      <c r="AC168" s="62">
        <v>60</v>
      </c>
      <c r="AD168" s="63">
        <v>74</v>
      </c>
      <c r="AE168" s="61" t="s">
        <v>2006</v>
      </c>
      <c r="AF168" s="60">
        <f t="shared" si="65"/>
        <v>22</v>
      </c>
      <c r="AG168" s="62">
        <v>12</v>
      </c>
      <c r="AH168" s="62">
        <v>10</v>
      </c>
      <c r="AI168" s="63">
        <v>17</v>
      </c>
      <c r="AJ168" s="61" t="s">
        <v>2007</v>
      </c>
      <c r="AK168" s="60">
        <f t="shared" si="66"/>
        <v>68</v>
      </c>
      <c r="AL168" s="465">
        <v>37</v>
      </c>
      <c r="AM168" s="465">
        <v>31</v>
      </c>
      <c r="AN168" s="466">
        <v>37</v>
      </c>
      <c r="AO168" s="71" t="s">
        <v>438</v>
      </c>
      <c r="AP168" s="285">
        <f t="shared" si="68"/>
        <v>2039</v>
      </c>
      <c r="AQ168" s="286">
        <f>SUM(AQ169:AQ188)</f>
        <v>1049</v>
      </c>
      <c r="AR168" s="286">
        <f t="shared" ref="AR168:AS168" si="85">SUM(AR169:AR188)</f>
        <v>990</v>
      </c>
      <c r="AS168" s="287">
        <f t="shared" si="85"/>
        <v>1180</v>
      </c>
      <c r="AT168" s="61" t="s">
        <v>622</v>
      </c>
      <c r="AU168" s="60">
        <f t="shared" si="84"/>
        <v>124</v>
      </c>
      <c r="AV168" s="88">
        <v>69</v>
      </c>
      <c r="AW168" s="88">
        <v>55</v>
      </c>
      <c r="AX168" s="89">
        <v>67</v>
      </c>
    </row>
    <row r="169" spans="1:50" s="59" customFormat="1" ht="14.25" customHeight="1">
      <c r="A169" s="428" t="s">
        <v>2009</v>
      </c>
      <c r="B169" s="60">
        <f t="shared" si="79"/>
        <v>130</v>
      </c>
      <c r="C169" s="429">
        <v>67</v>
      </c>
      <c r="D169" s="429">
        <v>63</v>
      </c>
      <c r="E169" s="430">
        <v>81</v>
      </c>
      <c r="F169" s="61" t="s">
        <v>995</v>
      </c>
      <c r="G169" s="60">
        <f t="shared" si="62"/>
        <v>356</v>
      </c>
      <c r="H169" s="429">
        <v>194</v>
      </c>
      <c r="I169" s="429">
        <v>162</v>
      </c>
      <c r="J169" s="430">
        <v>208</v>
      </c>
      <c r="K169" s="61" t="s">
        <v>1979</v>
      </c>
      <c r="L169" s="60">
        <f t="shared" si="82"/>
        <v>91</v>
      </c>
      <c r="M169" s="469">
        <v>48</v>
      </c>
      <c r="N169" s="469">
        <v>43</v>
      </c>
      <c r="O169" s="470">
        <v>45</v>
      </c>
      <c r="P169" s="61" t="s">
        <v>1980</v>
      </c>
      <c r="Q169" s="60">
        <f t="shared" si="70"/>
        <v>69</v>
      </c>
      <c r="R169" s="62">
        <v>38</v>
      </c>
      <c r="S169" s="62">
        <v>31</v>
      </c>
      <c r="T169" s="63">
        <v>45</v>
      </c>
      <c r="U169" s="61" t="s">
        <v>1728</v>
      </c>
      <c r="V169" s="288">
        <f t="shared" si="61"/>
        <v>196</v>
      </c>
      <c r="W169" s="289">
        <v>109</v>
      </c>
      <c r="X169" s="289">
        <v>87</v>
      </c>
      <c r="Y169" s="290">
        <v>98</v>
      </c>
      <c r="Z169" s="61" t="s">
        <v>2013</v>
      </c>
      <c r="AA169" s="60">
        <f t="shared" si="63"/>
        <v>79</v>
      </c>
      <c r="AB169" s="62">
        <v>41</v>
      </c>
      <c r="AC169" s="62">
        <v>38</v>
      </c>
      <c r="AD169" s="63">
        <v>46</v>
      </c>
      <c r="AE169" s="61" t="s">
        <v>2014</v>
      </c>
      <c r="AF169" s="60">
        <f t="shared" si="65"/>
        <v>47</v>
      </c>
      <c r="AG169" s="62">
        <v>23</v>
      </c>
      <c r="AH169" s="62">
        <v>24</v>
      </c>
      <c r="AI169" s="63">
        <v>28</v>
      </c>
      <c r="AJ169" s="61" t="s">
        <v>2015</v>
      </c>
      <c r="AK169" s="60">
        <f t="shared" si="66"/>
        <v>110</v>
      </c>
      <c r="AL169" s="465">
        <v>54</v>
      </c>
      <c r="AM169" s="465">
        <v>56</v>
      </c>
      <c r="AN169" s="466">
        <v>62</v>
      </c>
      <c r="AO169" s="61" t="s">
        <v>2008</v>
      </c>
      <c r="AP169" s="288">
        <f t="shared" si="68"/>
        <v>82</v>
      </c>
      <c r="AQ169" s="450">
        <v>46</v>
      </c>
      <c r="AR169" s="450">
        <v>36</v>
      </c>
      <c r="AS169" s="451">
        <v>50</v>
      </c>
      <c r="AT169" s="61" t="s">
        <v>623</v>
      </c>
      <c r="AU169" s="60">
        <f t="shared" si="84"/>
        <v>110</v>
      </c>
      <c r="AV169" s="88">
        <v>60</v>
      </c>
      <c r="AW169" s="88">
        <v>50</v>
      </c>
      <c r="AX169" s="89">
        <v>60</v>
      </c>
    </row>
    <row r="170" spans="1:50" s="59" customFormat="1" ht="14.25" customHeight="1">
      <c r="A170" s="428" t="s">
        <v>2017</v>
      </c>
      <c r="B170" s="60">
        <f t="shared" si="79"/>
        <v>148</v>
      </c>
      <c r="C170" s="429">
        <v>66</v>
      </c>
      <c r="D170" s="429">
        <v>82</v>
      </c>
      <c r="E170" s="430">
        <v>95</v>
      </c>
      <c r="F170" s="61" t="s">
        <v>2010</v>
      </c>
      <c r="G170" s="60">
        <f t="shared" si="62"/>
        <v>138</v>
      </c>
      <c r="H170" s="429">
        <v>69</v>
      </c>
      <c r="I170" s="429">
        <v>69</v>
      </c>
      <c r="J170" s="430">
        <v>86</v>
      </c>
      <c r="K170" s="61" t="s">
        <v>1987</v>
      </c>
      <c r="L170" s="60">
        <f t="shared" si="82"/>
        <v>263</v>
      </c>
      <c r="M170" s="469">
        <v>141</v>
      </c>
      <c r="N170" s="469">
        <v>122</v>
      </c>
      <c r="O170" s="470">
        <v>131</v>
      </c>
      <c r="P170" s="61" t="s">
        <v>1988</v>
      </c>
      <c r="Q170" s="60">
        <f t="shared" si="70"/>
        <v>118</v>
      </c>
      <c r="R170" s="62">
        <v>59</v>
      </c>
      <c r="S170" s="62">
        <v>59</v>
      </c>
      <c r="T170" s="63">
        <v>59</v>
      </c>
      <c r="U170" s="61" t="s">
        <v>1735</v>
      </c>
      <c r="V170" s="288">
        <f t="shared" si="61"/>
        <v>165</v>
      </c>
      <c r="W170" s="289">
        <v>88</v>
      </c>
      <c r="X170" s="289">
        <v>77</v>
      </c>
      <c r="Y170" s="290">
        <v>81</v>
      </c>
      <c r="Z170" s="61" t="s">
        <v>2021</v>
      </c>
      <c r="AA170" s="60">
        <f t="shared" si="63"/>
        <v>122</v>
      </c>
      <c r="AB170" s="62">
        <v>58</v>
      </c>
      <c r="AC170" s="62">
        <v>64</v>
      </c>
      <c r="AD170" s="63">
        <v>69</v>
      </c>
      <c r="AE170" s="61" t="s">
        <v>2022</v>
      </c>
      <c r="AF170" s="60">
        <f t="shared" si="65"/>
        <v>34</v>
      </c>
      <c r="AG170" s="62">
        <v>15</v>
      </c>
      <c r="AH170" s="62">
        <v>19</v>
      </c>
      <c r="AI170" s="63">
        <v>22</v>
      </c>
      <c r="AJ170" s="61" t="s">
        <v>2023</v>
      </c>
      <c r="AK170" s="60">
        <f t="shared" si="66"/>
        <v>49</v>
      </c>
      <c r="AL170" s="465">
        <v>18</v>
      </c>
      <c r="AM170" s="465">
        <v>31</v>
      </c>
      <c r="AN170" s="466">
        <v>27</v>
      </c>
      <c r="AO170" s="61" t="s">
        <v>2016</v>
      </c>
      <c r="AP170" s="288">
        <f t="shared" si="68"/>
        <v>59</v>
      </c>
      <c r="AQ170" s="450">
        <v>32</v>
      </c>
      <c r="AR170" s="450">
        <v>27</v>
      </c>
      <c r="AS170" s="451">
        <v>35</v>
      </c>
      <c r="AT170" s="61" t="s">
        <v>624</v>
      </c>
      <c r="AU170" s="60">
        <f t="shared" si="84"/>
        <v>209</v>
      </c>
      <c r="AV170" s="88">
        <v>110</v>
      </c>
      <c r="AW170" s="88">
        <v>99</v>
      </c>
      <c r="AX170" s="89">
        <v>110</v>
      </c>
    </row>
    <row r="171" spans="1:50" s="59" customFormat="1" ht="14.25" customHeight="1">
      <c r="A171" s="428" t="s">
        <v>2025</v>
      </c>
      <c r="B171" s="60">
        <f t="shared" si="79"/>
        <v>137</v>
      </c>
      <c r="C171" s="429">
        <v>62</v>
      </c>
      <c r="D171" s="429">
        <v>75</v>
      </c>
      <c r="E171" s="430">
        <v>87</v>
      </c>
      <c r="F171" s="61" t="s">
        <v>1560</v>
      </c>
      <c r="G171" s="60">
        <f t="shared" si="62"/>
        <v>212</v>
      </c>
      <c r="H171" s="429">
        <v>111</v>
      </c>
      <c r="I171" s="429">
        <v>101</v>
      </c>
      <c r="J171" s="430">
        <v>128</v>
      </c>
      <c r="K171" s="61" t="s">
        <v>1995</v>
      </c>
      <c r="L171" s="60">
        <f t="shared" si="82"/>
        <v>77</v>
      </c>
      <c r="M171" s="469">
        <v>37</v>
      </c>
      <c r="N171" s="469">
        <v>40</v>
      </c>
      <c r="O171" s="470">
        <v>49</v>
      </c>
      <c r="P171" s="61" t="s">
        <v>1996</v>
      </c>
      <c r="Q171" s="60">
        <f t="shared" si="70"/>
        <v>93</v>
      </c>
      <c r="R171" s="62">
        <v>46</v>
      </c>
      <c r="S171" s="62">
        <v>47</v>
      </c>
      <c r="T171" s="63">
        <v>51</v>
      </c>
      <c r="U171" s="61" t="s">
        <v>1741</v>
      </c>
      <c r="V171" s="288">
        <f t="shared" si="61"/>
        <v>154</v>
      </c>
      <c r="W171" s="289">
        <v>76</v>
      </c>
      <c r="X171" s="289">
        <v>78</v>
      </c>
      <c r="Y171" s="290">
        <v>87</v>
      </c>
      <c r="Z171" s="61" t="s">
        <v>2029</v>
      </c>
      <c r="AA171" s="60">
        <f t="shared" si="63"/>
        <v>110</v>
      </c>
      <c r="AB171" s="62">
        <v>55</v>
      </c>
      <c r="AC171" s="62">
        <v>55</v>
      </c>
      <c r="AD171" s="63">
        <v>58</v>
      </c>
      <c r="AE171" s="61" t="s">
        <v>2030</v>
      </c>
      <c r="AF171" s="60">
        <f t="shared" si="65"/>
        <v>95</v>
      </c>
      <c r="AG171" s="62">
        <v>42</v>
      </c>
      <c r="AH171" s="62">
        <v>53</v>
      </c>
      <c r="AI171" s="63">
        <v>65</v>
      </c>
      <c r="AJ171" s="61" t="s">
        <v>2031</v>
      </c>
      <c r="AK171" s="60">
        <f t="shared" si="66"/>
        <v>142</v>
      </c>
      <c r="AL171" s="465">
        <v>72</v>
      </c>
      <c r="AM171" s="465">
        <v>70</v>
      </c>
      <c r="AN171" s="466">
        <v>83</v>
      </c>
      <c r="AO171" s="61" t="s">
        <v>2024</v>
      </c>
      <c r="AP171" s="288">
        <f t="shared" si="68"/>
        <v>38</v>
      </c>
      <c r="AQ171" s="450">
        <v>21</v>
      </c>
      <c r="AR171" s="450">
        <v>17</v>
      </c>
      <c r="AS171" s="451">
        <v>25</v>
      </c>
      <c r="AT171" s="61" t="s">
        <v>625</v>
      </c>
      <c r="AU171" s="60">
        <f t="shared" si="84"/>
        <v>223</v>
      </c>
      <c r="AV171" s="88">
        <v>110</v>
      </c>
      <c r="AW171" s="88">
        <v>113</v>
      </c>
      <c r="AX171" s="89">
        <v>127</v>
      </c>
    </row>
    <row r="172" spans="1:50" s="59" customFormat="1" ht="14.25" customHeight="1">
      <c r="A172" s="428" t="s">
        <v>2033</v>
      </c>
      <c r="B172" s="60">
        <f t="shared" si="79"/>
        <v>91</v>
      </c>
      <c r="C172" s="429">
        <v>42</v>
      </c>
      <c r="D172" s="429">
        <v>49</v>
      </c>
      <c r="E172" s="430">
        <v>54</v>
      </c>
      <c r="F172" s="61" t="s">
        <v>2026</v>
      </c>
      <c r="G172" s="60">
        <f t="shared" si="62"/>
        <v>132</v>
      </c>
      <c r="H172" s="429">
        <v>56</v>
      </c>
      <c r="I172" s="429">
        <v>76</v>
      </c>
      <c r="J172" s="430">
        <v>85</v>
      </c>
      <c r="K172" s="61" t="s">
        <v>2002</v>
      </c>
      <c r="L172" s="60">
        <f t="shared" si="82"/>
        <v>39</v>
      </c>
      <c r="M172" s="469">
        <v>23</v>
      </c>
      <c r="N172" s="469">
        <v>16</v>
      </c>
      <c r="O172" s="470">
        <v>24</v>
      </c>
      <c r="P172" s="61" t="s">
        <v>2003</v>
      </c>
      <c r="Q172" s="60">
        <f t="shared" si="70"/>
        <v>116</v>
      </c>
      <c r="R172" s="62">
        <v>55</v>
      </c>
      <c r="S172" s="62">
        <v>61</v>
      </c>
      <c r="T172" s="63">
        <v>72</v>
      </c>
      <c r="U172" s="61" t="s">
        <v>1747</v>
      </c>
      <c r="V172" s="288">
        <f t="shared" si="61"/>
        <v>62</v>
      </c>
      <c r="W172" s="289">
        <v>32</v>
      </c>
      <c r="X172" s="289">
        <v>30</v>
      </c>
      <c r="Y172" s="290">
        <v>36</v>
      </c>
      <c r="Z172" s="61" t="s">
        <v>2037</v>
      </c>
      <c r="AA172" s="60">
        <f t="shared" si="63"/>
        <v>113</v>
      </c>
      <c r="AB172" s="62">
        <v>60</v>
      </c>
      <c r="AC172" s="62">
        <v>53</v>
      </c>
      <c r="AD172" s="63">
        <v>63</v>
      </c>
      <c r="AE172" s="61" t="s">
        <v>2038</v>
      </c>
      <c r="AF172" s="60">
        <f t="shared" si="65"/>
        <v>147</v>
      </c>
      <c r="AG172" s="62">
        <v>77</v>
      </c>
      <c r="AH172" s="62">
        <v>70</v>
      </c>
      <c r="AI172" s="63">
        <v>83</v>
      </c>
      <c r="AJ172" s="61" t="s">
        <v>530</v>
      </c>
      <c r="AK172" s="60">
        <f t="shared" si="66"/>
        <v>162</v>
      </c>
      <c r="AL172" s="465">
        <v>83</v>
      </c>
      <c r="AM172" s="465">
        <v>79</v>
      </c>
      <c r="AN172" s="466">
        <v>91</v>
      </c>
      <c r="AO172" s="61" t="s">
        <v>2032</v>
      </c>
      <c r="AP172" s="288">
        <f t="shared" si="68"/>
        <v>64</v>
      </c>
      <c r="AQ172" s="450">
        <v>31</v>
      </c>
      <c r="AR172" s="450">
        <v>33</v>
      </c>
      <c r="AS172" s="451">
        <v>40</v>
      </c>
      <c r="AT172" s="61" t="s">
        <v>626</v>
      </c>
      <c r="AU172" s="60">
        <f t="shared" si="84"/>
        <v>101</v>
      </c>
      <c r="AV172" s="88">
        <v>51</v>
      </c>
      <c r="AW172" s="88">
        <v>50</v>
      </c>
      <c r="AX172" s="89">
        <v>48</v>
      </c>
    </row>
    <row r="173" spans="1:50" s="59" customFormat="1" ht="14.25" customHeight="1">
      <c r="A173" s="428" t="s">
        <v>2040</v>
      </c>
      <c r="B173" s="60">
        <f t="shared" si="79"/>
        <v>165</v>
      </c>
      <c r="C173" s="429">
        <v>73</v>
      </c>
      <c r="D173" s="429">
        <v>92</v>
      </c>
      <c r="E173" s="430">
        <v>91</v>
      </c>
      <c r="F173" s="61" t="s">
        <v>2034</v>
      </c>
      <c r="G173" s="60">
        <f t="shared" si="62"/>
        <v>104</v>
      </c>
      <c r="H173" s="429">
        <v>51</v>
      </c>
      <c r="I173" s="429">
        <v>53</v>
      </c>
      <c r="J173" s="430">
        <v>69</v>
      </c>
      <c r="K173" s="61" t="s">
        <v>2011</v>
      </c>
      <c r="L173" s="60">
        <f t="shared" si="82"/>
        <v>75</v>
      </c>
      <c r="M173" s="469">
        <v>48</v>
      </c>
      <c r="N173" s="469">
        <v>27</v>
      </c>
      <c r="O173" s="470">
        <v>48</v>
      </c>
      <c r="P173" s="71" t="s">
        <v>375</v>
      </c>
      <c r="Q173" s="68">
        <f t="shared" si="70"/>
        <v>2046</v>
      </c>
      <c r="R173" s="69">
        <f>SUM(R174:R186)</f>
        <v>1062</v>
      </c>
      <c r="S173" s="69">
        <f t="shared" ref="S173:T173" si="86">SUM(S174:S186)</f>
        <v>984</v>
      </c>
      <c r="T173" s="70">
        <f t="shared" si="86"/>
        <v>1121</v>
      </c>
      <c r="U173" s="61" t="s">
        <v>1755</v>
      </c>
      <c r="V173" s="288">
        <f t="shared" si="61"/>
        <v>92</v>
      </c>
      <c r="W173" s="289">
        <v>48</v>
      </c>
      <c r="X173" s="289">
        <v>44</v>
      </c>
      <c r="Y173" s="290">
        <v>47</v>
      </c>
      <c r="Z173" s="71" t="s">
        <v>289</v>
      </c>
      <c r="AA173" s="68">
        <f t="shared" si="63"/>
        <v>1818</v>
      </c>
      <c r="AB173" s="69">
        <f>SUM(AB174:AB192)</f>
        <v>890</v>
      </c>
      <c r="AC173" s="69">
        <f t="shared" ref="AC173:AD173" si="87">SUM(AC174:AC192)</f>
        <v>928</v>
      </c>
      <c r="AD173" s="70">
        <f t="shared" si="87"/>
        <v>1080</v>
      </c>
      <c r="AE173" s="61" t="s">
        <v>2045</v>
      </c>
      <c r="AF173" s="60">
        <f t="shared" si="65"/>
        <v>112</v>
      </c>
      <c r="AG173" s="62">
        <v>52</v>
      </c>
      <c r="AH173" s="62">
        <v>60</v>
      </c>
      <c r="AI173" s="63">
        <v>78</v>
      </c>
      <c r="AJ173" s="61" t="s">
        <v>531</v>
      </c>
      <c r="AK173" s="60">
        <f t="shared" si="66"/>
        <v>69</v>
      </c>
      <c r="AL173" s="465">
        <v>31</v>
      </c>
      <c r="AM173" s="465">
        <v>38</v>
      </c>
      <c r="AN173" s="466">
        <v>42</v>
      </c>
      <c r="AO173" s="61" t="s">
        <v>2039</v>
      </c>
      <c r="AP173" s="288">
        <f t="shared" si="68"/>
        <v>80</v>
      </c>
      <c r="AQ173" s="450">
        <v>42</v>
      </c>
      <c r="AR173" s="450">
        <v>38</v>
      </c>
      <c r="AS173" s="451">
        <v>45</v>
      </c>
      <c r="AT173" s="61" t="s">
        <v>627</v>
      </c>
      <c r="AU173" s="60">
        <f t="shared" si="84"/>
        <v>183</v>
      </c>
      <c r="AV173" s="88">
        <v>93</v>
      </c>
      <c r="AW173" s="88">
        <v>90</v>
      </c>
      <c r="AX173" s="89">
        <v>99</v>
      </c>
    </row>
    <row r="174" spans="1:50" s="59" customFormat="1" ht="14.25" customHeight="1">
      <c r="A174" s="428" t="s">
        <v>2047</v>
      </c>
      <c r="B174" s="60">
        <f t="shared" si="79"/>
        <v>99</v>
      </c>
      <c r="C174" s="429">
        <v>50</v>
      </c>
      <c r="D174" s="429">
        <v>49</v>
      </c>
      <c r="E174" s="430">
        <v>60</v>
      </c>
      <c r="F174" s="61" t="s">
        <v>2041</v>
      </c>
      <c r="G174" s="60">
        <f t="shared" si="62"/>
        <v>176</v>
      </c>
      <c r="H174" s="429">
        <v>95</v>
      </c>
      <c r="I174" s="429">
        <v>81</v>
      </c>
      <c r="J174" s="430">
        <v>122</v>
      </c>
      <c r="K174" s="61" t="s">
        <v>2018</v>
      </c>
      <c r="L174" s="60">
        <f t="shared" si="82"/>
        <v>80</v>
      </c>
      <c r="M174" s="469">
        <v>44</v>
      </c>
      <c r="N174" s="469">
        <v>36</v>
      </c>
      <c r="O174" s="470">
        <v>53</v>
      </c>
      <c r="P174" s="61" t="s">
        <v>2019</v>
      </c>
      <c r="Q174" s="60">
        <f t="shared" si="70"/>
        <v>232</v>
      </c>
      <c r="R174" s="62">
        <v>129</v>
      </c>
      <c r="S174" s="62">
        <v>103</v>
      </c>
      <c r="T174" s="63">
        <v>118</v>
      </c>
      <c r="U174" s="61" t="s">
        <v>1763</v>
      </c>
      <c r="V174" s="288">
        <f t="shared" si="61"/>
        <v>128</v>
      </c>
      <c r="W174" s="289">
        <v>70</v>
      </c>
      <c r="X174" s="289">
        <v>58</v>
      </c>
      <c r="Y174" s="290">
        <v>73</v>
      </c>
      <c r="Z174" s="61" t="s">
        <v>2052</v>
      </c>
      <c r="AA174" s="60">
        <f t="shared" si="63"/>
        <v>104</v>
      </c>
      <c r="AB174" s="62">
        <v>59</v>
      </c>
      <c r="AC174" s="62">
        <v>45</v>
      </c>
      <c r="AD174" s="63">
        <v>58</v>
      </c>
      <c r="AE174" s="61" t="s">
        <v>2053</v>
      </c>
      <c r="AF174" s="60">
        <f t="shared" si="65"/>
        <v>131</v>
      </c>
      <c r="AG174" s="62">
        <v>64</v>
      </c>
      <c r="AH174" s="62">
        <v>67</v>
      </c>
      <c r="AI174" s="63">
        <v>88</v>
      </c>
      <c r="AJ174" s="61" t="s">
        <v>532</v>
      </c>
      <c r="AK174" s="60">
        <f t="shared" si="66"/>
        <v>55</v>
      </c>
      <c r="AL174" s="465">
        <v>30</v>
      </c>
      <c r="AM174" s="465">
        <v>25</v>
      </c>
      <c r="AN174" s="466">
        <v>30</v>
      </c>
      <c r="AO174" s="61" t="s">
        <v>2046</v>
      </c>
      <c r="AP174" s="288">
        <f t="shared" si="68"/>
        <v>93</v>
      </c>
      <c r="AQ174" s="450">
        <v>48</v>
      </c>
      <c r="AR174" s="450">
        <v>45</v>
      </c>
      <c r="AS174" s="451">
        <v>57</v>
      </c>
      <c r="AT174" s="61" t="s">
        <v>628</v>
      </c>
      <c r="AU174" s="60">
        <f t="shared" si="84"/>
        <v>148</v>
      </c>
      <c r="AV174" s="88">
        <v>85</v>
      </c>
      <c r="AW174" s="88">
        <v>63</v>
      </c>
      <c r="AX174" s="89">
        <v>96</v>
      </c>
    </row>
    <row r="175" spans="1:50" s="59" customFormat="1" ht="14.25" customHeight="1">
      <c r="A175" s="428" t="s">
        <v>2055</v>
      </c>
      <c r="B175" s="60">
        <f t="shared" si="79"/>
        <v>58</v>
      </c>
      <c r="C175" s="429">
        <v>27</v>
      </c>
      <c r="D175" s="429">
        <v>31</v>
      </c>
      <c r="E175" s="430">
        <v>33</v>
      </c>
      <c r="F175" s="61" t="s">
        <v>2048</v>
      </c>
      <c r="G175" s="60">
        <f t="shared" si="62"/>
        <v>114</v>
      </c>
      <c r="H175" s="429">
        <v>57</v>
      </c>
      <c r="I175" s="429">
        <v>57</v>
      </c>
      <c r="J175" s="430">
        <v>67</v>
      </c>
      <c r="K175" s="61" t="s">
        <v>992</v>
      </c>
      <c r="L175" s="60">
        <f t="shared" si="82"/>
        <v>83</v>
      </c>
      <c r="M175" s="469">
        <v>44</v>
      </c>
      <c r="N175" s="469">
        <v>39</v>
      </c>
      <c r="O175" s="470">
        <v>44</v>
      </c>
      <c r="P175" s="61" t="s">
        <v>2027</v>
      </c>
      <c r="Q175" s="60">
        <f t="shared" si="70"/>
        <v>153</v>
      </c>
      <c r="R175" s="62">
        <v>85</v>
      </c>
      <c r="S175" s="62">
        <v>68</v>
      </c>
      <c r="T175" s="63">
        <v>76</v>
      </c>
      <c r="U175" s="67" t="s">
        <v>399</v>
      </c>
      <c r="V175" s="285">
        <f t="shared" si="61"/>
        <v>3936</v>
      </c>
      <c r="W175" s="285">
        <f>SUM(W176:W199)</f>
        <v>2075</v>
      </c>
      <c r="X175" s="285">
        <f t="shared" ref="X175:Y175" si="88">SUM(X176:X199)</f>
        <v>1861</v>
      </c>
      <c r="Y175" s="291">
        <f t="shared" si="88"/>
        <v>2162</v>
      </c>
      <c r="Z175" s="61" t="s">
        <v>2060</v>
      </c>
      <c r="AA175" s="60">
        <f t="shared" si="63"/>
        <v>84</v>
      </c>
      <c r="AB175" s="62">
        <v>47</v>
      </c>
      <c r="AC175" s="62">
        <v>37</v>
      </c>
      <c r="AD175" s="63">
        <v>42</v>
      </c>
      <c r="AE175" s="61" t="s">
        <v>2061</v>
      </c>
      <c r="AF175" s="60">
        <f t="shared" si="65"/>
        <v>129</v>
      </c>
      <c r="AG175" s="62">
        <v>69</v>
      </c>
      <c r="AH175" s="62">
        <v>60</v>
      </c>
      <c r="AI175" s="63">
        <v>88</v>
      </c>
      <c r="AJ175" s="61" t="s">
        <v>2062</v>
      </c>
      <c r="AK175" s="60">
        <f t="shared" si="66"/>
        <v>163</v>
      </c>
      <c r="AL175" s="465">
        <v>83</v>
      </c>
      <c r="AM175" s="465">
        <v>80</v>
      </c>
      <c r="AN175" s="466">
        <v>88</v>
      </c>
      <c r="AO175" s="61" t="s">
        <v>2054</v>
      </c>
      <c r="AP175" s="288">
        <f t="shared" si="68"/>
        <v>107</v>
      </c>
      <c r="AQ175" s="450">
        <v>54</v>
      </c>
      <c r="AR175" s="450">
        <v>53</v>
      </c>
      <c r="AS175" s="451">
        <v>63</v>
      </c>
      <c r="AT175" s="61" t="s">
        <v>629</v>
      </c>
      <c r="AU175" s="60">
        <f t="shared" si="84"/>
        <v>123</v>
      </c>
      <c r="AV175" s="88">
        <v>68</v>
      </c>
      <c r="AW175" s="88">
        <v>55</v>
      </c>
      <c r="AX175" s="89">
        <v>67</v>
      </c>
    </row>
    <row r="176" spans="1:50" s="59" customFormat="1" ht="14.25" customHeight="1">
      <c r="A176" s="428" t="s">
        <v>2064</v>
      </c>
      <c r="B176" s="60">
        <f t="shared" si="79"/>
        <v>196</v>
      </c>
      <c r="C176" s="429">
        <v>96</v>
      </c>
      <c r="D176" s="429">
        <v>100</v>
      </c>
      <c r="E176" s="430">
        <v>140</v>
      </c>
      <c r="F176" s="61" t="s">
        <v>2056</v>
      </c>
      <c r="G176" s="60">
        <f t="shared" si="62"/>
        <v>370</v>
      </c>
      <c r="H176" s="429">
        <v>205</v>
      </c>
      <c r="I176" s="429">
        <v>165</v>
      </c>
      <c r="J176" s="430">
        <v>204</v>
      </c>
      <c r="K176" s="61" t="s">
        <v>1000</v>
      </c>
      <c r="L176" s="60">
        <f t="shared" si="82"/>
        <v>78</v>
      </c>
      <c r="M176" s="469">
        <v>44</v>
      </c>
      <c r="N176" s="469">
        <v>34</v>
      </c>
      <c r="O176" s="470">
        <v>54</v>
      </c>
      <c r="P176" s="61" t="s">
        <v>2035</v>
      </c>
      <c r="Q176" s="60">
        <f t="shared" si="70"/>
        <v>129</v>
      </c>
      <c r="R176" s="62">
        <v>67</v>
      </c>
      <c r="S176" s="62">
        <v>62</v>
      </c>
      <c r="T176" s="63">
        <v>61</v>
      </c>
      <c r="U176" s="61" t="s">
        <v>1779</v>
      </c>
      <c r="V176" s="288">
        <f t="shared" si="61"/>
        <v>205</v>
      </c>
      <c r="W176" s="289">
        <v>114</v>
      </c>
      <c r="X176" s="289">
        <v>91</v>
      </c>
      <c r="Y176" s="290">
        <v>113</v>
      </c>
      <c r="Z176" s="61" t="s">
        <v>1805</v>
      </c>
      <c r="AA176" s="60">
        <f t="shared" si="63"/>
        <v>92</v>
      </c>
      <c r="AB176" s="62">
        <v>40</v>
      </c>
      <c r="AC176" s="62">
        <v>52</v>
      </c>
      <c r="AD176" s="63">
        <v>51</v>
      </c>
      <c r="AE176" s="71" t="s">
        <v>307</v>
      </c>
      <c r="AF176" s="68">
        <f t="shared" si="65"/>
        <v>4124</v>
      </c>
      <c r="AG176" s="69">
        <f>SUM(AG177:AG201)</f>
        <v>2104</v>
      </c>
      <c r="AH176" s="69">
        <f t="shared" ref="AH176:AI176" si="89">SUM(AH177:AH201)</f>
        <v>2020</v>
      </c>
      <c r="AI176" s="70">
        <f t="shared" si="89"/>
        <v>2366</v>
      </c>
      <c r="AJ176" s="61" t="s">
        <v>2069</v>
      </c>
      <c r="AK176" s="60">
        <f t="shared" si="66"/>
        <v>113</v>
      </c>
      <c r="AL176" s="465">
        <v>50</v>
      </c>
      <c r="AM176" s="465">
        <v>63</v>
      </c>
      <c r="AN176" s="466">
        <v>63</v>
      </c>
      <c r="AO176" s="61" t="s">
        <v>2063</v>
      </c>
      <c r="AP176" s="288">
        <f t="shared" si="68"/>
        <v>89</v>
      </c>
      <c r="AQ176" s="450">
        <v>47</v>
      </c>
      <c r="AR176" s="450">
        <v>42</v>
      </c>
      <c r="AS176" s="451">
        <v>50</v>
      </c>
      <c r="AT176" s="61" t="s">
        <v>630</v>
      </c>
      <c r="AU176" s="60">
        <f t="shared" si="84"/>
        <v>138</v>
      </c>
      <c r="AV176" s="88">
        <v>75</v>
      </c>
      <c r="AW176" s="88">
        <v>63</v>
      </c>
      <c r="AX176" s="89">
        <v>72</v>
      </c>
    </row>
    <row r="177" spans="1:50" s="59" customFormat="1" ht="14.25" customHeight="1">
      <c r="A177" s="428" t="s">
        <v>2071</v>
      </c>
      <c r="B177" s="60">
        <f t="shared" si="79"/>
        <v>22</v>
      </c>
      <c r="C177" s="429">
        <v>11</v>
      </c>
      <c r="D177" s="429">
        <v>11</v>
      </c>
      <c r="E177" s="430">
        <v>12</v>
      </c>
      <c r="F177" s="61" t="s">
        <v>2065</v>
      </c>
      <c r="G177" s="60">
        <f t="shared" si="62"/>
        <v>687</v>
      </c>
      <c r="H177" s="429">
        <v>364</v>
      </c>
      <c r="I177" s="429">
        <v>323</v>
      </c>
      <c r="J177" s="430">
        <v>385</v>
      </c>
      <c r="K177" s="61" t="s">
        <v>2042</v>
      </c>
      <c r="L177" s="60">
        <f t="shared" si="82"/>
        <v>199</v>
      </c>
      <c r="M177" s="469">
        <v>101</v>
      </c>
      <c r="N177" s="469">
        <v>98</v>
      </c>
      <c r="O177" s="470">
        <v>99</v>
      </c>
      <c r="P177" s="61" t="s">
        <v>2043</v>
      </c>
      <c r="Q177" s="60">
        <f t="shared" si="70"/>
        <v>292</v>
      </c>
      <c r="R177" s="62">
        <v>163</v>
      </c>
      <c r="S177" s="62">
        <v>129</v>
      </c>
      <c r="T177" s="63">
        <v>189</v>
      </c>
      <c r="U177" s="61" t="s">
        <v>1787</v>
      </c>
      <c r="V177" s="288">
        <f t="shared" si="61"/>
        <v>497</v>
      </c>
      <c r="W177" s="289">
        <v>249</v>
      </c>
      <c r="X177" s="289">
        <v>248</v>
      </c>
      <c r="Y177" s="290">
        <v>252</v>
      </c>
      <c r="Z177" s="61" t="s">
        <v>1813</v>
      </c>
      <c r="AA177" s="60">
        <f t="shared" si="63"/>
        <v>87</v>
      </c>
      <c r="AB177" s="62">
        <v>46</v>
      </c>
      <c r="AC177" s="62">
        <v>41</v>
      </c>
      <c r="AD177" s="63">
        <v>51</v>
      </c>
      <c r="AE177" s="61" t="s">
        <v>2076</v>
      </c>
      <c r="AF177" s="60">
        <f t="shared" si="65"/>
        <v>196</v>
      </c>
      <c r="AG177" s="62">
        <v>105</v>
      </c>
      <c r="AH177" s="62">
        <v>91</v>
      </c>
      <c r="AI177" s="63">
        <v>109</v>
      </c>
      <c r="AJ177" s="61" t="s">
        <v>2077</v>
      </c>
      <c r="AK177" s="60">
        <f t="shared" si="66"/>
        <v>79</v>
      </c>
      <c r="AL177" s="465">
        <v>34</v>
      </c>
      <c r="AM177" s="465">
        <v>45</v>
      </c>
      <c r="AN177" s="466">
        <v>39</v>
      </c>
      <c r="AO177" s="61" t="s">
        <v>2070</v>
      </c>
      <c r="AP177" s="288">
        <f t="shared" si="68"/>
        <v>122</v>
      </c>
      <c r="AQ177" s="450">
        <v>66</v>
      </c>
      <c r="AR177" s="450">
        <v>56</v>
      </c>
      <c r="AS177" s="451">
        <v>67</v>
      </c>
      <c r="AT177" s="61" t="s">
        <v>631</v>
      </c>
      <c r="AU177" s="60">
        <f t="shared" si="84"/>
        <v>152</v>
      </c>
      <c r="AV177" s="88">
        <v>82</v>
      </c>
      <c r="AW177" s="88">
        <v>70</v>
      </c>
      <c r="AX177" s="89">
        <v>76</v>
      </c>
    </row>
    <row r="178" spans="1:50" s="59" customFormat="1" ht="14.25" customHeight="1">
      <c r="A178" s="428" t="s">
        <v>2079</v>
      </c>
      <c r="B178" s="60">
        <f t="shared" si="79"/>
        <v>86</v>
      </c>
      <c r="C178" s="429">
        <v>39</v>
      </c>
      <c r="D178" s="429">
        <v>47</v>
      </c>
      <c r="E178" s="430">
        <v>50</v>
      </c>
      <c r="F178" s="61" t="s">
        <v>2072</v>
      </c>
      <c r="G178" s="60">
        <f t="shared" si="62"/>
        <v>376</v>
      </c>
      <c r="H178" s="429">
        <v>206</v>
      </c>
      <c r="I178" s="429">
        <v>170</v>
      </c>
      <c r="J178" s="430">
        <v>202</v>
      </c>
      <c r="K178" s="61" t="s">
        <v>2049</v>
      </c>
      <c r="L178" s="60">
        <f t="shared" si="82"/>
        <v>140</v>
      </c>
      <c r="M178" s="469">
        <v>64</v>
      </c>
      <c r="N178" s="469">
        <v>76</v>
      </c>
      <c r="O178" s="470">
        <v>76</v>
      </c>
      <c r="P178" s="61" t="s">
        <v>2050</v>
      </c>
      <c r="Q178" s="60">
        <f t="shared" si="70"/>
        <v>204</v>
      </c>
      <c r="R178" s="62">
        <v>110</v>
      </c>
      <c r="S178" s="62">
        <v>94</v>
      </c>
      <c r="T178" s="63">
        <v>115</v>
      </c>
      <c r="U178" s="61" t="s">
        <v>1795</v>
      </c>
      <c r="V178" s="288">
        <f t="shared" si="61"/>
        <v>249</v>
      </c>
      <c r="W178" s="289">
        <v>127</v>
      </c>
      <c r="X178" s="289">
        <v>122</v>
      </c>
      <c r="Y178" s="290">
        <v>131</v>
      </c>
      <c r="Z178" s="61" t="s">
        <v>2084</v>
      </c>
      <c r="AA178" s="60">
        <f t="shared" si="63"/>
        <v>63</v>
      </c>
      <c r="AB178" s="62">
        <v>24</v>
      </c>
      <c r="AC178" s="62">
        <v>39</v>
      </c>
      <c r="AD178" s="63">
        <v>43</v>
      </c>
      <c r="AE178" s="61" t="s">
        <v>2085</v>
      </c>
      <c r="AF178" s="60">
        <f t="shared" si="65"/>
        <v>206</v>
      </c>
      <c r="AG178" s="62">
        <v>105</v>
      </c>
      <c r="AH178" s="62">
        <v>101</v>
      </c>
      <c r="AI178" s="63">
        <v>113</v>
      </c>
      <c r="AJ178" s="61" t="s">
        <v>2086</v>
      </c>
      <c r="AK178" s="60">
        <f t="shared" si="66"/>
        <v>71</v>
      </c>
      <c r="AL178" s="465">
        <v>35</v>
      </c>
      <c r="AM178" s="465">
        <v>36</v>
      </c>
      <c r="AN178" s="466">
        <v>37</v>
      </c>
      <c r="AO178" s="61" t="s">
        <v>2078</v>
      </c>
      <c r="AP178" s="288">
        <f t="shared" si="68"/>
        <v>75</v>
      </c>
      <c r="AQ178" s="450">
        <v>45</v>
      </c>
      <c r="AR178" s="450">
        <v>30</v>
      </c>
      <c r="AS178" s="451">
        <v>51</v>
      </c>
      <c r="AT178" s="67" t="s">
        <v>359</v>
      </c>
      <c r="AU178" s="68">
        <f t="shared" si="84"/>
        <v>3259</v>
      </c>
      <c r="AV178" s="69">
        <f>SUM(AV179:AV207)</f>
        <v>1726</v>
      </c>
      <c r="AW178" s="69">
        <f>SUM(AW179:AW207)</f>
        <v>1533</v>
      </c>
      <c r="AX178" s="70">
        <f>SUM(AX179:AX207)</f>
        <v>1837</v>
      </c>
    </row>
    <row r="179" spans="1:50" s="59" customFormat="1" ht="14.25" customHeight="1">
      <c r="A179" s="428" t="s">
        <v>2088</v>
      </c>
      <c r="B179" s="60">
        <f t="shared" si="79"/>
        <v>80</v>
      </c>
      <c r="C179" s="429">
        <v>45</v>
      </c>
      <c r="D179" s="429">
        <v>35</v>
      </c>
      <c r="E179" s="430">
        <v>48</v>
      </c>
      <c r="F179" s="61" t="s">
        <v>2080</v>
      </c>
      <c r="G179" s="60">
        <f t="shared" si="62"/>
        <v>1121</v>
      </c>
      <c r="H179" s="429">
        <v>620</v>
      </c>
      <c r="I179" s="429">
        <v>501</v>
      </c>
      <c r="J179" s="430">
        <v>545</v>
      </c>
      <c r="K179" s="61" t="s">
        <v>2057</v>
      </c>
      <c r="L179" s="60">
        <f t="shared" si="82"/>
        <v>200</v>
      </c>
      <c r="M179" s="469">
        <v>96</v>
      </c>
      <c r="N179" s="469">
        <v>104</v>
      </c>
      <c r="O179" s="470">
        <v>99</v>
      </c>
      <c r="P179" s="61" t="s">
        <v>2058</v>
      </c>
      <c r="Q179" s="60">
        <f t="shared" si="70"/>
        <v>58</v>
      </c>
      <c r="R179" s="62">
        <v>32</v>
      </c>
      <c r="S179" s="62">
        <v>26</v>
      </c>
      <c r="T179" s="63">
        <v>38</v>
      </c>
      <c r="U179" s="61" t="s">
        <v>1803</v>
      </c>
      <c r="V179" s="288">
        <f t="shared" si="61"/>
        <v>312</v>
      </c>
      <c r="W179" s="289">
        <v>158</v>
      </c>
      <c r="X179" s="289">
        <v>154</v>
      </c>
      <c r="Y179" s="290">
        <v>170</v>
      </c>
      <c r="Z179" s="61" t="s">
        <v>2092</v>
      </c>
      <c r="AA179" s="60">
        <f t="shared" si="63"/>
        <v>103</v>
      </c>
      <c r="AB179" s="62">
        <v>46</v>
      </c>
      <c r="AC179" s="62">
        <v>57</v>
      </c>
      <c r="AD179" s="63">
        <v>61</v>
      </c>
      <c r="AE179" s="61" t="s">
        <v>2093</v>
      </c>
      <c r="AF179" s="60">
        <f t="shared" si="65"/>
        <v>124</v>
      </c>
      <c r="AG179" s="62">
        <v>62</v>
      </c>
      <c r="AH179" s="62">
        <v>62</v>
      </c>
      <c r="AI179" s="63">
        <v>78</v>
      </c>
      <c r="AJ179" s="61" t="s">
        <v>2094</v>
      </c>
      <c r="AK179" s="60">
        <f t="shared" si="66"/>
        <v>90</v>
      </c>
      <c r="AL179" s="465">
        <v>41</v>
      </c>
      <c r="AM179" s="465">
        <v>49</v>
      </c>
      <c r="AN179" s="466">
        <v>53</v>
      </c>
      <c r="AO179" s="61" t="s">
        <v>2087</v>
      </c>
      <c r="AP179" s="288">
        <f t="shared" si="68"/>
        <v>77</v>
      </c>
      <c r="AQ179" s="450">
        <v>40</v>
      </c>
      <c r="AR179" s="450">
        <v>37</v>
      </c>
      <c r="AS179" s="451">
        <v>40</v>
      </c>
      <c r="AT179" s="61" t="s">
        <v>632</v>
      </c>
      <c r="AU179" s="60">
        <f t="shared" si="84"/>
        <v>210</v>
      </c>
      <c r="AV179" s="88">
        <v>110</v>
      </c>
      <c r="AW179" s="88">
        <v>100</v>
      </c>
      <c r="AX179" s="89">
        <v>117</v>
      </c>
    </row>
    <row r="180" spans="1:50" s="59" customFormat="1" ht="14.25" customHeight="1">
      <c r="A180" s="428" t="s">
        <v>2096</v>
      </c>
      <c r="B180" s="60">
        <f t="shared" si="79"/>
        <v>106</v>
      </c>
      <c r="C180" s="429">
        <v>53</v>
      </c>
      <c r="D180" s="429">
        <v>53</v>
      </c>
      <c r="E180" s="430">
        <v>64</v>
      </c>
      <c r="F180" s="67" t="s">
        <v>244</v>
      </c>
      <c r="G180" s="68">
        <f t="shared" si="62"/>
        <v>4595</v>
      </c>
      <c r="H180" s="473">
        <v>2335</v>
      </c>
      <c r="I180" s="473">
        <v>2260</v>
      </c>
      <c r="J180" s="474">
        <v>2656</v>
      </c>
      <c r="K180" s="61" t="s">
        <v>2066</v>
      </c>
      <c r="L180" s="60">
        <f t="shared" si="82"/>
        <v>258</v>
      </c>
      <c r="M180" s="469">
        <v>133</v>
      </c>
      <c r="N180" s="469">
        <v>125</v>
      </c>
      <c r="O180" s="470">
        <v>130</v>
      </c>
      <c r="P180" s="61" t="s">
        <v>2067</v>
      </c>
      <c r="Q180" s="60">
        <f t="shared" si="70"/>
        <v>55</v>
      </c>
      <c r="R180" s="62">
        <v>25</v>
      </c>
      <c r="S180" s="62">
        <v>30</v>
      </c>
      <c r="T180" s="63">
        <v>32</v>
      </c>
      <c r="U180" s="61" t="s">
        <v>1811</v>
      </c>
      <c r="V180" s="288">
        <f t="shared" si="61"/>
        <v>213</v>
      </c>
      <c r="W180" s="289">
        <v>123</v>
      </c>
      <c r="X180" s="289">
        <v>90</v>
      </c>
      <c r="Y180" s="290">
        <v>117</v>
      </c>
      <c r="Z180" s="61" t="s">
        <v>2101</v>
      </c>
      <c r="AA180" s="60">
        <f t="shared" si="63"/>
        <v>72</v>
      </c>
      <c r="AB180" s="62">
        <v>28</v>
      </c>
      <c r="AC180" s="62">
        <v>44</v>
      </c>
      <c r="AD180" s="63">
        <v>50</v>
      </c>
      <c r="AE180" s="61" t="s">
        <v>2102</v>
      </c>
      <c r="AF180" s="60">
        <f t="shared" si="65"/>
        <v>154</v>
      </c>
      <c r="AG180" s="62">
        <v>78</v>
      </c>
      <c r="AH180" s="62">
        <v>76</v>
      </c>
      <c r="AI180" s="63">
        <v>80</v>
      </c>
      <c r="AJ180" s="61" t="s">
        <v>2103</v>
      </c>
      <c r="AK180" s="60">
        <f t="shared" si="66"/>
        <v>110</v>
      </c>
      <c r="AL180" s="465">
        <v>63</v>
      </c>
      <c r="AM180" s="465">
        <v>47</v>
      </c>
      <c r="AN180" s="466">
        <v>57</v>
      </c>
      <c r="AO180" s="61" t="s">
        <v>2095</v>
      </c>
      <c r="AP180" s="288">
        <f t="shared" si="68"/>
        <v>151</v>
      </c>
      <c r="AQ180" s="450">
        <v>71</v>
      </c>
      <c r="AR180" s="450">
        <v>80</v>
      </c>
      <c r="AS180" s="451">
        <v>92</v>
      </c>
      <c r="AT180" s="61" t="s">
        <v>633</v>
      </c>
      <c r="AU180" s="60">
        <f t="shared" si="84"/>
        <v>122</v>
      </c>
      <c r="AV180" s="88">
        <v>66</v>
      </c>
      <c r="AW180" s="88">
        <v>56</v>
      </c>
      <c r="AX180" s="89">
        <v>70</v>
      </c>
    </row>
    <row r="181" spans="1:50" s="59" customFormat="1" ht="14.25" customHeight="1">
      <c r="A181" s="428" t="s">
        <v>2105</v>
      </c>
      <c r="B181" s="60">
        <f t="shared" si="79"/>
        <v>110</v>
      </c>
      <c r="C181" s="429">
        <v>49</v>
      </c>
      <c r="D181" s="429">
        <v>61</v>
      </c>
      <c r="E181" s="430">
        <v>71</v>
      </c>
      <c r="F181" s="61" t="s">
        <v>2097</v>
      </c>
      <c r="G181" s="60">
        <f t="shared" si="62"/>
        <v>346</v>
      </c>
      <c r="H181" s="429">
        <v>164</v>
      </c>
      <c r="I181" s="429">
        <v>182</v>
      </c>
      <c r="J181" s="430">
        <v>185</v>
      </c>
      <c r="K181" s="61" t="s">
        <v>2073</v>
      </c>
      <c r="L181" s="60">
        <f t="shared" si="82"/>
        <v>301</v>
      </c>
      <c r="M181" s="469">
        <v>147</v>
      </c>
      <c r="N181" s="469">
        <v>154</v>
      </c>
      <c r="O181" s="470">
        <v>139</v>
      </c>
      <c r="P181" s="61" t="s">
        <v>2074</v>
      </c>
      <c r="Q181" s="60">
        <f t="shared" si="70"/>
        <v>129</v>
      </c>
      <c r="R181" s="62">
        <v>62</v>
      </c>
      <c r="S181" s="62">
        <v>67</v>
      </c>
      <c r="T181" s="63">
        <v>71</v>
      </c>
      <c r="U181" s="61" t="s">
        <v>1818</v>
      </c>
      <c r="V181" s="288">
        <f t="shared" si="61"/>
        <v>221</v>
      </c>
      <c r="W181" s="289">
        <v>115</v>
      </c>
      <c r="X181" s="289">
        <v>106</v>
      </c>
      <c r="Y181" s="290">
        <v>116</v>
      </c>
      <c r="Z181" s="61" t="s">
        <v>2109</v>
      </c>
      <c r="AA181" s="60">
        <f t="shared" si="63"/>
        <v>102</v>
      </c>
      <c r="AB181" s="62">
        <v>45</v>
      </c>
      <c r="AC181" s="62">
        <v>57</v>
      </c>
      <c r="AD181" s="63">
        <v>65</v>
      </c>
      <c r="AE181" s="61" t="s">
        <v>2110</v>
      </c>
      <c r="AF181" s="60">
        <f t="shared" si="65"/>
        <v>317</v>
      </c>
      <c r="AG181" s="62">
        <v>161</v>
      </c>
      <c r="AH181" s="62">
        <v>156</v>
      </c>
      <c r="AI181" s="63">
        <v>163</v>
      </c>
      <c r="AJ181" s="67" t="s">
        <v>417</v>
      </c>
      <c r="AK181" s="68">
        <f t="shared" si="66"/>
        <v>1870</v>
      </c>
      <c r="AL181" s="69">
        <f>SUM(AL182:AL197)</f>
        <v>958</v>
      </c>
      <c r="AM181" s="69">
        <f t="shared" ref="AM181:AN181" si="90">SUM(AM182:AM197)</f>
        <v>912</v>
      </c>
      <c r="AN181" s="70">
        <f t="shared" si="90"/>
        <v>1062</v>
      </c>
      <c r="AO181" s="61" t="s">
        <v>2104</v>
      </c>
      <c r="AP181" s="288">
        <f t="shared" si="68"/>
        <v>83</v>
      </c>
      <c r="AQ181" s="450">
        <v>46</v>
      </c>
      <c r="AR181" s="450">
        <v>37</v>
      </c>
      <c r="AS181" s="451">
        <v>49</v>
      </c>
      <c r="AT181" s="61" t="s">
        <v>634</v>
      </c>
      <c r="AU181" s="60">
        <f t="shared" si="84"/>
        <v>93</v>
      </c>
      <c r="AV181" s="88">
        <v>50</v>
      </c>
      <c r="AW181" s="88">
        <v>43</v>
      </c>
      <c r="AX181" s="89">
        <v>57</v>
      </c>
    </row>
    <row r="182" spans="1:50" s="59" customFormat="1" ht="14.25" customHeight="1">
      <c r="A182" s="428" t="s">
        <v>2112</v>
      </c>
      <c r="B182" s="60">
        <f t="shared" si="79"/>
        <v>132</v>
      </c>
      <c r="C182" s="429">
        <v>64</v>
      </c>
      <c r="D182" s="429">
        <v>68</v>
      </c>
      <c r="E182" s="430">
        <v>76</v>
      </c>
      <c r="F182" s="61" t="s">
        <v>2106</v>
      </c>
      <c r="G182" s="60">
        <f t="shared" si="62"/>
        <v>73</v>
      </c>
      <c r="H182" s="429">
        <v>39</v>
      </c>
      <c r="I182" s="429">
        <v>34</v>
      </c>
      <c r="J182" s="430">
        <v>45</v>
      </c>
      <c r="K182" s="61" t="s">
        <v>2081</v>
      </c>
      <c r="L182" s="60">
        <f t="shared" si="82"/>
        <v>259</v>
      </c>
      <c r="M182" s="469">
        <v>126</v>
      </c>
      <c r="N182" s="469">
        <v>133</v>
      </c>
      <c r="O182" s="470">
        <v>126</v>
      </c>
      <c r="P182" s="61" t="s">
        <v>2082</v>
      </c>
      <c r="Q182" s="60">
        <f t="shared" si="70"/>
        <v>148</v>
      </c>
      <c r="R182" s="62">
        <v>72</v>
      </c>
      <c r="S182" s="62">
        <v>76</v>
      </c>
      <c r="T182" s="63">
        <v>85</v>
      </c>
      <c r="U182" s="61" t="s">
        <v>1826</v>
      </c>
      <c r="V182" s="288">
        <f t="shared" si="61"/>
        <v>141</v>
      </c>
      <c r="W182" s="289">
        <v>71</v>
      </c>
      <c r="X182" s="289">
        <v>70</v>
      </c>
      <c r="Y182" s="290">
        <v>84</v>
      </c>
      <c r="Z182" s="61" t="s">
        <v>2117</v>
      </c>
      <c r="AA182" s="60">
        <f t="shared" si="63"/>
        <v>86</v>
      </c>
      <c r="AB182" s="62">
        <v>45</v>
      </c>
      <c r="AC182" s="62">
        <v>41</v>
      </c>
      <c r="AD182" s="63">
        <v>55</v>
      </c>
      <c r="AE182" s="61" t="s">
        <v>2118</v>
      </c>
      <c r="AF182" s="60">
        <f t="shared" si="65"/>
        <v>241</v>
      </c>
      <c r="AG182" s="62">
        <v>114</v>
      </c>
      <c r="AH182" s="62">
        <v>127</v>
      </c>
      <c r="AI182" s="63">
        <v>133</v>
      </c>
      <c r="AJ182" s="61" t="s">
        <v>2119</v>
      </c>
      <c r="AK182" s="60">
        <f t="shared" si="66"/>
        <v>88</v>
      </c>
      <c r="AL182" s="325">
        <v>47</v>
      </c>
      <c r="AM182" s="325">
        <v>41</v>
      </c>
      <c r="AN182" s="326">
        <v>51</v>
      </c>
      <c r="AO182" s="61" t="s">
        <v>2111</v>
      </c>
      <c r="AP182" s="288">
        <f t="shared" si="68"/>
        <v>202</v>
      </c>
      <c r="AQ182" s="450">
        <v>94</v>
      </c>
      <c r="AR182" s="450">
        <v>108</v>
      </c>
      <c r="AS182" s="451">
        <v>117</v>
      </c>
      <c r="AT182" s="61" t="s">
        <v>635</v>
      </c>
      <c r="AU182" s="60">
        <f t="shared" si="84"/>
        <v>285</v>
      </c>
      <c r="AV182" s="88">
        <v>152</v>
      </c>
      <c r="AW182" s="88">
        <v>133</v>
      </c>
      <c r="AX182" s="89">
        <v>153</v>
      </c>
    </row>
    <row r="183" spans="1:50" s="59" customFormat="1" ht="14.25" customHeight="1">
      <c r="A183" s="428" t="s">
        <v>2121</v>
      </c>
      <c r="B183" s="60">
        <f t="shared" si="79"/>
        <v>73</v>
      </c>
      <c r="C183" s="429">
        <v>35</v>
      </c>
      <c r="D183" s="429">
        <v>38</v>
      </c>
      <c r="E183" s="430">
        <v>49</v>
      </c>
      <c r="F183" s="61" t="s">
        <v>2113</v>
      </c>
      <c r="G183" s="60">
        <f t="shared" si="62"/>
        <v>88</v>
      </c>
      <c r="H183" s="429">
        <v>45</v>
      </c>
      <c r="I183" s="429">
        <v>43</v>
      </c>
      <c r="J183" s="430">
        <v>40</v>
      </c>
      <c r="K183" s="61" t="s">
        <v>2089</v>
      </c>
      <c r="L183" s="60">
        <f t="shared" si="82"/>
        <v>215</v>
      </c>
      <c r="M183" s="469">
        <v>108</v>
      </c>
      <c r="N183" s="469">
        <v>107</v>
      </c>
      <c r="O183" s="470">
        <v>115</v>
      </c>
      <c r="P183" s="61" t="s">
        <v>2090</v>
      </c>
      <c r="Q183" s="60">
        <f t="shared" si="70"/>
        <v>65</v>
      </c>
      <c r="R183" s="62">
        <v>31</v>
      </c>
      <c r="S183" s="62">
        <v>34</v>
      </c>
      <c r="T183" s="63">
        <v>44</v>
      </c>
      <c r="U183" s="61" t="s">
        <v>1833</v>
      </c>
      <c r="V183" s="288">
        <f t="shared" si="61"/>
        <v>179</v>
      </c>
      <c r="W183" s="289">
        <v>103</v>
      </c>
      <c r="X183" s="289">
        <v>76</v>
      </c>
      <c r="Y183" s="290">
        <v>99</v>
      </c>
      <c r="Z183" s="61" t="s">
        <v>2124</v>
      </c>
      <c r="AA183" s="60">
        <f t="shared" si="63"/>
        <v>77</v>
      </c>
      <c r="AB183" s="62">
        <v>42</v>
      </c>
      <c r="AC183" s="62">
        <v>35</v>
      </c>
      <c r="AD183" s="63">
        <v>47</v>
      </c>
      <c r="AE183" s="61" t="s">
        <v>2125</v>
      </c>
      <c r="AF183" s="60">
        <f t="shared" si="65"/>
        <v>55</v>
      </c>
      <c r="AG183" s="62">
        <v>29</v>
      </c>
      <c r="AH183" s="62">
        <v>26</v>
      </c>
      <c r="AI183" s="63">
        <v>28</v>
      </c>
      <c r="AJ183" s="61" t="s">
        <v>2126</v>
      </c>
      <c r="AK183" s="60">
        <f t="shared" si="66"/>
        <v>156</v>
      </c>
      <c r="AL183" s="325">
        <v>78</v>
      </c>
      <c r="AM183" s="325">
        <v>78</v>
      </c>
      <c r="AN183" s="326">
        <v>88</v>
      </c>
      <c r="AO183" s="61" t="s">
        <v>2120</v>
      </c>
      <c r="AP183" s="288">
        <f t="shared" si="68"/>
        <v>186</v>
      </c>
      <c r="AQ183" s="450">
        <v>98</v>
      </c>
      <c r="AR183" s="450">
        <v>88</v>
      </c>
      <c r="AS183" s="451">
        <v>93</v>
      </c>
      <c r="AT183" s="61" t="s">
        <v>636</v>
      </c>
      <c r="AU183" s="60">
        <f t="shared" si="84"/>
        <v>177</v>
      </c>
      <c r="AV183" s="88">
        <v>96</v>
      </c>
      <c r="AW183" s="88">
        <v>81</v>
      </c>
      <c r="AX183" s="89">
        <v>102</v>
      </c>
    </row>
    <row r="184" spans="1:50" s="59" customFormat="1" ht="14.25" customHeight="1">
      <c r="A184" s="428" t="s">
        <v>2128</v>
      </c>
      <c r="B184" s="60">
        <f t="shared" si="79"/>
        <v>63</v>
      </c>
      <c r="C184" s="429">
        <v>30</v>
      </c>
      <c r="D184" s="429">
        <v>33</v>
      </c>
      <c r="E184" s="430">
        <v>43</v>
      </c>
      <c r="F184" s="61" t="s">
        <v>2122</v>
      </c>
      <c r="G184" s="60">
        <f t="shared" si="62"/>
        <v>102</v>
      </c>
      <c r="H184" s="429">
        <v>54</v>
      </c>
      <c r="I184" s="429">
        <v>48</v>
      </c>
      <c r="J184" s="430">
        <v>63</v>
      </c>
      <c r="K184" s="61" t="s">
        <v>2098</v>
      </c>
      <c r="L184" s="92">
        <f t="shared" si="82"/>
        <v>309</v>
      </c>
      <c r="M184" s="475">
        <v>162</v>
      </c>
      <c r="N184" s="475">
        <v>147</v>
      </c>
      <c r="O184" s="476">
        <v>149</v>
      </c>
      <c r="P184" s="61" t="s">
        <v>2099</v>
      </c>
      <c r="Q184" s="60">
        <f t="shared" si="70"/>
        <v>303</v>
      </c>
      <c r="R184" s="62">
        <v>159</v>
      </c>
      <c r="S184" s="62">
        <v>144</v>
      </c>
      <c r="T184" s="63">
        <v>153</v>
      </c>
      <c r="U184" s="61" t="s">
        <v>1842</v>
      </c>
      <c r="V184" s="288">
        <f t="shared" si="61"/>
        <v>111</v>
      </c>
      <c r="W184" s="289">
        <v>54</v>
      </c>
      <c r="X184" s="289">
        <v>57</v>
      </c>
      <c r="Y184" s="290">
        <v>64</v>
      </c>
      <c r="Z184" s="61" t="s">
        <v>2132</v>
      </c>
      <c r="AA184" s="60">
        <f t="shared" si="63"/>
        <v>133</v>
      </c>
      <c r="AB184" s="62">
        <v>67</v>
      </c>
      <c r="AC184" s="62">
        <v>66</v>
      </c>
      <c r="AD184" s="63">
        <v>72</v>
      </c>
      <c r="AE184" s="61" t="s">
        <v>2133</v>
      </c>
      <c r="AF184" s="60">
        <f t="shared" si="65"/>
        <v>115</v>
      </c>
      <c r="AG184" s="62">
        <v>67</v>
      </c>
      <c r="AH184" s="62">
        <v>48</v>
      </c>
      <c r="AI184" s="63">
        <v>64</v>
      </c>
      <c r="AJ184" s="61" t="s">
        <v>2015</v>
      </c>
      <c r="AK184" s="60">
        <f t="shared" si="66"/>
        <v>107</v>
      </c>
      <c r="AL184" s="325">
        <v>57</v>
      </c>
      <c r="AM184" s="325">
        <v>50</v>
      </c>
      <c r="AN184" s="326">
        <v>67</v>
      </c>
      <c r="AO184" s="61" t="s">
        <v>2127</v>
      </c>
      <c r="AP184" s="288">
        <f t="shared" si="68"/>
        <v>101</v>
      </c>
      <c r="AQ184" s="450">
        <v>51</v>
      </c>
      <c r="AR184" s="450">
        <v>50</v>
      </c>
      <c r="AS184" s="451">
        <v>55</v>
      </c>
      <c r="AT184" s="61" t="s">
        <v>637</v>
      </c>
      <c r="AU184" s="60">
        <f t="shared" si="84"/>
        <v>183</v>
      </c>
      <c r="AV184" s="88">
        <v>92</v>
      </c>
      <c r="AW184" s="88">
        <v>91</v>
      </c>
      <c r="AX184" s="89">
        <v>101</v>
      </c>
    </row>
    <row r="185" spans="1:50" s="59" customFormat="1" ht="14.25" customHeight="1">
      <c r="A185" s="428" t="s">
        <v>1689</v>
      </c>
      <c r="B185" s="60">
        <f t="shared" si="79"/>
        <v>79</v>
      </c>
      <c r="C185" s="429">
        <v>48</v>
      </c>
      <c r="D185" s="429">
        <v>31</v>
      </c>
      <c r="E185" s="430">
        <v>50</v>
      </c>
      <c r="F185" s="61" t="s">
        <v>2129</v>
      </c>
      <c r="G185" s="60">
        <f t="shared" si="62"/>
        <v>179</v>
      </c>
      <c r="H185" s="429">
        <v>92</v>
      </c>
      <c r="I185" s="429">
        <v>87</v>
      </c>
      <c r="J185" s="430">
        <v>105</v>
      </c>
      <c r="K185" s="67" t="s">
        <v>229</v>
      </c>
      <c r="L185" s="68">
        <f t="shared" si="82"/>
        <v>1911</v>
      </c>
      <c r="M185" s="68">
        <f>SUM(M186:M199)</f>
        <v>985</v>
      </c>
      <c r="N185" s="68">
        <f t="shared" ref="N185:O185" si="91">SUM(N186:N199)</f>
        <v>926</v>
      </c>
      <c r="O185" s="86">
        <f t="shared" si="91"/>
        <v>980</v>
      </c>
      <c r="P185" s="61" t="s">
        <v>2107</v>
      </c>
      <c r="Q185" s="60">
        <f t="shared" si="70"/>
        <v>73</v>
      </c>
      <c r="R185" s="62">
        <v>35</v>
      </c>
      <c r="S185" s="62">
        <v>38</v>
      </c>
      <c r="T185" s="63">
        <v>38</v>
      </c>
      <c r="U185" s="61" t="s">
        <v>1851</v>
      </c>
      <c r="V185" s="288">
        <f t="shared" si="61"/>
        <v>8</v>
      </c>
      <c r="W185" s="289">
        <v>5</v>
      </c>
      <c r="X185" s="289">
        <v>3</v>
      </c>
      <c r="Y185" s="290">
        <v>4</v>
      </c>
      <c r="Z185" s="61" t="s">
        <v>2139</v>
      </c>
      <c r="AA185" s="60">
        <f t="shared" si="63"/>
        <v>91</v>
      </c>
      <c r="AB185" s="62">
        <v>43</v>
      </c>
      <c r="AC185" s="62">
        <v>48</v>
      </c>
      <c r="AD185" s="63">
        <v>53</v>
      </c>
      <c r="AE185" s="61" t="s">
        <v>954</v>
      </c>
      <c r="AF185" s="60">
        <f t="shared" si="65"/>
        <v>116</v>
      </c>
      <c r="AG185" s="62">
        <v>54</v>
      </c>
      <c r="AH185" s="62">
        <v>62</v>
      </c>
      <c r="AI185" s="63">
        <v>71</v>
      </c>
      <c r="AJ185" s="61" t="s">
        <v>2023</v>
      </c>
      <c r="AK185" s="60">
        <f t="shared" si="66"/>
        <v>115</v>
      </c>
      <c r="AL185" s="325">
        <v>61</v>
      </c>
      <c r="AM185" s="325">
        <v>54</v>
      </c>
      <c r="AN185" s="326">
        <v>58</v>
      </c>
      <c r="AO185" s="61" t="s">
        <v>2134</v>
      </c>
      <c r="AP185" s="288">
        <f t="shared" si="68"/>
        <v>140</v>
      </c>
      <c r="AQ185" s="450">
        <v>69</v>
      </c>
      <c r="AR185" s="450">
        <v>71</v>
      </c>
      <c r="AS185" s="451">
        <v>81</v>
      </c>
      <c r="AT185" s="61" t="s">
        <v>638</v>
      </c>
      <c r="AU185" s="60">
        <f t="shared" si="84"/>
        <v>278</v>
      </c>
      <c r="AV185" s="88">
        <v>144</v>
      </c>
      <c r="AW185" s="88">
        <v>134</v>
      </c>
      <c r="AX185" s="89">
        <v>139</v>
      </c>
    </row>
    <row r="186" spans="1:50" s="59" customFormat="1" ht="14.25" customHeight="1">
      <c r="A186" s="428" t="s">
        <v>2141</v>
      </c>
      <c r="B186" s="60">
        <f t="shared" si="79"/>
        <v>71</v>
      </c>
      <c r="C186" s="429">
        <v>32</v>
      </c>
      <c r="D186" s="429">
        <v>39</v>
      </c>
      <c r="E186" s="430">
        <v>39</v>
      </c>
      <c r="F186" s="61" t="s">
        <v>2135</v>
      </c>
      <c r="G186" s="60">
        <f t="shared" si="62"/>
        <v>209</v>
      </c>
      <c r="H186" s="429">
        <v>93</v>
      </c>
      <c r="I186" s="429">
        <v>116</v>
      </c>
      <c r="J186" s="430">
        <v>125</v>
      </c>
      <c r="K186" s="61" t="s">
        <v>2114</v>
      </c>
      <c r="L186" s="60">
        <f t="shared" si="82"/>
        <v>189</v>
      </c>
      <c r="M186" s="62">
        <v>94</v>
      </c>
      <c r="N186" s="62">
        <v>95</v>
      </c>
      <c r="O186" s="63">
        <v>103</v>
      </c>
      <c r="P186" s="61" t="s">
        <v>2115</v>
      </c>
      <c r="Q186" s="60">
        <f t="shared" si="70"/>
        <v>205</v>
      </c>
      <c r="R186" s="62">
        <v>92</v>
      </c>
      <c r="S186" s="62">
        <v>113</v>
      </c>
      <c r="T186" s="63">
        <v>101</v>
      </c>
      <c r="U186" s="61" t="s">
        <v>1860</v>
      </c>
      <c r="V186" s="288">
        <f t="shared" si="61"/>
        <v>113</v>
      </c>
      <c r="W186" s="289">
        <v>60</v>
      </c>
      <c r="X186" s="289">
        <v>53</v>
      </c>
      <c r="Y186" s="290">
        <v>65</v>
      </c>
      <c r="Z186" s="61" t="s">
        <v>2146</v>
      </c>
      <c r="AA186" s="60">
        <f t="shared" si="63"/>
        <v>54</v>
      </c>
      <c r="AB186" s="62">
        <v>28</v>
      </c>
      <c r="AC186" s="62">
        <v>26</v>
      </c>
      <c r="AD186" s="63">
        <v>33</v>
      </c>
      <c r="AE186" s="61" t="s">
        <v>963</v>
      </c>
      <c r="AF186" s="60">
        <f t="shared" si="65"/>
        <v>105</v>
      </c>
      <c r="AG186" s="62">
        <v>52</v>
      </c>
      <c r="AH186" s="62">
        <v>53</v>
      </c>
      <c r="AI186" s="63">
        <v>64</v>
      </c>
      <c r="AJ186" s="61" t="s">
        <v>2147</v>
      </c>
      <c r="AK186" s="60">
        <f t="shared" si="66"/>
        <v>164</v>
      </c>
      <c r="AL186" s="325">
        <v>85</v>
      </c>
      <c r="AM186" s="325">
        <v>79</v>
      </c>
      <c r="AN186" s="326">
        <v>84</v>
      </c>
      <c r="AO186" s="61" t="s">
        <v>2140</v>
      </c>
      <c r="AP186" s="288">
        <f t="shared" si="68"/>
        <v>100</v>
      </c>
      <c r="AQ186" s="450">
        <v>47</v>
      </c>
      <c r="AR186" s="450">
        <v>53</v>
      </c>
      <c r="AS186" s="451">
        <v>52</v>
      </c>
      <c r="AT186" s="61" t="s">
        <v>639</v>
      </c>
      <c r="AU186" s="60">
        <f t="shared" si="84"/>
        <v>68</v>
      </c>
      <c r="AV186" s="88">
        <v>38</v>
      </c>
      <c r="AW186" s="88">
        <v>30</v>
      </c>
      <c r="AX186" s="89">
        <v>37</v>
      </c>
    </row>
    <row r="187" spans="1:50" s="59" customFormat="1" ht="14.25" customHeight="1">
      <c r="A187" s="428" t="s">
        <v>2149</v>
      </c>
      <c r="B187" s="60">
        <f t="shared" si="79"/>
        <v>80</v>
      </c>
      <c r="C187" s="429">
        <v>40</v>
      </c>
      <c r="D187" s="429">
        <v>40</v>
      </c>
      <c r="E187" s="430">
        <v>45</v>
      </c>
      <c r="F187" s="61" t="s">
        <v>2142</v>
      </c>
      <c r="G187" s="60">
        <f t="shared" si="62"/>
        <v>132</v>
      </c>
      <c r="H187" s="429">
        <v>70</v>
      </c>
      <c r="I187" s="429">
        <v>62</v>
      </c>
      <c r="J187" s="430">
        <v>80</v>
      </c>
      <c r="K187" s="61" t="s">
        <v>2123</v>
      </c>
      <c r="L187" s="60">
        <f t="shared" si="82"/>
        <v>118</v>
      </c>
      <c r="M187" s="62">
        <v>59</v>
      </c>
      <c r="N187" s="62">
        <v>59</v>
      </c>
      <c r="O187" s="63">
        <v>62</v>
      </c>
      <c r="P187" s="71" t="s">
        <v>376</v>
      </c>
      <c r="Q187" s="68">
        <f t="shared" si="70"/>
        <v>2749</v>
      </c>
      <c r="R187" s="69">
        <f>SUM(R188:R200)</f>
        <v>1428</v>
      </c>
      <c r="S187" s="69">
        <f t="shared" ref="S187:T187" si="92">SUM(S188:S200)</f>
        <v>1321</v>
      </c>
      <c r="T187" s="70">
        <f t="shared" si="92"/>
        <v>1724</v>
      </c>
      <c r="U187" s="61" t="s">
        <v>1869</v>
      </c>
      <c r="V187" s="288">
        <f t="shared" si="61"/>
        <v>44</v>
      </c>
      <c r="W187" s="289">
        <v>26</v>
      </c>
      <c r="X187" s="289">
        <v>18</v>
      </c>
      <c r="Y187" s="290">
        <v>28</v>
      </c>
      <c r="Z187" s="61" t="s">
        <v>2154</v>
      </c>
      <c r="AA187" s="60">
        <f t="shared" si="63"/>
        <v>275</v>
      </c>
      <c r="AB187" s="62">
        <v>131</v>
      </c>
      <c r="AC187" s="62">
        <v>144</v>
      </c>
      <c r="AD187" s="63">
        <v>156</v>
      </c>
      <c r="AE187" s="61" t="s">
        <v>2155</v>
      </c>
      <c r="AF187" s="60">
        <f t="shared" si="65"/>
        <v>156</v>
      </c>
      <c r="AG187" s="62">
        <v>74</v>
      </c>
      <c r="AH187" s="62">
        <v>82</v>
      </c>
      <c r="AI187" s="63">
        <v>79</v>
      </c>
      <c r="AJ187" s="61" t="s">
        <v>2156</v>
      </c>
      <c r="AK187" s="60">
        <f t="shared" si="66"/>
        <v>55</v>
      </c>
      <c r="AL187" s="325">
        <v>31</v>
      </c>
      <c r="AM187" s="325">
        <v>24</v>
      </c>
      <c r="AN187" s="326">
        <v>28</v>
      </c>
      <c r="AO187" s="61" t="s">
        <v>2148</v>
      </c>
      <c r="AP187" s="288">
        <f t="shared" si="68"/>
        <v>75</v>
      </c>
      <c r="AQ187" s="450">
        <v>44</v>
      </c>
      <c r="AR187" s="450">
        <v>31</v>
      </c>
      <c r="AS187" s="451">
        <v>49</v>
      </c>
      <c r="AT187" s="61" t="s">
        <v>640</v>
      </c>
      <c r="AU187" s="60">
        <f t="shared" si="84"/>
        <v>58</v>
      </c>
      <c r="AV187" s="88">
        <v>29</v>
      </c>
      <c r="AW187" s="88">
        <v>29</v>
      </c>
      <c r="AX187" s="89">
        <v>36</v>
      </c>
    </row>
    <row r="188" spans="1:50" s="59" customFormat="1" ht="14.25" customHeight="1">
      <c r="A188" s="428" t="s">
        <v>2158</v>
      </c>
      <c r="B188" s="60">
        <f t="shared" si="79"/>
        <v>119</v>
      </c>
      <c r="C188" s="429">
        <v>60</v>
      </c>
      <c r="D188" s="429">
        <v>59</v>
      </c>
      <c r="E188" s="430">
        <v>68</v>
      </c>
      <c r="F188" s="61" t="s">
        <v>2150</v>
      </c>
      <c r="G188" s="60">
        <f t="shared" si="62"/>
        <v>97</v>
      </c>
      <c r="H188" s="429">
        <v>55</v>
      </c>
      <c r="I188" s="429">
        <v>42</v>
      </c>
      <c r="J188" s="430">
        <v>55</v>
      </c>
      <c r="K188" s="61" t="s">
        <v>2130</v>
      </c>
      <c r="L188" s="60">
        <f t="shared" si="82"/>
        <v>159</v>
      </c>
      <c r="M188" s="62">
        <v>85</v>
      </c>
      <c r="N188" s="62">
        <v>74</v>
      </c>
      <c r="O188" s="63">
        <v>76</v>
      </c>
      <c r="P188" s="61" t="s">
        <v>2131</v>
      </c>
      <c r="Q188" s="60">
        <f t="shared" si="70"/>
        <v>303</v>
      </c>
      <c r="R188" s="62">
        <v>152</v>
      </c>
      <c r="S188" s="62">
        <v>151</v>
      </c>
      <c r="T188" s="63">
        <v>173</v>
      </c>
      <c r="U188" s="61" t="s">
        <v>1878</v>
      </c>
      <c r="V188" s="288">
        <f t="shared" si="61"/>
        <v>306</v>
      </c>
      <c r="W188" s="289">
        <v>156</v>
      </c>
      <c r="X188" s="289">
        <v>150</v>
      </c>
      <c r="Y188" s="290">
        <v>162</v>
      </c>
      <c r="Z188" s="61" t="s">
        <v>2163</v>
      </c>
      <c r="AA188" s="60">
        <f t="shared" si="63"/>
        <v>37</v>
      </c>
      <c r="AB188" s="62">
        <v>17</v>
      </c>
      <c r="AC188" s="62">
        <v>20</v>
      </c>
      <c r="AD188" s="63">
        <v>21</v>
      </c>
      <c r="AE188" s="61" t="s">
        <v>2164</v>
      </c>
      <c r="AF188" s="60">
        <f t="shared" si="65"/>
        <v>123</v>
      </c>
      <c r="AG188" s="62">
        <v>69</v>
      </c>
      <c r="AH188" s="62">
        <v>54</v>
      </c>
      <c r="AI188" s="63">
        <v>65</v>
      </c>
      <c r="AJ188" s="61" t="s">
        <v>2165</v>
      </c>
      <c r="AK188" s="60">
        <f t="shared" si="66"/>
        <v>80</v>
      </c>
      <c r="AL188" s="325">
        <v>36</v>
      </c>
      <c r="AM188" s="325">
        <v>44</v>
      </c>
      <c r="AN188" s="326">
        <v>45</v>
      </c>
      <c r="AO188" s="61" t="s">
        <v>2157</v>
      </c>
      <c r="AP188" s="288">
        <f t="shared" si="68"/>
        <v>115</v>
      </c>
      <c r="AQ188" s="450">
        <v>57</v>
      </c>
      <c r="AR188" s="450">
        <v>58</v>
      </c>
      <c r="AS188" s="451">
        <v>69</v>
      </c>
      <c r="AT188" s="61" t="s">
        <v>641</v>
      </c>
      <c r="AU188" s="60">
        <f t="shared" si="84"/>
        <v>27</v>
      </c>
      <c r="AV188" s="88">
        <v>17</v>
      </c>
      <c r="AW188" s="88">
        <v>10</v>
      </c>
      <c r="AX188" s="89">
        <v>14</v>
      </c>
    </row>
    <row r="189" spans="1:50" s="59" customFormat="1" ht="14.25" customHeight="1">
      <c r="A189" s="428" t="s">
        <v>1099</v>
      </c>
      <c r="B189" s="60">
        <f t="shared" si="79"/>
        <v>36</v>
      </c>
      <c r="C189" s="429">
        <v>20</v>
      </c>
      <c r="D189" s="429">
        <v>16</v>
      </c>
      <c r="E189" s="430">
        <v>19</v>
      </c>
      <c r="F189" s="61" t="s">
        <v>2159</v>
      </c>
      <c r="G189" s="60">
        <f t="shared" si="62"/>
        <v>90</v>
      </c>
      <c r="H189" s="429">
        <v>45</v>
      </c>
      <c r="I189" s="429">
        <v>45</v>
      </c>
      <c r="J189" s="430">
        <v>57</v>
      </c>
      <c r="K189" s="61" t="s">
        <v>2136</v>
      </c>
      <c r="L189" s="60">
        <f t="shared" si="82"/>
        <v>114</v>
      </c>
      <c r="M189" s="62">
        <v>66</v>
      </c>
      <c r="N189" s="62">
        <v>48</v>
      </c>
      <c r="O189" s="63">
        <v>65</v>
      </c>
      <c r="P189" s="61" t="s">
        <v>2137</v>
      </c>
      <c r="Q189" s="60">
        <f t="shared" si="70"/>
        <v>91</v>
      </c>
      <c r="R189" s="62">
        <v>41</v>
      </c>
      <c r="S189" s="62">
        <v>50</v>
      </c>
      <c r="T189" s="63">
        <v>49</v>
      </c>
      <c r="U189" s="61" t="s">
        <v>1757</v>
      </c>
      <c r="V189" s="288">
        <f t="shared" si="61"/>
        <v>184</v>
      </c>
      <c r="W189" s="289">
        <v>92</v>
      </c>
      <c r="X189" s="289">
        <v>92</v>
      </c>
      <c r="Y189" s="290">
        <v>98</v>
      </c>
      <c r="Z189" s="61" t="s">
        <v>2169</v>
      </c>
      <c r="AA189" s="60">
        <f t="shared" si="63"/>
        <v>72</v>
      </c>
      <c r="AB189" s="62">
        <v>36</v>
      </c>
      <c r="AC189" s="62">
        <v>36</v>
      </c>
      <c r="AD189" s="63">
        <v>43</v>
      </c>
      <c r="AE189" s="61" t="s">
        <v>2170</v>
      </c>
      <c r="AF189" s="60">
        <f t="shared" si="65"/>
        <v>182</v>
      </c>
      <c r="AG189" s="62">
        <v>99</v>
      </c>
      <c r="AH189" s="62">
        <v>83</v>
      </c>
      <c r="AI189" s="63">
        <v>95</v>
      </c>
      <c r="AJ189" s="61" t="s">
        <v>2171</v>
      </c>
      <c r="AK189" s="60">
        <f t="shared" si="66"/>
        <v>117</v>
      </c>
      <c r="AL189" s="325">
        <v>58</v>
      </c>
      <c r="AM189" s="325">
        <v>59</v>
      </c>
      <c r="AN189" s="326">
        <v>62</v>
      </c>
      <c r="AO189" s="71" t="s">
        <v>439</v>
      </c>
      <c r="AP189" s="285">
        <f t="shared" si="68"/>
        <v>3554</v>
      </c>
      <c r="AQ189" s="286">
        <f>SUM(AQ190:AQ208)</f>
        <v>1688</v>
      </c>
      <c r="AR189" s="286">
        <f t="shared" ref="AR189:AS189" si="93">SUM(AR190:AR208)</f>
        <v>1866</v>
      </c>
      <c r="AS189" s="287">
        <f t="shared" si="93"/>
        <v>2150</v>
      </c>
      <c r="AT189" s="61" t="s">
        <v>642</v>
      </c>
      <c r="AU189" s="60">
        <f t="shared" si="84"/>
        <v>62</v>
      </c>
      <c r="AV189" s="88">
        <v>30</v>
      </c>
      <c r="AW189" s="88">
        <v>32</v>
      </c>
      <c r="AX189" s="89">
        <v>39</v>
      </c>
    </row>
    <row r="190" spans="1:50" s="59" customFormat="1" ht="14.25" customHeight="1">
      <c r="A190" s="428" t="s">
        <v>2173</v>
      </c>
      <c r="B190" s="60">
        <f t="shared" si="79"/>
        <v>171</v>
      </c>
      <c r="C190" s="429">
        <v>98</v>
      </c>
      <c r="D190" s="429">
        <v>73</v>
      </c>
      <c r="E190" s="430">
        <v>124</v>
      </c>
      <c r="F190" s="61" t="s">
        <v>2166</v>
      </c>
      <c r="G190" s="60">
        <f t="shared" si="62"/>
        <v>95</v>
      </c>
      <c r="H190" s="429">
        <v>52</v>
      </c>
      <c r="I190" s="429">
        <v>43</v>
      </c>
      <c r="J190" s="430">
        <v>56</v>
      </c>
      <c r="K190" s="61" t="s">
        <v>2143</v>
      </c>
      <c r="L190" s="60">
        <f t="shared" si="82"/>
        <v>57</v>
      </c>
      <c r="M190" s="62">
        <v>25</v>
      </c>
      <c r="N190" s="62">
        <v>32</v>
      </c>
      <c r="O190" s="63">
        <v>35</v>
      </c>
      <c r="P190" s="61" t="s">
        <v>2144</v>
      </c>
      <c r="Q190" s="60">
        <f t="shared" si="70"/>
        <v>158</v>
      </c>
      <c r="R190" s="62">
        <v>78</v>
      </c>
      <c r="S190" s="62">
        <v>80</v>
      </c>
      <c r="T190" s="63">
        <v>97</v>
      </c>
      <c r="U190" s="61" t="s">
        <v>1764</v>
      </c>
      <c r="V190" s="288">
        <f t="shared" si="61"/>
        <v>62</v>
      </c>
      <c r="W190" s="289">
        <v>31</v>
      </c>
      <c r="X190" s="289">
        <v>31</v>
      </c>
      <c r="Y190" s="290">
        <v>28</v>
      </c>
      <c r="Z190" s="61" t="s">
        <v>2177</v>
      </c>
      <c r="AA190" s="60">
        <f t="shared" si="63"/>
        <v>117</v>
      </c>
      <c r="AB190" s="62">
        <v>51</v>
      </c>
      <c r="AC190" s="62">
        <v>66</v>
      </c>
      <c r="AD190" s="63">
        <v>72</v>
      </c>
      <c r="AE190" s="61" t="s">
        <v>2178</v>
      </c>
      <c r="AF190" s="60">
        <f t="shared" si="65"/>
        <v>197</v>
      </c>
      <c r="AG190" s="62">
        <v>96</v>
      </c>
      <c r="AH190" s="62">
        <v>101</v>
      </c>
      <c r="AI190" s="63">
        <v>119</v>
      </c>
      <c r="AJ190" s="61" t="s">
        <v>2179</v>
      </c>
      <c r="AK190" s="60">
        <f t="shared" si="66"/>
        <v>80</v>
      </c>
      <c r="AL190" s="325">
        <v>43</v>
      </c>
      <c r="AM190" s="325">
        <v>37</v>
      </c>
      <c r="AN190" s="326">
        <v>51</v>
      </c>
      <c r="AO190" s="61" t="s">
        <v>2172</v>
      </c>
      <c r="AP190" s="288">
        <f t="shared" si="68"/>
        <v>218</v>
      </c>
      <c r="AQ190" s="289">
        <v>108</v>
      </c>
      <c r="AR190" s="289">
        <v>110</v>
      </c>
      <c r="AS190" s="290">
        <v>127</v>
      </c>
      <c r="AT190" s="61" t="s">
        <v>591</v>
      </c>
      <c r="AU190" s="60">
        <f t="shared" si="84"/>
        <v>47</v>
      </c>
      <c r="AV190" s="88">
        <v>22</v>
      </c>
      <c r="AW190" s="88">
        <v>25</v>
      </c>
      <c r="AX190" s="89">
        <v>29</v>
      </c>
    </row>
    <row r="191" spans="1:50" s="90" customFormat="1" ht="14.25" customHeight="1">
      <c r="A191" s="428" t="s">
        <v>2181</v>
      </c>
      <c r="B191" s="60">
        <f t="shared" si="79"/>
        <v>32</v>
      </c>
      <c r="C191" s="429">
        <v>17</v>
      </c>
      <c r="D191" s="429">
        <v>15</v>
      </c>
      <c r="E191" s="430">
        <v>17</v>
      </c>
      <c r="F191" s="61" t="s">
        <v>2174</v>
      </c>
      <c r="G191" s="60">
        <f t="shared" si="62"/>
        <v>141</v>
      </c>
      <c r="H191" s="429">
        <v>79</v>
      </c>
      <c r="I191" s="429">
        <v>62</v>
      </c>
      <c r="J191" s="430">
        <v>88</v>
      </c>
      <c r="K191" s="61" t="s">
        <v>2151</v>
      </c>
      <c r="L191" s="60">
        <f t="shared" si="82"/>
        <v>175</v>
      </c>
      <c r="M191" s="62">
        <v>88</v>
      </c>
      <c r="N191" s="62">
        <v>87</v>
      </c>
      <c r="O191" s="63">
        <v>82</v>
      </c>
      <c r="P191" s="61" t="s">
        <v>2152</v>
      </c>
      <c r="Q191" s="60">
        <f t="shared" si="70"/>
        <v>57</v>
      </c>
      <c r="R191" s="62">
        <v>31</v>
      </c>
      <c r="S191" s="62">
        <v>26</v>
      </c>
      <c r="T191" s="63">
        <v>34</v>
      </c>
      <c r="U191" s="61" t="s">
        <v>1895</v>
      </c>
      <c r="V191" s="288">
        <f t="shared" si="61"/>
        <v>73</v>
      </c>
      <c r="W191" s="289">
        <v>38</v>
      </c>
      <c r="X191" s="289">
        <v>35</v>
      </c>
      <c r="Y191" s="290">
        <v>43</v>
      </c>
      <c r="Z191" s="61" t="s">
        <v>2186</v>
      </c>
      <c r="AA191" s="60">
        <f t="shared" si="63"/>
        <v>137</v>
      </c>
      <c r="AB191" s="62">
        <v>74</v>
      </c>
      <c r="AC191" s="62">
        <v>63</v>
      </c>
      <c r="AD191" s="63">
        <v>82</v>
      </c>
      <c r="AE191" s="61" t="s">
        <v>2187</v>
      </c>
      <c r="AF191" s="60">
        <f t="shared" si="65"/>
        <v>251</v>
      </c>
      <c r="AG191" s="84">
        <v>127</v>
      </c>
      <c r="AH191" s="84">
        <v>124</v>
      </c>
      <c r="AI191" s="85">
        <v>141</v>
      </c>
      <c r="AJ191" s="61" t="s">
        <v>2188</v>
      </c>
      <c r="AK191" s="60">
        <f t="shared" si="66"/>
        <v>223</v>
      </c>
      <c r="AL191" s="325">
        <v>138</v>
      </c>
      <c r="AM191" s="325">
        <v>85</v>
      </c>
      <c r="AN191" s="326">
        <v>148</v>
      </c>
      <c r="AO191" s="61" t="s">
        <v>2180</v>
      </c>
      <c r="AP191" s="288">
        <f t="shared" si="68"/>
        <v>157</v>
      </c>
      <c r="AQ191" s="289">
        <v>75</v>
      </c>
      <c r="AR191" s="289">
        <v>82</v>
      </c>
      <c r="AS191" s="290">
        <v>106</v>
      </c>
      <c r="AT191" s="61" t="s">
        <v>592</v>
      </c>
      <c r="AU191" s="60">
        <f t="shared" si="84"/>
        <v>25</v>
      </c>
      <c r="AV191" s="88">
        <v>12</v>
      </c>
      <c r="AW191" s="88">
        <v>13</v>
      </c>
      <c r="AX191" s="89">
        <v>11</v>
      </c>
    </row>
    <row r="192" spans="1:50" s="59" customFormat="1" ht="14.25" customHeight="1">
      <c r="A192" s="71" t="s">
        <v>195</v>
      </c>
      <c r="B192" s="68">
        <f t="shared" si="79"/>
        <v>1815</v>
      </c>
      <c r="C192" s="69">
        <f>SUM(C193:C202)</f>
        <v>887</v>
      </c>
      <c r="D192" s="69">
        <f t="shared" ref="D192:E192" si="94">SUM(D193:D202)</f>
        <v>928</v>
      </c>
      <c r="E192" s="70">
        <f t="shared" si="94"/>
        <v>1149</v>
      </c>
      <c r="F192" s="61" t="s">
        <v>2182</v>
      </c>
      <c r="G192" s="60">
        <f t="shared" si="62"/>
        <v>422</v>
      </c>
      <c r="H192" s="429">
        <v>218</v>
      </c>
      <c r="I192" s="429">
        <v>204</v>
      </c>
      <c r="J192" s="430">
        <v>223</v>
      </c>
      <c r="K192" s="61" t="s">
        <v>2160</v>
      </c>
      <c r="L192" s="60">
        <f t="shared" si="82"/>
        <v>170</v>
      </c>
      <c r="M192" s="84">
        <v>89</v>
      </c>
      <c r="N192" s="84">
        <v>81</v>
      </c>
      <c r="O192" s="85">
        <v>81</v>
      </c>
      <c r="P192" s="61" t="s">
        <v>2161</v>
      </c>
      <c r="Q192" s="60">
        <f t="shared" si="70"/>
        <v>220</v>
      </c>
      <c r="R192" s="62">
        <v>104</v>
      </c>
      <c r="S192" s="62">
        <v>116</v>
      </c>
      <c r="T192" s="63">
        <v>119</v>
      </c>
      <c r="U192" s="61" t="s">
        <v>1154</v>
      </c>
      <c r="V192" s="288">
        <f t="shared" si="61"/>
        <v>138</v>
      </c>
      <c r="W192" s="289">
        <v>83</v>
      </c>
      <c r="X192" s="289">
        <v>55</v>
      </c>
      <c r="Y192" s="290">
        <v>84</v>
      </c>
      <c r="Z192" s="61" t="s">
        <v>2194</v>
      </c>
      <c r="AA192" s="60">
        <f t="shared" si="63"/>
        <v>32</v>
      </c>
      <c r="AB192" s="84">
        <v>21</v>
      </c>
      <c r="AC192" s="84">
        <v>11</v>
      </c>
      <c r="AD192" s="85">
        <v>25</v>
      </c>
      <c r="AE192" s="61" t="s">
        <v>2195</v>
      </c>
      <c r="AF192" s="60">
        <f t="shared" si="65"/>
        <v>80</v>
      </c>
      <c r="AG192" s="62">
        <v>41</v>
      </c>
      <c r="AH192" s="62">
        <v>39</v>
      </c>
      <c r="AI192" s="63">
        <v>42</v>
      </c>
      <c r="AJ192" s="61" t="s">
        <v>2196</v>
      </c>
      <c r="AK192" s="60">
        <f t="shared" si="66"/>
        <v>113</v>
      </c>
      <c r="AL192" s="325">
        <v>51</v>
      </c>
      <c r="AM192" s="325">
        <v>62</v>
      </c>
      <c r="AN192" s="326">
        <v>64</v>
      </c>
      <c r="AO192" s="61" t="s">
        <v>2189</v>
      </c>
      <c r="AP192" s="288">
        <f t="shared" si="68"/>
        <v>100</v>
      </c>
      <c r="AQ192" s="295">
        <v>51</v>
      </c>
      <c r="AR192" s="295">
        <v>49</v>
      </c>
      <c r="AS192" s="296">
        <v>61</v>
      </c>
      <c r="AT192" s="61" t="s">
        <v>643</v>
      </c>
      <c r="AU192" s="60">
        <f t="shared" si="84"/>
        <v>88</v>
      </c>
      <c r="AV192" s="88">
        <v>43</v>
      </c>
      <c r="AW192" s="88">
        <v>45</v>
      </c>
      <c r="AX192" s="89">
        <v>51</v>
      </c>
    </row>
    <row r="193" spans="1:50" s="59" customFormat="1" ht="14.25" customHeight="1">
      <c r="A193" s="428" t="s">
        <v>2198</v>
      </c>
      <c r="B193" s="60">
        <f t="shared" si="79"/>
        <v>176</v>
      </c>
      <c r="C193" s="460">
        <v>82</v>
      </c>
      <c r="D193" s="460">
        <v>94</v>
      </c>
      <c r="E193" s="461">
        <v>116</v>
      </c>
      <c r="F193" s="61" t="s">
        <v>2190</v>
      </c>
      <c r="G193" s="60">
        <f t="shared" si="62"/>
        <v>132</v>
      </c>
      <c r="H193" s="429">
        <v>65</v>
      </c>
      <c r="I193" s="429">
        <v>67</v>
      </c>
      <c r="J193" s="430">
        <v>71</v>
      </c>
      <c r="K193" s="61" t="s">
        <v>2167</v>
      </c>
      <c r="L193" s="60">
        <f t="shared" si="82"/>
        <v>209</v>
      </c>
      <c r="M193" s="62">
        <v>114</v>
      </c>
      <c r="N193" s="62">
        <v>95</v>
      </c>
      <c r="O193" s="63">
        <v>102</v>
      </c>
      <c r="P193" s="61" t="s">
        <v>988</v>
      </c>
      <c r="Q193" s="60">
        <f t="shared" si="70"/>
        <v>263</v>
      </c>
      <c r="R193" s="62">
        <v>135</v>
      </c>
      <c r="S193" s="62">
        <v>128</v>
      </c>
      <c r="T193" s="63">
        <v>136</v>
      </c>
      <c r="U193" s="61" t="s">
        <v>1163</v>
      </c>
      <c r="V193" s="288">
        <f t="shared" si="61"/>
        <v>97</v>
      </c>
      <c r="W193" s="289">
        <v>59</v>
      </c>
      <c r="X193" s="289">
        <v>38</v>
      </c>
      <c r="Y193" s="290">
        <v>55</v>
      </c>
      <c r="Z193" s="71" t="s">
        <v>290</v>
      </c>
      <c r="AA193" s="68">
        <f t="shared" si="63"/>
        <v>2951</v>
      </c>
      <c r="AB193" s="69">
        <f>SUM(AB194:AB215)</f>
        <v>1476</v>
      </c>
      <c r="AC193" s="69">
        <f t="shared" ref="AC193:AD193" si="95">SUM(AC194:AC215)</f>
        <v>1475</v>
      </c>
      <c r="AD193" s="70">
        <f t="shared" si="95"/>
        <v>1675</v>
      </c>
      <c r="AE193" s="61" t="s">
        <v>2203</v>
      </c>
      <c r="AF193" s="60">
        <f t="shared" si="65"/>
        <v>326</v>
      </c>
      <c r="AG193" s="62">
        <v>164</v>
      </c>
      <c r="AH193" s="62">
        <v>162</v>
      </c>
      <c r="AI193" s="63">
        <v>195</v>
      </c>
      <c r="AJ193" s="61" t="s">
        <v>2204</v>
      </c>
      <c r="AK193" s="60">
        <f t="shared" si="66"/>
        <v>219</v>
      </c>
      <c r="AL193" s="325">
        <v>94</v>
      </c>
      <c r="AM193" s="325">
        <v>125</v>
      </c>
      <c r="AN193" s="326">
        <v>127</v>
      </c>
      <c r="AO193" s="61" t="s">
        <v>2197</v>
      </c>
      <c r="AP193" s="288">
        <f t="shared" si="68"/>
        <v>152</v>
      </c>
      <c r="AQ193" s="289">
        <v>71</v>
      </c>
      <c r="AR193" s="289">
        <v>81</v>
      </c>
      <c r="AS193" s="290">
        <v>87</v>
      </c>
      <c r="AT193" s="61" t="s">
        <v>644</v>
      </c>
      <c r="AU193" s="60">
        <f t="shared" si="84"/>
        <v>63</v>
      </c>
      <c r="AV193" s="88">
        <v>36</v>
      </c>
      <c r="AW193" s="88">
        <v>27</v>
      </c>
      <c r="AX193" s="89">
        <v>48</v>
      </c>
    </row>
    <row r="194" spans="1:50" s="59" customFormat="1" ht="14.25" customHeight="1">
      <c r="A194" s="428" t="s">
        <v>2206</v>
      </c>
      <c r="B194" s="60">
        <f t="shared" si="79"/>
        <v>267</v>
      </c>
      <c r="C194" s="429">
        <v>132</v>
      </c>
      <c r="D194" s="429">
        <v>135</v>
      </c>
      <c r="E194" s="430">
        <v>165</v>
      </c>
      <c r="F194" s="61" t="s">
        <v>2199</v>
      </c>
      <c r="G194" s="60">
        <f t="shared" si="62"/>
        <v>171</v>
      </c>
      <c r="H194" s="429">
        <v>76</v>
      </c>
      <c r="I194" s="429">
        <v>95</v>
      </c>
      <c r="J194" s="430">
        <v>94</v>
      </c>
      <c r="K194" s="61" t="s">
        <v>2175</v>
      </c>
      <c r="L194" s="60">
        <f t="shared" si="82"/>
        <v>210</v>
      </c>
      <c r="M194" s="62">
        <v>110</v>
      </c>
      <c r="N194" s="62">
        <v>100</v>
      </c>
      <c r="O194" s="63">
        <v>116</v>
      </c>
      <c r="P194" s="61" t="s">
        <v>996</v>
      </c>
      <c r="Q194" s="60">
        <f t="shared" si="70"/>
        <v>276</v>
      </c>
      <c r="R194" s="62">
        <v>135</v>
      </c>
      <c r="S194" s="62">
        <v>141</v>
      </c>
      <c r="T194" s="63">
        <v>168</v>
      </c>
      <c r="U194" s="61" t="s">
        <v>658</v>
      </c>
      <c r="V194" s="288">
        <f t="shared" si="61"/>
        <v>180</v>
      </c>
      <c r="W194" s="289">
        <v>96</v>
      </c>
      <c r="X194" s="289">
        <v>84</v>
      </c>
      <c r="Y194" s="290">
        <v>94</v>
      </c>
      <c r="Z194" s="61" t="s">
        <v>2211</v>
      </c>
      <c r="AA194" s="60">
        <f t="shared" si="63"/>
        <v>116</v>
      </c>
      <c r="AB194" s="62">
        <v>67</v>
      </c>
      <c r="AC194" s="62">
        <v>49</v>
      </c>
      <c r="AD194" s="63">
        <v>86</v>
      </c>
      <c r="AE194" s="61" t="s">
        <v>2212</v>
      </c>
      <c r="AF194" s="60">
        <f t="shared" si="65"/>
        <v>191</v>
      </c>
      <c r="AG194" s="62">
        <v>95</v>
      </c>
      <c r="AH194" s="62">
        <v>96</v>
      </c>
      <c r="AI194" s="63">
        <v>118</v>
      </c>
      <c r="AJ194" s="61" t="s">
        <v>1637</v>
      </c>
      <c r="AK194" s="60">
        <f t="shared" si="66"/>
        <v>126</v>
      </c>
      <c r="AL194" s="327">
        <v>66</v>
      </c>
      <c r="AM194" s="327">
        <v>60</v>
      </c>
      <c r="AN194" s="328">
        <v>68</v>
      </c>
      <c r="AO194" s="61" t="s">
        <v>2205</v>
      </c>
      <c r="AP194" s="288">
        <f t="shared" si="68"/>
        <v>29</v>
      </c>
      <c r="AQ194" s="289">
        <v>17</v>
      </c>
      <c r="AR194" s="289">
        <v>12</v>
      </c>
      <c r="AS194" s="290">
        <v>22</v>
      </c>
      <c r="AT194" s="61" t="s">
        <v>645</v>
      </c>
      <c r="AU194" s="60">
        <f t="shared" si="84"/>
        <v>43</v>
      </c>
      <c r="AV194" s="88">
        <v>24</v>
      </c>
      <c r="AW194" s="88">
        <v>19</v>
      </c>
      <c r="AX194" s="89">
        <v>30</v>
      </c>
    </row>
    <row r="195" spans="1:50" s="59" customFormat="1" ht="14.25" customHeight="1">
      <c r="A195" s="428" t="s">
        <v>2214</v>
      </c>
      <c r="B195" s="60">
        <f t="shared" si="79"/>
        <v>32</v>
      </c>
      <c r="C195" s="429">
        <v>21</v>
      </c>
      <c r="D195" s="429">
        <v>11</v>
      </c>
      <c r="E195" s="430">
        <v>23</v>
      </c>
      <c r="F195" s="61" t="s">
        <v>2207</v>
      </c>
      <c r="G195" s="60">
        <f t="shared" si="62"/>
        <v>116</v>
      </c>
      <c r="H195" s="429">
        <v>57</v>
      </c>
      <c r="I195" s="429">
        <v>59</v>
      </c>
      <c r="J195" s="430">
        <v>70</v>
      </c>
      <c r="K195" s="61" t="s">
        <v>2183</v>
      </c>
      <c r="L195" s="60">
        <f t="shared" si="82"/>
        <v>107</v>
      </c>
      <c r="M195" s="62">
        <v>49</v>
      </c>
      <c r="N195" s="62">
        <v>58</v>
      </c>
      <c r="O195" s="63">
        <v>52</v>
      </c>
      <c r="P195" s="61" t="s">
        <v>2184</v>
      </c>
      <c r="Q195" s="60">
        <f t="shared" si="70"/>
        <v>154</v>
      </c>
      <c r="R195" s="62">
        <v>76</v>
      </c>
      <c r="S195" s="62">
        <v>78</v>
      </c>
      <c r="T195" s="63">
        <v>99</v>
      </c>
      <c r="U195" s="61" t="s">
        <v>1921</v>
      </c>
      <c r="V195" s="288">
        <f t="shared" si="61"/>
        <v>143</v>
      </c>
      <c r="W195" s="289">
        <v>77</v>
      </c>
      <c r="X195" s="289">
        <v>66</v>
      </c>
      <c r="Y195" s="290">
        <v>88</v>
      </c>
      <c r="Z195" s="61" t="s">
        <v>2219</v>
      </c>
      <c r="AA195" s="60">
        <f t="shared" si="63"/>
        <v>146</v>
      </c>
      <c r="AB195" s="62">
        <v>70</v>
      </c>
      <c r="AC195" s="62">
        <v>76</v>
      </c>
      <c r="AD195" s="63">
        <v>76</v>
      </c>
      <c r="AE195" s="61" t="s">
        <v>2220</v>
      </c>
      <c r="AF195" s="60">
        <f t="shared" si="65"/>
        <v>79</v>
      </c>
      <c r="AG195" s="62">
        <v>38</v>
      </c>
      <c r="AH195" s="62">
        <v>41</v>
      </c>
      <c r="AI195" s="63">
        <v>52</v>
      </c>
      <c r="AJ195" s="61" t="s">
        <v>1644</v>
      </c>
      <c r="AK195" s="60">
        <f t="shared" si="66"/>
        <v>37</v>
      </c>
      <c r="AL195" s="325">
        <v>20</v>
      </c>
      <c r="AM195" s="325">
        <v>17</v>
      </c>
      <c r="AN195" s="326">
        <v>22</v>
      </c>
      <c r="AO195" s="61" t="s">
        <v>2213</v>
      </c>
      <c r="AP195" s="288">
        <f t="shared" si="68"/>
        <v>177</v>
      </c>
      <c r="AQ195" s="289">
        <v>73</v>
      </c>
      <c r="AR195" s="289">
        <v>104</v>
      </c>
      <c r="AS195" s="290">
        <v>119</v>
      </c>
      <c r="AT195" s="61" t="s">
        <v>5072</v>
      </c>
      <c r="AU195" s="60">
        <f t="shared" si="84"/>
        <v>49</v>
      </c>
      <c r="AV195" s="88">
        <v>30</v>
      </c>
      <c r="AW195" s="88">
        <v>19</v>
      </c>
      <c r="AX195" s="89">
        <v>38</v>
      </c>
    </row>
    <row r="196" spans="1:50" s="59" customFormat="1" ht="14.25" customHeight="1">
      <c r="A196" s="428" t="s">
        <v>2222</v>
      </c>
      <c r="B196" s="60">
        <f t="shared" si="79"/>
        <v>227</v>
      </c>
      <c r="C196" s="429">
        <v>120</v>
      </c>
      <c r="D196" s="429">
        <v>107</v>
      </c>
      <c r="E196" s="430">
        <v>153</v>
      </c>
      <c r="F196" s="61" t="s">
        <v>2215</v>
      </c>
      <c r="G196" s="60">
        <f t="shared" si="62"/>
        <v>77</v>
      </c>
      <c r="H196" s="477">
        <v>40</v>
      </c>
      <c r="I196" s="477">
        <v>37</v>
      </c>
      <c r="J196" s="478">
        <v>47</v>
      </c>
      <c r="K196" s="61" t="s">
        <v>2191</v>
      </c>
      <c r="L196" s="60">
        <f t="shared" si="82"/>
        <v>84</v>
      </c>
      <c r="M196" s="62">
        <v>41</v>
      </c>
      <c r="N196" s="62">
        <v>43</v>
      </c>
      <c r="O196" s="63">
        <v>43</v>
      </c>
      <c r="P196" s="61" t="s">
        <v>2192</v>
      </c>
      <c r="Q196" s="60">
        <f t="shared" si="70"/>
        <v>219</v>
      </c>
      <c r="R196" s="84">
        <v>110</v>
      </c>
      <c r="S196" s="84">
        <v>109</v>
      </c>
      <c r="T196" s="85">
        <v>119</v>
      </c>
      <c r="U196" s="61" t="s">
        <v>1927</v>
      </c>
      <c r="V196" s="288">
        <f t="shared" si="61"/>
        <v>78</v>
      </c>
      <c r="W196" s="289">
        <v>39</v>
      </c>
      <c r="X196" s="289">
        <v>39</v>
      </c>
      <c r="Y196" s="290">
        <v>39</v>
      </c>
      <c r="Z196" s="61" t="s">
        <v>2225</v>
      </c>
      <c r="AA196" s="60">
        <f t="shared" si="63"/>
        <v>169</v>
      </c>
      <c r="AB196" s="62">
        <v>100</v>
      </c>
      <c r="AC196" s="62">
        <v>69</v>
      </c>
      <c r="AD196" s="63">
        <v>80</v>
      </c>
      <c r="AE196" s="61" t="s">
        <v>2226</v>
      </c>
      <c r="AF196" s="60">
        <f t="shared" si="65"/>
        <v>127</v>
      </c>
      <c r="AG196" s="62">
        <v>58</v>
      </c>
      <c r="AH196" s="62">
        <v>69</v>
      </c>
      <c r="AI196" s="63">
        <v>90</v>
      </c>
      <c r="AJ196" s="61" t="s">
        <v>2227</v>
      </c>
      <c r="AK196" s="60">
        <f t="shared" si="66"/>
        <v>92</v>
      </c>
      <c r="AL196" s="325">
        <v>46</v>
      </c>
      <c r="AM196" s="325">
        <v>46</v>
      </c>
      <c r="AN196" s="326">
        <v>44</v>
      </c>
      <c r="AO196" s="61" t="s">
        <v>2221</v>
      </c>
      <c r="AP196" s="288">
        <f t="shared" si="68"/>
        <v>156</v>
      </c>
      <c r="AQ196" s="289">
        <v>81</v>
      </c>
      <c r="AR196" s="289">
        <v>75</v>
      </c>
      <c r="AS196" s="290">
        <v>85</v>
      </c>
      <c r="AT196" s="61" t="s">
        <v>646</v>
      </c>
      <c r="AU196" s="60">
        <f t="shared" si="84"/>
        <v>126</v>
      </c>
      <c r="AV196" s="88">
        <v>73</v>
      </c>
      <c r="AW196" s="88">
        <v>53</v>
      </c>
      <c r="AX196" s="89">
        <v>73</v>
      </c>
    </row>
    <row r="197" spans="1:50" s="59" customFormat="1" ht="14.25" customHeight="1">
      <c r="A197" s="428" t="s">
        <v>2229</v>
      </c>
      <c r="B197" s="60">
        <f t="shared" si="79"/>
        <v>271</v>
      </c>
      <c r="C197" s="429">
        <v>123</v>
      </c>
      <c r="D197" s="429">
        <v>148</v>
      </c>
      <c r="E197" s="430">
        <v>167</v>
      </c>
      <c r="F197" s="61" t="s">
        <v>633</v>
      </c>
      <c r="G197" s="60">
        <f t="shared" si="62"/>
        <v>154</v>
      </c>
      <c r="H197" s="460">
        <v>76</v>
      </c>
      <c r="I197" s="460">
        <v>78</v>
      </c>
      <c r="J197" s="461">
        <v>87</v>
      </c>
      <c r="K197" s="61" t="s">
        <v>2200</v>
      </c>
      <c r="L197" s="60">
        <f t="shared" si="82"/>
        <v>130</v>
      </c>
      <c r="M197" s="62">
        <v>70</v>
      </c>
      <c r="N197" s="62">
        <v>60</v>
      </c>
      <c r="O197" s="63">
        <v>68</v>
      </c>
      <c r="P197" s="61" t="s">
        <v>2201</v>
      </c>
      <c r="Q197" s="60">
        <f t="shared" si="70"/>
        <v>603</v>
      </c>
      <c r="R197" s="62">
        <v>364</v>
      </c>
      <c r="S197" s="62">
        <v>239</v>
      </c>
      <c r="T197" s="63">
        <v>499</v>
      </c>
      <c r="U197" s="61" t="s">
        <v>1933</v>
      </c>
      <c r="V197" s="288">
        <f t="shared" si="61"/>
        <v>86</v>
      </c>
      <c r="W197" s="289">
        <v>43</v>
      </c>
      <c r="X197" s="289">
        <v>43</v>
      </c>
      <c r="Y197" s="290">
        <v>52</v>
      </c>
      <c r="Z197" s="61" t="s">
        <v>1830</v>
      </c>
      <c r="AA197" s="60">
        <f t="shared" si="63"/>
        <v>209</v>
      </c>
      <c r="AB197" s="62">
        <v>108</v>
      </c>
      <c r="AC197" s="62">
        <v>101</v>
      </c>
      <c r="AD197" s="63">
        <v>104</v>
      </c>
      <c r="AE197" s="61" t="s">
        <v>2232</v>
      </c>
      <c r="AF197" s="60">
        <f t="shared" si="65"/>
        <v>163</v>
      </c>
      <c r="AG197" s="62">
        <v>78</v>
      </c>
      <c r="AH197" s="62">
        <v>85</v>
      </c>
      <c r="AI197" s="63">
        <v>106</v>
      </c>
      <c r="AJ197" s="61" t="s">
        <v>2233</v>
      </c>
      <c r="AK197" s="60">
        <f t="shared" si="66"/>
        <v>98</v>
      </c>
      <c r="AL197" s="325">
        <v>47</v>
      </c>
      <c r="AM197" s="325">
        <v>51</v>
      </c>
      <c r="AN197" s="326">
        <v>55</v>
      </c>
      <c r="AO197" s="61" t="s">
        <v>2228</v>
      </c>
      <c r="AP197" s="288">
        <f t="shared" si="68"/>
        <v>286</v>
      </c>
      <c r="AQ197" s="289">
        <v>135</v>
      </c>
      <c r="AR197" s="289">
        <v>151</v>
      </c>
      <c r="AS197" s="290">
        <v>153</v>
      </c>
      <c r="AT197" s="61" t="s">
        <v>647</v>
      </c>
      <c r="AU197" s="60">
        <f t="shared" si="84"/>
        <v>185</v>
      </c>
      <c r="AV197" s="88">
        <v>100</v>
      </c>
      <c r="AW197" s="88">
        <v>85</v>
      </c>
      <c r="AX197" s="89">
        <v>110</v>
      </c>
    </row>
    <row r="198" spans="1:50" s="59" customFormat="1" ht="14.25" customHeight="1">
      <c r="A198" s="428" t="s">
        <v>2235</v>
      </c>
      <c r="B198" s="60">
        <f t="shared" si="79"/>
        <v>159</v>
      </c>
      <c r="C198" s="429">
        <v>78</v>
      </c>
      <c r="D198" s="429">
        <v>81</v>
      </c>
      <c r="E198" s="430">
        <v>103</v>
      </c>
      <c r="F198" s="61" t="s">
        <v>634</v>
      </c>
      <c r="G198" s="60">
        <f t="shared" si="62"/>
        <v>120</v>
      </c>
      <c r="H198" s="429">
        <v>69</v>
      </c>
      <c r="I198" s="429">
        <v>51</v>
      </c>
      <c r="J198" s="430">
        <v>63</v>
      </c>
      <c r="K198" s="61" t="s">
        <v>2208</v>
      </c>
      <c r="L198" s="60">
        <f t="shared" si="82"/>
        <v>111</v>
      </c>
      <c r="M198" s="62">
        <v>53</v>
      </c>
      <c r="N198" s="62">
        <v>58</v>
      </c>
      <c r="O198" s="63">
        <v>56</v>
      </c>
      <c r="P198" s="61" t="s">
        <v>2209</v>
      </c>
      <c r="Q198" s="60">
        <f t="shared" si="70"/>
        <v>170</v>
      </c>
      <c r="R198" s="62">
        <v>89</v>
      </c>
      <c r="S198" s="62">
        <v>81</v>
      </c>
      <c r="T198" s="63">
        <v>89</v>
      </c>
      <c r="U198" s="61" t="s">
        <v>1939</v>
      </c>
      <c r="V198" s="288">
        <f t="shared" ref="V198:V215" si="96">SUM(W198:X198)</f>
        <v>164</v>
      </c>
      <c r="W198" s="289">
        <v>93</v>
      </c>
      <c r="X198" s="289">
        <v>71</v>
      </c>
      <c r="Y198" s="290">
        <v>100</v>
      </c>
      <c r="Z198" s="61" t="s">
        <v>1838</v>
      </c>
      <c r="AA198" s="60">
        <f t="shared" si="63"/>
        <v>169</v>
      </c>
      <c r="AB198" s="62">
        <v>81</v>
      </c>
      <c r="AC198" s="62">
        <v>88</v>
      </c>
      <c r="AD198" s="63">
        <v>88</v>
      </c>
      <c r="AE198" s="61" t="s">
        <v>2239</v>
      </c>
      <c r="AF198" s="60">
        <f t="shared" si="65"/>
        <v>263</v>
      </c>
      <c r="AG198" s="62">
        <v>150</v>
      </c>
      <c r="AH198" s="62">
        <v>113</v>
      </c>
      <c r="AI198" s="63">
        <v>158</v>
      </c>
      <c r="AJ198" s="67" t="s">
        <v>418</v>
      </c>
      <c r="AK198" s="68">
        <f t="shared" si="66"/>
        <v>2579</v>
      </c>
      <c r="AL198" s="69">
        <f>SUM(AL199:AL217)</f>
        <v>1303</v>
      </c>
      <c r="AM198" s="69">
        <f t="shared" ref="AM198:AN198" si="97">SUM(AM199:AM217)</f>
        <v>1276</v>
      </c>
      <c r="AN198" s="70">
        <f t="shared" si="97"/>
        <v>1380</v>
      </c>
      <c r="AO198" s="61" t="s">
        <v>2234</v>
      </c>
      <c r="AP198" s="288">
        <f t="shared" si="68"/>
        <v>66</v>
      </c>
      <c r="AQ198" s="289">
        <v>32</v>
      </c>
      <c r="AR198" s="289">
        <v>34</v>
      </c>
      <c r="AS198" s="290">
        <v>35</v>
      </c>
      <c r="AT198" s="61" t="s">
        <v>648</v>
      </c>
      <c r="AU198" s="60">
        <f t="shared" si="84"/>
        <v>71</v>
      </c>
      <c r="AV198" s="88">
        <v>35</v>
      </c>
      <c r="AW198" s="88">
        <v>36</v>
      </c>
      <c r="AX198" s="89">
        <v>41</v>
      </c>
    </row>
    <row r="199" spans="1:50" s="59" customFormat="1" ht="14.25" customHeight="1">
      <c r="A199" s="428" t="s">
        <v>2241</v>
      </c>
      <c r="B199" s="60">
        <f t="shared" si="79"/>
        <v>236</v>
      </c>
      <c r="C199" s="429">
        <v>109</v>
      </c>
      <c r="D199" s="429">
        <v>127</v>
      </c>
      <c r="E199" s="430">
        <v>148</v>
      </c>
      <c r="F199" s="61" t="s">
        <v>2236</v>
      </c>
      <c r="G199" s="60">
        <f t="shared" ref="G199:G262" si="98">SUM(H199:I199)</f>
        <v>81</v>
      </c>
      <c r="H199" s="429">
        <v>44</v>
      </c>
      <c r="I199" s="429">
        <v>37</v>
      </c>
      <c r="J199" s="430">
        <v>44</v>
      </c>
      <c r="K199" s="61" t="s">
        <v>2216</v>
      </c>
      <c r="L199" s="60">
        <f t="shared" si="82"/>
        <v>78</v>
      </c>
      <c r="M199" s="62">
        <v>42</v>
      </c>
      <c r="N199" s="62">
        <v>36</v>
      </c>
      <c r="O199" s="63">
        <v>39</v>
      </c>
      <c r="P199" s="61" t="s">
        <v>2217</v>
      </c>
      <c r="Q199" s="60">
        <f t="shared" si="70"/>
        <v>185</v>
      </c>
      <c r="R199" s="62">
        <v>83</v>
      </c>
      <c r="S199" s="62">
        <v>102</v>
      </c>
      <c r="T199" s="63">
        <v>112</v>
      </c>
      <c r="U199" s="61" t="s">
        <v>1945</v>
      </c>
      <c r="V199" s="288">
        <f t="shared" si="96"/>
        <v>132</v>
      </c>
      <c r="W199" s="289">
        <v>63</v>
      </c>
      <c r="X199" s="289">
        <v>69</v>
      </c>
      <c r="Y199" s="290">
        <v>76</v>
      </c>
      <c r="Z199" s="61" t="s">
        <v>2245</v>
      </c>
      <c r="AA199" s="60">
        <f t="shared" ref="AA199:AA215" si="99">SUM(AB199:AC199)</f>
        <v>254</v>
      </c>
      <c r="AB199" s="62">
        <v>126</v>
      </c>
      <c r="AC199" s="62">
        <v>128</v>
      </c>
      <c r="AD199" s="63">
        <v>144</v>
      </c>
      <c r="AE199" s="61" t="s">
        <v>2246</v>
      </c>
      <c r="AF199" s="60">
        <f t="shared" ref="AF199:AF262" si="100">SUM(AG199:AH199)</f>
        <v>96</v>
      </c>
      <c r="AG199" s="62">
        <v>53</v>
      </c>
      <c r="AH199" s="62">
        <v>43</v>
      </c>
      <c r="AI199" s="63">
        <v>59</v>
      </c>
      <c r="AJ199" s="61" t="s">
        <v>2247</v>
      </c>
      <c r="AK199" s="60">
        <f t="shared" ref="AK199:AK262" si="101">SUM(AL199:AM199)</f>
        <v>221</v>
      </c>
      <c r="AL199" s="62">
        <v>110</v>
      </c>
      <c r="AM199" s="62">
        <v>111</v>
      </c>
      <c r="AN199" s="63">
        <v>111</v>
      </c>
      <c r="AO199" s="61" t="s">
        <v>2240</v>
      </c>
      <c r="AP199" s="288">
        <f t="shared" si="68"/>
        <v>100</v>
      </c>
      <c r="AQ199" s="289">
        <v>45</v>
      </c>
      <c r="AR199" s="289">
        <v>55</v>
      </c>
      <c r="AS199" s="290">
        <v>60</v>
      </c>
      <c r="AT199" s="61" t="s">
        <v>649</v>
      </c>
      <c r="AU199" s="60">
        <f t="shared" si="84"/>
        <v>65</v>
      </c>
      <c r="AV199" s="88">
        <v>38</v>
      </c>
      <c r="AW199" s="88">
        <v>27</v>
      </c>
      <c r="AX199" s="89">
        <v>39</v>
      </c>
    </row>
    <row r="200" spans="1:50" s="59" customFormat="1" ht="14.25" customHeight="1">
      <c r="A200" s="428" t="s">
        <v>2248</v>
      </c>
      <c r="B200" s="60">
        <f t="shared" si="79"/>
        <v>288</v>
      </c>
      <c r="C200" s="429">
        <v>142</v>
      </c>
      <c r="D200" s="429">
        <v>146</v>
      </c>
      <c r="E200" s="430">
        <v>180</v>
      </c>
      <c r="F200" s="61" t="s">
        <v>1692</v>
      </c>
      <c r="G200" s="60">
        <f t="shared" si="98"/>
        <v>195</v>
      </c>
      <c r="H200" s="429">
        <v>94</v>
      </c>
      <c r="I200" s="429">
        <v>101</v>
      </c>
      <c r="J200" s="430">
        <v>128</v>
      </c>
      <c r="K200" s="67" t="s">
        <v>269</v>
      </c>
      <c r="L200" s="68">
        <v>2165</v>
      </c>
      <c r="M200" s="68">
        <v>1083</v>
      </c>
      <c r="N200" s="68">
        <v>1082</v>
      </c>
      <c r="O200" s="86">
        <v>1174</v>
      </c>
      <c r="P200" s="61" t="s">
        <v>2223</v>
      </c>
      <c r="Q200" s="60">
        <f t="shared" si="70"/>
        <v>50</v>
      </c>
      <c r="R200" s="62">
        <v>30</v>
      </c>
      <c r="S200" s="62">
        <v>20</v>
      </c>
      <c r="T200" s="63">
        <v>30</v>
      </c>
      <c r="U200" s="67" t="s">
        <v>400</v>
      </c>
      <c r="V200" s="285">
        <f t="shared" si="96"/>
        <v>2928</v>
      </c>
      <c r="W200" s="292">
        <f>SUM(W201:W215)</f>
        <v>1505</v>
      </c>
      <c r="X200" s="292">
        <f t="shared" ref="X200:Y200" si="102">SUM(X201:X215)</f>
        <v>1423</v>
      </c>
      <c r="Y200" s="293">
        <f t="shared" si="102"/>
        <v>1547</v>
      </c>
      <c r="Z200" s="61" t="s">
        <v>2252</v>
      </c>
      <c r="AA200" s="60">
        <f t="shared" si="99"/>
        <v>137</v>
      </c>
      <c r="AB200" s="62">
        <v>62</v>
      </c>
      <c r="AC200" s="62">
        <v>75</v>
      </c>
      <c r="AD200" s="63">
        <v>83</v>
      </c>
      <c r="AE200" s="61" t="s">
        <v>1167</v>
      </c>
      <c r="AF200" s="60">
        <f t="shared" si="100"/>
        <v>204</v>
      </c>
      <c r="AG200" s="62">
        <v>111</v>
      </c>
      <c r="AH200" s="62">
        <v>93</v>
      </c>
      <c r="AI200" s="63">
        <v>112</v>
      </c>
      <c r="AJ200" s="61" t="s">
        <v>2253</v>
      </c>
      <c r="AK200" s="60">
        <f t="shared" si="101"/>
        <v>179</v>
      </c>
      <c r="AL200" s="62">
        <v>97</v>
      </c>
      <c r="AM200" s="62">
        <v>82</v>
      </c>
      <c r="AN200" s="63">
        <v>113</v>
      </c>
      <c r="AO200" s="61" t="s">
        <v>5073</v>
      </c>
      <c r="AP200" s="288">
        <f t="shared" ref="AP200:AP232" si="103">SUM(AQ200:AR200)</f>
        <v>82</v>
      </c>
      <c r="AQ200" s="289">
        <v>37</v>
      </c>
      <c r="AR200" s="289">
        <v>45</v>
      </c>
      <c r="AS200" s="290">
        <v>56</v>
      </c>
      <c r="AT200" s="61" t="s">
        <v>650</v>
      </c>
      <c r="AU200" s="60">
        <f t="shared" si="84"/>
        <v>150</v>
      </c>
      <c r="AV200" s="88">
        <v>76</v>
      </c>
      <c r="AW200" s="88">
        <v>74</v>
      </c>
      <c r="AX200" s="89">
        <v>83</v>
      </c>
    </row>
    <row r="201" spans="1:50" s="59" customFormat="1" ht="14.25" customHeight="1">
      <c r="A201" s="428" t="s">
        <v>2254</v>
      </c>
      <c r="B201" s="60">
        <f t="shared" si="79"/>
        <v>106</v>
      </c>
      <c r="C201" s="429">
        <v>51</v>
      </c>
      <c r="D201" s="429">
        <v>55</v>
      </c>
      <c r="E201" s="430">
        <v>61</v>
      </c>
      <c r="F201" s="61" t="s">
        <v>1699</v>
      </c>
      <c r="G201" s="60">
        <f t="shared" si="98"/>
        <v>119</v>
      </c>
      <c r="H201" s="429">
        <v>60</v>
      </c>
      <c r="I201" s="429">
        <v>59</v>
      </c>
      <c r="J201" s="430">
        <v>68</v>
      </c>
      <c r="K201" s="61" t="s">
        <v>2230</v>
      </c>
      <c r="L201" s="60">
        <v>70</v>
      </c>
      <c r="M201" s="84">
        <v>40</v>
      </c>
      <c r="N201" s="84">
        <v>30</v>
      </c>
      <c r="O201" s="85">
        <v>34</v>
      </c>
      <c r="P201" s="71" t="s">
        <v>377</v>
      </c>
      <c r="Q201" s="68">
        <f t="shared" si="70"/>
        <v>2644</v>
      </c>
      <c r="R201" s="69">
        <f>SUM(R202:R224)</f>
        <v>1345</v>
      </c>
      <c r="S201" s="69">
        <f t="shared" ref="S201:T201" si="104">SUM(S202:S224)</f>
        <v>1299</v>
      </c>
      <c r="T201" s="70">
        <f t="shared" si="104"/>
        <v>1617</v>
      </c>
      <c r="U201" s="61" t="s">
        <v>2244</v>
      </c>
      <c r="V201" s="288">
        <f t="shared" si="96"/>
        <v>145</v>
      </c>
      <c r="W201" s="431">
        <v>78</v>
      </c>
      <c r="X201" s="431">
        <v>67</v>
      </c>
      <c r="Y201" s="432">
        <v>76</v>
      </c>
      <c r="Z201" s="61" t="s">
        <v>2259</v>
      </c>
      <c r="AA201" s="60">
        <f t="shared" si="99"/>
        <v>199</v>
      </c>
      <c r="AB201" s="62">
        <v>90</v>
      </c>
      <c r="AC201" s="62">
        <v>109</v>
      </c>
      <c r="AD201" s="63">
        <v>122</v>
      </c>
      <c r="AE201" s="61" t="s">
        <v>1175</v>
      </c>
      <c r="AF201" s="60">
        <f t="shared" si="100"/>
        <v>57</v>
      </c>
      <c r="AG201" s="62">
        <v>24</v>
      </c>
      <c r="AH201" s="62">
        <v>33</v>
      </c>
      <c r="AI201" s="63">
        <v>32</v>
      </c>
      <c r="AJ201" s="61" t="s">
        <v>2260</v>
      </c>
      <c r="AK201" s="60">
        <f t="shared" si="101"/>
        <v>105</v>
      </c>
      <c r="AL201" s="62">
        <v>55</v>
      </c>
      <c r="AM201" s="62">
        <v>50</v>
      </c>
      <c r="AN201" s="63">
        <v>60</v>
      </c>
      <c r="AO201" s="61" t="s">
        <v>1053</v>
      </c>
      <c r="AP201" s="288">
        <f t="shared" si="103"/>
        <v>149</v>
      </c>
      <c r="AQ201" s="289">
        <v>75</v>
      </c>
      <c r="AR201" s="289">
        <v>74</v>
      </c>
      <c r="AS201" s="290">
        <v>90</v>
      </c>
      <c r="AT201" s="61" t="s">
        <v>651</v>
      </c>
      <c r="AU201" s="60">
        <f t="shared" si="84"/>
        <v>37</v>
      </c>
      <c r="AV201" s="88">
        <v>17</v>
      </c>
      <c r="AW201" s="88">
        <v>20</v>
      </c>
      <c r="AX201" s="89">
        <v>22</v>
      </c>
    </row>
    <row r="202" spans="1:50" s="59" customFormat="1" ht="14.25" customHeight="1">
      <c r="A202" s="428" t="s">
        <v>2262</v>
      </c>
      <c r="B202" s="60">
        <f t="shared" si="79"/>
        <v>53</v>
      </c>
      <c r="C202" s="429">
        <v>29</v>
      </c>
      <c r="D202" s="429">
        <v>24</v>
      </c>
      <c r="E202" s="430">
        <v>33</v>
      </c>
      <c r="F202" s="61" t="s">
        <v>2255</v>
      </c>
      <c r="G202" s="60">
        <f t="shared" si="98"/>
        <v>130</v>
      </c>
      <c r="H202" s="429">
        <v>69</v>
      </c>
      <c r="I202" s="429">
        <v>61</v>
      </c>
      <c r="J202" s="430">
        <v>73</v>
      </c>
      <c r="K202" s="61" t="s">
        <v>2237</v>
      </c>
      <c r="L202" s="60">
        <v>103</v>
      </c>
      <c r="M202" s="84">
        <v>52</v>
      </c>
      <c r="N202" s="84">
        <v>51</v>
      </c>
      <c r="O202" s="85">
        <v>58</v>
      </c>
      <c r="P202" s="61" t="s">
        <v>2238</v>
      </c>
      <c r="Q202" s="60">
        <f t="shared" si="70"/>
        <v>295</v>
      </c>
      <c r="R202" s="62">
        <v>149</v>
      </c>
      <c r="S202" s="62">
        <v>146</v>
      </c>
      <c r="T202" s="63">
        <v>168</v>
      </c>
      <c r="U202" s="61" t="s">
        <v>2251</v>
      </c>
      <c r="V202" s="288">
        <f t="shared" si="96"/>
        <v>561</v>
      </c>
      <c r="W202" s="431">
        <v>270</v>
      </c>
      <c r="X202" s="431">
        <v>291</v>
      </c>
      <c r="Y202" s="432">
        <v>289</v>
      </c>
      <c r="Z202" s="61" t="s">
        <v>2267</v>
      </c>
      <c r="AA202" s="60">
        <f t="shared" si="99"/>
        <v>222</v>
      </c>
      <c r="AB202" s="62">
        <v>110</v>
      </c>
      <c r="AC202" s="62">
        <v>112</v>
      </c>
      <c r="AD202" s="63">
        <v>115</v>
      </c>
      <c r="AE202" s="71" t="s">
        <v>308</v>
      </c>
      <c r="AF202" s="68">
        <f t="shared" si="100"/>
        <v>5650</v>
      </c>
      <c r="AG202" s="69">
        <f>SUM(AG203:AG239)</f>
        <v>3046</v>
      </c>
      <c r="AH202" s="69">
        <f t="shared" ref="AH202:AI202" si="105">SUM(AH203:AH239)</f>
        <v>2604</v>
      </c>
      <c r="AI202" s="70">
        <f t="shared" si="105"/>
        <v>3454</v>
      </c>
      <c r="AJ202" s="61" t="s">
        <v>2268</v>
      </c>
      <c r="AK202" s="60">
        <f t="shared" si="101"/>
        <v>118</v>
      </c>
      <c r="AL202" s="62">
        <v>65</v>
      </c>
      <c r="AM202" s="62">
        <v>53</v>
      </c>
      <c r="AN202" s="63">
        <v>60</v>
      </c>
      <c r="AO202" s="61" t="s">
        <v>1062</v>
      </c>
      <c r="AP202" s="288">
        <f t="shared" si="103"/>
        <v>348</v>
      </c>
      <c r="AQ202" s="289">
        <v>182</v>
      </c>
      <c r="AR202" s="289">
        <v>166</v>
      </c>
      <c r="AS202" s="290">
        <v>197</v>
      </c>
      <c r="AT202" s="61" t="s">
        <v>652</v>
      </c>
      <c r="AU202" s="60">
        <f t="shared" si="84"/>
        <v>260</v>
      </c>
      <c r="AV202" s="88">
        <v>142</v>
      </c>
      <c r="AW202" s="88">
        <v>118</v>
      </c>
      <c r="AX202" s="89">
        <v>136</v>
      </c>
    </row>
    <row r="203" spans="1:50" s="59" customFormat="1" ht="14.25" customHeight="1">
      <c r="A203" s="71" t="s">
        <v>203</v>
      </c>
      <c r="B203" s="68">
        <f>SUM(C203:D203)</f>
        <v>40502</v>
      </c>
      <c r="C203" s="69">
        <f>SUM(C204:C271)</f>
        <v>20279</v>
      </c>
      <c r="D203" s="69">
        <f>SUM(D204:D271)</f>
        <v>20223</v>
      </c>
      <c r="E203" s="70">
        <f>SUM(E204:E271)</f>
        <v>18050</v>
      </c>
      <c r="F203" s="61" t="s">
        <v>2263</v>
      </c>
      <c r="G203" s="60">
        <f t="shared" si="98"/>
        <v>89</v>
      </c>
      <c r="H203" s="429">
        <v>45</v>
      </c>
      <c r="I203" s="429">
        <v>44</v>
      </c>
      <c r="J203" s="430">
        <v>55</v>
      </c>
      <c r="K203" s="61" t="s">
        <v>2242</v>
      </c>
      <c r="L203" s="60">
        <v>87</v>
      </c>
      <c r="M203" s="84">
        <v>44</v>
      </c>
      <c r="N203" s="84">
        <v>43</v>
      </c>
      <c r="O203" s="85">
        <v>43</v>
      </c>
      <c r="P203" s="61" t="s">
        <v>2243</v>
      </c>
      <c r="Q203" s="60">
        <f t="shared" ref="Q203:Q266" si="106">SUM(R203:S203)</f>
        <v>169</v>
      </c>
      <c r="R203" s="62">
        <v>88</v>
      </c>
      <c r="S203" s="62">
        <v>81</v>
      </c>
      <c r="T203" s="63">
        <v>103</v>
      </c>
      <c r="U203" s="61" t="s">
        <v>2258</v>
      </c>
      <c r="V203" s="288">
        <f t="shared" si="96"/>
        <v>215</v>
      </c>
      <c r="W203" s="431">
        <v>110</v>
      </c>
      <c r="X203" s="431">
        <v>105</v>
      </c>
      <c r="Y203" s="432">
        <v>108</v>
      </c>
      <c r="Z203" s="61" t="s">
        <v>2273</v>
      </c>
      <c r="AA203" s="60">
        <f t="shared" si="99"/>
        <v>95</v>
      </c>
      <c r="AB203" s="62">
        <v>47</v>
      </c>
      <c r="AC203" s="62">
        <v>48</v>
      </c>
      <c r="AD203" s="63">
        <v>57</v>
      </c>
      <c r="AE203" s="61" t="s">
        <v>2274</v>
      </c>
      <c r="AF203" s="60">
        <f t="shared" si="100"/>
        <v>663</v>
      </c>
      <c r="AG203" s="433">
        <v>340</v>
      </c>
      <c r="AH203" s="433">
        <v>323</v>
      </c>
      <c r="AI203" s="434">
        <v>349</v>
      </c>
      <c r="AJ203" s="61" t="s">
        <v>2275</v>
      </c>
      <c r="AK203" s="60">
        <f t="shared" si="101"/>
        <v>63</v>
      </c>
      <c r="AL203" s="62">
        <v>29</v>
      </c>
      <c r="AM203" s="62">
        <v>34</v>
      </c>
      <c r="AN203" s="63">
        <v>33</v>
      </c>
      <c r="AO203" s="61" t="s">
        <v>2261</v>
      </c>
      <c r="AP203" s="288">
        <f t="shared" si="103"/>
        <v>209</v>
      </c>
      <c r="AQ203" s="289">
        <v>101</v>
      </c>
      <c r="AR203" s="289">
        <v>108</v>
      </c>
      <c r="AS203" s="290">
        <v>128</v>
      </c>
      <c r="AT203" s="61" t="s">
        <v>653</v>
      </c>
      <c r="AU203" s="60">
        <f t="shared" si="84"/>
        <v>144</v>
      </c>
      <c r="AV203" s="88">
        <v>74</v>
      </c>
      <c r="AW203" s="88">
        <v>70</v>
      </c>
      <c r="AX203" s="89">
        <v>73</v>
      </c>
    </row>
    <row r="204" spans="1:50" s="59" customFormat="1" ht="14.25" customHeight="1">
      <c r="A204" s="428" t="s">
        <v>2277</v>
      </c>
      <c r="B204" s="60">
        <f>SUM(C204:D204)</f>
        <v>373</v>
      </c>
      <c r="C204" s="429">
        <v>176</v>
      </c>
      <c r="D204" s="429">
        <v>197</v>
      </c>
      <c r="E204" s="461">
        <v>191</v>
      </c>
      <c r="F204" s="61" t="s">
        <v>2270</v>
      </c>
      <c r="G204" s="60">
        <f t="shared" si="98"/>
        <v>65</v>
      </c>
      <c r="H204" s="429">
        <v>34</v>
      </c>
      <c r="I204" s="429">
        <v>31</v>
      </c>
      <c r="J204" s="430">
        <v>41</v>
      </c>
      <c r="K204" s="61" t="s">
        <v>2249</v>
      </c>
      <c r="L204" s="60">
        <v>90</v>
      </c>
      <c r="M204" s="84">
        <v>44</v>
      </c>
      <c r="N204" s="84">
        <v>46</v>
      </c>
      <c r="O204" s="85">
        <v>44</v>
      </c>
      <c r="P204" s="61" t="s">
        <v>2250</v>
      </c>
      <c r="Q204" s="60">
        <f t="shared" si="106"/>
        <v>213</v>
      </c>
      <c r="R204" s="62">
        <v>92</v>
      </c>
      <c r="S204" s="62">
        <v>121</v>
      </c>
      <c r="T204" s="63">
        <v>134</v>
      </c>
      <c r="U204" s="61" t="s">
        <v>2266</v>
      </c>
      <c r="V204" s="288">
        <f t="shared" si="96"/>
        <v>140</v>
      </c>
      <c r="W204" s="431">
        <v>72</v>
      </c>
      <c r="X204" s="431">
        <v>68</v>
      </c>
      <c r="Y204" s="432">
        <v>71</v>
      </c>
      <c r="Z204" s="61" t="s">
        <v>2281</v>
      </c>
      <c r="AA204" s="60">
        <f t="shared" si="99"/>
        <v>47</v>
      </c>
      <c r="AB204" s="62">
        <v>20</v>
      </c>
      <c r="AC204" s="62">
        <v>27</v>
      </c>
      <c r="AD204" s="63">
        <v>27</v>
      </c>
      <c r="AE204" s="61" t="s">
        <v>2282</v>
      </c>
      <c r="AF204" s="60">
        <f t="shared" si="100"/>
        <v>1088</v>
      </c>
      <c r="AG204" s="433">
        <v>720</v>
      </c>
      <c r="AH204" s="433">
        <v>368</v>
      </c>
      <c r="AI204" s="434">
        <v>728</v>
      </c>
      <c r="AJ204" s="61" t="s">
        <v>2114</v>
      </c>
      <c r="AK204" s="60">
        <f t="shared" si="101"/>
        <v>167</v>
      </c>
      <c r="AL204" s="62">
        <v>85</v>
      </c>
      <c r="AM204" s="62">
        <v>82</v>
      </c>
      <c r="AN204" s="63">
        <v>91</v>
      </c>
      <c r="AO204" s="61" t="s">
        <v>2269</v>
      </c>
      <c r="AP204" s="288">
        <f t="shared" si="103"/>
        <v>275</v>
      </c>
      <c r="AQ204" s="289">
        <v>116</v>
      </c>
      <c r="AR204" s="289">
        <v>159</v>
      </c>
      <c r="AS204" s="290">
        <v>179</v>
      </c>
      <c r="AT204" s="61" t="s">
        <v>654</v>
      </c>
      <c r="AU204" s="60">
        <f t="shared" si="84"/>
        <v>70</v>
      </c>
      <c r="AV204" s="88">
        <v>38</v>
      </c>
      <c r="AW204" s="88">
        <v>32</v>
      </c>
      <c r="AX204" s="89">
        <v>45</v>
      </c>
    </row>
    <row r="205" spans="1:50" s="59" customFormat="1" ht="14.25" customHeight="1">
      <c r="A205" s="428" t="s">
        <v>2284</v>
      </c>
      <c r="B205" s="60">
        <f t="shared" si="79"/>
        <v>442</v>
      </c>
      <c r="C205" s="429">
        <v>214</v>
      </c>
      <c r="D205" s="429">
        <v>228</v>
      </c>
      <c r="E205" s="430">
        <v>237</v>
      </c>
      <c r="F205" s="61" t="s">
        <v>2278</v>
      </c>
      <c r="G205" s="60">
        <f t="shared" si="98"/>
        <v>147</v>
      </c>
      <c r="H205" s="429">
        <v>77</v>
      </c>
      <c r="I205" s="429">
        <v>70</v>
      </c>
      <c r="J205" s="430">
        <v>82</v>
      </c>
      <c r="K205" s="61" t="s">
        <v>2256</v>
      </c>
      <c r="L205" s="60">
        <v>101</v>
      </c>
      <c r="M205" s="84">
        <v>52</v>
      </c>
      <c r="N205" s="84">
        <v>49</v>
      </c>
      <c r="O205" s="85">
        <v>51</v>
      </c>
      <c r="P205" s="61" t="s">
        <v>2257</v>
      </c>
      <c r="Q205" s="60">
        <f t="shared" si="106"/>
        <v>110</v>
      </c>
      <c r="R205" s="62">
        <v>54</v>
      </c>
      <c r="S205" s="62">
        <v>56</v>
      </c>
      <c r="T205" s="63">
        <v>58</v>
      </c>
      <c r="U205" s="61" t="s">
        <v>2272</v>
      </c>
      <c r="V205" s="288">
        <f t="shared" si="96"/>
        <v>313</v>
      </c>
      <c r="W205" s="431">
        <v>173</v>
      </c>
      <c r="X205" s="431">
        <v>140</v>
      </c>
      <c r="Y205" s="432">
        <v>156</v>
      </c>
      <c r="Z205" s="61" t="s">
        <v>2129</v>
      </c>
      <c r="AA205" s="60">
        <f t="shared" si="99"/>
        <v>155</v>
      </c>
      <c r="AB205" s="62">
        <v>77</v>
      </c>
      <c r="AC205" s="62">
        <v>78</v>
      </c>
      <c r="AD205" s="63">
        <v>87</v>
      </c>
      <c r="AE205" s="61" t="s">
        <v>2289</v>
      </c>
      <c r="AF205" s="60">
        <f t="shared" si="100"/>
        <v>217</v>
      </c>
      <c r="AG205" s="433">
        <v>114</v>
      </c>
      <c r="AH205" s="433">
        <v>103</v>
      </c>
      <c r="AI205" s="434">
        <v>122</v>
      </c>
      <c r="AJ205" s="61" t="s">
        <v>2123</v>
      </c>
      <c r="AK205" s="60">
        <f t="shared" si="101"/>
        <v>296</v>
      </c>
      <c r="AL205" s="62">
        <v>147</v>
      </c>
      <c r="AM205" s="62">
        <v>149</v>
      </c>
      <c r="AN205" s="63">
        <v>161</v>
      </c>
      <c r="AO205" s="61" t="s">
        <v>2276</v>
      </c>
      <c r="AP205" s="288">
        <f t="shared" si="103"/>
        <v>129</v>
      </c>
      <c r="AQ205" s="289">
        <v>59</v>
      </c>
      <c r="AR205" s="289">
        <v>70</v>
      </c>
      <c r="AS205" s="290">
        <v>74</v>
      </c>
      <c r="AT205" s="61" t="s">
        <v>655</v>
      </c>
      <c r="AU205" s="60">
        <f t="shared" si="84"/>
        <v>98</v>
      </c>
      <c r="AV205" s="88">
        <v>52</v>
      </c>
      <c r="AW205" s="88">
        <v>46</v>
      </c>
      <c r="AX205" s="89">
        <v>50</v>
      </c>
    </row>
    <row r="206" spans="1:50" s="59" customFormat="1" ht="14.25" customHeight="1">
      <c r="A206" s="428" t="s">
        <v>2291</v>
      </c>
      <c r="B206" s="60">
        <f t="shared" si="79"/>
        <v>1784</v>
      </c>
      <c r="C206" s="429">
        <v>883</v>
      </c>
      <c r="D206" s="429">
        <v>901</v>
      </c>
      <c r="E206" s="430">
        <v>827</v>
      </c>
      <c r="F206" s="61" t="s">
        <v>2285</v>
      </c>
      <c r="G206" s="60">
        <f t="shared" si="98"/>
        <v>103</v>
      </c>
      <c r="H206" s="429">
        <v>55</v>
      </c>
      <c r="I206" s="429">
        <v>48</v>
      </c>
      <c r="J206" s="430">
        <v>61</v>
      </c>
      <c r="K206" s="61" t="s">
        <v>2264</v>
      </c>
      <c r="L206" s="60">
        <v>117</v>
      </c>
      <c r="M206" s="84">
        <v>58</v>
      </c>
      <c r="N206" s="84">
        <v>59</v>
      </c>
      <c r="O206" s="85">
        <v>59</v>
      </c>
      <c r="P206" s="61" t="s">
        <v>2265</v>
      </c>
      <c r="Q206" s="60">
        <f t="shared" si="106"/>
        <v>95</v>
      </c>
      <c r="R206" s="62">
        <v>52</v>
      </c>
      <c r="S206" s="62">
        <v>43</v>
      </c>
      <c r="T206" s="63">
        <v>60</v>
      </c>
      <c r="U206" s="61" t="s">
        <v>2280</v>
      </c>
      <c r="V206" s="288">
        <f t="shared" si="96"/>
        <v>211</v>
      </c>
      <c r="W206" s="431">
        <v>117</v>
      </c>
      <c r="X206" s="431">
        <v>94</v>
      </c>
      <c r="Y206" s="432">
        <v>104</v>
      </c>
      <c r="Z206" s="61" t="s">
        <v>2135</v>
      </c>
      <c r="AA206" s="60">
        <f t="shared" si="99"/>
        <v>110</v>
      </c>
      <c r="AB206" s="62">
        <v>60</v>
      </c>
      <c r="AC206" s="62">
        <v>50</v>
      </c>
      <c r="AD206" s="63">
        <v>63</v>
      </c>
      <c r="AE206" s="61" t="s">
        <v>2295</v>
      </c>
      <c r="AF206" s="60">
        <f t="shared" si="100"/>
        <v>209</v>
      </c>
      <c r="AG206" s="433">
        <v>101</v>
      </c>
      <c r="AH206" s="433">
        <v>108</v>
      </c>
      <c r="AI206" s="434">
        <v>123</v>
      </c>
      <c r="AJ206" s="61" t="s">
        <v>2296</v>
      </c>
      <c r="AK206" s="60">
        <f t="shared" si="101"/>
        <v>155</v>
      </c>
      <c r="AL206" s="62">
        <v>70</v>
      </c>
      <c r="AM206" s="62">
        <v>85</v>
      </c>
      <c r="AN206" s="63">
        <v>73</v>
      </c>
      <c r="AO206" s="61" t="s">
        <v>2283</v>
      </c>
      <c r="AP206" s="288">
        <f t="shared" si="103"/>
        <v>390</v>
      </c>
      <c r="AQ206" s="289">
        <v>179</v>
      </c>
      <c r="AR206" s="289">
        <v>211</v>
      </c>
      <c r="AS206" s="290">
        <v>250</v>
      </c>
      <c r="AT206" s="61" t="s">
        <v>656</v>
      </c>
      <c r="AU206" s="60">
        <f t="shared" si="84"/>
        <v>109</v>
      </c>
      <c r="AV206" s="88">
        <v>59</v>
      </c>
      <c r="AW206" s="88">
        <v>50</v>
      </c>
      <c r="AX206" s="89">
        <v>62</v>
      </c>
    </row>
    <row r="207" spans="1:50" s="59" customFormat="1" ht="14.25" customHeight="1">
      <c r="A207" s="428" t="s">
        <v>2298</v>
      </c>
      <c r="B207" s="60">
        <f t="shared" si="79"/>
        <v>735</v>
      </c>
      <c r="C207" s="429">
        <v>373</v>
      </c>
      <c r="D207" s="429">
        <v>362</v>
      </c>
      <c r="E207" s="430">
        <v>351</v>
      </c>
      <c r="F207" s="61" t="s">
        <v>2292</v>
      </c>
      <c r="G207" s="60">
        <f t="shared" si="98"/>
        <v>95</v>
      </c>
      <c r="H207" s="477">
        <v>51</v>
      </c>
      <c r="I207" s="477">
        <v>44</v>
      </c>
      <c r="J207" s="478">
        <v>56</v>
      </c>
      <c r="K207" s="61" t="s">
        <v>2271</v>
      </c>
      <c r="L207" s="60">
        <v>101</v>
      </c>
      <c r="M207" s="84">
        <v>47</v>
      </c>
      <c r="N207" s="84">
        <v>54</v>
      </c>
      <c r="O207" s="85">
        <v>49</v>
      </c>
      <c r="P207" s="61" t="s">
        <v>1501</v>
      </c>
      <c r="Q207" s="60">
        <f t="shared" si="106"/>
        <v>109</v>
      </c>
      <c r="R207" s="62">
        <v>59</v>
      </c>
      <c r="S207" s="62">
        <v>50</v>
      </c>
      <c r="T207" s="63">
        <v>65</v>
      </c>
      <c r="U207" s="61" t="s">
        <v>2288</v>
      </c>
      <c r="V207" s="288">
        <f t="shared" si="96"/>
        <v>137</v>
      </c>
      <c r="W207" s="431">
        <v>69</v>
      </c>
      <c r="X207" s="431">
        <v>68</v>
      </c>
      <c r="Y207" s="432">
        <v>71</v>
      </c>
      <c r="Z207" s="61" t="s">
        <v>1064</v>
      </c>
      <c r="AA207" s="60">
        <f t="shared" si="99"/>
        <v>122</v>
      </c>
      <c r="AB207" s="62">
        <v>58</v>
      </c>
      <c r="AC207" s="62">
        <v>64</v>
      </c>
      <c r="AD207" s="63">
        <v>76</v>
      </c>
      <c r="AE207" s="61" t="s">
        <v>2302</v>
      </c>
      <c r="AF207" s="60">
        <f t="shared" si="100"/>
        <v>101</v>
      </c>
      <c r="AG207" s="433">
        <v>49</v>
      </c>
      <c r="AH207" s="433">
        <v>52</v>
      </c>
      <c r="AI207" s="434">
        <v>57</v>
      </c>
      <c r="AJ207" s="61" t="s">
        <v>2303</v>
      </c>
      <c r="AK207" s="60">
        <f t="shared" si="101"/>
        <v>120</v>
      </c>
      <c r="AL207" s="62">
        <v>57</v>
      </c>
      <c r="AM207" s="62">
        <v>63</v>
      </c>
      <c r="AN207" s="63">
        <v>64</v>
      </c>
      <c r="AO207" s="61" t="s">
        <v>2290</v>
      </c>
      <c r="AP207" s="288">
        <f t="shared" si="103"/>
        <v>336</v>
      </c>
      <c r="AQ207" s="289">
        <v>165</v>
      </c>
      <c r="AR207" s="289">
        <v>171</v>
      </c>
      <c r="AS207" s="290">
        <v>197</v>
      </c>
      <c r="AT207" s="61" t="s">
        <v>657</v>
      </c>
      <c r="AU207" s="60">
        <f t="shared" si="84"/>
        <v>66</v>
      </c>
      <c r="AV207" s="88">
        <v>31</v>
      </c>
      <c r="AW207" s="88">
        <v>35</v>
      </c>
      <c r="AX207" s="89">
        <v>31</v>
      </c>
    </row>
    <row r="208" spans="1:50" s="59" customFormat="1" ht="14.25" customHeight="1">
      <c r="A208" s="428" t="s">
        <v>2304</v>
      </c>
      <c r="B208" s="60">
        <f t="shared" si="79"/>
        <v>1043</v>
      </c>
      <c r="C208" s="429">
        <v>496</v>
      </c>
      <c r="D208" s="429">
        <v>547</v>
      </c>
      <c r="E208" s="430">
        <v>591</v>
      </c>
      <c r="F208" s="61" t="s">
        <v>2299</v>
      </c>
      <c r="G208" s="60">
        <f t="shared" si="98"/>
        <v>71</v>
      </c>
      <c r="H208" s="429">
        <v>39</v>
      </c>
      <c r="I208" s="429">
        <v>32</v>
      </c>
      <c r="J208" s="461">
        <v>49</v>
      </c>
      <c r="K208" s="61" t="s">
        <v>2279</v>
      </c>
      <c r="L208" s="60">
        <v>81</v>
      </c>
      <c r="M208" s="84">
        <v>38</v>
      </c>
      <c r="N208" s="84">
        <v>43</v>
      </c>
      <c r="O208" s="85">
        <v>44</v>
      </c>
      <c r="P208" s="61" t="s">
        <v>1004</v>
      </c>
      <c r="Q208" s="60">
        <f t="shared" si="106"/>
        <v>151</v>
      </c>
      <c r="R208" s="62">
        <v>79</v>
      </c>
      <c r="S208" s="62">
        <v>72</v>
      </c>
      <c r="T208" s="63">
        <v>83</v>
      </c>
      <c r="U208" s="61" t="s">
        <v>559</v>
      </c>
      <c r="V208" s="288">
        <f t="shared" si="96"/>
        <v>259</v>
      </c>
      <c r="W208" s="431">
        <v>130</v>
      </c>
      <c r="X208" s="431">
        <v>129</v>
      </c>
      <c r="Y208" s="432">
        <v>148</v>
      </c>
      <c r="Z208" s="61" t="s">
        <v>1073</v>
      </c>
      <c r="AA208" s="60">
        <f t="shared" si="99"/>
        <v>100</v>
      </c>
      <c r="AB208" s="62">
        <v>45</v>
      </c>
      <c r="AC208" s="62">
        <v>55</v>
      </c>
      <c r="AD208" s="63">
        <v>58</v>
      </c>
      <c r="AE208" s="61" t="s">
        <v>2307</v>
      </c>
      <c r="AF208" s="60">
        <f t="shared" si="100"/>
        <v>120</v>
      </c>
      <c r="AG208" s="433">
        <v>55</v>
      </c>
      <c r="AH208" s="433">
        <v>65</v>
      </c>
      <c r="AI208" s="434">
        <v>78</v>
      </c>
      <c r="AJ208" s="61" t="s">
        <v>1098</v>
      </c>
      <c r="AK208" s="60">
        <f t="shared" si="101"/>
        <v>156</v>
      </c>
      <c r="AL208" s="62">
        <v>80</v>
      </c>
      <c r="AM208" s="62">
        <v>76</v>
      </c>
      <c r="AN208" s="63">
        <v>79</v>
      </c>
      <c r="AO208" s="61" t="s">
        <v>2297</v>
      </c>
      <c r="AP208" s="288">
        <f t="shared" si="103"/>
        <v>195</v>
      </c>
      <c r="AQ208" s="289">
        <v>86</v>
      </c>
      <c r="AR208" s="289">
        <v>109</v>
      </c>
      <c r="AS208" s="290">
        <v>124</v>
      </c>
      <c r="AT208" s="67" t="s">
        <v>360</v>
      </c>
      <c r="AU208" s="68">
        <f t="shared" si="84"/>
        <v>3704</v>
      </c>
      <c r="AV208" s="69">
        <f>SUM(AV209:AV232)</f>
        <v>1925</v>
      </c>
      <c r="AW208" s="69">
        <f t="shared" ref="AW208:AX208" si="107">SUM(AW209:AW232)</f>
        <v>1779</v>
      </c>
      <c r="AX208" s="70">
        <f t="shared" si="107"/>
        <v>1994</v>
      </c>
    </row>
    <row r="209" spans="1:50" s="59" customFormat="1" ht="14.25" customHeight="1">
      <c r="A209" s="428" t="s">
        <v>2309</v>
      </c>
      <c r="B209" s="60">
        <f t="shared" si="79"/>
        <v>1217</v>
      </c>
      <c r="C209" s="429">
        <v>594</v>
      </c>
      <c r="D209" s="429">
        <v>623</v>
      </c>
      <c r="E209" s="430">
        <v>580</v>
      </c>
      <c r="F209" s="61" t="s">
        <v>2305</v>
      </c>
      <c r="G209" s="60">
        <f t="shared" si="98"/>
        <v>165</v>
      </c>
      <c r="H209" s="429">
        <v>82</v>
      </c>
      <c r="I209" s="429">
        <v>83</v>
      </c>
      <c r="J209" s="430">
        <v>101</v>
      </c>
      <c r="K209" s="61" t="s">
        <v>2286</v>
      </c>
      <c r="L209" s="60">
        <v>258</v>
      </c>
      <c r="M209" s="84">
        <v>137</v>
      </c>
      <c r="N209" s="84">
        <v>121</v>
      </c>
      <c r="O209" s="85">
        <v>132</v>
      </c>
      <c r="P209" s="61" t="s">
        <v>2287</v>
      </c>
      <c r="Q209" s="60">
        <f t="shared" si="106"/>
        <v>154</v>
      </c>
      <c r="R209" s="62">
        <v>83</v>
      </c>
      <c r="S209" s="62">
        <v>71</v>
      </c>
      <c r="T209" s="63">
        <v>99</v>
      </c>
      <c r="U209" s="61" t="s">
        <v>2301</v>
      </c>
      <c r="V209" s="288">
        <f t="shared" si="96"/>
        <v>192</v>
      </c>
      <c r="W209" s="431">
        <v>97</v>
      </c>
      <c r="X209" s="431">
        <v>95</v>
      </c>
      <c r="Y209" s="432">
        <v>106</v>
      </c>
      <c r="Z209" s="61" t="s">
        <v>2313</v>
      </c>
      <c r="AA209" s="60">
        <f t="shared" si="99"/>
        <v>122</v>
      </c>
      <c r="AB209" s="62">
        <v>65</v>
      </c>
      <c r="AC209" s="62">
        <v>57</v>
      </c>
      <c r="AD209" s="63">
        <v>79</v>
      </c>
      <c r="AE209" s="61" t="s">
        <v>2314</v>
      </c>
      <c r="AF209" s="60">
        <f t="shared" si="100"/>
        <v>82</v>
      </c>
      <c r="AG209" s="433">
        <v>37</v>
      </c>
      <c r="AH209" s="433">
        <v>45</v>
      </c>
      <c r="AI209" s="434">
        <v>45</v>
      </c>
      <c r="AJ209" s="61" t="s">
        <v>1106</v>
      </c>
      <c r="AK209" s="60">
        <f t="shared" si="101"/>
        <v>151</v>
      </c>
      <c r="AL209" s="62">
        <v>78</v>
      </c>
      <c r="AM209" s="62">
        <v>73</v>
      </c>
      <c r="AN209" s="63">
        <v>75</v>
      </c>
      <c r="AO209" s="71" t="s">
        <v>440</v>
      </c>
      <c r="AP209" s="285">
        <f t="shared" si="103"/>
        <v>2597</v>
      </c>
      <c r="AQ209" s="286">
        <f>SUM(AQ210:AQ232)</f>
        <v>1213</v>
      </c>
      <c r="AR209" s="286">
        <f t="shared" ref="AR209:AS209" si="108">SUM(AR210:AR232)</f>
        <v>1384</v>
      </c>
      <c r="AS209" s="287">
        <f t="shared" si="108"/>
        <v>1597</v>
      </c>
      <c r="AT209" s="61" t="s">
        <v>658</v>
      </c>
      <c r="AU209" s="60">
        <f t="shared" si="84"/>
        <v>255</v>
      </c>
      <c r="AV209" s="88">
        <v>134</v>
      </c>
      <c r="AW209" s="88">
        <v>121</v>
      </c>
      <c r="AX209" s="89">
        <v>131</v>
      </c>
    </row>
    <row r="210" spans="1:50" s="59" customFormat="1" ht="14.25" customHeight="1">
      <c r="A210" s="428" t="s">
        <v>2316</v>
      </c>
      <c r="B210" s="60">
        <f t="shared" si="79"/>
        <v>423</v>
      </c>
      <c r="C210" s="429">
        <v>207</v>
      </c>
      <c r="D210" s="429">
        <v>216</v>
      </c>
      <c r="E210" s="430">
        <v>237</v>
      </c>
      <c r="F210" s="61" t="s">
        <v>2310</v>
      </c>
      <c r="G210" s="60">
        <f t="shared" si="98"/>
        <v>74</v>
      </c>
      <c r="H210" s="429">
        <v>37</v>
      </c>
      <c r="I210" s="429">
        <v>37</v>
      </c>
      <c r="J210" s="430">
        <v>42</v>
      </c>
      <c r="K210" s="61" t="s">
        <v>2293</v>
      </c>
      <c r="L210" s="60">
        <v>115</v>
      </c>
      <c r="M210" s="84">
        <v>56</v>
      </c>
      <c r="N210" s="84">
        <v>59</v>
      </c>
      <c r="O210" s="85">
        <v>64</v>
      </c>
      <c r="P210" s="61" t="s">
        <v>2294</v>
      </c>
      <c r="Q210" s="60">
        <f t="shared" si="106"/>
        <v>122</v>
      </c>
      <c r="R210" s="62">
        <v>70</v>
      </c>
      <c r="S210" s="62">
        <v>52</v>
      </c>
      <c r="T210" s="63">
        <v>79</v>
      </c>
      <c r="U210" s="61" t="s">
        <v>1030</v>
      </c>
      <c r="V210" s="288">
        <f t="shared" si="96"/>
        <v>114</v>
      </c>
      <c r="W210" s="431">
        <v>67</v>
      </c>
      <c r="X210" s="431">
        <v>47</v>
      </c>
      <c r="Y210" s="432">
        <v>71</v>
      </c>
      <c r="Z210" s="61" t="s">
        <v>2321</v>
      </c>
      <c r="AA210" s="60">
        <f t="shared" si="99"/>
        <v>96</v>
      </c>
      <c r="AB210" s="62">
        <v>44</v>
      </c>
      <c r="AC210" s="62">
        <v>52</v>
      </c>
      <c r="AD210" s="63">
        <v>57</v>
      </c>
      <c r="AE210" s="61" t="s">
        <v>2322</v>
      </c>
      <c r="AF210" s="60">
        <f t="shared" si="100"/>
        <v>76</v>
      </c>
      <c r="AG210" s="433">
        <v>36</v>
      </c>
      <c r="AH210" s="433">
        <v>40</v>
      </c>
      <c r="AI210" s="434">
        <v>51</v>
      </c>
      <c r="AJ210" s="61" t="s">
        <v>2323</v>
      </c>
      <c r="AK210" s="60">
        <f t="shared" si="101"/>
        <v>49</v>
      </c>
      <c r="AL210" s="62">
        <v>30</v>
      </c>
      <c r="AM210" s="62">
        <v>19</v>
      </c>
      <c r="AN210" s="63">
        <v>27</v>
      </c>
      <c r="AO210" s="61" t="s">
        <v>2308</v>
      </c>
      <c r="AP210" s="288">
        <f t="shared" si="103"/>
        <v>124</v>
      </c>
      <c r="AQ210" s="289">
        <v>50</v>
      </c>
      <c r="AR210" s="289">
        <v>74</v>
      </c>
      <c r="AS210" s="290">
        <v>78</v>
      </c>
      <c r="AT210" s="61" t="s">
        <v>659</v>
      </c>
      <c r="AU210" s="60">
        <f t="shared" si="84"/>
        <v>231</v>
      </c>
      <c r="AV210" s="88">
        <v>122</v>
      </c>
      <c r="AW210" s="88">
        <v>109</v>
      </c>
      <c r="AX210" s="89">
        <v>113</v>
      </c>
    </row>
    <row r="211" spans="1:50" s="59" customFormat="1" ht="14.25" customHeight="1">
      <c r="A211" s="428" t="s">
        <v>2325</v>
      </c>
      <c r="B211" s="60">
        <f t="shared" si="79"/>
        <v>1310</v>
      </c>
      <c r="C211" s="429">
        <v>649</v>
      </c>
      <c r="D211" s="429">
        <v>661</v>
      </c>
      <c r="E211" s="430">
        <v>558</v>
      </c>
      <c r="F211" s="61" t="s">
        <v>2317</v>
      </c>
      <c r="G211" s="60">
        <f t="shared" si="98"/>
        <v>61</v>
      </c>
      <c r="H211" s="429">
        <v>36</v>
      </c>
      <c r="I211" s="429">
        <v>25</v>
      </c>
      <c r="J211" s="430">
        <v>34</v>
      </c>
      <c r="K211" s="61" t="s">
        <v>1952</v>
      </c>
      <c r="L211" s="60">
        <v>60</v>
      </c>
      <c r="M211" s="84">
        <v>32</v>
      </c>
      <c r="N211" s="84">
        <v>28</v>
      </c>
      <c r="O211" s="85">
        <v>37</v>
      </c>
      <c r="P211" s="61" t="s">
        <v>2300</v>
      </c>
      <c r="Q211" s="60">
        <f t="shared" si="106"/>
        <v>77</v>
      </c>
      <c r="R211" s="62">
        <v>37</v>
      </c>
      <c r="S211" s="62">
        <v>40</v>
      </c>
      <c r="T211" s="63">
        <v>49</v>
      </c>
      <c r="U211" s="61" t="s">
        <v>1039</v>
      </c>
      <c r="V211" s="288">
        <f t="shared" si="96"/>
        <v>66</v>
      </c>
      <c r="W211" s="431">
        <v>29</v>
      </c>
      <c r="X211" s="431">
        <v>37</v>
      </c>
      <c r="Y211" s="432">
        <v>42</v>
      </c>
      <c r="Z211" s="61" t="s">
        <v>2330</v>
      </c>
      <c r="AA211" s="60">
        <f t="shared" si="99"/>
        <v>96</v>
      </c>
      <c r="AB211" s="62">
        <v>51</v>
      </c>
      <c r="AC211" s="62">
        <v>45</v>
      </c>
      <c r="AD211" s="63">
        <v>55</v>
      </c>
      <c r="AE211" s="61" t="s">
        <v>2331</v>
      </c>
      <c r="AF211" s="60">
        <f t="shared" si="100"/>
        <v>45</v>
      </c>
      <c r="AG211" s="433">
        <v>22</v>
      </c>
      <c r="AH211" s="433">
        <v>23</v>
      </c>
      <c r="AI211" s="434">
        <v>27</v>
      </c>
      <c r="AJ211" s="61" t="s">
        <v>2332</v>
      </c>
      <c r="AK211" s="60">
        <f t="shared" si="101"/>
        <v>96</v>
      </c>
      <c r="AL211" s="62">
        <v>53</v>
      </c>
      <c r="AM211" s="62">
        <v>43</v>
      </c>
      <c r="AN211" s="63">
        <v>48</v>
      </c>
      <c r="AO211" s="61" t="s">
        <v>2315</v>
      </c>
      <c r="AP211" s="288">
        <f t="shared" si="103"/>
        <v>259</v>
      </c>
      <c r="AQ211" s="289">
        <v>123</v>
      </c>
      <c r="AR211" s="289">
        <v>136</v>
      </c>
      <c r="AS211" s="290">
        <v>158</v>
      </c>
      <c r="AT211" s="61" t="s">
        <v>660</v>
      </c>
      <c r="AU211" s="60">
        <f t="shared" si="84"/>
        <v>140</v>
      </c>
      <c r="AV211" s="88">
        <v>69</v>
      </c>
      <c r="AW211" s="88">
        <v>71</v>
      </c>
      <c r="AX211" s="89">
        <v>54</v>
      </c>
    </row>
    <row r="212" spans="1:50" s="59" customFormat="1" ht="14.25" customHeight="1">
      <c r="A212" s="428" t="s">
        <v>2334</v>
      </c>
      <c r="B212" s="60">
        <f t="shared" si="79"/>
        <v>343</v>
      </c>
      <c r="C212" s="429">
        <v>166</v>
      </c>
      <c r="D212" s="429">
        <v>177</v>
      </c>
      <c r="E212" s="430">
        <v>175</v>
      </c>
      <c r="F212" s="61" t="s">
        <v>2326</v>
      </c>
      <c r="G212" s="60">
        <f t="shared" si="98"/>
        <v>101</v>
      </c>
      <c r="H212" s="429">
        <v>51</v>
      </c>
      <c r="I212" s="429">
        <v>50</v>
      </c>
      <c r="J212" s="430">
        <v>56</v>
      </c>
      <c r="K212" s="61" t="s">
        <v>1960</v>
      </c>
      <c r="L212" s="60">
        <v>38</v>
      </c>
      <c r="M212" s="84">
        <v>18</v>
      </c>
      <c r="N212" s="84">
        <v>20</v>
      </c>
      <c r="O212" s="85">
        <v>25</v>
      </c>
      <c r="P212" s="61" t="s">
        <v>2306</v>
      </c>
      <c r="Q212" s="60">
        <f t="shared" si="106"/>
        <v>57</v>
      </c>
      <c r="R212" s="62">
        <v>31</v>
      </c>
      <c r="S212" s="62">
        <v>26</v>
      </c>
      <c r="T212" s="63">
        <v>36</v>
      </c>
      <c r="U212" s="61" t="s">
        <v>2320</v>
      </c>
      <c r="V212" s="288">
        <f t="shared" si="96"/>
        <v>153</v>
      </c>
      <c r="W212" s="431">
        <v>70</v>
      </c>
      <c r="X212" s="431">
        <v>83</v>
      </c>
      <c r="Y212" s="432">
        <v>87</v>
      </c>
      <c r="Z212" s="61" t="s">
        <v>2339</v>
      </c>
      <c r="AA212" s="60">
        <f t="shared" si="99"/>
        <v>98</v>
      </c>
      <c r="AB212" s="62">
        <v>51</v>
      </c>
      <c r="AC212" s="62">
        <v>47</v>
      </c>
      <c r="AD212" s="63">
        <v>54</v>
      </c>
      <c r="AE212" s="61" t="s">
        <v>2340</v>
      </c>
      <c r="AF212" s="60">
        <f t="shared" si="100"/>
        <v>125</v>
      </c>
      <c r="AG212" s="433">
        <v>72</v>
      </c>
      <c r="AH212" s="433">
        <v>53</v>
      </c>
      <c r="AI212" s="434">
        <v>76</v>
      </c>
      <c r="AJ212" s="61" t="s">
        <v>2341</v>
      </c>
      <c r="AK212" s="60">
        <f t="shared" si="101"/>
        <v>168</v>
      </c>
      <c r="AL212" s="62">
        <v>92</v>
      </c>
      <c r="AM212" s="62">
        <v>76</v>
      </c>
      <c r="AN212" s="63">
        <v>99</v>
      </c>
      <c r="AO212" s="61" t="s">
        <v>2324</v>
      </c>
      <c r="AP212" s="288">
        <f t="shared" si="103"/>
        <v>54</v>
      </c>
      <c r="AQ212" s="289">
        <v>30</v>
      </c>
      <c r="AR212" s="289">
        <v>24</v>
      </c>
      <c r="AS212" s="290">
        <v>34</v>
      </c>
      <c r="AT212" s="61" t="s">
        <v>661</v>
      </c>
      <c r="AU212" s="60">
        <f t="shared" si="84"/>
        <v>94</v>
      </c>
      <c r="AV212" s="88">
        <v>51</v>
      </c>
      <c r="AW212" s="88">
        <v>43</v>
      </c>
      <c r="AX212" s="89">
        <v>53</v>
      </c>
    </row>
    <row r="213" spans="1:50" s="59" customFormat="1" ht="14.25" customHeight="1">
      <c r="A213" s="428" t="s">
        <v>1616</v>
      </c>
      <c r="B213" s="60">
        <f t="shared" si="79"/>
        <v>1320</v>
      </c>
      <c r="C213" s="429">
        <v>633</v>
      </c>
      <c r="D213" s="429">
        <v>687</v>
      </c>
      <c r="E213" s="430">
        <v>626</v>
      </c>
      <c r="F213" s="61" t="s">
        <v>2335</v>
      </c>
      <c r="G213" s="60">
        <f t="shared" si="98"/>
        <v>205</v>
      </c>
      <c r="H213" s="429">
        <v>103</v>
      </c>
      <c r="I213" s="429">
        <v>102</v>
      </c>
      <c r="J213" s="430">
        <v>127</v>
      </c>
      <c r="K213" s="61" t="s">
        <v>2311</v>
      </c>
      <c r="L213" s="60">
        <v>113</v>
      </c>
      <c r="M213" s="84">
        <v>53</v>
      </c>
      <c r="N213" s="84">
        <v>60</v>
      </c>
      <c r="O213" s="85">
        <v>69</v>
      </c>
      <c r="P213" s="61" t="s">
        <v>2312</v>
      </c>
      <c r="Q213" s="60">
        <f t="shared" si="106"/>
        <v>105</v>
      </c>
      <c r="R213" s="62">
        <v>52</v>
      </c>
      <c r="S213" s="62">
        <v>53</v>
      </c>
      <c r="T213" s="63">
        <v>65</v>
      </c>
      <c r="U213" s="61" t="s">
        <v>2329</v>
      </c>
      <c r="V213" s="288">
        <f t="shared" si="96"/>
        <v>89</v>
      </c>
      <c r="W213" s="431">
        <v>47</v>
      </c>
      <c r="X213" s="431">
        <v>42</v>
      </c>
      <c r="Y213" s="432">
        <v>48</v>
      </c>
      <c r="Z213" s="61" t="s">
        <v>2347</v>
      </c>
      <c r="AA213" s="60">
        <f t="shared" si="99"/>
        <v>83</v>
      </c>
      <c r="AB213" s="62">
        <v>42</v>
      </c>
      <c r="AC213" s="62">
        <v>41</v>
      </c>
      <c r="AD213" s="63">
        <v>43</v>
      </c>
      <c r="AE213" s="61" t="s">
        <v>2348</v>
      </c>
      <c r="AF213" s="60">
        <f t="shared" si="100"/>
        <v>94</v>
      </c>
      <c r="AG213" s="433">
        <v>46</v>
      </c>
      <c r="AH213" s="433">
        <v>48</v>
      </c>
      <c r="AI213" s="434">
        <v>52</v>
      </c>
      <c r="AJ213" s="61" t="s">
        <v>2349</v>
      </c>
      <c r="AK213" s="60">
        <f t="shared" si="101"/>
        <v>148</v>
      </c>
      <c r="AL213" s="62">
        <v>72</v>
      </c>
      <c r="AM213" s="62">
        <v>76</v>
      </c>
      <c r="AN213" s="63">
        <v>77</v>
      </c>
      <c r="AO213" s="61" t="s">
        <v>2333</v>
      </c>
      <c r="AP213" s="288">
        <f t="shared" si="103"/>
        <v>123</v>
      </c>
      <c r="AQ213" s="289">
        <v>57</v>
      </c>
      <c r="AR213" s="289">
        <v>66</v>
      </c>
      <c r="AS213" s="290">
        <v>71</v>
      </c>
      <c r="AT213" s="61" t="s">
        <v>662</v>
      </c>
      <c r="AU213" s="60">
        <f t="shared" si="84"/>
        <v>176</v>
      </c>
      <c r="AV213" s="88">
        <v>89</v>
      </c>
      <c r="AW213" s="88">
        <v>87</v>
      </c>
      <c r="AX213" s="89">
        <v>98</v>
      </c>
    </row>
    <row r="214" spans="1:50" s="59" customFormat="1" ht="14.25" customHeight="1">
      <c r="A214" s="428" t="s">
        <v>1624</v>
      </c>
      <c r="B214" s="60">
        <f t="shared" si="79"/>
        <v>1240</v>
      </c>
      <c r="C214" s="429">
        <v>632</v>
      </c>
      <c r="D214" s="429">
        <v>608</v>
      </c>
      <c r="E214" s="430">
        <v>628</v>
      </c>
      <c r="F214" s="61" t="s">
        <v>2343</v>
      </c>
      <c r="G214" s="60">
        <f t="shared" si="98"/>
        <v>150</v>
      </c>
      <c r="H214" s="429">
        <v>69</v>
      </c>
      <c r="I214" s="429">
        <v>81</v>
      </c>
      <c r="J214" s="430">
        <v>85</v>
      </c>
      <c r="K214" s="61" t="s">
        <v>2318</v>
      </c>
      <c r="L214" s="60">
        <v>152</v>
      </c>
      <c r="M214" s="84">
        <v>77</v>
      </c>
      <c r="N214" s="84">
        <v>75</v>
      </c>
      <c r="O214" s="85">
        <v>85</v>
      </c>
      <c r="P214" s="61" t="s">
        <v>2319</v>
      </c>
      <c r="Q214" s="60">
        <f t="shared" si="106"/>
        <v>123</v>
      </c>
      <c r="R214" s="62">
        <v>61</v>
      </c>
      <c r="S214" s="62">
        <v>62</v>
      </c>
      <c r="T214" s="63">
        <v>80</v>
      </c>
      <c r="U214" s="61" t="s">
        <v>2338</v>
      </c>
      <c r="V214" s="288">
        <f t="shared" si="96"/>
        <v>229</v>
      </c>
      <c r="W214" s="431">
        <v>123</v>
      </c>
      <c r="X214" s="431">
        <v>106</v>
      </c>
      <c r="Y214" s="432">
        <v>113</v>
      </c>
      <c r="Z214" s="61" t="s">
        <v>2353</v>
      </c>
      <c r="AA214" s="60">
        <f t="shared" si="99"/>
        <v>154</v>
      </c>
      <c r="AB214" s="62">
        <v>78</v>
      </c>
      <c r="AC214" s="62">
        <v>76</v>
      </c>
      <c r="AD214" s="63">
        <v>87</v>
      </c>
      <c r="AE214" s="61" t="s">
        <v>1777</v>
      </c>
      <c r="AF214" s="60">
        <f t="shared" si="100"/>
        <v>181</v>
      </c>
      <c r="AG214" s="433">
        <v>95</v>
      </c>
      <c r="AH214" s="433">
        <v>86</v>
      </c>
      <c r="AI214" s="434">
        <v>104</v>
      </c>
      <c r="AJ214" s="61" t="s">
        <v>962</v>
      </c>
      <c r="AK214" s="60">
        <f t="shared" si="101"/>
        <v>83</v>
      </c>
      <c r="AL214" s="62">
        <v>41</v>
      </c>
      <c r="AM214" s="62">
        <v>42</v>
      </c>
      <c r="AN214" s="63">
        <v>39</v>
      </c>
      <c r="AO214" s="61" t="s">
        <v>2342</v>
      </c>
      <c r="AP214" s="288">
        <f t="shared" si="103"/>
        <v>147</v>
      </c>
      <c r="AQ214" s="289">
        <v>70</v>
      </c>
      <c r="AR214" s="289">
        <v>77</v>
      </c>
      <c r="AS214" s="290">
        <v>87</v>
      </c>
      <c r="AT214" s="61" t="s">
        <v>663</v>
      </c>
      <c r="AU214" s="60">
        <f t="shared" si="84"/>
        <v>73</v>
      </c>
      <c r="AV214" s="88">
        <v>40</v>
      </c>
      <c r="AW214" s="88">
        <v>33</v>
      </c>
      <c r="AX214" s="89">
        <v>42</v>
      </c>
    </row>
    <row r="215" spans="1:50" s="59" customFormat="1" ht="14.25" customHeight="1">
      <c r="A215" s="428" t="s">
        <v>2355</v>
      </c>
      <c r="B215" s="60">
        <f t="shared" si="79"/>
        <v>1591</v>
      </c>
      <c r="C215" s="429">
        <v>784</v>
      </c>
      <c r="D215" s="429">
        <v>807</v>
      </c>
      <c r="E215" s="430">
        <v>696</v>
      </c>
      <c r="F215" s="67" t="s">
        <v>245</v>
      </c>
      <c r="G215" s="68">
        <f t="shared" si="98"/>
        <v>3251</v>
      </c>
      <c r="H215" s="473">
        <v>1608</v>
      </c>
      <c r="I215" s="473">
        <v>1643</v>
      </c>
      <c r="J215" s="474">
        <v>2059</v>
      </c>
      <c r="K215" s="61" t="s">
        <v>2327</v>
      </c>
      <c r="L215" s="60">
        <v>153</v>
      </c>
      <c r="M215" s="84">
        <v>82</v>
      </c>
      <c r="N215" s="84">
        <v>71</v>
      </c>
      <c r="O215" s="85">
        <v>91</v>
      </c>
      <c r="P215" s="61" t="s">
        <v>2328</v>
      </c>
      <c r="Q215" s="60">
        <f t="shared" si="106"/>
        <v>103</v>
      </c>
      <c r="R215" s="62">
        <v>54</v>
      </c>
      <c r="S215" s="62">
        <v>49</v>
      </c>
      <c r="T215" s="63">
        <v>65</v>
      </c>
      <c r="U215" s="91" t="s">
        <v>2346</v>
      </c>
      <c r="V215" s="288">
        <f t="shared" si="96"/>
        <v>104</v>
      </c>
      <c r="W215" s="479">
        <v>53</v>
      </c>
      <c r="X215" s="479">
        <v>51</v>
      </c>
      <c r="Y215" s="480">
        <v>57</v>
      </c>
      <c r="Z215" s="91" t="s">
        <v>2357</v>
      </c>
      <c r="AA215" s="92">
        <f t="shared" si="99"/>
        <v>52</v>
      </c>
      <c r="AB215" s="93">
        <v>24</v>
      </c>
      <c r="AC215" s="93">
        <v>28</v>
      </c>
      <c r="AD215" s="94">
        <v>34</v>
      </c>
      <c r="AE215" s="61" t="s">
        <v>1785</v>
      </c>
      <c r="AF215" s="60">
        <f t="shared" si="100"/>
        <v>173</v>
      </c>
      <c r="AG215" s="433">
        <v>84</v>
      </c>
      <c r="AH215" s="433">
        <v>89</v>
      </c>
      <c r="AI215" s="434">
        <v>106</v>
      </c>
      <c r="AJ215" s="61" t="s">
        <v>970</v>
      </c>
      <c r="AK215" s="60">
        <f t="shared" si="101"/>
        <v>67</v>
      </c>
      <c r="AL215" s="62">
        <v>32</v>
      </c>
      <c r="AM215" s="62">
        <v>35</v>
      </c>
      <c r="AN215" s="63">
        <v>32</v>
      </c>
      <c r="AO215" s="61" t="s">
        <v>2350</v>
      </c>
      <c r="AP215" s="288">
        <f t="shared" si="103"/>
        <v>168</v>
      </c>
      <c r="AQ215" s="289">
        <v>86</v>
      </c>
      <c r="AR215" s="289">
        <v>82</v>
      </c>
      <c r="AS215" s="290">
        <v>93</v>
      </c>
      <c r="AT215" s="61" t="s">
        <v>664</v>
      </c>
      <c r="AU215" s="60">
        <f t="shared" si="84"/>
        <v>117</v>
      </c>
      <c r="AV215" s="88">
        <v>62</v>
      </c>
      <c r="AW215" s="88">
        <v>55</v>
      </c>
      <c r="AX215" s="89">
        <v>64</v>
      </c>
    </row>
    <row r="216" spans="1:50" s="59" customFormat="1" ht="14.25" customHeight="1">
      <c r="A216" s="428" t="s">
        <v>2358</v>
      </c>
      <c r="B216" s="60">
        <f t="shared" si="79"/>
        <v>207</v>
      </c>
      <c r="C216" s="429">
        <v>91</v>
      </c>
      <c r="D216" s="429">
        <v>116</v>
      </c>
      <c r="E216" s="430">
        <v>124</v>
      </c>
      <c r="F216" s="61" t="s">
        <v>1270</v>
      </c>
      <c r="G216" s="60">
        <f t="shared" si="98"/>
        <v>339</v>
      </c>
      <c r="H216" s="429">
        <v>160</v>
      </c>
      <c r="I216" s="429">
        <v>179</v>
      </c>
      <c r="J216" s="430">
        <v>209</v>
      </c>
      <c r="K216" s="61" t="s">
        <v>2336</v>
      </c>
      <c r="L216" s="60">
        <v>144</v>
      </c>
      <c r="M216" s="84">
        <v>67</v>
      </c>
      <c r="N216" s="84">
        <v>77</v>
      </c>
      <c r="O216" s="85">
        <v>71</v>
      </c>
      <c r="P216" s="61" t="s">
        <v>2337</v>
      </c>
      <c r="Q216" s="60">
        <f t="shared" si="106"/>
        <v>80</v>
      </c>
      <c r="R216" s="62">
        <v>34</v>
      </c>
      <c r="S216" s="62">
        <v>46</v>
      </c>
      <c r="T216" s="63">
        <v>49</v>
      </c>
      <c r="U216" s="95"/>
      <c r="Z216" s="95"/>
      <c r="AA216" s="96"/>
      <c r="AB216" s="96"/>
      <c r="AC216" s="96"/>
      <c r="AD216" s="96"/>
      <c r="AE216" s="61" t="s">
        <v>2359</v>
      </c>
      <c r="AF216" s="60">
        <f t="shared" si="100"/>
        <v>248</v>
      </c>
      <c r="AG216" s="433">
        <v>126</v>
      </c>
      <c r="AH216" s="433">
        <v>122</v>
      </c>
      <c r="AI216" s="434">
        <v>143</v>
      </c>
      <c r="AJ216" s="61" t="s">
        <v>2360</v>
      </c>
      <c r="AK216" s="60">
        <f t="shared" si="101"/>
        <v>133</v>
      </c>
      <c r="AL216" s="62">
        <v>63</v>
      </c>
      <c r="AM216" s="62">
        <v>70</v>
      </c>
      <c r="AN216" s="63">
        <v>79</v>
      </c>
      <c r="AO216" s="61" t="s">
        <v>2354</v>
      </c>
      <c r="AP216" s="288">
        <f t="shared" si="103"/>
        <v>82</v>
      </c>
      <c r="AQ216" s="289">
        <v>40</v>
      </c>
      <c r="AR216" s="289">
        <v>42</v>
      </c>
      <c r="AS216" s="290">
        <v>45</v>
      </c>
      <c r="AT216" s="61" t="s">
        <v>665</v>
      </c>
      <c r="AU216" s="60">
        <f t="shared" si="84"/>
        <v>114</v>
      </c>
      <c r="AV216" s="88">
        <v>61</v>
      </c>
      <c r="AW216" s="88">
        <v>53</v>
      </c>
      <c r="AX216" s="89">
        <v>66</v>
      </c>
    </row>
    <row r="217" spans="1:50" s="59" customFormat="1" ht="14.25" customHeight="1">
      <c r="A217" s="428" t="s">
        <v>2361</v>
      </c>
      <c r="B217" s="60">
        <f t="shared" si="79"/>
        <v>297</v>
      </c>
      <c r="C217" s="429">
        <v>135</v>
      </c>
      <c r="D217" s="429">
        <v>162</v>
      </c>
      <c r="E217" s="430">
        <v>163</v>
      </c>
      <c r="F217" s="61" t="s">
        <v>1279</v>
      </c>
      <c r="G217" s="60">
        <f t="shared" si="98"/>
        <v>67</v>
      </c>
      <c r="H217" s="429">
        <v>31</v>
      </c>
      <c r="I217" s="429">
        <v>36</v>
      </c>
      <c r="J217" s="430">
        <v>43</v>
      </c>
      <c r="K217" s="61" t="s">
        <v>2344</v>
      </c>
      <c r="L217" s="60">
        <v>137</v>
      </c>
      <c r="M217" s="84">
        <v>67</v>
      </c>
      <c r="N217" s="84">
        <v>70</v>
      </c>
      <c r="O217" s="85">
        <v>84</v>
      </c>
      <c r="P217" s="61" t="s">
        <v>2345</v>
      </c>
      <c r="Q217" s="60">
        <f t="shared" si="106"/>
        <v>80</v>
      </c>
      <c r="R217" s="62">
        <v>42</v>
      </c>
      <c r="S217" s="62">
        <v>38</v>
      </c>
      <c r="T217" s="63">
        <v>46</v>
      </c>
      <c r="U217" s="95"/>
      <c r="Z217" s="95"/>
      <c r="AA217" s="96"/>
      <c r="AB217" s="96"/>
      <c r="AC217" s="96"/>
      <c r="AD217" s="96"/>
      <c r="AE217" s="61" t="s">
        <v>2364</v>
      </c>
      <c r="AF217" s="60">
        <f t="shared" si="100"/>
        <v>91</v>
      </c>
      <c r="AG217" s="433">
        <v>41</v>
      </c>
      <c r="AH217" s="433">
        <v>50</v>
      </c>
      <c r="AI217" s="434">
        <v>52</v>
      </c>
      <c r="AJ217" s="61" t="s">
        <v>2365</v>
      </c>
      <c r="AK217" s="60">
        <f t="shared" si="101"/>
        <v>104</v>
      </c>
      <c r="AL217" s="62">
        <v>47</v>
      </c>
      <c r="AM217" s="62">
        <v>57</v>
      </c>
      <c r="AN217" s="63">
        <v>59</v>
      </c>
      <c r="AO217" s="61" t="s">
        <v>1720</v>
      </c>
      <c r="AP217" s="288">
        <f t="shared" si="103"/>
        <v>123</v>
      </c>
      <c r="AQ217" s="289">
        <v>61</v>
      </c>
      <c r="AR217" s="289">
        <v>62</v>
      </c>
      <c r="AS217" s="290">
        <v>76</v>
      </c>
      <c r="AT217" s="61" t="s">
        <v>666</v>
      </c>
      <c r="AU217" s="60">
        <f t="shared" si="84"/>
        <v>119</v>
      </c>
      <c r="AV217" s="88">
        <v>62</v>
      </c>
      <c r="AW217" s="88">
        <v>57</v>
      </c>
      <c r="AX217" s="89">
        <v>66</v>
      </c>
    </row>
    <row r="218" spans="1:50" s="59" customFormat="1" ht="14.25" customHeight="1">
      <c r="A218" s="428" t="s">
        <v>2367</v>
      </c>
      <c r="B218" s="60">
        <f t="shared" si="79"/>
        <v>622</v>
      </c>
      <c r="C218" s="429">
        <v>300</v>
      </c>
      <c r="D218" s="429">
        <v>322</v>
      </c>
      <c r="E218" s="430">
        <v>350</v>
      </c>
      <c r="F218" s="61" t="s">
        <v>2362</v>
      </c>
      <c r="G218" s="60">
        <f t="shared" si="98"/>
        <v>137</v>
      </c>
      <c r="H218" s="429">
        <v>65</v>
      </c>
      <c r="I218" s="429">
        <v>72</v>
      </c>
      <c r="J218" s="430">
        <v>85</v>
      </c>
      <c r="K218" s="61" t="s">
        <v>2351</v>
      </c>
      <c r="L218" s="60">
        <v>124</v>
      </c>
      <c r="M218" s="84">
        <v>63</v>
      </c>
      <c r="N218" s="84">
        <v>61</v>
      </c>
      <c r="O218" s="85">
        <v>61</v>
      </c>
      <c r="P218" s="61" t="s">
        <v>2352</v>
      </c>
      <c r="Q218" s="60">
        <f t="shared" si="106"/>
        <v>100</v>
      </c>
      <c r="R218" s="62">
        <v>54</v>
      </c>
      <c r="S218" s="62">
        <v>46</v>
      </c>
      <c r="T218" s="63">
        <v>61</v>
      </c>
      <c r="U218" s="95"/>
      <c r="Z218" s="95"/>
      <c r="AA218" s="96"/>
      <c r="AB218" s="96"/>
      <c r="AC218" s="96"/>
      <c r="AD218" s="96"/>
      <c r="AE218" s="61" t="s">
        <v>2371</v>
      </c>
      <c r="AF218" s="60">
        <f t="shared" si="100"/>
        <v>264</v>
      </c>
      <c r="AG218" s="433">
        <v>127</v>
      </c>
      <c r="AH218" s="433">
        <v>137</v>
      </c>
      <c r="AI218" s="434">
        <v>167</v>
      </c>
      <c r="AJ218" s="67" t="s">
        <v>419</v>
      </c>
      <c r="AK218" s="68">
        <f t="shared" si="101"/>
        <v>2440</v>
      </c>
      <c r="AL218" s="69">
        <f>SUM(AL219:AL243)</f>
        <v>1224</v>
      </c>
      <c r="AM218" s="69">
        <f t="shared" ref="AM218:AN218" si="109">SUM(AM219:AM243)</f>
        <v>1216</v>
      </c>
      <c r="AN218" s="70">
        <f t="shared" si="109"/>
        <v>1384</v>
      </c>
      <c r="AO218" s="61" t="s">
        <v>1728</v>
      </c>
      <c r="AP218" s="288">
        <f t="shared" si="103"/>
        <v>39</v>
      </c>
      <c r="AQ218" s="289">
        <v>21</v>
      </c>
      <c r="AR218" s="289">
        <v>18</v>
      </c>
      <c r="AS218" s="290">
        <v>25</v>
      </c>
      <c r="AT218" s="61" t="s">
        <v>667</v>
      </c>
      <c r="AU218" s="60">
        <f t="shared" si="84"/>
        <v>92</v>
      </c>
      <c r="AV218" s="88">
        <v>48</v>
      </c>
      <c r="AW218" s="88">
        <v>44</v>
      </c>
      <c r="AX218" s="89">
        <v>47</v>
      </c>
    </row>
    <row r="219" spans="1:50" s="59" customFormat="1" ht="14.25" customHeight="1">
      <c r="A219" s="428" t="s">
        <v>2373</v>
      </c>
      <c r="B219" s="60">
        <f t="shared" si="79"/>
        <v>319</v>
      </c>
      <c r="C219" s="429">
        <v>159</v>
      </c>
      <c r="D219" s="429">
        <v>160</v>
      </c>
      <c r="E219" s="430">
        <v>177</v>
      </c>
      <c r="F219" s="61" t="s">
        <v>2368</v>
      </c>
      <c r="G219" s="60">
        <f t="shared" si="98"/>
        <v>163</v>
      </c>
      <c r="H219" s="82">
        <v>81</v>
      </c>
      <c r="I219" s="82">
        <v>82</v>
      </c>
      <c r="J219" s="83">
        <v>108</v>
      </c>
      <c r="K219" s="61" t="s">
        <v>2356</v>
      </c>
      <c r="L219" s="60">
        <v>121</v>
      </c>
      <c r="M219" s="84">
        <v>56</v>
      </c>
      <c r="N219" s="84">
        <v>65</v>
      </c>
      <c r="O219" s="85">
        <v>73</v>
      </c>
      <c r="P219" s="61" t="s">
        <v>1929</v>
      </c>
      <c r="Q219" s="60">
        <f t="shared" si="106"/>
        <v>49</v>
      </c>
      <c r="R219" s="62">
        <v>25</v>
      </c>
      <c r="S219" s="62">
        <v>24</v>
      </c>
      <c r="T219" s="63">
        <v>25</v>
      </c>
      <c r="U219" s="95"/>
      <c r="Z219" s="95"/>
      <c r="AA219" s="96"/>
      <c r="AB219" s="96"/>
      <c r="AC219" s="96"/>
      <c r="AD219" s="96"/>
      <c r="AE219" s="61" t="s">
        <v>2377</v>
      </c>
      <c r="AF219" s="60">
        <f t="shared" si="100"/>
        <v>41</v>
      </c>
      <c r="AG219" s="433">
        <v>18</v>
      </c>
      <c r="AH219" s="433">
        <v>23</v>
      </c>
      <c r="AI219" s="434">
        <v>27</v>
      </c>
      <c r="AJ219" s="61" t="s">
        <v>2378</v>
      </c>
      <c r="AK219" s="60">
        <f t="shared" si="101"/>
        <v>172</v>
      </c>
      <c r="AL219" s="435">
        <v>84</v>
      </c>
      <c r="AM219" s="435">
        <v>88</v>
      </c>
      <c r="AN219" s="436">
        <v>101</v>
      </c>
      <c r="AO219" s="61" t="s">
        <v>2366</v>
      </c>
      <c r="AP219" s="288">
        <f t="shared" si="103"/>
        <v>155</v>
      </c>
      <c r="AQ219" s="289">
        <v>83</v>
      </c>
      <c r="AR219" s="289">
        <v>72</v>
      </c>
      <c r="AS219" s="290">
        <v>101</v>
      </c>
      <c r="AT219" s="61" t="s">
        <v>668</v>
      </c>
      <c r="AU219" s="60">
        <f t="shared" si="84"/>
        <v>125</v>
      </c>
      <c r="AV219" s="88">
        <v>62</v>
      </c>
      <c r="AW219" s="88">
        <v>63</v>
      </c>
      <c r="AX219" s="89">
        <v>74</v>
      </c>
    </row>
    <row r="220" spans="1:50" s="59" customFormat="1" ht="14.25" customHeight="1">
      <c r="A220" s="428" t="s">
        <v>2380</v>
      </c>
      <c r="B220" s="60">
        <f t="shared" si="79"/>
        <v>100</v>
      </c>
      <c r="C220" s="429">
        <v>55</v>
      </c>
      <c r="D220" s="429">
        <v>45</v>
      </c>
      <c r="E220" s="430">
        <v>56</v>
      </c>
      <c r="F220" s="61" t="s">
        <v>2374</v>
      </c>
      <c r="G220" s="60">
        <f t="shared" si="98"/>
        <v>180</v>
      </c>
      <c r="H220" s="82">
        <v>85</v>
      </c>
      <c r="I220" s="82">
        <v>95</v>
      </c>
      <c r="J220" s="83">
        <v>111</v>
      </c>
      <c r="K220" s="67" t="s">
        <v>270</v>
      </c>
      <c r="L220" s="68">
        <f t="shared" ref="L220:L247" si="110">SUM(M220,N220)</f>
        <v>2740</v>
      </c>
      <c r="M220" s="68">
        <f>SUM(M221:M247)</f>
        <v>1378</v>
      </c>
      <c r="N220" s="68">
        <f t="shared" ref="N220:O220" si="111">SUM(N221:N247)</f>
        <v>1362</v>
      </c>
      <c r="O220" s="86">
        <f t="shared" si="111"/>
        <v>1624</v>
      </c>
      <c r="P220" s="61" t="s">
        <v>515</v>
      </c>
      <c r="Q220" s="60">
        <f t="shared" si="106"/>
        <v>44</v>
      </c>
      <c r="R220" s="62">
        <v>23</v>
      </c>
      <c r="S220" s="62">
        <v>21</v>
      </c>
      <c r="T220" s="63">
        <v>32</v>
      </c>
      <c r="U220" s="95"/>
      <c r="Z220" s="95"/>
      <c r="AA220" s="96"/>
      <c r="AB220" s="96"/>
      <c r="AC220" s="96"/>
      <c r="AD220" s="96"/>
      <c r="AE220" s="61" t="s">
        <v>2384</v>
      </c>
      <c r="AF220" s="60">
        <f t="shared" si="100"/>
        <v>103</v>
      </c>
      <c r="AG220" s="433">
        <v>53</v>
      </c>
      <c r="AH220" s="433">
        <v>50</v>
      </c>
      <c r="AI220" s="434">
        <v>55</v>
      </c>
      <c r="AJ220" s="61" t="s">
        <v>2385</v>
      </c>
      <c r="AK220" s="60">
        <f t="shared" si="101"/>
        <v>143</v>
      </c>
      <c r="AL220" s="435">
        <v>69</v>
      </c>
      <c r="AM220" s="435">
        <v>74</v>
      </c>
      <c r="AN220" s="436">
        <v>88</v>
      </c>
      <c r="AO220" s="61" t="s">
        <v>2372</v>
      </c>
      <c r="AP220" s="288">
        <f t="shared" si="103"/>
        <v>62</v>
      </c>
      <c r="AQ220" s="289">
        <v>28</v>
      </c>
      <c r="AR220" s="289">
        <v>34</v>
      </c>
      <c r="AS220" s="290">
        <v>42</v>
      </c>
      <c r="AT220" s="61" t="s">
        <v>669</v>
      </c>
      <c r="AU220" s="60">
        <f t="shared" si="84"/>
        <v>152</v>
      </c>
      <c r="AV220" s="88">
        <v>80</v>
      </c>
      <c r="AW220" s="88">
        <v>72</v>
      </c>
      <c r="AX220" s="89">
        <v>82</v>
      </c>
    </row>
    <row r="221" spans="1:50" s="59" customFormat="1" ht="14.25" customHeight="1">
      <c r="A221" s="428" t="s">
        <v>2386</v>
      </c>
      <c r="B221" s="60">
        <f t="shared" si="79"/>
        <v>229</v>
      </c>
      <c r="C221" s="429">
        <v>109</v>
      </c>
      <c r="D221" s="429">
        <v>120</v>
      </c>
      <c r="E221" s="430">
        <v>191</v>
      </c>
      <c r="F221" s="61" t="s">
        <v>2381</v>
      </c>
      <c r="G221" s="60">
        <f t="shared" si="98"/>
        <v>196</v>
      </c>
      <c r="H221" s="82">
        <v>95</v>
      </c>
      <c r="I221" s="82">
        <v>101</v>
      </c>
      <c r="J221" s="83">
        <v>144</v>
      </c>
      <c r="K221" s="61" t="s">
        <v>2363</v>
      </c>
      <c r="L221" s="60">
        <v>151</v>
      </c>
      <c r="M221" s="62">
        <v>83</v>
      </c>
      <c r="N221" s="62">
        <v>68</v>
      </c>
      <c r="O221" s="63">
        <v>81</v>
      </c>
      <c r="P221" s="61" t="s">
        <v>516</v>
      </c>
      <c r="Q221" s="60">
        <f t="shared" si="106"/>
        <v>48</v>
      </c>
      <c r="R221" s="62">
        <v>23</v>
      </c>
      <c r="S221" s="62">
        <v>25</v>
      </c>
      <c r="T221" s="63">
        <v>28</v>
      </c>
      <c r="U221" s="95"/>
      <c r="Z221" s="95"/>
      <c r="AA221" s="96"/>
      <c r="AB221" s="96"/>
      <c r="AC221" s="96"/>
      <c r="AD221" s="96"/>
      <c r="AE221" s="61" t="s">
        <v>2389</v>
      </c>
      <c r="AF221" s="60">
        <f t="shared" si="100"/>
        <v>124</v>
      </c>
      <c r="AG221" s="433">
        <v>63</v>
      </c>
      <c r="AH221" s="433">
        <v>61</v>
      </c>
      <c r="AI221" s="434">
        <v>70</v>
      </c>
      <c r="AJ221" s="61" t="s">
        <v>2390</v>
      </c>
      <c r="AK221" s="60">
        <f t="shared" si="101"/>
        <v>138</v>
      </c>
      <c r="AL221" s="435">
        <v>74</v>
      </c>
      <c r="AM221" s="435">
        <v>64</v>
      </c>
      <c r="AN221" s="436">
        <v>70</v>
      </c>
      <c r="AO221" s="61" t="s">
        <v>2379</v>
      </c>
      <c r="AP221" s="288">
        <f t="shared" si="103"/>
        <v>313</v>
      </c>
      <c r="AQ221" s="289">
        <v>111</v>
      </c>
      <c r="AR221" s="289">
        <v>202</v>
      </c>
      <c r="AS221" s="290">
        <v>206</v>
      </c>
      <c r="AT221" s="61" t="s">
        <v>670</v>
      </c>
      <c r="AU221" s="60">
        <f t="shared" si="84"/>
        <v>142</v>
      </c>
      <c r="AV221" s="88">
        <v>75</v>
      </c>
      <c r="AW221" s="88">
        <v>67</v>
      </c>
      <c r="AX221" s="89">
        <v>75</v>
      </c>
    </row>
    <row r="222" spans="1:50" s="59" customFormat="1" ht="14.25" customHeight="1">
      <c r="A222" s="428" t="s">
        <v>2391</v>
      </c>
      <c r="B222" s="60">
        <f t="shared" si="79"/>
        <v>95</v>
      </c>
      <c r="C222" s="429">
        <v>53</v>
      </c>
      <c r="D222" s="429">
        <v>42</v>
      </c>
      <c r="E222" s="430">
        <v>58</v>
      </c>
      <c r="F222" s="61" t="s">
        <v>2387</v>
      </c>
      <c r="G222" s="60">
        <f t="shared" si="98"/>
        <v>255</v>
      </c>
      <c r="H222" s="82">
        <v>130</v>
      </c>
      <c r="I222" s="82">
        <v>125</v>
      </c>
      <c r="J222" s="83">
        <v>163</v>
      </c>
      <c r="K222" s="61" t="s">
        <v>2369</v>
      </c>
      <c r="L222" s="60">
        <v>112</v>
      </c>
      <c r="M222" s="62">
        <v>53</v>
      </c>
      <c r="N222" s="62">
        <v>59</v>
      </c>
      <c r="O222" s="63">
        <v>73</v>
      </c>
      <c r="P222" s="61" t="s">
        <v>2370</v>
      </c>
      <c r="Q222" s="60">
        <f t="shared" si="106"/>
        <v>146</v>
      </c>
      <c r="R222" s="62">
        <v>65</v>
      </c>
      <c r="S222" s="62">
        <v>81</v>
      </c>
      <c r="T222" s="63">
        <v>104</v>
      </c>
      <c r="U222" s="95"/>
      <c r="Z222" s="95"/>
      <c r="AA222" s="96"/>
      <c r="AB222" s="96"/>
      <c r="AC222" s="96"/>
      <c r="AD222" s="96"/>
      <c r="AE222" s="61" t="s">
        <v>2395</v>
      </c>
      <c r="AF222" s="60">
        <f t="shared" si="100"/>
        <v>109</v>
      </c>
      <c r="AG222" s="433">
        <v>63</v>
      </c>
      <c r="AH222" s="433">
        <v>46</v>
      </c>
      <c r="AI222" s="434">
        <v>73</v>
      </c>
      <c r="AJ222" s="61" t="s">
        <v>2396</v>
      </c>
      <c r="AK222" s="60">
        <f t="shared" si="101"/>
        <v>86</v>
      </c>
      <c r="AL222" s="435">
        <v>47</v>
      </c>
      <c r="AM222" s="435">
        <v>39</v>
      </c>
      <c r="AN222" s="436">
        <v>46</v>
      </c>
      <c r="AO222" s="61" t="s">
        <v>1460</v>
      </c>
      <c r="AP222" s="288">
        <f t="shared" si="103"/>
        <v>114</v>
      </c>
      <c r="AQ222" s="289">
        <v>50</v>
      </c>
      <c r="AR222" s="289">
        <v>64</v>
      </c>
      <c r="AS222" s="290">
        <v>70</v>
      </c>
      <c r="AT222" s="61" t="s">
        <v>671</v>
      </c>
      <c r="AU222" s="60">
        <f t="shared" si="84"/>
        <v>145</v>
      </c>
      <c r="AV222" s="88">
        <v>73</v>
      </c>
      <c r="AW222" s="88">
        <v>72</v>
      </c>
      <c r="AX222" s="89">
        <v>70</v>
      </c>
    </row>
    <row r="223" spans="1:50" s="59" customFormat="1" ht="14.25" customHeight="1">
      <c r="A223" s="428" t="s">
        <v>2398</v>
      </c>
      <c r="B223" s="60">
        <f t="shared" si="79"/>
        <v>84</v>
      </c>
      <c r="C223" s="429">
        <v>47</v>
      </c>
      <c r="D223" s="429">
        <v>37</v>
      </c>
      <c r="E223" s="430">
        <v>46</v>
      </c>
      <c r="F223" s="61" t="s">
        <v>2392</v>
      </c>
      <c r="G223" s="60">
        <f t="shared" si="98"/>
        <v>296</v>
      </c>
      <c r="H223" s="82">
        <v>152</v>
      </c>
      <c r="I223" s="82">
        <v>144</v>
      </c>
      <c r="J223" s="83">
        <v>184</v>
      </c>
      <c r="K223" s="61" t="s">
        <v>2375</v>
      </c>
      <c r="L223" s="60">
        <f t="shared" si="110"/>
        <v>229</v>
      </c>
      <c r="M223" s="62">
        <v>119</v>
      </c>
      <c r="N223" s="62">
        <v>110</v>
      </c>
      <c r="O223" s="63">
        <v>119</v>
      </c>
      <c r="P223" s="61" t="s">
        <v>2376</v>
      </c>
      <c r="Q223" s="60">
        <f t="shared" si="106"/>
        <v>116</v>
      </c>
      <c r="R223" s="62">
        <v>62</v>
      </c>
      <c r="S223" s="62">
        <v>54</v>
      </c>
      <c r="T223" s="63">
        <v>70</v>
      </c>
      <c r="U223" s="95"/>
      <c r="Z223" s="95"/>
      <c r="AA223" s="96"/>
      <c r="AB223" s="96"/>
      <c r="AC223" s="96"/>
      <c r="AD223" s="96"/>
      <c r="AE223" s="61" t="s">
        <v>1999</v>
      </c>
      <c r="AF223" s="60">
        <f t="shared" si="100"/>
        <v>77</v>
      </c>
      <c r="AG223" s="433">
        <v>38</v>
      </c>
      <c r="AH223" s="433">
        <v>39</v>
      </c>
      <c r="AI223" s="434">
        <v>49</v>
      </c>
      <c r="AJ223" s="61" t="s">
        <v>2401</v>
      </c>
      <c r="AK223" s="60">
        <f t="shared" si="101"/>
        <v>131</v>
      </c>
      <c r="AL223" s="435">
        <v>63</v>
      </c>
      <c r="AM223" s="435">
        <v>68</v>
      </c>
      <c r="AN223" s="436">
        <v>72</v>
      </c>
      <c r="AO223" s="61" t="s">
        <v>1469</v>
      </c>
      <c r="AP223" s="288">
        <f t="shared" si="103"/>
        <v>125</v>
      </c>
      <c r="AQ223" s="289">
        <v>61</v>
      </c>
      <c r="AR223" s="289">
        <v>64</v>
      </c>
      <c r="AS223" s="290">
        <v>74</v>
      </c>
      <c r="AT223" s="61" t="s">
        <v>672</v>
      </c>
      <c r="AU223" s="60">
        <f t="shared" si="84"/>
        <v>176</v>
      </c>
      <c r="AV223" s="88">
        <v>103</v>
      </c>
      <c r="AW223" s="88">
        <v>73</v>
      </c>
      <c r="AX223" s="89">
        <v>96</v>
      </c>
    </row>
    <row r="224" spans="1:50" s="59" customFormat="1" ht="14.25" customHeight="1">
      <c r="A224" s="428" t="s">
        <v>2403</v>
      </c>
      <c r="B224" s="60">
        <f t="shared" si="79"/>
        <v>123</v>
      </c>
      <c r="C224" s="429">
        <v>60</v>
      </c>
      <c r="D224" s="429">
        <v>63</v>
      </c>
      <c r="E224" s="430">
        <v>69</v>
      </c>
      <c r="F224" s="61" t="s">
        <v>2399</v>
      </c>
      <c r="G224" s="60">
        <f t="shared" si="98"/>
        <v>186</v>
      </c>
      <c r="H224" s="82">
        <v>94</v>
      </c>
      <c r="I224" s="82">
        <v>92</v>
      </c>
      <c r="J224" s="83">
        <v>121</v>
      </c>
      <c r="K224" s="61" t="s">
        <v>2382</v>
      </c>
      <c r="L224" s="60">
        <f t="shared" si="110"/>
        <v>102</v>
      </c>
      <c r="M224" s="62">
        <v>55</v>
      </c>
      <c r="N224" s="62">
        <v>47</v>
      </c>
      <c r="O224" s="63">
        <v>51</v>
      </c>
      <c r="P224" s="61" t="s">
        <v>2383</v>
      </c>
      <c r="Q224" s="60">
        <f t="shared" si="106"/>
        <v>98</v>
      </c>
      <c r="R224" s="62">
        <v>56</v>
      </c>
      <c r="S224" s="62">
        <v>42</v>
      </c>
      <c r="T224" s="63">
        <v>58</v>
      </c>
      <c r="U224" s="95"/>
      <c r="Z224" s="95"/>
      <c r="AA224" s="96"/>
      <c r="AB224" s="96"/>
      <c r="AC224" s="96"/>
      <c r="AD224" s="96"/>
      <c r="AE224" s="61" t="s">
        <v>2406</v>
      </c>
      <c r="AF224" s="60">
        <f t="shared" si="100"/>
        <v>48</v>
      </c>
      <c r="AG224" s="433">
        <v>26</v>
      </c>
      <c r="AH224" s="433">
        <v>22</v>
      </c>
      <c r="AI224" s="434">
        <v>28</v>
      </c>
      <c r="AJ224" s="61" t="s">
        <v>2407</v>
      </c>
      <c r="AK224" s="60">
        <f t="shared" si="101"/>
        <v>60</v>
      </c>
      <c r="AL224" s="435">
        <v>34</v>
      </c>
      <c r="AM224" s="435">
        <v>26</v>
      </c>
      <c r="AN224" s="436">
        <v>36</v>
      </c>
      <c r="AO224" s="61" t="s">
        <v>2397</v>
      </c>
      <c r="AP224" s="288">
        <f t="shared" si="103"/>
        <v>77</v>
      </c>
      <c r="AQ224" s="289">
        <v>35</v>
      </c>
      <c r="AR224" s="289">
        <v>42</v>
      </c>
      <c r="AS224" s="290">
        <v>41</v>
      </c>
      <c r="AT224" s="61" t="s">
        <v>673</v>
      </c>
      <c r="AU224" s="60">
        <f t="shared" si="84"/>
        <v>225</v>
      </c>
      <c r="AV224" s="88">
        <v>114</v>
      </c>
      <c r="AW224" s="88">
        <v>111</v>
      </c>
      <c r="AX224" s="89">
        <v>120</v>
      </c>
    </row>
    <row r="225" spans="1:50" s="59" customFormat="1" ht="14.25" customHeight="1">
      <c r="A225" s="428" t="s">
        <v>2409</v>
      </c>
      <c r="B225" s="60">
        <f t="shared" si="79"/>
        <v>71</v>
      </c>
      <c r="C225" s="429">
        <v>38</v>
      </c>
      <c r="D225" s="429">
        <v>33</v>
      </c>
      <c r="E225" s="430">
        <v>51</v>
      </c>
      <c r="F225" s="61" t="s">
        <v>2404</v>
      </c>
      <c r="G225" s="60">
        <f t="shared" si="98"/>
        <v>179</v>
      </c>
      <c r="H225" s="82">
        <v>94</v>
      </c>
      <c r="I225" s="82">
        <v>85</v>
      </c>
      <c r="J225" s="83">
        <v>106</v>
      </c>
      <c r="K225" s="61" t="s">
        <v>2388</v>
      </c>
      <c r="L225" s="60">
        <f t="shared" si="110"/>
        <v>46</v>
      </c>
      <c r="M225" s="62">
        <v>24</v>
      </c>
      <c r="N225" s="62">
        <v>22</v>
      </c>
      <c r="O225" s="63">
        <v>34</v>
      </c>
      <c r="P225" s="71" t="s">
        <v>378</v>
      </c>
      <c r="Q225" s="68">
        <f t="shared" si="106"/>
        <v>1697</v>
      </c>
      <c r="R225" s="69">
        <f>SUM(R226:R245)</f>
        <v>883</v>
      </c>
      <c r="S225" s="69">
        <f t="shared" ref="S225:T225" si="112">SUM(S226:S245)</f>
        <v>814</v>
      </c>
      <c r="T225" s="70">
        <f t="shared" si="112"/>
        <v>1030</v>
      </c>
      <c r="U225" s="95"/>
      <c r="Z225" s="95"/>
      <c r="AA225" s="96"/>
      <c r="AB225" s="96"/>
      <c r="AC225" s="96"/>
      <c r="AD225" s="96"/>
      <c r="AE225" s="61" t="s">
        <v>2413</v>
      </c>
      <c r="AF225" s="60">
        <f t="shared" si="100"/>
        <v>164</v>
      </c>
      <c r="AG225" s="433">
        <v>91</v>
      </c>
      <c r="AH225" s="433">
        <v>73</v>
      </c>
      <c r="AI225" s="434">
        <v>90</v>
      </c>
      <c r="AJ225" s="61" t="s">
        <v>2414</v>
      </c>
      <c r="AK225" s="60">
        <f t="shared" si="101"/>
        <v>58</v>
      </c>
      <c r="AL225" s="435">
        <v>30</v>
      </c>
      <c r="AM225" s="435">
        <v>28</v>
      </c>
      <c r="AN225" s="436">
        <v>38</v>
      </c>
      <c r="AO225" s="61" t="s">
        <v>2402</v>
      </c>
      <c r="AP225" s="288">
        <f t="shared" si="103"/>
        <v>44</v>
      </c>
      <c r="AQ225" s="289">
        <v>22</v>
      </c>
      <c r="AR225" s="289">
        <v>22</v>
      </c>
      <c r="AS225" s="290">
        <v>28</v>
      </c>
      <c r="AT225" s="61" t="s">
        <v>674</v>
      </c>
      <c r="AU225" s="60">
        <f t="shared" si="84"/>
        <v>194</v>
      </c>
      <c r="AV225" s="88">
        <v>100</v>
      </c>
      <c r="AW225" s="88">
        <v>94</v>
      </c>
      <c r="AX225" s="89">
        <v>95</v>
      </c>
    </row>
    <row r="226" spans="1:50" s="59" customFormat="1" ht="14.25" customHeight="1">
      <c r="A226" s="428" t="s">
        <v>2416</v>
      </c>
      <c r="B226" s="60">
        <f t="shared" si="79"/>
        <v>205</v>
      </c>
      <c r="C226" s="429">
        <v>115</v>
      </c>
      <c r="D226" s="429">
        <v>90</v>
      </c>
      <c r="E226" s="430">
        <v>129</v>
      </c>
      <c r="F226" s="61" t="s">
        <v>2410</v>
      </c>
      <c r="G226" s="60">
        <f t="shared" si="98"/>
        <v>107</v>
      </c>
      <c r="H226" s="82">
        <v>55</v>
      </c>
      <c r="I226" s="82">
        <v>52</v>
      </c>
      <c r="J226" s="83">
        <v>62</v>
      </c>
      <c r="K226" s="61" t="s">
        <v>2393</v>
      </c>
      <c r="L226" s="60">
        <f t="shared" si="110"/>
        <v>140</v>
      </c>
      <c r="M226" s="62">
        <v>76</v>
      </c>
      <c r="N226" s="62">
        <v>64</v>
      </c>
      <c r="O226" s="63">
        <v>78</v>
      </c>
      <c r="P226" s="61" t="s">
        <v>2394</v>
      </c>
      <c r="Q226" s="60">
        <f t="shared" si="106"/>
        <v>200</v>
      </c>
      <c r="R226" s="62">
        <v>98</v>
      </c>
      <c r="S226" s="62">
        <v>102</v>
      </c>
      <c r="T226" s="63">
        <v>119</v>
      </c>
      <c r="U226" s="95"/>
      <c r="Z226" s="95"/>
      <c r="AA226" s="96"/>
      <c r="AB226" s="96"/>
      <c r="AC226" s="96"/>
      <c r="AD226" s="96"/>
      <c r="AE226" s="61" t="s">
        <v>2420</v>
      </c>
      <c r="AF226" s="60">
        <f t="shared" si="100"/>
        <v>87</v>
      </c>
      <c r="AG226" s="433">
        <v>45</v>
      </c>
      <c r="AH226" s="433">
        <v>42</v>
      </c>
      <c r="AI226" s="434">
        <v>59</v>
      </c>
      <c r="AJ226" s="61" t="s">
        <v>2421</v>
      </c>
      <c r="AK226" s="60">
        <f t="shared" si="101"/>
        <v>131</v>
      </c>
      <c r="AL226" s="435">
        <v>71</v>
      </c>
      <c r="AM226" s="435">
        <v>60</v>
      </c>
      <c r="AN226" s="436">
        <v>72</v>
      </c>
      <c r="AO226" s="61" t="s">
        <v>2408</v>
      </c>
      <c r="AP226" s="288">
        <f t="shared" si="103"/>
        <v>78</v>
      </c>
      <c r="AQ226" s="289">
        <v>41</v>
      </c>
      <c r="AR226" s="289">
        <v>37</v>
      </c>
      <c r="AS226" s="290">
        <v>48</v>
      </c>
      <c r="AT226" s="61" t="s">
        <v>675</v>
      </c>
      <c r="AU226" s="60">
        <f t="shared" si="84"/>
        <v>153</v>
      </c>
      <c r="AV226" s="88">
        <v>77</v>
      </c>
      <c r="AW226" s="88">
        <v>76</v>
      </c>
      <c r="AX226" s="89">
        <v>113</v>
      </c>
    </row>
    <row r="227" spans="1:50" s="59" customFormat="1" ht="14.25" customHeight="1">
      <c r="A227" s="428" t="s">
        <v>2423</v>
      </c>
      <c r="B227" s="60">
        <f t="shared" ref="B227:B296" si="113">SUM(C227:D227)</f>
        <v>173</v>
      </c>
      <c r="C227" s="429">
        <v>85</v>
      </c>
      <c r="D227" s="429">
        <v>88</v>
      </c>
      <c r="E227" s="430">
        <v>94</v>
      </c>
      <c r="F227" s="61" t="s">
        <v>2417</v>
      </c>
      <c r="G227" s="60">
        <f t="shared" si="98"/>
        <v>106</v>
      </c>
      <c r="H227" s="82">
        <v>56</v>
      </c>
      <c r="I227" s="82">
        <v>50</v>
      </c>
      <c r="J227" s="83">
        <v>70</v>
      </c>
      <c r="K227" s="61" t="s">
        <v>1649</v>
      </c>
      <c r="L227" s="60">
        <f t="shared" si="110"/>
        <v>147</v>
      </c>
      <c r="M227" s="62">
        <v>70</v>
      </c>
      <c r="N227" s="62">
        <v>77</v>
      </c>
      <c r="O227" s="63">
        <v>90</v>
      </c>
      <c r="P227" s="61" t="s">
        <v>2400</v>
      </c>
      <c r="Q227" s="60">
        <f t="shared" si="106"/>
        <v>122</v>
      </c>
      <c r="R227" s="62">
        <v>64</v>
      </c>
      <c r="S227" s="62">
        <v>58</v>
      </c>
      <c r="T227" s="63">
        <v>73</v>
      </c>
      <c r="U227" s="95"/>
      <c r="Z227" s="95"/>
      <c r="AA227" s="96"/>
      <c r="AB227" s="96"/>
      <c r="AC227" s="96"/>
      <c r="AD227" s="96"/>
      <c r="AE227" s="61" t="s">
        <v>2427</v>
      </c>
      <c r="AF227" s="60">
        <f t="shared" si="100"/>
        <v>48</v>
      </c>
      <c r="AG227" s="433">
        <v>26</v>
      </c>
      <c r="AH227" s="433">
        <v>22</v>
      </c>
      <c r="AI227" s="434">
        <v>26</v>
      </c>
      <c r="AJ227" s="61" t="s">
        <v>2428</v>
      </c>
      <c r="AK227" s="60">
        <f t="shared" si="101"/>
        <v>113</v>
      </c>
      <c r="AL227" s="435">
        <v>56</v>
      </c>
      <c r="AM227" s="435">
        <v>57</v>
      </c>
      <c r="AN227" s="436">
        <v>60</v>
      </c>
      <c r="AO227" s="61" t="s">
        <v>2415</v>
      </c>
      <c r="AP227" s="288">
        <f t="shared" si="103"/>
        <v>101</v>
      </c>
      <c r="AQ227" s="289">
        <v>45</v>
      </c>
      <c r="AR227" s="289">
        <v>56</v>
      </c>
      <c r="AS227" s="290">
        <v>62</v>
      </c>
      <c r="AT227" s="61" t="s">
        <v>676</v>
      </c>
      <c r="AU227" s="60">
        <f t="shared" si="84"/>
        <v>64</v>
      </c>
      <c r="AV227" s="88">
        <v>34</v>
      </c>
      <c r="AW227" s="88">
        <v>30</v>
      </c>
      <c r="AX227" s="89">
        <v>34</v>
      </c>
    </row>
    <row r="228" spans="1:50" s="59" customFormat="1" ht="14.25" customHeight="1">
      <c r="A228" s="428" t="s">
        <v>2429</v>
      </c>
      <c r="B228" s="60">
        <f t="shared" si="113"/>
        <v>171</v>
      </c>
      <c r="C228" s="429">
        <v>88</v>
      </c>
      <c r="D228" s="429">
        <v>83</v>
      </c>
      <c r="E228" s="430">
        <v>95</v>
      </c>
      <c r="F228" s="61" t="s">
        <v>2424</v>
      </c>
      <c r="G228" s="60">
        <f t="shared" si="98"/>
        <v>172</v>
      </c>
      <c r="H228" s="82">
        <v>81</v>
      </c>
      <c r="I228" s="82">
        <v>91</v>
      </c>
      <c r="J228" s="83">
        <v>98</v>
      </c>
      <c r="K228" s="61" t="s">
        <v>1656</v>
      </c>
      <c r="L228" s="60">
        <f t="shared" si="110"/>
        <v>82</v>
      </c>
      <c r="M228" s="62">
        <v>37</v>
      </c>
      <c r="N228" s="62">
        <v>45</v>
      </c>
      <c r="O228" s="63">
        <v>55</v>
      </c>
      <c r="P228" s="61" t="s">
        <v>2405</v>
      </c>
      <c r="Q228" s="60">
        <f t="shared" si="106"/>
        <v>89</v>
      </c>
      <c r="R228" s="62">
        <v>41</v>
      </c>
      <c r="S228" s="62">
        <v>48</v>
      </c>
      <c r="T228" s="63">
        <v>48</v>
      </c>
      <c r="U228" s="95"/>
      <c r="Z228" s="95"/>
      <c r="AA228" s="96"/>
      <c r="AB228" s="96"/>
      <c r="AC228" s="96"/>
      <c r="AD228" s="96"/>
      <c r="AE228" s="61" t="s">
        <v>2433</v>
      </c>
      <c r="AF228" s="60">
        <f t="shared" si="100"/>
        <v>116</v>
      </c>
      <c r="AG228" s="433">
        <v>59</v>
      </c>
      <c r="AH228" s="433">
        <v>57</v>
      </c>
      <c r="AI228" s="434">
        <v>70</v>
      </c>
      <c r="AJ228" s="61" t="s">
        <v>2434</v>
      </c>
      <c r="AK228" s="60">
        <f t="shared" si="101"/>
        <v>124</v>
      </c>
      <c r="AL228" s="435">
        <v>59</v>
      </c>
      <c r="AM228" s="435">
        <v>65</v>
      </c>
      <c r="AN228" s="436">
        <v>71</v>
      </c>
      <c r="AO228" s="61" t="s">
        <v>2422</v>
      </c>
      <c r="AP228" s="288">
        <f t="shared" si="103"/>
        <v>145</v>
      </c>
      <c r="AQ228" s="289">
        <v>72</v>
      </c>
      <c r="AR228" s="289">
        <v>73</v>
      </c>
      <c r="AS228" s="290">
        <v>90</v>
      </c>
      <c r="AT228" s="61" t="s">
        <v>677</v>
      </c>
      <c r="AU228" s="60">
        <f t="shared" si="84"/>
        <v>95</v>
      </c>
      <c r="AV228" s="88">
        <v>47</v>
      </c>
      <c r="AW228" s="88">
        <v>48</v>
      </c>
      <c r="AX228" s="89">
        <v>51</v>
      </c>
    </row>
    <row r="229" spans="1:50" s="59" customFormat="1" ht="14.25" customHeight="1">
      <c r="A229" s="428" t="s">
        <v>2435</v>
      </c>
      <c r="B229" s="60">
        <f t="shared" si="113"/>
        <v>114</v>
      </c>
      <c r="C229" s="429">
        <v>66</v>
      </c>
      <c r="D229" s="429">
        <v>48</v>
      </c>
      <c r="E229" s="430">
        <v>75</v>
      </c>
      <c r="F229" s="61" t="s">
        <v>2430</v>
      </c>
      <c r="G229" s="60">
        <f t="shared" si="98"/>
        <v>130</v>
      </c>
      <c r="H229" s="82">
        <v>63</v>
      </c>
      <c r="I229" s="82">
        <v>67</v>
      </c>
      <c r="J229" s="83">
        <v>84</v>
      </c>
      <c r="K229" s="61" t="s">
        <v>2411</v>
      </c>
      <c r="L229" s="60">
        <f t="shared" si="110"/>
        <v>126</v>
      </c>
      <c r="M229" s="62">
        <v>60</v>
      </c>
      <c r="N229" s="62">
        <v>66</v>
      </c>
      <c r="O229" s="63">
        <v>67</v>
      </c>
      <c r="P229" s="61" t="s">
        <v>2412</v>
      </c>
      <c r="Q229" s="60">
        <f t="shared" si="106"/>
        <v>55</v>
      </c>
      <c r="R229" s="62">
        <v>34</v>
      </c>
      <c r="S229" s="62">
        <v>21</v>
      </c>
      <c r="T229" s="63">
        <v>35</v>
      </c>
      <c r="U229" s="95"/>
      <c r="Z229" s="95"/>
      <c r="AA229" s="96"/>
      <c r="AB229" s="96"/>
      <c r="AC229" s="96"/>
      <c r="AD229" s="96"/>
      <c r="AE229" s="61" t="s">
        <v>2318</v>
      </c>
      <c r="AF229" s="60">
        <f t="shared" si="100"/>
        <v>89</v>
      </c>
      <c r="AG229" s="433">
        <v>50</v>
      </c>
      <c r="AH229" s="433">
        <v>39</v>
      </c>
      <c r="AI229" s="434">
        <v>62</v>
      </c>
      <c r="AJ229" s="61" t="s">
        <v>2439</v>
      </c>
      <c r="AK229" s="60">
        <f t="shared" si="101"/>
        <v>74</v>
      </c>
      <c r="AL229" s="435">
        <v>38</v>
      </c>
      <c r="AM229" s="435">
        <v>36</v>
      </c>
      <c r="AN229" s="436">
        <v>35</v>
      </c>
      <c r="AO229" s="61" t="s">
        <v>1040</v>
      </c>
      <c r="AP229" s="288">
        <f t="shared" si="103"/>
        <v>104</v>
      </c>
      <c r="AQ229" s="289">
        <v>53</v>
      </c>
      <c r="AR229" s="289">
        <v>51</v>
      </c>
      <c r="AS229" s="290">
        <v>60</v>
      </c>
      <c r="AT229" s="61" t="s">
        <v>678</v>
      </c>
      <c r="AU229" s="60">
        <f t="shared" si="84"/>
        <v>245</v>
      </c>
      <c r="AV229" s="88">
        <v>120</v>
      </c>
      <c r="AW229" s="88">
        <v>125</v>
      </c>
      <c r="AX229" s="89">
        <v>130</v>
      </c>
    </row>
    <row r="230" spans="1:50" s="59" customFormat="1" ht="14.25" customHeight="1">
      <c r="A230" s="428" t="s">
        <v>2441</v>
      </c>
      <c r="B230" s="60">
        <f t="shared" si="113"/>
        <v>128</v>
      </c>
      <c r="C230" s="429">
        <v>75</v>
      </c>
      <c r="D230" s="429">
        <v>53</v>
      </c>
      <c r="E230" s="430">
        <v>88</v>
      </c>
      <c r="F230" s="61" t="s">
        <v>2436</v>
      </c>
      <c r="G230" s="60">
        <f t="shared" si="98"/>
        <v>115</v>
      </c>
      <c r="H230" s="82">
        <v>56</v>
      </c>
      <c r="I230" s="82">
        <v>59</v>
      </c>
      <c r="J230" s="83">
        <v>71</v>
      </c>
      <c r="K230" s="61" t="s">
        <v>2418</v>
      </c>
      <c r="L230" s="60">
        <f t="shared" si="110"/>
        <v>139</v>
      </c>
      <c r="M230" s="62">
        <v>66</v>
      </c>
      <c r="N230" s="62">
        <v>73</v>
      </c>
      <c r="O230" s="63">
        <v>76</v>
      </c>
      <c r="P230" s="61" t="s">
        <v>2419</v>
      </c>
      <c r="Q230" s="60">
        <f t="shared" si="106"/>
        <v>47</v>
      </c>
      <c r="R230" s="62">
        <v>20</v>
      </c>
      <c r="S230" s="62">
        <v>27</v>
      </c>
      <c r="T230" s="63">
        <v>28</v>
      </c>
      <c r="U230" s="95"/>
      <c r="Z230" s="95"/>
      <c r="AA230" s="96"/>
      <c r="AB230" s="96"/>
      <c r="AC230" s="96"/>
      <c r="AD230" s="96"/>
      <c r="AE230" s="61" t="s">
        <v>2445</v>
      </c>
      <c r="AF230" s="60">
        <f t="shared" si="100"/>
        <v>136</v>
      </c>
      <c r="AG230" s="433">
        <v>67</v>
      </c>
      <c r="AH230" s="433">
        <v>69</v>
      </c>
      <c r="AI230" s="434">
        <v>98</v>
      </c>
      <c r="AJ230" s="61" t="s">
        <v>2446</v>
      </c>
      <c r="AK230" s="60">
        <f t="shared" si="101"/>
        <v>54</v>
      </c>
      <c r="AL230" s="435">
        <v>28</v>
      </c>
      <c r="AM230" s="435">
        <v>26</v>
      </c>
      <c r="AN230" s="436">
        <v>32</v>
      </c>
      <c r="AO230" s="61" t="s">
        <v>1049</v>
      </c>
      <c r="AP230" s="288">
        <f t="shared" si="103"/>
        <v>40</v>
      </c>
      <c r="AQ230" s="289">
        <v>18</v>
      </c>
      <c r="AR230" s="289">
        <v>22</v>
      </c>
      <c r="AS230" s="290">
        <v>28</v>
      </c>
      <c r="AT230" s="61" t="s">
        <v>679</v>
      </c>
      <c r="AU230" s="60">
        <f t="shared" si="84"/>
        <v>200</v>
      </c>
      <c r="AV230" s="88">
        <v>107</v>
      </c>
      <c r="AW230" s="88">
        <v>93</v>
      </c>
      <c r="AX230" s="89">
        <v>109</v>
      </c>
    </row>
    <row r="231" spans="1:50" s="59" customFormat="1" ht="14.25" customHeight="1">
      <c r="A231" s="428" t="s">
        <v>2448</v>
      </c>
      <c r="B231" s="60">
        <f t="shared" si="113"/>
        <v>211</v>
      </c>
      <c r="C231" s="429">
        <v>106</v>
      </c>
      <c r="D231" s="429">
        <v>105</v>
      </c>
      <c r="E231" s="430">
        <v>106</v>
      </c>
      <c r="F231" s="61" t="s">
        <v>2442</v>
      </c>
      <c r="G231" s="60">
        <f t="shared" si="98"/>
        <v>77</v>
      </c>
      <c r="H231" s="82">
        <v>42</v>
      </c>
      <c r="I231" s="82">
        <v>35</v>
      </c>
      <c r="J231" s="83">
        <v>55</v>
      </c>
      <c r="K231" s="61" t="s">
        <v>2425</v>
      </c>
      <c r="L231" s="60">
        <f t="shared" si="110"/>
        <v>61</v>
      </c>
      <c r="M231" s="62">
        <v>31</v>
      </c>
      <c r="N231" s="62">
        <v>30</v>
      </c>
      <c r="O231" s="63">
        <v>38</v>
      </c>
      <c r="P231" s="61" t="s">
        <v>2426</v>
      </c>
      <c r="Q231" s="60">
        <f t="shared" si="106"/>
        <v>52</v>
      </c>
      <c r="R231" s="62">
        <v>26</v>
      </c>
      <c r="S231" s="62">
        <v>26</v>
      </c>
      <c r="T231" s="63">
        <v>30</v>
      </c>
      <c r="U231" s="95"/>
      <c r="Z231" s="95"/>
      <c r="AA231" s="96"/>
      <c r="AB231" s="96"/>
      <c r="AC231" s="96"/>
      <c r="AD231" s="96"/>
      <c r="AE231" s="61" t="s">
        <v>2451</v>
      </c>
      <c r="AF231" s="60">
        <f t="shared" si="100"/>
        <v>58</v>
      </c>
      <c r="AG231" s="433">
        <v>27</v>
      </c>
      <c r="AH231" s="433">
        <v>31</v>
      </c>
      <c r="AI231" s="434">
        <v>37</v>
      </c>
      <c r="AJ231" s="61" t="s">
        <v>2452</v>
      </c>
      <c r="AK231" s="60">
        <f t="shared" si="101"/>
        <v>114</v>
      </c>
      <c r="AL231" s="435">
        <v>58</v>
      </c>
      <c r="AM231" s="435">
        <v>56</v>
      </c>
      <c r="AN231" s="436">
        <v>67</v>
      </c>
      <c r="AO231" s="61" t="s">
        <v>2440</v>
      </c>
      <c r="AP231" s="288">
        <f t="shared" si="103"/>
        <v>70</v>
      </c>
      <c r="AQ231" s="289">
        <v>34</v>
      </c>
      <c r="AR231" s="289">
        <v>36</v>
      </c>
      <c r="AS231" s="290">
        <v>45</v>
      </c>
      <c r="AT231" s="61" t="s">
        <v>680</v>
      </c>
      <c r="AU231" s="60">
        <f t="shared" ref="AU231:AU250" si="114">SUM(AV231:AW231)</f>
        <v>121</v>
      </c>
      <c r="AV231" s="88">
        <v>67</v>
      </c>
      <c r="AW231" s="88">
        <v>54</v>
      </c>
      <c r="AX231" s="89">
        <v>80</v>
      </c>
    </row>
    <row r="232" spans="1:50" s="59" customFormat="1" ht="14.25" customHeight="1">
      <c r="A232" s="428" t="s">
        <v>2453</v>
      </c>
      <c r="B232" s="60">
        <f t="shared" si="113"/>
        <v>157</v>
      </c>
      <c r="C232" s="429">
        <v>83</v>
      </c>
      <c r="D232" s="429">
        <v>74</v>
      </c>
      <c r="E232" s="430">
        <v>79</v>
      </c>
      <c r="F232" s="61" t="s">
        <v>2449</v>
      </c>
      <c r="G232" s="60">
        <f t="shared" si="98"/>
        <v>62</v>
      </c>
      <c r="H232" s="82">
        <v>33</v>
      </c>
      <c r="I232" s="82">
        <v>29</v>
      </c>
      <c r="J232" s="83">
        <v>38</v>
      </c>
      <c r="K232" s="61" t="s">
        <v>2431</v>
      </c>
      <c r="L232" s="60">
        <f t="shared" si="110"/>
        <v>113</v>
      </c>
      <c r="M232" s="62">
        <v>56</v>
      </c>
      <c r="N232" s="62">
        <v>57</v>
      </c>
      <c r="O232" s="63">
        <v>65</v>
      </c>
      <c r="P232" s="61" t="s">
        <v>2432</v>
      </c>
      <c r="Q232" s="60">
        <f t="shared" si="106"/>
        <v>90</v>
      </c>
      <c r="R232" s="62">
        <v>50</v>
      </c>
      <c r="S232" s="62">
        <v>40</v>
      </c>
      <c r="T232" s="63">
        <v>56</v>
      </c>
      <c r="U232" s="95"/>
      <c r="Z232" s="95"/>
      <c r="AA232" s="96"/>
      <c r="AB232" s="96"/>
      <c r="AC232" s="96"/>
      <c r="AD232" s="96"/>
      <c r="AE232" s="61" t="s">
        <v>2455</v>
      </c>
      <c r="AF232" s="60">
        <f t="shared" si="100"/>
        <v>61</v>
      </c>
      <c r="AG232" s="433">
        <v>34</v>
      </c>
      <c r="AH232" s="433">
        <v>27</v>
      </c>
      <c r="AI232" s="434">
        <v>46</v>
      </c>
      <c r="AJ232" s="61" t="s">
        <v>2456</v>
      </c>
      <c r="AK232" s="60">
        <f t="shared" si="101"/>
        <v>118</v>
      </c>
      <c r="AL232" s="435">
        <v>62</v>
      </c>
      <c r="AM232" s="435">
        <v>56</v>
      </c>
      <c r="AN232" s="436">
        <v>63</v>
      </c>
      <c r="AO232" s="91" t="s">
        <v>2447</v>
      </c>
      <c r="AP232" s="294">
        <f t="shared" si="103"/>
        <v>50</v>
      </c>
      <c r="AQ232" s="350">
        <v>22</v>
      </c>
      <c r="AR232" s="350">
        <v>28</v>
      </c>
      <c r="AS232" s="351">
        <v>35</v>
      </c>
      <c r="AT232" s="61" t="s">
        <v>681</v>
      </c>
      <c r="AU232" s="60">
        <f t="shared" si="114"/>
        <v>256</v>
      </c>
      <c r="AV232" s="88">
        <v>128</v>
      </c>
      <c r="AW232" s="88">
        <v>128</v>
      </c>
      <c r="AX232" s="89">
        <v>131</v>
      </c>
    </row>
    <row r="233" spans="1:50" s="59" customFormat="1" ht="14.25" customHeight="1">
      <c r="A233" s="428" t="s">
        <v>2457</v>
      </c>
      <c r="B233" s="60">
        <f t="shared" si="113"/>
        <v>110</v>
      </c>
      <c r="C233" s="429">
        <v>58</v>
      </c>
      <c r="D233" s="429">
        <v>52</v>
      </c>
      <c r="E233" s="430">
        <v>56</v>
      </c>
      <c r="F233" s="61" t="s">
        <v>2454</v>
      </c>
      <c r="G233" s="60">
        <f t="shared" si="98"/>
        <v>124</v>
      </c>
      <c r="H233" s="82">
        <v>57</v>
      </c>
      <c r="I233" s="82">
        <v>67</v>
      </c>
      <c r="J233" s="83">
        <v>81</v>
      </c>
      <c r="K233" s="61" t="s">
        <v>2437</v>
      </c>
      <c r="L233" s="60">
        <f t="shared" si="110"/>
        <v>57</v>
      </c>
      <c r="M233" s="62">
        <v>33</v>
      </c>
      <c r="N233" s="62">
        <v>24</v>
      </c>
      <c r="O233" s="63">
        <v>29</v>
      </c>
      <c r="P233" s="61" t="s">
        <v>2438</v>
      </c>
      <c r="Q233" s="60">
        <f t="shared" si="106"/>
        <v>111</v>
      </c>
      <c r="R233" s="62">
        <v>61</v>
      </c>
      <c r="S233" s="62">
        <v>50</v>
      </c>
      <c r="T233" s="63">
        <v>66</v>
      </c>
      <c r="U233" s="95"/>
      <c r="Z233" s="95"/>
      <c r="AA233" s="96"/>
      <c r="AB233" s="96"/>
      <c r="AC233" s="96"/>
      <c r="AD233" s="96"/>
      <c r="AE233" s="61" t="s">
        <v>2461</v>
      </c>
      <c r="AF233" s="60">
        <f t="shared" si="100"/>
        <v>139</v>
      </c>
      <c r="AG233" s="433">
        <v>72</v>
      </c>
      <c r="AH233" s="433">
        <v>67</v>
      </c>
      <c r="AI233" s="434">
        <v>88</v>
      </c>
      <c r="AJ233" s="61" t="s">
        <v>2462</v>
      </c>
      <c r="AK233" s="60">
        <f t="shared" si="101"/>
        <v>51</v>
      </c>
      <c r="AL233" s="435">
        <v>28</v>
      </c>
      <c r="AM233" s="435">
        <v>23</v>
      </c>
      <c r="AN233" s="436">
        <v>28</v>
      </c>
      <c r="AO233" s="95"/>
      <c r="AP233" s="96"/>
      <c r="AQ233" s="96"/>
      <c r="AR233" s="96"/>
      <c r="AS233" s="96"/>
      <c r="AT233" s="67" t="s">
        <v>361</v>
      </c>
      <c r="AU233" s="68">
        <f t="shared" si="114"/>
        <v>2867</v>
      </c>
      <c r="AV233" s="69">
        <f>SUM(AV234:AV250)</f>
        <v>1472</v>
      </c>
      <c r="AW233" s="69">
        <f t="shared" ref="AW233:AX233" si="115">SUM(AW234:AW250)</f>
        <v>1395</v>
      </c>
      <c r="AX233" s="70">
        <f t="shared" si="115"/>
        <v>1532</v>
      </c>
    </row>
    <row r="234" spans="1:50" s="59" customFormat="1" ht="14.25" customHeight="1">
      <c r="A234" s="428" t="s">
        <v>2463</v>
      </c>
      <c r="B234" s="60">
        <f t="shared" si="113"/>
        <v>49</v>
      </c>
      <c r="C234" s="429">
        <v>25</v>
      </c>
      <c r="D234" s="429">
        <v>24</v>
      </c>
      <c r="E234" s="430">
        <v>32</v>
      </c>
      <c r="F234" s="61" t="s">
        <v>2458</v>
      </c>
      <c r="G234" s="60">
        <f t="shared" si="98"/>
        <v>189</v>
      </c>
      <c r="H234" s="82">
        <v>99</v>
      </c>
      <c r="I234" s="82">
        <v>90</v>
      </c>
      <c r="J234" s="83">
        <v>120</v>
      </c>
      <c r="K234" s="61" t="s">
        <v>2443</v>
      </c>
      <c r="L234" s="60">
        <f t="shared" si="110"/>
        <v>59</v>
      </c>
      <c r="M234" s="62">
        <v>27</v>
      </c>
      <c r="N234" s="62">
        <v>32</v>
      </c>
      <c r="O234" s="63">
        <v>36</v>
      </c>
      <c r="P234" s="61" t="s">
        <v>2444</v>
      </c>
      <c r="Q234" s="60">
        <f t="shared" si="106"/>
        <v>62</v>
      </c>
      <c r="R234" s="62">
        <v>32</v>
      </c>
      <c r="S234" s="62">
        <v>30</v>
      </c>
      <c r="T234" s="63">
        <v>40</v>
      </c>
      <c r="U234" s="95"/>
      <c r="Z234" s="95"/>
      <c r="AA234" s="96"/>
      <c r="AB234" s="96"/>
      <c r="AC234" s="96"/>
      <c r="AD234" s="96"/>
      <c r="AE234" s="61" t="s">
        <v>2466</v>
      </c>
      <c r="AF234" s="60">
        <f t="shared" si="100"/>
        <v>101</v>
      </c>
      <c r="AG234" s="433">
        <v>52</v>
      </c>
      <c r="AH234" s="433">
        <v>49</v>
      </c>
      <c r="AI234" s="434">
        <v>61</v>
      </c>
      <c r="AJ234" s="61" t="s">
        <v>2467</v>
      </c>
      <c r="AK234" s="60">
        <f t="shared" si="101"/>
        <v>128</v>
      </c>
      <c r="AL234" s="435">
        <v>66</v>
      </c>
      <c r="AM234" s="435">
        <v>62</v>
      </c>
      <c r="AN234" s="436">
        <v>79</v>
      </c>
      <c r="AO234" s="95"/>
      <c r="AP234" s="96"/>
      <c r="AQ234" s="96"/>
      <c r="AR234" s="96"/>
      <c r="AS234" s="96"/>
      <c r="AT234" s="61" t="s">
        <v>710</v>
      </c>
      <c r="AU234" s="60">
        <f t="shared" si="114"/>
        <v>107</v>
      </c>
      <c r="AV234" s="97">
        <v>54</v>
      </c>
      <c r="AW234" s="97">
        <v>53</v>
      </c>
      <c r="AX234" s="98">
        <v>56</v>
      </c>
    </row>
    <row r="235" spans="1:50" s="59" customFormat="1" ht="14.25" customHeight="1">
      <c r="A235" s="428" t="s">
        <v>2468</v>
      </c>
      <c r="B235" s="60">
        <f t="shared" si="113"/>
        <v>140</v>
      </c>
      <c r="C235" s="429">
        <v>73</v>
      </c>
      <c r="D235" s="429">
        <v>67</v>
      </c>
      <c r="E235" s="430">
        <v>74</v>
      </c>
      <c r="F235" s="61" t="s">
        <v>2464</v>
      </c>
      <c r="G235" s="60">
        <f t="shared" si="98"/>
        <v>171</v>
      </c>
      <c r="H235" s="82">
        <v>79</v>
      </c>
      <c r="I235" s="82">
        <v>92</v>
      </c>
      <c r="J235" s="83">
        <v>106</v>
      </c>
      <c r="K235" s="61" t="s">
        <v>2450</v>
      </c>
      <c r="L235" s="60">
        <f t="shared" si="110"/>
        <v>41</v>
      </c>
      <c r="M235" s="62">
        <v>17</v>
      </c>
      <c r="N235" s="62">
        <v>24</v>
      </c>
      <c r="O235" s="63">
        <v>33</v>
      </c>
      <c r="P235" s="61" t="s">
        <v>1043</v>
      </c>
      <c r="Q235" s="60">
        <f t="shared" si="106"/>
        <v>99</v>
      </c>
      <c r="R235" s="62">
        <v>49</v>
      </c>
      <c r="S235" s="62">
        <v>50</v>
      </c>
      <c r="T235" s="63">
        <v>62</v>
      </c>
      <c r="U235" s="95"/>
      <c r="Z235" s="95"/>
      <c r="AA235" s="96"/>
      <c r="AB235" s="96"/>
      <c r="AC235" s="96"/>
      <c r="AD235" s="96"/>
      <c r="AE235" s="61" t="s">
        <v>2471</v>
      </c>
      <c r="AF235" s="60">
        <f t="shared" si="100"/>
        <v>84</v>
      </c>
      <c r="AG235" s="433">
        <v>47</v>
      </c>
      <c r="AH235" s="433">
        <v>37</v>
      </c>
      <c r="AI235" s="434">
        <v>50</v>
      </c>
      <c r="AJ235" s="61" t="s">
        <v>2472</v>
      </c>
      <c r="AK235" s="60">
        <f t="shared" si="101"/>
        <v>8</v>
      </c>
      <c r="AL235" s="435">
        <v>5</v>
      </c>
      <c r="AM235" s="435">
        <v>3</v>
      </c>
      <c r="AN235" s="436">
        <v>6</v>
      </c>
      <c r="AO235" s="95"/>
      <c r="AP235" s="96"/>
      <c r="AQ235" s="96"/>
      <c r="AR235" s="96"/>
      <c r="AS235" s="96"/>
      <c r="AT235" s="61" t="s">
        <v>711</v>
      </c>
      <c r="AU235" s="60">
        <f t="shared" si="114"/>
        <v>276</v>
      </c>
      <c r="AV235" s="97">
        <v>138</v>
      </c>
      <c r="AW235" s="97">
        <v>138</v>
      </c>
      <c r="AX235" s="98">
        <v>151</v>
      </c>
    </row>
    <row r="236" spans="1:50" s="59" customFormat="1" ht="14.25" customHeight="1">
      <c r="A236" s="428" t="s">
        <v>2473</v>
      </c>
      <c r="B236" s="60">
        <f t="shared" si="113"/>
        <v>177</v>
      </c>
      <c r="C236" s="429">
        <v>86</v>
      </c>
      <c r="D236" s="429">
        <v>91</v>
      </c>
      <c r="E236" s="430">
        <v>101</v>
      </c>
      <c r="F236" s="67" t="s">
        <v>246</v>
      </c>
      <c r="G236" s="68">
        <f t="shared" si="98"/>
        <v>3082</v>
      </c>
      <c r="H236" s="481">
        <v>1554</v>
      </c>
      <c r="I236" s="481">
        <v>1528</v>
      </c>
      <c r="J236" s="482">
        <v>1821</v>
      </c>
      <c r="K236" s="61" t="s">
        <v>2138</v>
      </c>
      <c r="L236" s="60">
        <f t="shared" si="110"/>
        <v>107</v>
      </c>
      <c r="M236" s="62">
        <v>56</v>
      </c>
      <c r="N236" s="62">
        <v>51</v>
      </c>
      <c r="O236" s="63">
        <v>73</v>
      </c>
      <c r="P236" s="61" t="s">
        <v>1052</v>
      </c>
      <c r="Q236" s="60">
        <f t="shared" si="106"/>
        <v>59</v>
      </c>
      <c r="R236" s="62">
        <v>32</v>
      </c>
      <c r="S236" s="62">
        <v>27</v>
      </c>
      <c r="T236" s="63">
        <v>33</v>
      </c>
      <c r="U236" s="95"/>
      <c r="Z236" s="95"/>
      <c r="AA236" s="96"/>
      <c r="AB236" s="96"/>
      <c r="AC236" s="96"/>
      <c r="AD236" s="96"/>
      <c r="AE236" s="61" t="s">
        <v>2477</v>
      </c>
      <c r="AF236" s="60">
        <f t="shared" si="100"/>
        <v>89</v>
      </c>
      <c r="AG236" s="433">
        <v>45</v>
      </c>
      <c r="AH236" s="433">
        <v>44</v>
      </c>
      <c r="AI236" s="434">
        <v>51</v>
      </c>
      <c r="AJ236" s="61" t="s">
        <v>2478</v>
      </c>
      <c r="AK236" s="60">
        <f t="shared" si="101"/>
        <v>142</v>
      </c>
      <c r="AL236" s="435">
        <v>69</v>
      </c>
      <c r="AM236" s="435">
        <v>73</v>
      </c>
      <c r="AN236" s="436">
        <v>85</v>
      </c>
      <c r="AO236" s="95"/>
      <c r="AP236" s="96"/>
      <c r="AQ236" s="96"/>
      <c r="AR236" s="96"/>
      <c r="AS236" s="96"/>
      <c r="AT236" s="61" t="s">
        <v>712</v>
      </c>
      <c r="AU236" s="60">
        <f t="shared" si="114"/>
        <v>354</v>
      </c>
      <c r="AV236" s="97">
        <v>186</v>
      </c>
      <c r="AW236" s="97">
        <v>168</v>
      </c>
      <c r="AX236" s="98">
        <v>174</v>
      </c>
    </row>
    <row r="237" spans="1:50" s="59" customFormat="1" ht="14.25" customHeight="1">
      <c r="A237" s="428" t="s">
        <v>2479</v>
      </c>
      <c r="B237" s="60">
        <f t="shared" si="113"/>
        <v>131</v>
      </c>
      <c r="C237" s="429">
        <v>64</v>
      </c>
      <c r="D237" s="429">
        <v>67</v>
      </c>
      <c r="E237" s="430">
        <v>83</v>
      </c>
      <c r="F237" s="61" t="s">
        <v>2474</v>
      </c>
      <c r="G237" s="60">
        <f t="shared" si="98"/>
        <v>589</v>
      </c>
      <c r="H237" s="82">
        <v>291</v>
      </c>
      <c r="I237" s="82">
        <v>298</v>
      </c>
      <c r="J237" s="83">
        <v>334</v>
      </c>
      <c r="K237" s="61" t="s">
        <v>2459</v>
      </c>
      <c r="L237" s="60">
        <f t="shared" si="110"/>
        <v>84</v>
      </c>
      <c r="M237" s="62">
        <v>42</v>
      </c>
      <c r="N237" s="62">
        <v>42</v>
      </c>
      <c r="O237" s="63">
        <v>50</v>
      </c>
      <c r="P237" s="61" t="s">
        <v>2460</v>
      </c>
      <c r="Q237" s="60">
        <f t="shared" si="106"/>
        <v>41</v>
      </c>
      <c r="R237" s="62">
        <v>20</v>
      </c>
      <c r="S237" s="62">
        <v>21</v>
      </c>
      <c r="T237" s="63">
        <v>23</v>
      </c>
      <c r="U237" s="95"/>
      <c r="Z237" s="95"/>
      <c r="AA237" s="96"/>
      <c r="AB237" s="96"/>
      <c r="AC237" s="96"/>
      <c r="AD237" s="96"/>
      <c r="AE237" s="61" t="s">
        <v>2483</v>
      </c>
      <c r="AF237" s="60">
        <f t="shared" si="100"/>
        <v>59</v>
      </c>
      <c r="AG237" s="433">
        <v>32</v>
      </c>
      <c r="AH237" s="433">
        <v>27</v>
      </c>
      <c r="AI237" s="434">
        <v>40</v>
      </c>
      <c r="AJ237" s="61" t="s">
        <v>2484</v>
      </c>
      <c r="AK237" s="60">
        <f t="shared" si="101"/>
        <v>89</v>
      </c>
      <c r="AL237" s="435">
        <v>51</v>
      </c>
      <c r="AM237" s="435">
        <v>38</v>
      </c>
      <c r="AN237" s="436">
        <v>38</v>
      </c>
      <c r="AO237" s="95"/>
      <c r="AP237" s="96"/>
      <c r="AQ237" s="96"/>
      <c r="AR237" s="96"/>
      <c r="AS237" s="96"/>
      <c r="AT237" s="61" t="s">
        <v>713</v>
      </c>
      <c r="AU237" s="60">
        <f t="shared" si="114"/>
        <v>232</v>
      </c>
      <c r="AV237" s="97">
        <v>125</v>
      </c>
      <c r="AW237" s="97">
        <v>107</v>
      </c>
      <c r="AX237" s="98">
        <v>111</v>
      </c>
    </row>
    <row r="238" spans="1:50" s="59" customFormat="1" ht="14.25" customHeight="1">
      <c r="A238" s="428" t="s">
        <v>2340</v>
      </c>
      <c r="B238" s="60">
        <f t="shared" si="113"/>
        <v>95</v>
      </c>
      <c r="C238" s="429">
        <v>51</v>
      </c>
      <c r="D238" s="429">
        <v>44</v>
      </c>
      <c r="E238" s="430">
        <v>51</v>
      </c>
      <c r="F238" s="61" t="s">
        <v>2480</v>
      </c>
      <c r="G238" s="60">
        <f t="shared" si="98"/>
        <v>248</v>
      </c>
      <c r="H238" s="429">
        <v>127</v>
      </c>
      <c r="I238" s="429">
        <v>121</v>
      </c>
      <c r="J238" s="430">
        <v>147</v>
      </c>
      <c r="K238" s="61" t="s">
        <v>1865</v>
      </c>
      <c r="L238" s="60">
        <f t="shared" si="110"/>
        <v>96</v>
      </c>
      <c r="M238" s="62">
        <v>47</v>
      </c>
      <c r="N238" s="62">
        <v>49</v>
      </c>
      <c r="O238" s="63">
        <v>63</v>
      </c>
      <c r="P238" s="61" t="s">
        <v>2465</v>
      </c>
      <c r="Q238" s="60">
        <f t="shared" si="106"/>
        <v>34</v>
      </c>
      <c r="R238" s="62">
        <v>19</v>
      </c>
      <c r="S238" s="62">
        <v>15</v>
      </c>
      <c r="T238" s="63">
        <v>21</v>
      </c>
      <c r="U238" s="95"/>
      <c r="Z238" s="95"/>
      <c r="AA238" s="96"/>
      <c r="AB238" s="96"/>
      <c r="AC238" s="96"/>
      <c r="AD238" s="96"/>
      <c r="AE238" s="61" t="s">
        <v>2488</v>
      </c>
      <c r="AF238" s="60">
        <f t="shared" si="100"/>
        <v>81</v>
      </c>
      <c r="AG238" s="433">
        <v>42</v>
      </c>
      <c r="AH238" s="433">
        <v>39</v>
      </c>
      <c r="AI238" s="434">
        <v>51</v>
      </c>
      <c r="AJ238" s="61" t="s">
        <v>2489</v>
      </c>
      <c r="AK238" s="60">
        <f t="shared" si="101"/>
        <v>63</v>
      </c>
      <c r="AL238" s="435">
        <v>31</v>
      </c>
      <c r="AM238" s="435">
        <v>32</v>
      </c>
      <c r="AN238" s="436">
        <v>35</v>
      </c>
      <c r="AO238" s="95"/>
      <c r="AP238" s="96"/>
      <c r="AQ238" s="96"/>
      <c r="AR238" s="96"/>
      <c r="AS238" s="96"/>
      <c r="AT238" s="61" t="s">
        <v>714</v>
      </c>
      <c r="AU238" s="60">
        <f t="shared" si="114"/>
        <v>135</v>
      </c>
      <c r="AV238" s="97">
        <v>74</v>
      </c>
      <c r="AW238" s="97">
        <v>61</v>
      </c>
      <c r="AX238" s="98">
        <v>80</v>
      </c>
    </row>
    <row r="239" spans="1:50" s="59" customFormat="1" ht="14.25" customHeight="1">
      <c r="A239" s="428" t="s">
        <v>2348</v>
      </c>
      <c r="B239" s="60">
        <f t="shared" si="113"/>
        <v>234</v>
      </c>
      <c r="C239" s="429">
        <v>119</v>
      </c>
      <c r="D239" s="429">
        <v>115</v>
      </c>
      <c r="E239" s="430">
        <v>121</v>
      </c>
      <c r="F239" s="61" t="s">
        <v>2485</v>
      </c>
      <c r="G239" s="60">
        <f t="shared" si="98"/>
        <v>142</v>
      </c>
      <c r="H239" s="429">
        <v>71</v>
      </c>
      <c r="I239" s="429">
        <v>71</v>
      </c>
      <c r="J239" s="430">
        <v>89</v>
      </c>
      <c r="K239" s="61" t="s">
        <v>2469</v>
      </c>
      <c r="L239" s="60">
        <f t="shared" si="110"/>
        <v>94</v>
      </c>
      <c r="M239" s="62">
        <v>47</v>
      </c>
      <c r="N239" s="62">
        <v>47</v>
      </c>
      <c r="O239" s="63">
        <v>51</v>
      </c>
      <c r="P239" s="61" t="s">
        <v>2470</v>
      </c>
      <c r="Q239" s="60">
        <f t="shared" si="106"/>
        <v>95</v>
      </c>
      <c r="R239" s="62">
        <v>54</v>
      </c>
      <c r="S239" s="62">
        <v>41</v>
      </c>
      <c r="T239" s="63">
        <v>60</v>
      </c>
      <c r="U239" s="95"/>
      <c r="Z239" s="95"/>
      <c r="AA239" s="96"/>
      <c r="AB239" s="96"/>
      <c r="AC239" s="96"/>
      <c r="AD239" s="96"/>
      <c r="AE239" s="61" t="s">
        <v>2493</v>
      </c>
      <c r="AF239" s="60">
        <f t="shared" si="100"/>
        <v>59</v>
      </c>
      <c r="AG239" s="433">
        <v>31</v>
      </c>
      <c r="AH239" s="433">
        <v>28</v>
      </c>
      <c r="AI239" s="434">
        <v>43</v>
      </c>
      <c r="AJ239" s="61" t="s">
        <v>2494</v>
      </c>
      <c r="AK239" s="60">
        <f t="shared" si="101"/>
        <v>63</v>
      </c>
      <c r="AL239" s="435">
        <v>30</v>
      </c>
      <c r="AM239" s="435">
        <v>33</v>
      </c>
      <c r="AN239" s="436">
        <v>34</v>
      </c>
      <c r="AO239" s="95"/>
      <c r="AP239" s="96"/>
      <c r="AQ239" s="96"/>
      <c r="AR239" s="96"/>
      <c r="AS239" s="96"/>
      <c r="AT239" s="61" t="s">
        <v>715</v>
      </c>
      <c r="AU239" s="60">
        <f t="shared" si="114"/>
        <v>75</v>
      </c>
      <c r="AV239" s="97">
        <v>38</v>
      </c>
      <c r="AW239" s="97">
        <v>37</v>
      </c>
      <c r="AX239" s="98">
        <v>45</v>
      </c>
    </row>
    <row r="240" spans="1:50" s="59" customFormat="1" ht="14.25" customHeight="1">
      <c r="A240" s="428" t="s">
        <v>591</v>
      </c>
      <c r="B240" s="60">
        <f t="shared" si="113"/>
        <v>208</v>
      </c>
      <c r="C240" s="429">
        <v>106</v>
      </c>
      <c r="D240" s="429">
        <v>102</v>
      </c>
      <c r="E240" s="430">
        <v>125</v>
      </c>
      <c r="F240" s="61" t="s">
        <v>2490</v>
      </c>
      <c r="G240" s="60">
        <f t="shared" si="98"/>
        <v>222</v>
      </c>
      <c r="H240" s="429">
        <v>104</v>
      </c>
      <c r="I240" s="429">
        <v>118</v>
      </c>
      <c r="J240" s="430">
        <v>135</v>
      </c>
      <c r="K240" s="61" t="s">
        <v>2475</v>
      </c>
      <c r="L240" s="60">
        <f t="shared" si="110"/>
        <v>114</v>
      </c>
      <c r="M240" s="62">
        <v>58</v>
      </c>
      <c r="N240" s="62">
        <v>56</v>
      </c>
      <c r="O240" s="63">
        <v>68</v>
      </c>
      <c r="P240" s="61" t="s">
        <v>2476</v>
      </c>
      <c r="Q240" s="60">
        <f t="shared" si="106"/>
        <v>57</v>
      </c>
      <c r="R240" s="62">
        <v>33</v>
      </c>
      <c r="S240" s="62">
        <v>24</v>
      </c>
      <c r="T240" s="63">
        <v>33</v>
      </c>
      <c r="U240" s="95"/>
      <c r="Z240" s="95"/>
      <c r="AA240" s="96"/>
      <c r="AB240" s="96"/>
      <c r="AC240" s="96"/>
      <c r="AD240" s="96"/>
      <c r="AE240" s="71" t="s">
        <v>309</v>
      </c>
      <c r="AF240" s="68">
        <f t="shared" si="100"/>
        <v>4379</v>
      </c>
      <c r="AG240" s="69">
        <f>SUM(AG241:AG272)</f>
        <v>2282</v>
      </c>
      <c r="AH240" s="69">
        <f t="shared" ref="AH240:AI240" si="116">SUM(AH241:AH272)</f>
        <v>2097</v>
      </c>
      <c r="AI240" s="70">
        <f t="shared" si="116"/>
        <v>2633</v>
      </c>
      <c r="AJ240" s="61" t="s">
        <v>2497</v>
      </c>
      <c r="AK240" s="60">
        <f t="shared" si="101"/>
        <v>153</v>
      </c>
      <c r="AL240" s="435">
        <v>71</v>
      </c>
      <c r="AM240" s="435">
        <v>82</v>
      </c>
      <c r="AN240" s="436">
        <v>84</v>
      </c>
      <c r="AO240" s="95"/>
      <c r="AP240" s="96"/>
      <c r="AQ240" s="96"/>
      <c r="AR240" s="96"/>
      <c r="AS240" s="96"/>
      <c r="AT240" s="61" t="s">
        <v>716</v>
      </c>
      <c r="AU240" s="60">
        <f t="shared" si="114"/>
        <v>406</v>
      </c>
      <c r="AV240" s="97">
        <v>201</v>
      </c>
      <c r="AW240" s="97">
        <v>205</v>
      </c>
      <c r="AX240" s="98">
        <v>215</v>
      </c>
    </row>
    <row r="241" spans="1:50" s="59" customFormat="1" ht="14.25" customHeight="1">
      <c r="A241" s="428" t="s">
        <v>592</v>
      </c>
      <c r="B241" s="60">
        <f t="shared" si="113"/>
        <v>168</v>
      </c>
      <c r="C241" s="429">
        <v>87</v>
      </c>
      <c r="D241" s="429">
        <v>81</v>
      </c>
      <c r="E241" s="430">
        <v>92</v>
      </c>
      <c r="F241" s="61" t="s">
        <v>2495</v>
      </c>
      <c r="G241" s="60">
        <f t="shared" si="98"/>
        <v>232</v>
      </c>
      <c r="H241" s="429">
        <v>113</v>
      </c>
      <c r="I241" s="429">
        <v>119</v>
      </c>
      <c r="J241" s="430">
        <v>143</v>
      </c>
      <c r="K241" s="61" t="s">
        <v>2481</v>
      </c>
      <c r="L241" s="60">
        <f t="shared" si="110"/>
        <v>88</v>
      </c>
      <c r="M241" s="62">
        <v>44</v>
      </c>
      <c r="N241" s="62">
        <v>44</v>
      </c>
      <c r="O241" s="63">
        <v>62</v>
      </c>
      <c r="P241" s="61" t="s">
        <v>2482</v>
      </c>
      <c r="Q241" s="60">
        <f t="shared" si="106"/>
        <v>137</v>
      </c>
      <c r="R241" s="62">
        <v>68</v>
      </c>
      <c r="S241" s="62">
        <v>69</v>
      </c>
      <c r="T241" s="63">
        <v>77</v>
      </c>
      <c r="U241" s="95"/>
      <c r="Z241" s="95"/>
      <c r="AA241" s="96"/>
      <c r="AB241" s="96"/>
      <c r="AC241" s="96"/>
      <c r="AD241" s="96"/>
      <c r="AE241" s="61" t="s">
        <v>2500</v>
      </c>
      <c r="AF241" s="60">
        <f t="shared" si="100"/>
        <v>150</v>
      </c>
      <c r="AG241" s="433">
        <v>76</v>
      </c>
      <c r="AH241" s="433">
        <v>74</v>
      </c>
      <c r="AI241" s="434">
        <v>100</v>
      </c>
      <c r="AJ241" s="61" t="s">
        <v>2501</v>
      </c>
      <c r="AK241" s="60">
        <f t="shared" si="101"/>
        <v>53</v>
      </c>
      <c r="AL241" s="435">
        <v>25</v>
      </c>
      <c r="AM241" s="435">
        <v>28</v>
      </c>
      <c r="AN241" s="436">
        <v>31</v>
      </c>
      <c r="AO241" s="95"/>
      <c r="AP241" s="96"/>
      <c r="AQ241" s="96"/>
      <c r="AR241" s="96"/>
      <c r="AS241" s="96"/>
      <c r="AT241" s="61" t="s">
        <v>717</v>
      </c>
      <c r="AU241" s="60">
        <f t="shared" si="114"/>
        <v>178</v>
      </c>
      <c r="AV241" s="97">
        <v>91</v>
      </c>
      <c r="AW241" s="97">
        <v>87</v>
      </c>
      <c r="AX241" s="98">
        <v>92</v>
      </c>
    </row>
    <row r="242" spans="1:50" s="59" customFormat="1" ht="14.25" customHeight="1">
      <c r="A242" s="428" t="s">
        <v>2502</v>
      </c>
      <c r="B242" s="60">
        <f t="shared" si="113"/>
        <v>152</v>
      </c>
      <c r="C242" s="429">
        <v>75</v>
      </c>
      <c r="D242" s="429">
        <v>77</v>
      </c>
      <c r="E242" s="430">
        <v>79</v>
      </c>
      <c r="F242" s="61" t="s">
        <v>2498</v>
      </c>
      <c r="G242" s="60">
        <f t="shared" si="98"/>
        <v>233</v>
      </c>
      <c r="H242" s="429">
        <v>117</v>
      </c>
      <c r="I242" s="429">
        <v>116</v>
      </c>
      <c r="J242" s="430">
        <v>132</v>
      </c>
      <c r="K242" s="61" t="s">
        <v>2486</v>
      </c>
      <c r="L242" s="60">
        <f t="shared" si="110"/>
        <v>50</v>
      </c>
      <c r="M242" s="62">
        <v>18</v>
      </c>
      <c r="N242" s="62">
        <v>32</v>
      </c>
      <c r="O242" s="63">
        <v>31</v>
      </c>
      <c r="P242" s="61" t="s">
        <v>2487</v>
      </c>
      <c r="Q242" s="60">
        <f t="shared" si="106"/>
        <v>52</v>
      </c>
      <c r="R242" s="62">
        <v>22</v>
      </c>
      <c r="S242" s="62">
        <v>30</v>
      </c>
      <c r="T242" s="63">
        <v>35</v>
      </c>
      <c r="U242" s="95"/>
      <c r="Z242" s="95"/>
      <c r="AA242" s="96"/>
      <c r="AB242" s="96"/>
      <c r="AC242" s="96"/>
      <c r="AD242" s="96"/>
      <c r="AE242" s="61" t="s">
        <v>2505</v>
      </c>
      <c r="AF242" s="60">
        <f t="shared" si="100"/>
        <v>96</v>
      </c>
      <c r="AG242" s="433">
        <v>51</v>
      </c>
      <c r="AH242" s="433">
        <v>45</v>
      </c>
      <c r="AI242" s="434">
        <v>62</v>
      </c>
      <c r="AJ242" s="61" t="s">
        <v>2506</v>
      </c>
      <c r="AK242" s="60">
        <f t="shared" si="101"/>
        <v>135</v>
      </c>
      <c r="AL242" s="435">
        <v>59</v>
      </c>
      <c r="AM242" s="435">
        <v>76</v>
      </c>
      <c r="AN242" s="436">
        <v>87</v>
      </c>
      <c r="AO242" s="95"/>
      <c r="AP242" s="96"/>
      <c r="AQ242" s="96"/>
      <c r="AR242" s="96"/>
      <c r="AS242" s="96"/>
      <c r="AT242" s="61" t="s">
        <v>718</v>
      </c>
      <c r="AU242" s="60">
        <f t="shared" si="114"/>
        <v>151</v>
      </c>
      <c r="AV242" s="97">
        <v>81</v>
      </c>
      <c r="AW242" s="97">
        <v>70</v>
      </c>
      <c r="AX242" s="98">
        <v>76</v>
      </c>
    </row>
    <row r="243" spans="1:50" s="59" customFormat="1" ht="14.25" customHeight="1">
      <c r="A243" s="428" t="s">
        <v>2507</v>
      </c>
      <c r="B243" s="60">
        <f t="shared" si="113"/>
        <v>112</v>
      </c>
      <c r="C243" s="429">
        <v>58</v>
      </c>
      <c r="D243" s="429">
        <v>54</v>
      </c>
      <c r="E243" s="430">
        <v>60</v>
      </c>
      <c r="F243" s="61" t="s">
        <v>2503</v>
      </c>
      <c r="G243" s="60">
        <f t="shared" si="98"/>
        <v>267</v>
      </c>
      <c r="H243" s="429">
        <v>139</v>
      </c>
      <c r="I243" s="429">
        <v>128</v>
      </c>
      <c r="J243" s="430">
        <v>152</v>
      </c>
      <c r="K243" s="61" t="s">
        <v>2491</v>
      </c>
      <c r="L243" s="60">
        <f t="shared" si="110"/>
        <v>224</v>
      </c>
      <c r="M243" s="62">
        <v>113</v>
      </c>
      <c r="N243" s="62">
        <v>111</v>
      </c>
      <c r="O243" s="63">
        <v>132</v>
      </c>
      <c r="P243" s="61" t="s">
        <v>2492</v>
      </c>
      <c r="Q243" s="60">
        <f t="shared" si="106"/>
        <v>69</v>
      </c>
      <c r="R243" s="62">
        <v>34</v>
      </c>
      <c r="S243" s="62">
        <v>35</v>
      </c>
      <c r="T243" s="63">
        <v>45</v>
      </c>
      <c r="U243" s="95"/>
      <c r="Z243" s="95"/>
      <c r="AA243" s="96"/>
      <c r="AB243" s="96"/>
      <c r="AC243" s="96"/>
      <c r="AD243" s="96"/>
      <c r="AE243" s="61" t="s">
        <v>2510</v>
      </c>
      <c r="AF243" s="60">
        <f t="shared" si="100"/>
        <v>48</v>
      </c>
      <c r="AG243" s="433">
        <v>22</v>
      </c>
      <c r="AH243" s="433">
        <v>26</v>
      </c>
      <c r="AI243" s="434">
        <v>32</v>
      </c>
      <c r="AJ243" s="61" t="s">
        <v>2511</v>
      </c>
      <c r="AK243" s="60">
        <f t="shared" si="101"/>
        <v>39</v>
      </c>
      <c r="AL243" s="435">
        <v>16</v>
      </c>
      <c r="AM243" s="435">
        <v>23</v>
      </c>
      <c r="AN243" s="436">
        <v>26</v>
      </c>
      <c r="AO243" s="95"/>
      <c r="AP243" s="96"/>
      <c r="AQ243" s="96"/>
      <c r="AR243" s="96"/>
      <c r="AS243" s="96"/>
      <c r="AT243" s="61" t="s">
        <v>719</v>
      </c>
      <c r="AU243" s="60">
        <f t="shared" si="114"/>
        <v>137</v>
      </c>
      <c r="AV243" s="97">
        <v>60</v>
      </c>
      <c r="AW243" s="97">
        <v>77</v>
      </c>
      <c r="AX243" s="98">
        <v>81</v>
      </c>
    </row>
    <row r="244" spans="1:50" s="59" customFormat="1" ht="14.25" customHeight="1">
      <c r="A244" s="428" t="s">
        <v>2512</v>
      </c>
      <c r="B244" s="60">
        <f t="shared" si="113"/>
        <v>192</v>
      </c>
      <c r="C244" s="429">
        <v>111</v>
      </c>
      <c r="D244" s="429">
        <v>81</v>
      </c>
      <c r="E244" s="430">
        <v>121</v>
      </c>
      <c r="F244" s="61" t="s">
        <v>2508</v>
      </c>
      <c r="G244" s="60">
        <f t="shared" si="98"/>
        <v>221</v>
      </c>
      <c r="H244" s="429">
        <v>113</v>
      </c>
      <c r="I244" s="429">
        <v>108</v>
      </c>
      <c r="J244" s="430">
        <v>127</v>
      </c>
      <c r="K244" s="61" t="s">
        <v>2496</v>
      </c>
      <c r="L244" s="60">
        <f t="shared" si="110"/>
        <v>132</v>
      </c>
      <c r="M244" s="62">
        <v>66</v>
      </c>
      <c r="N244" s="62">
        <v>66</v>
      </c>
      <c r="O244" s="63">
        <v>85</v>
      </c>
      <c r="P244" s="61" t="s">
        <v>515</v>
      </c>
      <c r="Q244" s="60">
        <f t="shared" si="106"/>
        <v>117</v>
      </c>
      <c r="R244" s="62">
        <v>62</v>
      </c>
      <c r="S244" s="62">
        <v>55</v>
      </c>
      <c r="T244" s="63">
        <v>75</v>
      </c>
      <c r="U244" s="95"/>
      <c r="Z244" s="95"/>
      <c r="AA244" s="96"/>
      <c r="AB244" s="96"/>
      <c r="AC244" s="96"/>
      <c r="AD244" s="96"/>
      <c r="AE244" s="61" t="s">
        <v>2514</v>
      </c>
      <c r="AF244" s="60">
        <f t="shared" si="100"/>
        <v>201</v>
      </c>
      <c r="AG244" s="449">
        <v>99</v>
      </c>
      <c r="AH244" s="449">
        <v>102</v>
      </c>
      <c r="AI244" s="434">
        <v>133</v>
      </c>
      <c r="AJ244" s="67" t="s">
        <v>420</v>
      </c>
      <c r="AK244" s="68">
        <f t="shared" si="101"/>
        <v>1912</v>
      </c>
      <c r="AL244" s="69">
        <f>SUM(AL245:AL260)</f>
        <v>969</v>
      </c>
      <c r="AM244" s="69">
        <f t="shared" ref="AM244:AN244" si="117">SUM(AM245:AM260)</f>
        <v>943</v>
      </c>
      <c r="AN244" s="70">
        <f t="shared" si="117"/>
        <v>1075</v>
      </c>
      <c r="AO244" s="95"/>
      <c r="AP244" s="96"/>
      <c r="AQ244" s="96"/>
      <c r="AR244" s="96"/>
      <c r="AS244" s="96"/>
      <c r="AT244" s="61" t="s">
        <v>720</v>
      </c>
      <c r="AU244" s="60">
        <f t="shared" si="114"/>
        <v>161</v>
      </c>
      <c r="AV244" s="97">
        <v>89</v>
      </c>
      <c r="AW244" s="97">
        <v>72</v>
      </c>
      <c r="AX244" s="98">
        <v>85</v>
      </c>
    </row>
    <row r="245" spans="1:50" s="59" customFormat="1" ht="14.25" customHeight="1">
      <c r="A245" s="428" t="s">
        <v>2515</v>
      </c>
      <c r="B245" s="60">
        <f t="shared" si="113"/>
        <v>71</v>
      </c>
      <c r="C245" s="429">
        <v>34</v>
      </c>
      <c r="D245" s="429">
        <v>37</v>
      </c>
      <c r="E245" s="430">
        <v>43</v>
      </c>
      <c r="F245" s="61" t="s">
        <v>2513</v>
      </c>
      <c r="G245" s="60">
        <f t="shared" si="98"/>
        <v>174</v>
      </c>
      <c r="H245" s="429">
        <v>96</v>
      </c>
      <c r="I245" s="429">
        <v>78</v>
      </c>
      <c r="J245" s="430">
        <v>108</v>
      </c>
      <c r="K245" s="61" t="s">
        <v>2499</v>
      </c>
      <c r="L245" s="60">
        <f t="shared" si="110"/>
        <v>59</v>
      </c>
      <c r="M245" s="62">
        <v>29</v>
      </c>
      <c r="N245" s="62">
        <v>30</v>
      </c>
      <c r="O245" s="63">
        <v>31</v>
      </c>
      <c r="P245" s="61" t="s">
        <v>516</v>
      </c>
      <c r="Q245" s="60">
        <f t="shared" si="106"/>
        <v>109</v>
      </c>
      <c r="R245" s="62">
        <v>64</v>
      </c>
      <c r="S245" s="62">
        <v>45</v>
      </c>
      <c r="T245" s="63">
        <v>71</v>
      </c>
      <c r="U245" s="95"/>
      <c r="Z245" s="95"/>
      <c r="AA245" s="96"/>
      <c r="AB245" s="96"/>
      <c r="AC245" s="96"/>
      <c r="AD245" s="96"/>
      <c r="AE245" s="61" t="s">
        <v>2518</v>
      </c>
      <c r="AF245" s="60">
        <f t="shared" si="100"/>
        <v>129</v>
      </c>
      <c r="AG245" s="449">
        <v>63</v>
      </c>
      <c r="AH245" s="449">
        <v>66</v>
      </c>
      <c r="AI245" s="434">
        <v>73</v>
      </c>
      <c r="AJ245" s="61" t="s">
        <v>2519</v>
      </c>
      <c r="AK245" s="60">
        <f t="shared" si="101"/>
        <v>127</v>
      </c>
      <c r="AL245" s="483">
        <v>69</v>
      </c>
      <c r="AM245" s="483">
        <v>58</v>
      </c>
      <c r="AN245" s="484">
        <v>68</v>
      </c>
      <c r="AO245" s="95"/>
      <c r="AP245" s="96"/>
      <c r="AQ245" s="96"/>
      <c r="AR245" s="96"/>
      <c r="AS245" s="96"/>
      <c r="AT245" s="61" t="s">
        <v>721</v>
      </c>
      <c r="AU245" s="60">
        <f t="shared" si="114"/>
        <v>70</v>
      </c>
      <c r="AV245" s="97">
        <v>41</v>
      </c>
      <c r="AW245" s="97">
        <v>29</v>
      </c>
      <c r="AX245" s="98">
        <v>42</v>
      </c>
    </row>
    <row r="246" spans="1:50" s="59" customFormat="1" ht="14.25" customHeight="1">
      <c r="A246" s="428" t="s">
        <v>2520</v>
      </c>
      <c r="B246" s="60">
        <f t="shared" si="113"/>
        <v>133</v>
      </c>
      <c r="C246" s="429">
        <v>64</v>
      </c>
      <c r="D246" s="429">
        <v>69</v>
      </c>
      <c r="E246" s="430">
        <v>85</v>
      </c>
      <c r="F246" s="61" t="s">
        <v>2516</v>
      </c>
      <c r="G246" s="60">
        <f t="shared" si="98"/>
        <v>170</v>
      </c>
      <c r="H246" s="429">
        <v>90</v>
      </c>
      <c r="I246" s="429">
        <v>80</v>
      </c>
      <c r="J246" s="430">
        <v>106</v>
      </c>
      <c r="K246" s="61" t="s">
        <v>2504</v>
      </c>
      <c r="L246" s="60">
        <f t="shared" si="110"/>
        <v>43</v>
      </c>
      <c r="M246" s="62">
        <v>25</v>
      </c>
      <c r="N246" s="62">
        <v>18</v>
      </c>
      <c r="O246" s="63">
        <v>26</v>
      </c>
      <c r="P246" s="71" t="s">
        <v>379</v>
      </c>
      <c r="Q246" s="68">
        <f t="shared" si="106"/>
        <v>1777</v>
      </c>
      <c r="R246" s="69">
        <f>SUM(R247:R266)</f>
        <v>918</v>
      </c>
      <c r="S246" s="69">
        <f t="shared" ref="S246:T246" si="118">SUM(S247:S266)</f>
        <v>859</v>
      </c>
      <c r="T246" s="70">
        <f t="shared" si="118"/>
        <v>1058</v>
      </c>
      <c r="U246" s="95"/>
      <c r="Z246" s="95"/>
      <c r="AA246" s="96"/>
      <c r="AB246" s="96"/>
      <c r="AC246" s="96"/>
      <c r="AD246" s="96"/>
      <c r="AE246" s="61" t="s">
        <v>2523</v>
      </c>
      <c r="AF246" s="60">
        <f t="shared" si="100"/>
        <v>162</v>
      </c>
      <c r="AG246" s="449">
        <v>79</v>
      </c>
      <c r="AH246" s="449">
        <v>83</v>
      </c>
      <c r="AI246" s="434">
        <v>103</v>
      </c>
      <c r="AJ246" s="61" t="s">
        <v>2524</v>
      </c>
      <c r="AK246" s="60">
        <f t="shared" si="101"/>
        <v>129</v>
      </c>
      <c r="AL246" s="483">
        <v>66</v>
      </c>
      <c r="AM246" s="483">
        <v>63</v>
      </c>
      <c r="AN246" s="484">
        <v>77</v>
      </c>
      <c r="AO246" s="95"/>
      <c r="AP246" s="96"/>
      <c r="AQ246" s="96"/>
      <c r="AR246" s="96"/>
      <c r="AS246" s="96"/>
      <c r="AT246" s="61" t="s">
        <v>722</v>
      </c>
      <c r="AU246" s="60">
        <f t="shared" si="114"/>
        <v>105</v>
      </c>
      <c r="AV246" s="97">
        <v>55</v>
      </c>
      <c r="AW246" s="97">
        <v>50</v>
      </c>
      <c r="AX246" s="98">
        <v>57</v>
      </c>
    </row>
    <row r="247" spans="1:50" s="59" customFormat="1" ht="14.25" customHeight="1">
      <c r="A247" s="428" t="s">
        <v>2525</v>
      </c>
      <c r="B247" s="60">
        <f t="shared" si="113"/>
        <v>112</v>
      </c>
      <c r="C247" s="429">
        <v>56</v>
      </c>
      <c r="D247" s="429">
        <v>56</v>
      </c>
      <c r="E247" s="430">
        <v>86</v>
      </c>
      <c r="F247" s="61" t="s">
        <v>2521</v>
      </c>
      <c r="G247" s="60">
        <f t="shared" si="98"/>
        <v>306</v>
      </c>
      <c r="H247" s="429">
        <v>151</v>
      </c>
      <c r="I247" s="429">
        <v>155</v>
      </c>
      <c r="J247" s="430">
        <v>182</v>
      </c>
      <c r="K247" s="61" t="s">
        <v>2509</v>
      </c>
      <c r="L247" s="60">
        <f t="shared" si="110"/>
        <v>44</v>
      </c>
      <c r="M247" s="62">
        <v>26</v>
      </c>
      <c r="N247" s="62">
        <v>18</v>
      </c>
      <c r="O247" s="63">
        <v>27</v>
      </c>
      <c r="P247" s="61" t="s">
        <v>2497</v>
      </c>
      <c r="Q247" s="60">
        <f t="shared" si="106"/>
        <v>209</v>
      </c>
      <c r="R247" s="62">
        <v>103</v>
      </c>
      <c r="S247" s="62">
        <v>106</v>
      </c>
      <c r="T247" s="63">
        <v>122</v>
      </c>
      <c r="U247" s="95"/>
      <c r="Z247" s="95"/>
      <c r="AA247" s="96"/>
      <c r="AB247" s="96"/>
      <c r="AC247" s="96"/>
      <c r="AD247" s="96"/>
      <c r="AE247" s="61" t="s">
        <v>1929</v>
      </c>
      <c r="AF247" s="60">
        <f t="shared" si="100"/>
        <v>144</v>
      </c>
      <c r="AG247" s="449">
        <v>71</v>
      </c>
      <c r="AH247" s="449">
        <v>73</v>
      </c>
      <c r="AI247" s="434">
        <v>93</v>
      </c>
      <c r="AJ247" s="61" t="s">
        <v>2529</v>
      </c>
      <c r="AK247" s="60">
        <f t="shared" si="101"/>
        <v>130</v>
      </c>
      <c r="AL247" s="483">
        <v>62</v>
      </c>
      <c r="AM247" s="483">
        <v>68</v>
      </c>
      <c r="AN247" s="484">
        <v>72</v>
      </c>
      <c r="AO247" s="95"/>
      <c r="AP247" s="96"/>
      <c r="AQ247" s="96"/>
      <c r="AR247" s="96"/>
      <c r="AS247" s="96"/>
      <c r="AT247" s="61" t="s">
        <v>723</v>
      </c>
      <c r="AU247" s="60">
        <f t="shared" si="114"/>
        <v>113</v>
      </c>
      <c r="AV247" s="97">
        <v>51</v>
      </c>
      <c r="AW247" s="97">
        <v>62</v>
      </c>
      <c r="AX247" s="98">
        <v>61</v>
      </c>
    </row>
    <row r="248" spans="1:50" s="59" customFormat="1" ht="14.25" customHeight="1">
      <c r="A248" s="66" t="s">
        <v>2530</v>
      </c>
      <c r="B248" s="60">
        <f t="shared" si="113"/>
        <v>150</v>
      </c>
      <c r="C248" s="429">
        <v>72</v>
      </c>
      <c r="D248" s="429">
        <v>78</v>
      </c>
      <c r="E248" s="430">
        <v>89</v>
      </c>
      <c r="F248" s="61" t="s">
        <v>2526</v>
      </c>
      <c r="G248" s="60">
        <f t="shared" si="98"/>
        <v>95</v>
      </c>
      <c r="H248" s="429">
        <v>48</v>
      </c>
      <c r="I248" s="429">
        <v>47</v>
      </c>
      <c r="J248" s="430">
        <v>61</v>
      </c>
      <c r="K248" s="67" t="s">
        <v>271</v>
      </c>
      <c r="L248" s="68">
        <v>1493</v>
      </c>
      <c r="M248" s="68">
        <v>736</v>
      </c>
      <c r="N248" s="68">
        <v>757</v>
      </c>
      <c r="O248" s="86">
        <v>889</v>
      </c>
      <c r="P248" s="61" t="s">
        <v>2501</v>
      </c>
      <c r="Q248" s="60">
        <f t="shared" si="106"/>
        <v>99</v>
      </c>
      <c r="R248" s="62">
        <v>48</v>
      </c>
      <c r="S248" s="62">
        <v>51</v>
      </c>
      <c r="T248" s="63">
        <v>59</v>
      </c>
      <c r="U248" s="95"/>
      <c r="Z248" s="95"/>
      <c r="AA248" s="96"/>
      <c r="AB248" s="96"/>
      <c r="AC248" s="96"/>
      <c r="AD248" s="96"/>
      <c r="AE248" s="61" t="s">
        <v>995</v>
      </c>
      <c r="AF248" s="60">
        <f t="shared" si="100"/>
        <v>129</v>
      </c>
      <c r="AG248" s="449">
        <v>65</v>
      </c>
      <c r="AH248" s="449">
        <v>64</v>
      </c>
      <c r="AI248" s="434">
        <v>72</v>
      </c>
      <c r="AJ248" s="61" t="s">
        <v>2534</v>
      </c>
      <c r="AK248" s="60">
        <f t="shared" si="101"/>
        <v>131</v>
      </c>
      <c r="AL248" s="483">
        <v>67</v>
      </c>
      <c r="AM248" s="483">
        <v>64</v>
      </c>
      <c r="AN248" s="484">
        <v>75</v>
      </c>
      <c r="AO248" s="95"/>
      <c r="AP248" s="96"/>
      <c r="AQ248" s="96"/>
      <c r="AR248" s="96"/>
      <c r="AS248" s="96"/>
      <c r="AT248" s="61" t="s">
        <v>724</v>
      </c>
      <c r="AU248" s="60">
        <f t="shared" si="114"/>
        <v>119</v>
      </c>
      <c r="AV248" s="97">
        <v>61</v>
      </c>
      <c r="AW248" s="97">
        <v>58</v>
      </c>
      <c r="AX248" s="98">
        <v>62</v>
      </c>
    </row>
    <row r="249" spans="1:50" s="59" customFormat="1" ht="14.25" customHeight="1">
      <c r="A249" s="66" t="s">
        <v>2535</v>
      </c>
      <c r="B249" s="60">
        <f t="shared" si="113"/>
        <v>153</v>
      </c>
      <c r="C249" s="429">
        <v>80</v>
      </c>
      <c r="D249" s="429">
        <v>73</v>
      </c>
      <c r="E249" s="430">
        <v>101</v>
      </c>
      <c r="F249" s="61" t="s">
        <v>2531</v>
      </c>
      <c r="G249" s="60">
        <f t="shared" si="98"/>
        <v>183</v>
      </c>
      <c r="H249" s="429">
        <v>94</v>
      </c>
      <c r="I249" s="429">
        <v>89</v>
      </c>
      <c r="J249" s="430">
        <v>105</v>
      </c>
      <c r="K249" s="61" t="s">
        <v>909</v>
      </c>
      <c r="L249" s="60">
        <v>222</v>
      </c>
      <c r="M249" s="62">
        <v>108</v>
      </c>
      <c r="N249" s="62">
        <v>114</v>
      </c>
      <c r="O249" s="63">
        <v>122</v>
      </c>
      <c r="P249" s="61" t="s">
        <v>2517</v>
      </c>
      <c r="Q249" s="60">
        <f t="shared" si="106"/>
        <v>76</v>
      </c>
      <c r="R249" s="62">
        <v>40</v>
      </c>
      <c r="S249" s="62">
        <v>36</v>
      </c>
      <c r="T249" s="63">
        <v>41</v>
      </c>
      <c r="U249" s="95"/>
      <c r="Z249" s="95"/>
      <c r="AA249" s="96"/>
      <c r="AB249" s="96"/>
      <c r="AC249" s="96"/>
      <c r="AD249" s="96"/>
      <c r="AE249" s="61" t="s">
        <v>2538</v>
      </c>
      <c r="AF249" s="60">
        <f t="shared" si="100"/>
        <v>135</v>
      </c>
      <c r="AG249" s="449">
        <v>65</v>
      </c>
      <c r="AH249" s="449">
        <v>70</v>
      </c>
      <c r="AI249" s="434">
        <v>81</v>
      </c>
      <c r="AJ249" s="61" t="s">
        <v>2539</v>
      </c>
      <c r="AK249" s="60">
        <f t="shared" si="101"/>
        <v>130</v>
      </c>
      <c r="AL249" s="483">
        <v>64</v>
      </c>
      <c r="AM249" s="483">
        <v>66</v>
      </c>
      <c r="AN249" s="484">
        <v>72</v>
      </c>
      <c r="AO249" s="95"/>
      <c r="AP249" s="96"/>
      <c r="AQ249" s="96"/>
      <c r="AR249" s="96"/>
      <c r="AS249" s="96"/>
      <c r="AT249" s="61" t="s">
        <v>725</v>
      </c>
      <c r="AU249" s="60">
        <f t="shared" si="114"/>
        <v>116</v>
      </c>
      <c r="AV249" s="97">
        <v>62</v>
      </c>
      <c r="AW249" s="97">
        <v>54</v>
      </c>
      <c r="AX249" s="98">
        <v>68</v>
      </c>
    </row>
    <row r="250" spans="1:50" s="59" customFormat="1" ht="14.25" customHeight="1">
      <c r="A250" s="66" t="s">
        <v>5074</v>
      </c>
      <c r="B250" s="60">
        <f>SUM(C250:D250)</f>
        <v>382</v>
      </c>
      <c r="C250" s="429">
        <v>200</v>
      </c>
      <c r="D250" s="429">
        <v>182</v>
      </c>
      <c r="E250" s="430">
        <v>213</v>
      </c>
      <c r="F250" s="67" t="s">
        <v>247</v>
      </c>
      <c r="G250" s="68">
        <f t="shared" si="98"/>
        <v>21586</v>
      </c>
      <c r="H250" s="473">
        <v>10636</v>
      </c>
      <c r="I250" s="473">
        <v>10950</v>
      </c>
      <c r="J250" s="474">
        <v>8520</v>
      </c>
      <c r="K250" s="61" t="s">
        <v>916</v>
      </c>
      <c r="L250" s="60">
        <v>90</v>
      </c>
      <c r="M250" s="62">
        <v>45</v>
      </c>
      <c r="N250" s="62">
        <v>45</v>
      </c>
      <c r="O250" s="63">
        <v>52</v>
      </c>
      <c r="P250" s="61" t="s">
        <v>2522</v>
      </c>
      <c r="Q250" s="60">
        <f t="shared" si="106"/>
        <v>96</v>
      </c>
      <c r="R250" s="62">
        <v>57</v>
      </c>
      <c r="S250" s="62">
        <v>39</v>
      </c>
      <c r="T250" s="63">
        <v>51</v>
      </c>
      <c r="U250" s="95"/>
      <c r="Z250" s="95"/>
      <c r="AA250" s="96"/>
      <c r="AB250" s="96"/>
      <c r="AC250" s="96"/>
      <c r="AD250" s="96"/>
      <c r="AE250" s="61" t="s">
        <v>2542</v>
      </c>
      <c r="AF250" s="60">
        <f t="shared" si="100"/>
        <v>112</v>
      </c>
      <c r="AG250" s="449">
        <v>54</v>
      </c>
      <c r="AH250" s="449">
        <v>58</v>
      </c>
      <c r="AI250" s="434">
        <v>71</v>
      </c>
      <c r="AJ250" s="61" t="s">
        <v>2543</v>
      </c>
      <c r="AK250" s="60">
        <f t="shared" si="101"/>
        <v>126</v>
      </c>
      <c r="AL250" s="483">
        <v>67</v>
      </c>
      <c r="AM250" s="483">
        <v>59</v>
      </c>
      <c r="AN250" s="484">
        <v>62</v>
      </c>
      <c r="AO250" s="95"/>
      <c r="AP250" s="96"/>
      <c r="AQ250" s="96"/>
      <c r="AR250" s="96"/>
      <c r="AS250" s="96"/>
      <c r="AT250" s="91" t="s">
        <v>726</v>
      </c>
      <c r="AU250" s="92">
        <f t="shared" si="114"/>
        <v>132</v>
      </c>
      <c r="AV250" s="99">
        <v>65</v>
      </c>
      <c r="AW250" s="99">
        <v>67</v>
      </c>
      <c r="AX250" s="100">
        <v>76</v>
      </c>
    </row>
    <row r="251" spans="1:50" s="59" customFormat="1" ht="14.25" customHeight="1">
      <c r="A251" s="66" t="s">
        <v>1243</v>
      </c>
      <c r="B251" s="60">
        <f t="shared" si="113"/>
        <v>1398</v>
      </c>
      <c r="C251" s="429">
        <v>705</v>
      </c>
      <c r="D251" s="429">
        <v>693</v>
      </c>
      <c r="E251" s="430">
        <v>527</v>
      </c>
      <c r="F251" s="61" t="s">
        <v>2502</v>
      </c>
      <c r="G251" s="60">
        <f t="shared" si="98"/>
        <v>1000</v>
      </c>
      <c r="H251" s="429">
        <v>498</v>
      </c>
      <c r="I251" s="429">
        <v>502</v>
      </c>
      <c r="J251" s="430">
        <v>476</v>
      </c>
      <c r="K251" s="61" t="s">
        <v>2527</v>
      </c>
      <c r="L251" s="60">
        <v>202</v>
      </c>
      <c r="M251" s="62">
        <v>95</v>
      </c>
      <c r="N251" s="62">
        <v>107</v>
      </c>
      <c r="O251" s="63">
        <v>105</v>
      </c>
      <c r="P251" s="61" t="s">
        <v>2528</v>
      </c>
      <c r="Q251" s="60">
        <f t="shared" si="106"/>
        <v>10</v>
      </c>
      <c r="R251" s="62">
        <v>5</v>
      </c>
      <c r="S251" s="62">
        <v>5</v>
      </c>
      <c r="T251" s="63">
        <v>7</v>
      </c>
      <c r="U251" s="95"/>
      <c r="Z251" s="95"/>
      <c r="AA251" s="96"/>
      <c r="AB251" s="96"/>
      <c r="AC251" s="96"/>
      <c r="AD251" s="96"/>
      <c r="AE251" s="61" t="s">
        <v>2547</v>
      </c>
      <c r="AF251" s="60">
        <f t="shared" si="100"/>
        <v>195</v>
      </c>
      <c r="AG251" s="449">
        <v>114</v>
      </c>
      <c r="AH251" s="449">
        <v>81</v>
      </c>
      <c r="AI251" s="434">
        <v>81</v>
      </c>
      <c r="AJ251" s="61" t="s">
        <v>2548</v>
      </c>
      <c r="AK251" s="60">
        <f t="shared" si="101"/>
        <v>102</v>
      </c>
      <c r="AL251" s="483">
        <v>54</v>
      </c>
      <c r="AM251" s="483">
        <v>48</v>
      </c>
      <c r="AN251" s="484">
        <v>60</v>
      </c>
      <c r="AO251" s="95"/>
      <c r="AP251" s="96"/>
      <c r="AQ251" s="96"/>
      <c r="AR251" s="96"/>
      <c r="AS251" s="96"/>
      <c r="AT251" s="280"/>
      <c r="AU251" s="281"/>
      <c r="AV251" s="282"/>
      <c r="AW251" s="282"/>
      <c r="AX251" s="282"/>
    </row>
    <row r="252" spans="1:50" s="59" customFormat="1" ht="14.25" customHeight="1">
      <c r="A252" s="66" t="s">
        <v>5012</v>
      </c>
      <c r="B252" s="60">
        <f t="shared" si="113"/>
        <v>1809</v>
      </c>
      <c r="C252" s="429">
        <v>884</v>
      </c>
      <c r="D252" s="429">
        <v>925</v>
      </c>
      <c r="E252" s="430">
        <v>626</v>
      </c>
      <c r="F252" s="61" t="s">
        <v>2507</v>
      </c>
      <c r="G252" s="60">
        <f t="shared" si="98"/>
        <v>397</v>
      </c>
      <c r="H252" s="429">
        <v>203</v>
      </c>
      <c r="I252" s="429">
        <v>194</v>
      </c>
      <c r="J252" s="430">
        <v>162</v>
      </c>
      <c r="K252" s="61" t="s">
        <v>2532</v>
      </c>
      <c r="L252" s="60">
        <v>77</v>
      </c>
      <c r="M252" s="62">
        <v>37</v>
      </c>
      <c r="N252" s="62">
        <v>40</v>
      </c>
      <c r="O252" s="63">
        <v>43</v>
      </c>
      <c r="P252" s="61" t="s">
        <v>2533</v>
      </c>
      <c r="Q252" s="60">
        <f t="shared" si="106"/>
        <v>41</v>
      </c>
      <c r="R252" s="62">
        <v>21</v>
      </c>
      <c r="S252" s="62">
        <v>20</v>
      </c>
      <c r="T252" s="63">
        <v>30</v>
      </c>
      <c r="U252" s="95"/>
      <c r="Z252" s="95"/>
      <c r="AA252" s="96"/>
      <c r="AB252" s="96"/>
      <c r="AC252" s="96"/>
      <c r="AD252" s="96"/>
      <c r="AE252" s="61" t="s">
        <v>2553</v>
      </c>
      <c r="AF252" s="60">
        <f t="shared" si="100"/>
        <v>64</v>
      </c>
      <c r="AG252" s="449">
        <v>35</v>
      </c>
      <c r="AH252" s="449">
        <v>29</v>
      </c>
      <c r="AI252" s="434">
        <v>44</v>
      </c>
      <c r="AJ252" s="61" t="s">
        <v>2554</v>
      </c>
      <c r="AK252" s="60">
        <f t="shared" si="101"/>
        <v>86</v>
      </c>
      <c r="AL252" s="483">
        <v>44</v>
      </c>
      <c r="AM252" s="483">
        <v>42</v>
      </c>
      <c r="AN252" s="484">
        <v>56</v>
      </c>
      <c r="AO252" s="95"/>
      <c r="AP252" s="96"/>
      <c r="AQ252" s="96"/>
      <c r="AR252" s="96"/>
      <c r="AS252" s="96"/>
      <c r="AT252" s="95"/>
      <c r="AU252" s="96"/>
      <c r="AV252" s="96"/>
      <c r="AW252" s="96"/>
      <c r="AX252" s="96"/>
    </row>
    <row r="253" spans="1:50" s="59" customFormat="1" ht="14.25" customHeight="1">
      <c r="A253" s="66" t="s">
        <v>5013</v>
      </c>
      <c r="B253" s="60">
        <f t="shared" si="113"/>
        <v>2507</v>
      </c>
      <c r="C253" s="429">
        <v>1237</v>
      </c>
      <c r="D253" s="429">
        <v>1270</v>
      </c>
      <c r="E253" s="430">
        <v>851</v>
      </c>
      <c r="F253" s="61" t="s">
        <v>2550</v>
      </c>
      <c r="G253" s="60">
        <f t="shared" si="98"/>
        <v>362</v>
      </c>
      <c r="H253" s="429">
        <v>185</v>
      </c>
      <c r="I253" s="429">
        <v>177</v>
      </c>
      <c r="J253" s="430">
        <v>172</v>
      </c>
      <c r="K253" s="61" t="s">
        <v>2536</v>
      </c>
      <c r="L253" s="60">
        <v>92</v>
      </c>
      <c r="M253" s="62">
        <v>45</v>
      </c>
      <c r="N253" s="62">
        <v>47</v>
      </c>
      <c r="O253" s="63">
        <v>57</v>
      </c>
      <c r="P253" s="61" t="s">
        <v>2537</v>
      </c>
      <c r="Q253" s="60">
        <f t="shared" si="106"/>
        <v>18</v>
      </c>
      <c r="R253" s="62">
        <v>9</v>
      </c>
      <c r="S253" s="62">
        <v>9</v>
      </c>
      <c r="T253" s="63">
        <v>13</v>
      </c>
      <c r="U253" s="95"/>
      <c r="Z253" s="95"/>
      <c r="AA253" s="96"/>
      <c r="AB253" s="96"/>
      <c r="AC253" s="96"/>
      <c r="AD253" s="96"/>
      <c r="AE253" s="61" t="s">
        <v>2559</v>
      </c>
      <c r="AF253" s="60">
        <f t="shared" si="100"/>
        <v>146</v>
      </c>
      <c r="AG253" s="449">
        <v>79</v>
      </c>
      <c r="AH253" s="449">
        <v>67</v>
      </c>
      <c r="AI253" s="434">
        <v>85</v>
      </c>
      <c r="AJ253" s="61" t="s">
        <v>2560</v>
      </c>
      <c r="AK253" s="60">
        <f t="shared" si="101"/>
        <v>107</v>
      </c>
      <c r="AL253" s="483">
        <v>50</v>
      </c>
      <c r="AM253" s="483">
        <v>57</v>
      </c>
      <c r="AN253" s="484">
        <v>59</v>
      </c>
      <c r="AO253" s="95"/>
      <c r="AP253" s="96"/>
      <c r="AQ253" s="96"/>
      <c r="AR253" s="96"/>
      <c r="AS253" s="96"/>
      <c r="AT253" s="95"/>
      <c r="AU253" s="96"/>
      <c r="AV253" s="96"/>
      <c r="AW253" s="96"/>
      <c r="AX253" s="96"/>
    </row>
    <row r="254" spans="1:50" s="59" customFormat="1" ht="14.25" customHeight="1">
      <c r="A254" s="66" t="s">
        <v>5014</v>
      </c>
      <c r="B254" s="60">
        <f t="shared" si="113"/>
        <v>2002</v>
      </c>
      <c r="C254" s="429">
        <v>1045</v>
      </c>
      <c r="D254" s="429">
        <v>957</v>
      </c>
      <c r="E254" s="430">
        <v>688</v>
      </c>
      <c r="F254" s="61" t="s">
        <v>2556</v>
      </c>
      <c r="G254" s="60">
        <f t="shared" si="98"/>
        <v>1394</v>
      </c>
      <c r="H254" s="429">
        <v>701</v>
      </c>
      <c r="I254" s="429">
        <v>693</v>
      </c>
      <c r="J254" s="430">
        <v>537</v>
      </c>
      <c r="K254" s="61" t="s">
        <v>2540</v>
      </c>
      <c r="L254" s="60">
        <v>53</v>
      </c>
      <c r="M254" s="62">
        <v>29</v>
      </c>
      <c r="N254" s="62">
        <v>24</v>
      </c>
      <c r="O254" s="63">
        <v>34</v>
      </c>
      <c r="P254" s="61" t="s">
        <v>2541</v>
      </c>
      <c r="Q254" s="60">
        <f t="shared" si="106"/>
        <v>105</v>
      </c>
      <c r="R254" s="62">
        <v>47</v>
      </c>
      <c r="S254" s="62">
        <v>58</v>
      </c>
      <c r="T254" s="63">
        <v>54</v>
      </c>
      <c r="U254" s="95"/>
      <c r="Z254" s="95"/>
      <c r="AA254" s="96"/>
      <c r="AB254" s="96"/>
      <c r="AC254" s="96"/>
      <c r="AD254" s="96"/>
      <c r="AE254" s="61" t="s">
        <v>2565</v>
      </c>
      <c r="AF254" s="60">
        <f t="shared" si="100"/>
        <v>82</v>
      </c>
      <c r="AG254" s="449">
        <v>50</v>
      </c>
      <c r="AH254" s="449">
        <v>32</v>
      </c>
      <c r="AI254" s="434">
        <v>56</v>
      </c>
      <c r="AJ254" s="61" t="s">
        <v>2015</v>
      </c>
      <c r="AK254" s="60">
        <f t="shared" si="101"/>
        <v>160</v>
      </c>
      <c r="AL254" s="483">
        <v>73</v>
      </c>
      <c r="AM254" s="483">
        <v>87</v>
      </c>
      <c r="AN254" s="484">
        <v>87</v>
      </c>
      <c r="AO254" s="95"/>
      <c r="AP254" s="96"/>
      <c r="AQ254" s="96"/>
      <c r="AR254" s="96"/>
      <c r="AS254" s="96"/>
      <c r="AT254" s="95"/>
      <c r="AU254" s="96"/>
      <c r="AV254" s="96"/>
      <c r="AW254" s="96"/>
      <c r="AX254" s="96"/>
    </row>
    <row r="255" spans="1:50" s="59" customFormat="1" ht="14.25" customHeight="1">
      <c r="A255" s="66" t="s">
        <v>5015</v>
      </c>
      <c r="B255" s="60">
        <f t="shared" si="113"/>
        <v>1495</v>
      </c>
      <c r="C255" s="429">
        <v>759</v>
      </c>
      <c r="D255" s="429">
        <v>736</v>
      </c>
      <c r="E255" s="430">
        <v>533</v>
      </c>
      <c r="F255" s="61" t="s">
        <v>2562</v>
      </c>
      <c r="G255" s="60">
        <f t="shared" si="98"/>
        <v>2340</v>
      </c>
      <c r="H255" s="429">
        <v>1145</v>
      </c>
      <c r="I255" s="429">
        <v>1195</v>
      </c>
      <c r="J255" s="430">
        <v>853</v>
      </c>
      <c r="K255" s="61" t="s">
        <v>2545</v>
      </c>
      <c r="L255" s="60">
        <v>52</v>
      </c>
      <c r="M255" s="62">
        <v>24</v>
      </c>
      <c r="N255" s="62">
        <v>28</v>
      </c>
      <c r="O255" s="63">
        <v>40</v>
      </c>
      <c r="P255" s="61" t="s">
        <v>2546</v>
      </c>
      <c r="Q255" s="60">
        <f t="shared" si="106"/>
        <v>21</v>
      </c>
      <c r="R255" s="62">
        <v>8</v>
      </c>
      <c r="S255" s="62">
        <v>13</v>
      </c>
      <c r="T255" s="63">
        <v>16</v>
      </c>
      <c r="U255" s="95"/>
      <c r="Z255" s="95"/>
      <c r="AA255" s="96"/>
      <c r="AB255" s="96"/>
      <c r="AC255" s="96"/>
      <c r="AD255" s="96"/>
      <c r="AE255" s="61" t="s">
        <v>2570</v>
      </c>
      <c r="AF255" s="60">
        <f t="shared" si="100"/>
        <v>325</v>
      </c>
      <c r="AG255" s="449">
        <v>166</v>
      </c>
      <c r="AH255" s="449">
        <v>159</v>
      </c>
      <c r="AI255" s="434">
        <v>198</v>
      </c>
      <c r="AJ255" s="61" t="s">
        <v>2023</v>
      </c>
      <c r="AK255" s="60">
        <f t="shared" si="101"/>
        <v>97</v>
      </c>
      <c r="AL255" s="483">
        <v>39</v>
      </c>
      <c r="AM255" s="483">
        <v>58</v>
      </c>
      <c r="AN255" s="484">
        <v>48</v>
      </c>
      <c r="AO255" s="95"/>
      <c r="AP255" s="96"/>
      <c r="AQ255" s="96"/>
      <c r="AR255" s="96"/>
      <c r="AS255" s="96"/>
      <c r="AT255" s="95"/>
      <c r="AU255" s="96"/>
      <c r="AV255" s="96"/>
      <c r="AW255" s="96"/>
      <c r="AX255" s="96"/>
    </row>
    <row r="256" spans="1:50" s="59" customFormat="1" ht="14.25" customHeight="1">
      <c r="A256" s="66" t="s">
        <v>5016</v>
      </c>
      <c r="B256" s="60">
        <f t="shared" si="113"/>
        <v>2135</v>
      </c>
      <c r="C256" s="429">
        <v>1086</v>
      </c>
      <c r="D256" s="429">
        <v>1049</v>
      </c>
      <c r="E256" s="430">
        <v>792</v>
      </c>
      <c r="F256" s="61" t="s">
        <v>2567</v>
      </c>
      <c r="G256" s="60">
        <f t="shared" si="98"/>
        <v>411</v>
      </c>
      <c r="H256" s="429">
        <v>149</v>
      </c>
      <c r="I256" s="429">
        <v>262</v>
      </c>
      <c r="J256" s="430">
        <v>207</v>
      </c>
      <c r="K256" s="61" t="s">
        <v>2551</v>
      </c>
      <c r="L256" s="60">
        <v>75</v>
      </c>
      <c r="M256" s="62">
        <v>38</v>
      </c>
      <c r="N256" s="62">
        <v>37</v>
      </c>
      <c r="O256" s="63">
        <v>49</v>
      </c>
      <c r="P256" s="61" t="s">
        <v>2552</v>
      </c>
      <c r="Q256" s="60">
        <f t="shared" si="106"/>
        <v>45</v>
      </c>
      <c r="R256" s="62">
        <v>28</v>
      </c>
      <c r="S256" s="62">
        <v>17</v>
      </c>
      <c r="T256" s="63">
        <v>26</v>
      </c>
      <c r="U256" s="95"/>
      <c r="Z256" s="95"/>
      <c r="AA256" s="96"/>
      <c r="AB256" s="96"/>
      <c r="AC256" s="96"/>
      <c r="AD256" s="96"/>
      <c r="AE256" s="61" t="s">
        <v>2573</v>
      </c>
      <c r="AF256" s="60">
        <f t="shared" si="100"/>
        <v>317</v>
      </c>
      <c r="AG256" s="449">
        <v>172</v>
      </c>
      <c r="AH256" s="449">
        <v>145</v>
      </c>
      <c r="AI256" s="434">
        <v>185</v>
      </c>
      <c r="AJ256" s="61" t="s">
        <v>2574</v>
      </c>
      <c r="AK256" s="60">
        <f t="shared" si="101"/>
        <v>133</v>
      </c>
      <c r="AL256" s="483">
        <v>67</v>
      </c>
      <c r="AM256" s="483">
        <v>66</v>
      </c>
      <c r="AN256" s="484">
        <v>84</v>
      </c>
      <c r="AO256" s="95"/>
      <c r="AP256" s="96"/>
      <c r="AQ256" s="96"/>
      <c r="AR256" s="96"/>
      <c r="AS256" s="96"/>
      <c r="AT256" s="95"/>
      <c r="AU256" s="96"/>
      <c r="AV256" s="96"/>
      <c r="AW256" s="96"/>
      <c r="AX256" s="96"/>
    </row>
    <row r="257" spans="1:50" s="59" customFormat="1" ht="14.25" customHeight="1">
      <c r="A257" s="66" t="s">
        <v>2544</v>
      </c>
      <c r="B257" s="60">
        <f t="shared" si="113"/>
        <v>490</v>
      </c>
      <c r="C257" s="429">
        <v>248</v>
      </c>
      <c r="D257" s="429">
        <v>242</v>
      </c>
      <c r="E257" s="430">
        <v>228</v>
      </c>
      <c r="F257" s="61" t="s">
        <v>2571</v>
      </c>
      <c r="G257" s="60">
        <f t="shared" si="98"/>
        <v>1441</v>
      </c>
      <c r="H257" s="429">
        <v>706</v>
      </c>
      <c r="I257" s="429">
        <v>735</v>
      </c>
      <c r="J257" s="430">
        <v>458</v>
      </c>
      <c r="K257" s="61" t="s">
        <v>2557</v>
      </c>
      <c r="L257" s="60">
        <v>52</v>
      </c>
      <c r="M257" s="62">
        <v>26</v>
      </c>
      <c r="N257" s="62">
        <v>26</v>
      </c>
      <c r="O257" s="63">
        <v>28</v>
      </c>
      <c r="P257" s="61" t="s">
        <v>2558</v>
      </c>
      <c r="Q257" s="60">
        <f t="shared" si="106"/>
        <v>26</v>
      </c>
      <c r="R257" s="62">
        <v>12</v>
      </c>
      <c r="S257" s="62">
        <v>14</v>
      </c>
      <c r="T257" s="63">
        <v>16</v>
      </c>
      <c r="U257" s="95"/>
      <c r="Z257" s="95"/>
      <c r="AA257" s="96"/>
      <c r="AB257" s="96"/>
      <c r="AC257" s="96"/>
      <c r="AD257" s="96"/>
      <c r="AE257" s="61" t="s">
        <v>2577</v>
      </c>
      <c r="AF257" s="60">
        <f t="shared" si="100"/>
        <v>411</v>
      </c>
      <c r="AG257" s="449">
        <v>208</v>
      </c>
      <c r="AH257" s="449">
        <v>203</v>
      </c>
      <c r="AI257" s="434">
        <v>232</v>
      </c>
      <c r="AJ257" s="61" t="s">
        <v>676</v>
      </c>
      <c r="AK257" s="60">
        <f t="shared" si="101"/>
        <v>106</v>
      </c>
      <c r="AL257" s="483">
        <v>60</v>
      </c>
      <c r="AM257" s="483">
        <v>46</v>
      </c>
      <c r="AN257" s="484">
        <v>52</v>
      </c>
      <c r="AO257" s="95"/>
      <c r="AP257" s="96"/>
      <c r="AQ257" s="96"/>
      <c r="AR257" s="96"/>
      <c r="AS257" s="96"/>
      <c r="AT257" s="95"/>
      <c r="AU257" s="96"/>
      <c r="AV257" s="96"/>
      <c r="AW257" s="96"/>
      <c r="AX257" s="96"/>
    </row>
    <row r="258" spans="1:50" s="59" customFormat="1" ht="14.25" customHeight="1">
      <c r="A258" s="66" t="s">
        <v>2549</v>
      </c>
      <c r="B258" s="60">
        <f t="shared" si="113"/>
        <v>728</v>
      </c>
      <c r="C258" s="429">
        <v>365</v>
      </c>
      <c r="D258" s="429">
        <v>363</v>
      </c>
      <c r="E258" s="430">
        <v>323</v>
      </c>
      <c r="F258" s="61" t="s">
        <v>2575</v>
      </c>
      <c r="G258" s="60">
        <f t="shared" si="98"/>
        <v>1333</v>
      </c>
      <c r="H258" s="429">
        <v>657</v>
      </c>
      <c r="I258" s="429">
        <v>676</v>
      </c>
      <c r="J258" s="430">
        <v>404</v>
      </c>
      <c r="K258" s="61" t="s">
        <v>2563</v>
      </c>
      <c r="L258" s="60">
        <v>94</v>
      </c>
      <c r="M258" s="62">
        <v>51</v>
      </c>
      <c r="N258" s="62">
        <v>43</v>
      </c>
      <c r="O258" s="63">
        <v>55</v>
      </c>
      <c r="P258" s="61" t="s">
        <v>2564</v>
      </c>
      <c r="Q258" s="60">
        <f t="shared" si="106"/>
        <v>92</v>
      </c>
      <c r="R258" s="62">
        <v>56</v>
      </c>
      <c r="S258" s="62">
        <v>36</v>
      </c>
      <c r="T258" s="63">
        <v>52</v>
      </c>
      <c r="U258" s="95"/>
      <c r="Z258" s="95"/>
      <c r="AA258" s="96"/>
      <c r="AB258" s="96"/>
      <c r="AC258" s="96"/>
      <c r="AD258" s="96"/>
      <c r="AE258" s="61" t="s">
        <v>2582</v>
      </c>
      <c r="AF258" s="60">
        <f t="shared" si="100"/>
        <v>207</v>
      </c>
      <c r="AG258" s="449">
        <v>114</v>
      </c>
      <c r="AH258" s="449">
        <v>93</v>
      </c>
      <c r="AI258" s="434">
        <v>125</v>
      </c>
      <c r="AJ258" s="61" t="s">
        <v>677</v>
      </c>
      <c r="AK258" s="60">
        <f t="shared" si="101"/>
        <v>95</v>
      </c>
      <c r="AL258" s="483">
        <v>50</v>
      </c>
      <c r="AM258" s="483">
        <v>45</v>
      </c>
      <c r="AN258" s="484">
        <v>51</v>
      </c>
      <c r="AO258" s="95"/>
      <c r="AP258" s="96"/>
      <c r="AQ258" s="96"/>
      <c r="AR258" s="96"/>
      <c r="AS258" s="96"/>
      <c r="AT258" s="95"/>
      <c r="AU258" s="96"/>
      <c r="AV258" s="96"/>
      <c r="AW258" s="96"/>
      <c r="AX258" s="96"/>
    </row>
    <row r="259" spans="1:50" s="59" customFormat="1" ht="14.25" customHeight="1">
      <c r="A259" s="66" t="s">
        <v>2555</v>
      </c>
      <c r="B259" s="60">
        <f t="shared" si="113"/>
        <v>1554</v>
      </c>
      <c r="C259" s="429">
        <v>748</v>
      </c>
      <c r="D259" s="429">
        <v>806</v>
      </c>
      <c r="E259" s="430">
        <v>710</v>
      </c>
      <c r="F259" s="61" t="s">
        <v>2579</v>
      </c>
      <c r="G259" s="60">
        <f t="shared" si="98"/>
        <v>1195</v>
      </c>
      <c r="H259" s="429">
        <v>533</v>
      </c>
      <c r="I259" s="429">
        <v>662</v>
      </c>
      <c r="J259" s="430">
        <v>524</v>
      </c>
      <c r="K259" s="61" t="s">
        <v>2568</v>
      </c>
      <c r="L259" s="60">
        <v>39</v>
      </c>
      <c r="M259" s="62">
        <v>23</v>
      </c>
      <c r="N259" s="62">
        <v>16</v>
      </c>
      <c r="O259" s="63">
        <v>22</v>
      </c>
      <c r="P259" s="61" t="s">
        <v>2569</v>
      </c>
      <c r="Q259" s="60">
        <f t="shared" si="106"/>
        <v>145</v>
      </c>
      <c r="R259" s="62">
        <v>69</v>
      </c>
      <c r="S259" s="62">
        <v>76</v>
      </c>
      <c r="T259" s="63">
        <v>93</v>
      </c>
      <c r="U259" s="95"/>
      <c r="Z259" s="95"/>
      <c r="AA259" s="96"/>
      <c r="AB259" s="96"/>
      <c r="AC259" s="96"/>
      <c r="AD259" s="96"/>
      <c r="AE259" s="61" t="s">
        <v>2341</v>
      </c>
      <c r="AF259" s="60">
        <f t="shared" si="100"/>
        <v>44</v>
      </c>
      <c r="AG259" s="449">
        <v>19</v>
      </c>
      <c r="AH259" s="449">
        <v>25</v>
      </c>
      <c r="AI259" s="434">
        <v>23</v>
      </c>
      <c r="AJ259" s="61" t="s">
        <v>513</v>
      </c>
      <c r="AK259" s="60">
        <f t="shared" si="101"/>
        <v>136</v>
      </c>
      <c r="AL259" s="483">
        <v>77</v>
      </c>
      <c r="AM259" s="483">
        <v>59</v>
      </c>
      <c r="AN259" s="484">
        <v>86</v>
      </c>
      <c r="AO259" s="95"/>
      <c r="AP259" s="96"/>
      <c r="AQ259" s="96"/>
      <c r="AR259" s="96"/>
      <c r="AS259" s="96"/>
      <c r="AT259" s="95"/>
      <c r="AU259" s="96"/>
      <c r="AV259" s="96"/>
      <c r="AW259" s="96"/>
      <c r="AX259" s="96"/>
    </row>
    <row r="260" spans="1:50" s="59" customFormat="1" ht="14.25" customHeight="1">
      <c r="A260" s="428" t="s">
        <v>2561</v>
      </c>
      <c r="B260" s="60">
        <f t="shared" si="113"/>
        <v>2626</v>
      </c>
      <c r="C260" s="429">
        <v>1326</v>
      </c>
      <c r="D260" s="429">
        <v>1300</v>
      </c>
      <c r="E260" s="430">
        <v>850</v>
      </c>
      <c r="F260" s="61" t="s">
        <v>2584</v>
      </c>
      <c r="G260" s="60">
        <f t="shared" si="98"/>
        <v>536</v>
      </c>
      <c r="H260" s="101">
        <v>242</v>
      </c>
      <c r="I260" s="101">
        <v>294</v>
      </c>
      <c r="J260" s="102">
        <v>249</v>
      </c>
      <c r="K260" s="61" t="s">
        <v>1371</v>
      </c>
      <c r="L260" s="60">
        <v>76</v>
      </c>
      <c r="M260" s="62">
        <v>36</v>
      </c>
      <c r="N260" s="62">
        <v>40</v>
      </c>
      <c r="O260" s="63">
        <v>49</v>
      </c>
      <c r="P260" s="61" t="s">
        <v>2572</v>
      </c>
      <c r="Q260" s="60">
        <f t="shared" si="106"/>
        <v>191</v>
      </c>
      <c r="R260" s="62">
        <v>101</v>
      </c>
      <c r="S260" s="62">
        <v>90</v>
      </c>
      <c r="T260" s="63">
        <v>105</v>
      </c>
      <c r="U260" s="95"/>
      <c r="Z260" s="95"/>
      <c r="AA260" s="96"/>
      <c r="AB260" s="96"/>
      <c r="AC260" s="96"/>
      <c r="AD260" s="96"/>
      <c r="AE260" s="61" t="s">
        <v>2591</v>
      </c>
      <c r="AF260" s="60">
        <f t="shared" si="100"/>
        <v>146</v>
      </c>
      <c r="AG260" s="449">
        <v>78</v>
      </c>
      <c r="AH260" s="449">
        <v>68</v>
      </c>
      <c r="AI260" s="434">
        <v>96</v>
      </c>
      <c r="AJ260" s="61" t="s">
        <v>2592</v>
      </c>
      <c r="AK260" s="60">
        <f t="shared" si="101"/>
        <v>117</v>
      </c>
      <c r="AL260" s="483">
        <v>60</v>
      </c>
      <c r="AM260" s="483">
        <v>57</v>
      </c>
      <c r="AN260" s="484">
        <v>66</v>
      </c>
      <c r="AO260" s="95"/>
      <c r="AP260" s="96"/>
      <c r="AQ260" s="96"/>
      <c r="AR260" s="96"/>
      <c r="AS260" s="96"/>
      <c r="AT260" s="95"/>
      <c r="AU260" s="96"/>
      <c r="AV260" s="96"/>
      <c r="AW260" s="96"/>
      <c r="AX260" s="96"/>
    </row>
    <row r="261" spans="1:50" s="59" customFormat="1" ht="14.25" customHeight="1">
      <c r="A261" s="66" t="s">
        <v>2566</v>
      </c>
      <c r="B261" s="60">
        <f t="shared" si="113"/>
        <v>979</v>
      </c>
      <c r="C261" s="101">
        <v>509</v>
      </c>
      <c r="D261" s="101">
        <v>470</v>
      </c>
      <c r="E261" s="102">
        <v>337</v>
      </c>
      <c r="F261" s="61" t="s">
        <v>2588</v>
      </c>
      <c r="G261" s="60">
        <f t="shared" si="98"/>
        <v>168</v>
      </c>
      <c r="H261" s="101">
        <v>80</v>
      </c>
      <c r="I261" s="101">
        <v>88</v>
      </c>
      <c r="J261" s="102">
        <v>98</v>
      </c>
      <c r="K261" s="61" t="s">
        <v>1380</v>
      </c>
      <c r="L261" s="60">
        <v>67</v>
      </c>
      <c r="M261" s="62">
        <v>35</v>
      </c>
      <c r="N261" s="62">
        <v>32</v>
      </c>
      <c r="O261" s="63">
        <v>35</v>
      </c>
      <c r="P261" s="61" t="s">
        <v>2576</v>
      </c>
      <c r="Q261" s="60">
        <f t="shared" si="106"/>
        <v>160</v>
      </c>
      <c r="R261" s="62">
        <v>77</v>
      </c>
      <c r="S261" s="62">
        <v>83</v>
      </c>
      <c r="T261" s="63">
        <v>91</v>
      </c>
      <c r="U261" s="95"/>
      <c r="Z261" s="95"/>
      <c r="AA261" s="96"/>
      <c r="AB261" s="96"/>
      <c r="AC261" s="96"/>
      <c r="AD261" s="96"/>
      <c r="AE261" s="61" t="s">
        <v>703</v>
      </c>
      <c r="AF261" s="60">
        <f t="shared" si="100"/>
        <v>48</v>
      </c>
      <c r="AG261" s="449">
        <v>27</v>
      </c>
      <c r="AH261" s="449">
        <v>21</v>
      </c>
      <c r="AI261" s="434">
        <v>27</v>
      </c>
      <c r="AJ261" s="67" t="s">
        <v>421</v>
      </c>
      <c r="AK261" s="68">
        <f t="shared" si="101"/>
        <v>2865</v>
      </c>
      <c r="AL261" s="69">
        <f>SUM(AL262:AL281)</f>
        <v>1399</v>
      </c>
      <c r="AM261" s="69">
        <f t="shared" ref="AM261:AN261" si="119">SUM(AM262:AM281)</f>
        <v>1466</v>
      </c>
      <c r="AN261" s="70">
        <f t="shared" si="119"/>
        <v>1518</v>
      </c>
      <c r="AO261" s="95"/>
      <c r="AP261" s="96"/>
      <c r="AQ261" s="96"/>
      <c r="AR261" s="96"/>
      <c r="AS261" s="96"/>
      <c r="AT261" s="95"/>
      <c r="AU261" s="96"/>
      <c r="AV261" s="96"/>
      <c r="AW261" s="96"/>
      <c r="AX261" s="96"/>
    </row>
    <row r="262" spans="1:50" s="59" customFormat="1" ht="14.25" customHeight="1">
      <c r="A262" s="66" t="s">
        <v>1511</v>
      </c>
      <c r="B262" s="60">
        <f t="shared" si="113"/>
        <v>228</v>
      </c>
      <c r="C262" s="101">
        <v>117</v>
      </c>
      <c r="D262" s="101">
        <v>111</v>
      </c>
      <c r="E262" s="102">
        <v>135</v>
      </c>
      <c r="F262" s="61" t="s">
        <v>2594</v>
      </c>
      <c r="G262" s="60">
        <f t="shared" si="98"/>
        <v>119</v>
      </c>
      <c r="H262" s="101">
        <v>60</v>
      </c>
      <c r="I262" s="101">
        <v>59</v>
      </c>
      <c r="J262" s="102">
        <v>67</v>
      </c>
      <c r="K262" s="61" t="s">
        <v>2580</v>
      </c>
      <c r="L262" s="60">
        <v>89</v>
      </c>
      <c r="M262" s="62">
        <v>42</v>
      </c>
      <c r="N262" s="62">
        <v>47</v>
      </c>
      <c r="O262" s="63">
        <v>53</v>
      </c>
      <c r="P262" s="61" t="s">
        <v>2581</v>
      </c>
      <c r="Q262" s="60">
        <f t="shared" si="106"/>
        <v>106</v>
      </c>
      <c r="R262" s="62">
        <v>56</v>
      </c>
      <c r="S262" s="62">
        <v>50</v>
      </c>
      <c r="T262" s="63">
        <v>69</v>
      </c>
      <c r="U262" s="95"/>
      <c r="Z262" s="95"/>
      <c r="AA262" s="96"/>
      <c r="AB262" s="96"/>
      <c r="AC262" s="96"/>
      <c r="AD262" s="96"/>
      <c r="AE262" s="61" t="s">
        <v>2601</v>
      </c>
      <c r="AF262" s="60">
        <f t="shared" si="100"/>
        <v>65</v>
      </c>
      <c r="AG262" s="449">
        <v>35</v>
      </c>
      <c r="AH262" s="449">
        <v>30</v>
      </c>
      <c r="AI262" s="434">
        <v>42</v>
      </c>
      <c r="AJ262" s="61" t="s">
        <v>2602</v>
      </c>
      <c r="AK262" s="60">
        <f t="shared" si="101"/>
        <v>171</v>
      </c>
      <c r="AL262" s="62">
        <v>81</v>
      </c>
      <c r="AM262" s="62">
        <v>90</v>
      </c>
      <c r="AN262" s="63">
        <v>97</v>
      </c>
      <c r="AO262" s="95"/>
      <c r="AP262" s="96"/>
      <c r="AQ262" s="96"/>
      <c r="AR262" s="96"/>
      <c r="AS262" s="96"/>
      <c r="AT262" s="95"/>
      <c r="AU262" s="96"/>
      <c r="AV262" s="96"/>
      <c r="AW262" s="96"/>
      <c r="AX262" s="96"/>
    </row>
    <row r="263" spans="1:50" s="59" customFormat="1" ht="14.25" customHeight="1">
      <c r="A263" s="66" t="s">
        <v>1519</v>
      </c>
      <c r="B263" s="60">
        <f t="shared" si="113"/>
        <v>435</v>
      </c>
      <c r="C263" s="101">
        <v>203</v>
      </c>
      <c r="D263" s="101">
        <v>232</v>
      </c>
      <c r="E263" s="102">
        <v>229</v>
      </c>
      <c r="F263" s="61" t="s">
        <v>2598</v>
      </c>
      <c r="G263" s="60">
        <f t="shared" ref="G263:G326" si="120">SUM(H263:I263)</f>
        <v>224</v>
      </c>
      <c r="H263" s="101">
        <v>105</v>
      </c>
      <c r="I263" s="101">
        <v>119</v>
      </c>
      <c r="J263" s="102">
        <v>161</v>
      </c>
      <c r="K263" s="61" t="s">
        <v>2585</v>
      </c>
      <c r="L263" s="60">
        <v>115</v>
      </c>
      <c r="M263" s="62">
        <v>55</v>
      </c>
      <c r="N263" s="62">
        <v>60</v>
      </c>
      <c r="O263" s="63">
        <v>82</v>
      </c>
      <c r="P263" s="61" t="s">
        <v>2586</v>
      </c>
      <c r="Q263" s="60">
        <f t="shared" si="106"/>
        <v>71</v>
      </c>
      <c r="R263" s="62">
        <v>40</v>
      </c>
      <c r="S263" s="62">
        <v>31</v>
      </c>
      <c r="T263" s="63">
        <v>47</v>
      </c>
      <c r="U263" s="95"/>
      <c r="Z263" s="95"/>
      <c r="AA263" s="96"/>
      <c r="AB263" s="96"/>
      <c r="AC263" s="96"/>
      <c r="AD263" s="96"/>
      <c r="AE263" s="61" t="s">
        <v>624</v>
      </c>
      <c r="AF263" s="60">
        <f t="shared" ref="AF263:AF292" si="121">SUM(AG263:AH263)</f>
        <v>55</v>
      </c>
      <c r="AG263" s="449">
        <v>31</v>
      </c>
      <c r="AH263" s="449">
        <v>24</v>
      </c>
      <c r="AI263" s="434">
        <v>42</v>
      </c>
      <c r="AJ263" s="61" t="s">
        <v>2605</v>
      </c>
      <c r="AK263" s="60">
        <f t="shared" ref="AK263:AK326" si="122">SUM(AL263:AM263)</f>
        <v>120</v>
      </c>
      <c r="AL263" s="62">
        <v>60</v>
      </c>
      <c r="AM263" s="62">
        <v>60</v>
      </c>
      <c r="AN263" s="63">
        <v>61</v>
      </c>
      <c r="AO263" s="95"/>
      <c r="AP263" s="96"/>
      <c r="AQ263" s="96"/>
      <c r="AR263" s="96"/>
      <c r="AS263" s="96"/>
      <c r="AT263" s="95"/>
      <c r="AU263" s="96"/>
      <c r="AV263" s="96"/>
      <c r="AW263" s="96"/>
      <c r="AX263" s="96"/>
    </row>
    <row r="264" spans="1:50" s="59" customFormat="1" ht="14.25" customHeight="1">
      <c r="A264" s="66" t="s">
        <v>2578</v>
      </c>
      <c r="B264" s="60">
        <f t="shared" si="113"/>
        <v>96</v>
      </c>
      <c r="C264" s="101">
        <v>52</v>
      </c>
      <c r="D264" s="101">
        <v>44</v>
      </c>
      <c r="E264" s="102">
        <v>52</v>
      </c>
      <c r="F264" s="61" t="s">
        <v>2604</v>
      </c>
      <c r="G264" s="60">
        <f t="shared" si="120"/>
        <v>158</v>
      </c>
      <c r="H264" s="101">
        <v>84</v>
      </c>
      <c r="I264" s="101">
        <v>74</v>
      </c>
      <c r="J264" s="102">
        <v>86</v>
      </c>
      <c r="K264" s="61" t="s">
        <v>2589</v>
      </c>
      <c r="L264" s="60">
        <v>40</v>
      </c>
      <c r="M264" s="62">
        <v>19</v>
      </c>
      <c r="N264" s="62">
        <v>21</v>
      </c>
      <c r="O264" s="63">
        <v>26</v>
      </c>
      <c r="P264" s="61" t="s">
        <v>2590</v>
      </c>
      <c r="Q264" s="60">
        <f t="shared" si="106"/>
        <v>47</v>
      </c>
      <c r="R264" s="62">
        <v>27</v>
      </c>
      <c r="S264" s="62">
        <v>20</v>
      </c>
      <c r="T264" s="63">
        <v>23</v>
      </c>
      <c r="U264" s="95"/>
      <c r="Z264" s="95"/>
      <c r="AA264" s="96"/>
      <c r="AB264" s="96"/>
      <c r="AC264" s="96"/>
      <c r="AD264" s="96"/>
      <c r="AE264" s="61" t="s">
        <v>2610</v>
      </c>
      <c r="AF264" s="60">
        <f t="shared" si="121"/>
        <v>76</v>
      </c>
      <c r="AG264" s="449">
        <v>37</v>
      </c>
      <c r="AH264" s="449">
        <v>39</v>
      </c>
      <c r="AI264" s="434">
        <v>42</v>
      </c>
      <c r="AJ264" s="61" t="s">
        <v>2611</v>
      </c>
      <c r="AK264" s="60">
        <f t="shared" si="122"/>
        <v>246</v>
      </c>
      <c r="AL264" s="62">
        <v>118</v>
      </c>
      <c r="AM264" s="62">
        <v>128</v>
      </c>
      <c r="AN264" s="63">
        <v>137</v>
      </c>
      <c r="AO264" s="95"/>
      <c r="AP264" s="96"/>
      <c r="AQ264" s="96"/>
      <c r="AR264" s="96"/>
      <c r="AS264" s="96"/>
      <c r="AT264" s="95"/>
      <c r="AU264" s="96"/>
      <c r="AV264" s="96"/>
      <c r="AW264" s="96"/>
      <c r="AX264" s="96"/>
    </row>
    <row r="265" spans="1:50" s="59" customFormat="1" ht="14.25" customHeight="1">
      <c r="A265" s="66" t="s">
        <v>2583</v>
      </c>
      <c r="B265" s="60">
        <f t="shared" si="113"/>
        <v>107</v>
      </c>
      <c r="C265" s="101">
        <v>60</v>
      </c>
      <c r="D265" s="101">
        <v>47</v>
      </c>
      <c r="E265" s="102">
        <v>65</v>
      </c>
      <c r="F265" s="61" t="s">
        <v>2607</v>
      </c>
      <c r="G265" s="60">
        <f t="shared" si="120"/>
        <v>211</v>
      </c>
      <c r="H265" s="82">
        <v>114</v>
      </c>
      <c r="I265" s="82">
        <v>97</v>
      </c>
      <c r="J265" s="83">
        <v>95</v>
      </c>
      <c r="K265" s="61" t="s">
        <v>2595</v>
      </c>
      <c r="L265" s="60">
        <v>40</v>
      </c>
      <c r="M265" s="62">
        <v>20</v>
      </c>
      <c r="N265" s="62">
        <v>20</v>
      </c>
      <c r="O265" s="63">
        <v>22</v>
      </c>
      <c r="P265" s="61" t="s">
        <v>2596</v>
      </c>
      <c r="Q265" s="60">
        <f t="shared" si="106"/>
        <v>152</v>
      </c>
      <c r="R265" s="62">
        <v>78</v>
      </c>
      <c r="S265" s="62">
        <v>74</v>
      </c>
      <c r="T265" s="63">
        <v>102</v>
      </c>
      <c r="U265" s="95"/>
      <c r="Z265" s="95"/>
      <c r="AA265" s="96"/>
      <c r="AB265" s="96"/>
      <c r="AC265" s="96"/>
      <c r="AD265" s="96"/>
      <c r="AE265" s="61" t="s">
        <v>2616</v>
      </c>
      <c r="AF265" s="60">
        <f t="shared" si="121"/>
        <v>177</v>
      </c>
      <c r="AG265" s="449">
        <v>97</v>
      </c>
      <c r="AH265" s="449">
        <v>80</v>
      </c>
      <c r="AI265" s="434">
        <v>96</v>
      </c>
      <c r="AJ265" s="61" t="s">
        <v>2617</v>
      </c>
      <c r="AK265" s="60">
        <f t="shared" si="122"/>
        <v>225</v>
      </c>
      <c r="AL265" s="62">
        <v>107</v>
      </c>
      <c r="AM265" s="62">
        <v>118</v>
      </c>
      <c r="AN265" s="63">
        <v>125</v>
      </c>
      <c r="AO265" s="95"/>
      <c r="AP265" s="96"/>
      <c r="AQ265" s="96"/>
      <c r="AR265" s="96"/>
      <c r="AS265" s="96"/>
      <c r="AT265" s="95"/>
      <c r="AU265" s="96"/>
      <c r="AV265" s="96"/>
      <c r="AW265" s="96"/>
      <c r="AX265" s="96"/>
    </row>
    <row r="266" spans="1:50" s="59" customFormat="1" ht="14.25" customHeight="1">
      <c r="A266" s="66" t="s">
        <v>2587</v>
      </c>
      <c r="B266" s="60">
        <f t="shared" si="113"/>
        <v>86</v>
      </c>
      <c r="C266" s="101">
        <v>46</v>
      </c>
      <c r="D266" s="101">
        <v>40</v>
      </c>
      <c r="E266" s="102">
        <v>47</v>
      </c>
      <c r="F266" s="61" t="s">
        <v>2613</v>
      </c>
      <c r="G266" s="60">
        <f t="shared" si="120"/>
        <v>118</v>
      </c>
      <c r="H266" s="82">
        <v>55</v>
      </c>
      <c r="I266" s="82">
        <v>63</v>
      </c>
      <c r="J266" s="83">
        <v>56</v>
      </c>
      <c r="K266" s="61" t="s">
        <v>2599</v>
      </c>
      <c r="L266" s="60">
        <v>18</v>
      </c>
      <c r="M266" s="62">
        <v>8</v>
      </c>
      <c r="N266" s="62">
        <v>10</v>
      </c>
      <c r="O266" s="63">
        <v>15</v>
      </c>
      <c r="P266" s="61" t="s">
        <v>2600</v>
      </c>
      <c r="Q266" s="60">
        <f t="shared" si="106"/>
        <v>67</v>
      </c>
      <c r="R266" s="62">
        <v>36</v>
      </c>
      <c r="S266" s="62">
        <v>31</v>
      </c>
      <c r="T266" s="63">
        <v>41</v>
      </c>
      <c r="U266" s="95"/>
      <c r="Z266" s="95"/>
      <c r="AA266" s="96"/>
      <c r="AB266" s="96"/>
      <c r="AC266" s="96"/>
      <c r="AD266" s="96"/>
      <c r="AE266" s="61" t="s">
        <v>2621</v>
      </c>
      <c r="AF266" s="60">
        <f t="shared" si="121"/>
        <v>49</v>
      </c>
      <c r="AG266" s="449">
        <v>30</v>
      </c>
      <c r="AH266" s="449">
        <v>19</v>
      </c>
      <c r="AI266" s="434">
        <v>36</v>
      </c>
      <c r="AJ266" s="61" t="s">
        <v>2622</v>
      </c>
      <c r="AK266" s="60">
        <f t="shared" si="122"/>
        <v>129</v>
      </c>
      <c r="AL266" s="62">
        <v>60</v>
      </c>
      <c r="AM266" s="62">
        <v>69</v>
      </c>
      <c r="AN266" s="63">
        <v>80</v>
      </c>
      <c r="AO266" s="95"/>
      <c r="AP266" s="96"/>
      <c r="AQ266" s="96"/>
      <c r="AR266" s="96"/>
      <c r="AS266" s="96"/>
      <c r="AT266" s="95"/>
      <c r="AU266" s="96"/>
      <c r="AV266" s="96"/>
      <c r="AW266" s="96"/>
      <c r="AX266" s="96"/>
    </row>
    <row r="267" spans="1:50" s="59" customFormat="1" ht="14.25" customHeight="1">
      <c r="A267" s="66" t="s">
        <v>2593</v>
      </c>
      <c r="B267" s="60">
        <f t="shared" si="113"/>
        <v>1854</v>
      </c>
      <c r="C267" s="101">
        <v>940</v>
      </c>
      <c r="D267" s="101">
        <v>914</v>
      </c>
      <c r="E267" s="102">
        <v>865</v>
      </c>
      <c r="F267" s="61" t="s">
        <v>2618</v>
      </c>
      <c r="G267" s="60">
        <f t="shared" si="120"/>
        <v>1478</v>
      </c>
      <c r="H267" s="82">
        <v>728</v>
      </c>
      <c r="I267" s="82">
        <v>750</v>
      </c>
      <c r="J267" s="83">
        <v>523</v>
      </c>
      <c r="K267" s="67" t="s">
        <v>272</v>
      </c>
      <c r="L267" s="68">
        <v>1241</v>
      </c>
      <c r="M267" s="68">
        <v>621</v>
      </c>
      <c r="N267" s="68">
        <v>620</v>
      </c>
      <c r="O267" s="86">
        <v>756</v>
      </c>
      <c r="P267" s="71" t="s">
        <v>380</v>
      </c>
      <c r="Q267" s="68">
        <f t="shared" ref="Q267:Q298" si="123">SUM(R267:S267)</f>
        <v>1530</v>
      </c>
      <c r="R267" s="68">
        <f t="shared" ref="R267:T267" si="124">SUM(R268:R285)</f>
        <v>803</v>
      </c>
      <c r="S267" s="68">
        <f t="shared" si="124"/>
        <v>727</v>
      </c>
      <c r="T267" s="86">
        <f t="shared" si="124"/>
        <v>914</v>
      </c>
      <c r="U267" s="95"/>
      <c r="Z267" s="95"/>
      <c r="AA267" s="96"/>
      <c r="AB267" s="96"/>
      <c r="AC267" s="96"/>
      <c r="AD267" s="96"/>
      <c r="AE267" s="61" t="s">
        <v>2627</v>
      </c>
      <c r="AF267" s="60">
        <f t="shared" si="121"/>
        <v>59</v>
      </c>
      <c r="AG267" s="449">
        <v>28</v>
      </c>
      <c r="AH267" s="449">
        <v>31</v>
      </c>
      <c r="AI267" s="434">
        <v>38</v>
      </c>
      <c r="AJ267" s="61" t="s">
        <v>2628</v>
      </c>
      <c r="AK267" s="60">
        <f t="shared" si="122"/>
        <v>112</v>
      </c>
      <c r="AL267" s="62">
        <v>53</v>
      </c>
      <c r="AM267" s="62">
        <v>59</v>
      </c>
      <c r="AN267" s="63">
        <v>56</v>
      </c>
      <c r="AO267" s="95"/>
      <c r="AP267" s="96"/>
      <c r="AQ267" s="96"/>
      <c r="AR267" s="96"/>
      <c r="AS267" s="96"/>
      <c r="AT267" s="95"/>
      <c r="AU267" s="96"/>
      <c r="AV267" s="96"/>
      <c r="AW267" s="96"/>
      <c r="AX267" s="96"/>
    </row>
    <row r="268" spans="1:50" s="59" customFormat="1" ht="14.25" customHeight="1">
      <c r="A268" s="66" t="s">
        <v>2597</v>
      </c>
      <c r="B268" s="60">
        <f t="shared" si="113"/>
        <v>1669</v>
      </c>
      <c r="C268" s="101">
        <v>848</v>
      </c>
      <c r="D268" s="101">
        <v>821</v>
      </c>
      <c r="E268" s="102">
        <v>721</v>
      </c>
      <c r="F268" s="61" t="s">
        <v>2624</v>
      </c>
      <c r="G268" s="60">
        <f t="shared" si="120"/>
        <v>1061</v>
      </c>
      <c r="H268" s="82">
        <v>526</v>
      </c>
      <c r="I268" s="82">
        <v>535</v>
      </c>
      <c r="J268" s="83">
        <v>411</v>
      </c>
      <c r="K268" s="61" t="s">
        <v>2608</v>
      </c>
      <c r="L268" s="60">
        <v>33</v>
      </c>
      <c r="M268" s="62">
        <v>19</v>
      </c>
      <c r="N268" s="62">
        <v>14</v>
      </c>
      <c r="O268" s="63">
        <v>15</v>
      </c>
      <c r="P268" s="61" t="s">
        <v>2609</v>
      </c>
      <c r="Q268" s="60">
        <f t="shared" si="123"/>
        <v>65</v>
      </c>
      <c r="R268" s="62">
        <v>40</v>
      </c>
      <c r="S268" s="62">
        <v>25</v>
      </c>
      <c r="T268" s="63">
        <v>37</v>
      </c>
      <c r="U268" s="95"/>
      <c r="Z268" s="95"/>
      <c r="AA268" s="96"/>
      <c r="AB268" s="96"/>
      <c r="AC268" s="96"/>
      <c r="AD268" s="96"/>
      <c r="AE268" s="61" t="s">
        <v>2633</v>
      </c>
      <c r="AF268" s="60">
        <f t="shared" si="121"/>
        <v>86</v>
      </c>
      <c r="AG268" s="449">
        <v>43</v>
      </c>
      <c r="AH268" s="449">
        <v>43</v>
      </c>
      <c r="AI268" s="434">
        <v>55</v>
      </c>
      <c r="AJ268" s="61" t="s">
        <v>2634</v>
      </c>
      <c r="AK268" s="60">
        <f t="shared" si="122"/>
        <v>105</v>
      </c>
      <c r="AL268" s="62">
        <v>50</v>
      </c>
      <c r="AM268" s="62">
        <v>55</v>
      </c>
      <c r="AN268" s="63">
        <v>56</v>
      </c>
      <c r="AO268" s="95"/>
      <c r="AP268" s="96"/>
      <c r="AQ268" s="96"/>
      <c r="AR268" s="96"/>
      <c r="AS268" s="96"/>
      <c r="AT268" s="95"/>
      <c r="AU268" s="96"/>
      <c r="AV268" s="96"/>
      <c r="AW268" s="96"/>
      <c r="AX268" s="96"/>
    </row>
    <row r="269" spans="1:50" s="59" customFormat="1" ht="14.25" customHeight="1">
      <c r="A269" s="428" t="s">
        <v>2603</v>
      </c>
      <c r="B269" s="60">
        <f t="shared" si="113"/>
        <v>149</v>
      </c>
      <c r="C269" s="429">
        <v>74</v>
      </c>
      <c r="D269" s="429">
        <v>75</v>
      </c>
      <c r="E269" s="430">
        <v>72</v>
      </c>
      <c r="F269" s="61" t="s">
        <v>2630</v>
      </c>
      <c r="G269" s="60">
        <f t="shared" si="120"/>
        <v>1666</v>
      </c>
      <c r="H269" s="82">
        <v>849</v>
      </c>
      <c r="I269" s="82">
        <v>817</v>
      </c>
      <c r="J269" s="83">
        <v>582</v>
      </c>
      <c r="K269" s="61" t="s">
        <v>2614</v>
      </c>
      <c r="L269" s="60">
        <v>5</v>
      </c>
      <c r="M269" s="62">
        <v>3</v>
      </c>
      <c r="N269" s="62">
        <v>2</v>
      </c>
      <c r="O269" s="63">
        <v>3</v>
      </c>
      <c r="P269" s="61" t="s">
        <v>2615</v>
      </c>
      <c r="Q269" s="60">
        <f t="shared" si="123"/>
        <v>25</v>
      </c>
      <c r="R269" s="62">
        <v>13</v>
      </c>
      <c r="S269" s="62">
        <v>12</v>
      </c>
      <c r="T269" s="63">
        <v>15</v>
      </c>
      <c r="U269" s="95"/>
      <c r="Z269" s="95"/>
      <c r="AA269" s="96"/>
      <c r="AB269" s="96"/>
      <c r="AC269" s="96"/>
      <c r="AD269" s="96"/>
      <c r="AE269" s="61" t="s">
        <v>2638</v>
      </c>
      <c r="AF269" s="60">
        <f t="shared" si="121"/>
        <v>149</v>
      </c>
      <c r="AG269" s="449">
        <v>76</v>
      </c>
      <c r="AH269" s="449">
        <v>73</v>
      </c>
      <c r="AI269" s="434">
        <v>89</v>
      </c>
      <c r="AJ269" s="61" t="s">
        <v>2639</v>
      </c>
      <c r="AK269" s="60">
        <f t="shared" si="122"/>
        <v>65</v>
      </c>
      <c r="AL269" s="62">
        <v>33</v>
      </c>
      <c r="AM269" s="62">
        <v>32</v>
      </c>
      <c r="AN269" s="63">
        <v>39</v>
      </c>
      <c r="AO269" s="95"/>
      <c r="AP269" s="96"/>
      <c r="AQ269" s="96"/>
      <c r="AR269" s="96"/>
      <c r="AS269" s="96"/>
      <c r="AT269" s="95"/>
      <c r="AU269" s="96"/>
      <c r="AV269" s="96"/>
      <c r="AW269" s="96"/>
      <c r="AX269" s="96"/>
    </row>
    <row r="270" spans="1:50" s="59" customFormat="1" ht="14.25" customHeight="1">
      <c r="A270" s="428" t="s">
        <v>2606</v>
      </c>
      <c r="B270" s="60">
        <f t="shared" si="113"/>
        <v>100</v>
      </c>
      <c r="C270" s="460">
        <v>57</v>
      </c>
      <c r="D270" s="460">
        <v>43</v>
      </c>
      <c r="E270" s="430">
        <v>60</v>
      </c>
      <c r="F270" s="61" t="s">
        <v>2636</v>
      </c>
      <c r="G270" s="60">
        <f t="shared" si="120"/>
        <v>1418</v>
      </c>
      <c r="H270" s="82">
        <v>714</v>
      </c>
      <c r="I270" s="82">
        <v>704</v>
      </c>
      <c r="J270" s="83">
        <v>493</v>
      </c>
      <c r="K270" s="61" t="s">
        <v>2619</v>
      </c>
      <c r="L270" s="60">
        <v>55</v>
      </c>
      <c r="M270" s="62">
        <v>24</v>
      </c>
      <c r="N270" s="62">
        <v>31</v>
      </c>
      <c r="O270" s="63">
        <v>31</v>
      </c>
      <c r="P270" s="61" t="s">
        <v>2620</v>
      </c>
      <c r="Q270" s="60">
        <f t="shared" si="123"/>
        <v>49</v>
      </c>
      <c r="R270" s="62">
        <v>25</v>
      </c>
      <c r="S270" s="62">
        <v>24</v>
      </c>
      <c r="T270" s="63">
        <v>26</v>
      </c>
      <c r="U270" s="95"/>
      <c r="Z270" s="95"/>
      <c r="AA270" s="96"/>
      <c r="AB270" s="96"/>
      <c r="AC270" s="96"/>
      <c r="AD270" s="96"/>
      <c r="AE270" s="61" t="s">
        <v>2644</v>
      </c>
      <c r="AF270" s="60">
        <f t="shared" si="121"/>
        <v>171</v>
      </c>
      <c r="AG270" s="449">
        <v>94</v>
      </c>
      <c r="AH270" s="449">
        <v>77</v>
      </c>
      <c r="AI270" s="434">
        <v>98</v>
      </c>
      <c r="AJ270" s="61" t="s">
        <v>2645</v>
      </c>
      <c r="AK270" s="60">
        <f t="shared" si="122"/>
        <v>402</v>
      </c>
      <c r="AL270" s="62">
        <v>198</v>
      </c>
      <c r="AM270" s="62">
        <v>204</v>
      </c>
      <c r="AN270" s="63">
        <v>160</v>
      </c>
      <c r="AO270" s="95"/>
      <c r="AP270" s="96"/>
      <c r="AQ270" s="96"/>
      <c r="AR270" s="96"/>
      <c r="AS270" s="96"/>
      <c r="AT270" s="95"/>
      <c r="AU270" s="96"/>
      <c r="AV270" s="96"/>
      <c r="AW270" s="96"/>
      <c r="AX270" s="96"/>
    </row>
    <row r="271" spans="1:50" s="59" customFormat="1" ht="14.25" customHeight="1">
      <c r="A271" s="428" t="s">
        <v>2612</v>
      </c>
      <c r="B271" s="60">
        <f t="shared" si="113"/>
        <v>159</v>
      </c>
      <c r="C271" s="460">
        <v>79</v>
      </c>
      <c r="D271" s="460">
        <v>80</v>
      </c>
      <c r="E271" s="461">
        <v>79</v>
      </c>
      <c r="F271" s="61" t="s">
        <v>2641</v>
      </c>
      <c r="G271" s="60">
        <f t="shared" si="120"/>
        <v>1546</v>
      </c>
      <c r="H271" s="82">
        <v>794</v>
      </c>
      <c r="I271" s="82">
        <v>752</v>
      </c>
      <c r="J271" s="83">
        <v>520</v>
      </c>
      <c r="K271" s="61" t="s">
        <v>2625</v>
      </c>
      <c r="L271" s="60">
        <v>66</v>
      </c>
      <c r="M271" s="62">
        <v>35</v>
      </c>
      <c r="N271" s="62">
        <v>31</v>
      </c>
      <c r="O271" s="63">
        <v>35</v>
      </c>
      <c r="P271" s="61" t="s">
        <v>2626</v>
      </c>
      <c r="Q271" s="60">
        <f t="shared" si="123"/>
        <v>79</v>
      </c>
      <c r="R271" s="62">
        <v>46</v>
      </c>
      <c r="S271" s="62">
        <v>33</v>
      </c>
      <c r="T271" s="63">
        <v>52</v>
      </c>
      <c r="U271" s="95"/>
      <c r="Z271" s="95"/>
      <c r="AA271" s="96"/>
      <c r="AB271" s="96"/>
      <c r="AC271" s="96"/>
      <c r="AD271" s="96"/>
      <c r="AE271" s="61" t="s">
        <v>2650</v>
      </c>
      <c r="AF271" s="60">
        <f t="shared" si="121"/>
        <v>115</v>
      </c>
      <c r="AG271" s="449">
        <v>57</v>
      </c>
      <c r="AH271" s="449">
        <v>58</v>
      </c>
      <c r="AI271" s="434">
        <v>70</v>
      </c>
      <c r="AJ271" s="61" t="s">
        <v>1842</v>
      </c>
      <c r="AK271" s="60">
        <f t="shared" si="122"/>
        <v>95</v>
      </c>
      <c r="AL271" s="62">
        <v>46</v>
      </c>
      <c r="AM271" s="62">
        <v>49</v>
      </c>
      <c r="AN271" s="63">
        <v>54</v>
      </c>
      <c r="AO271" s="95"/>
      <c r="AP271" s="96"/>
      <c r="AQ271" s="96"/>
      <c r="AR271" s="96"/>
      <c r="AS271" s="96"/>
      <c r="AT271" s="95"/>
      <c r="AU271" s="96"/>
      <c r="AV271" s="96"/>
      <c r="AW271" s="96"/>
      <c r="AX271" s="96"/>
    </row>
    <row r="272" spans="1:50" s="59" customFormat="1" ht="14.25" customHeight="1">
      <c r="A272" s="71" t="s">
        <v>204</v>
      </c>
      <c r="B272" s="68">
        <f t="shared" si="113"/>
        <v>2874</v>
      </c>
      <c r="C272" s="473">
        <f>SUM(C273:C294)</f>
        <v>1430</v>
      </c>
      <c r="D272" s="473">
        <f t="shared" ref="D272:E272" si="125">SUM(D273:D294)</f>
        <v>1444</v>
      </c>
      <c r="E272" s="473">
        <f t="shared" si="125"/>
        <v>1686</v>
      </c>
      <c r="F272" s="61" t="s">
        <v>2647</v>
      </c>
      <c r="G272" s="60">
        <f t="shared" si="120"/>
        <v>136</v>
      </c>
      <c r="H272" s="82">
        <v>66</v>
      </c>
      <c r="I272" s="82">
        <v>70</v>
      </c>
      <c r="J272" s="83">
        <v>67</v>
      </c>
      <c r="K272" s="61" t="s">
        <v>2631</v>
      </c>
      <c r="L272" s="60">
        <v>110</v>
      </c>
      <c r="M272" s="62">
        <v>54</v>
      </c>
      <c r="N272" s="62">
        <v>56</v>
      </c>
      <c r="O272" s="63">
        <v>71</v>
      </c>
      <c r="P272" s="61" t="s">
        <v>2632</v>
      </c>
      <c r="Q272" s="60">
        <f t="shared" si="123"/>
        <v>89</v>
      </c>
      <c r="R272" s="62">
        <v>47</v>
      </c>
      <c r="S272" s="62">
        <v>42</v>
      </c>
      <c r="T272" s="63">
        <v>55</v>
      </c>
      <c r="U272" s="95"/>
      <c r="Z272" s="95"/>
      <c r="AA272" s="96"/>
      <c r="AB272" s="96"/>
      <c r="AC272" s="96"/>
      <c r="AD272" s="96"/>
      <c r="AE272" s="61" t="s">
        <v>2655</v>
      </c>
      <c r="AF272" s="60">
        <f t="shared" si="121"/>
        <v>86</v>
      </c>
      <c r="AG272" s="433">
        <v>47</v>
      </c>
      <c r="AH272" s="433">
        <v>39</v>
      </c>
      <c r="AI272" s="434">
        <v>53</v>
      </c>
      <c r="AJ272" s="61" t="s">
        <v>1851</v>
      </c>
      <c r="AK272" s="60">
        <f t="shared" si="122"/>
        <v>93</v>
      </c>
      <c r="AL272" s="62">
        <v>43</v>
      </c>
      <c r="AM272" s="62">
        <v>50</v>
      </c>
      <c r="AN272" s="63">
        <v>52</v>
      </c>
      <c r="AO272" s="95"/>
      <c r="AP272" s="96"/>
      <c r="AQ272" s="96"/>
      <c r="AR272" s="96"/>
      <c r="AS272" s="96"/>
      <c r="AT272" s="95"/>
      <c r="AU272" s="96"/>
      <c r="AV272" s="96"/>
      <c r="AW272" s="96"/>
      <c r="AX272" s="96"/>
    </row>
    <row r="273" spans="1:50" s="59" customFormat="1" ht="14.25" customHeight="1">
      <c r="A273" s="428" t="s">
        <v>2623</v>
      </c>
      <c r="B273" s="60">
        <f t="shared" si="113"/>
        <v>96</v>
      </c>
      <c r="C273" s="460">
        <v>45</v>
      </c>
      <c r="D273" s="460">
        <v>51</v>
      </c>
      <c r="E273" s="461">
        <v>60</v>
      </c>
      <c r="F273" s="61" t="s">
        <v>2652</v>
      </c>
      <c r="G273" s="60">
        <f t="shared" si="120"/>
        <v>107</v>
      </c>
      <c r="H273" s="82">
        <v>47</v>
      </c>
      <c r="I273" s="82">
        <v>60</v>
      </c>
      <c r="J273" s="83">
        <v>51</v>
      </c>
      <c r="K273" s="61" t="s">
        <v>1921</v>
      </c>
      <c r="L273" s="60">
        <v>156</v>
      </c>
      <c r="M273" s="62">
        <v>74</v>
      </c>
      <c r="N273" s="62">
        <v>82</v>
      </c>
      <c r="O273" s="63">
        <v>97</v>
      </c>
      <c r="P273" s="61" t="s">
        <v>2637</v>
      </c>
      <c r="Q273" s="60">
        <f t="shared" si="123"/>
        <v>126</v>
      </c>
      <c r="R273" s="62">
        <v>63</v>
      </c>
      <c r="S273" s="62">
        <v>63</v>
      </c>
      <c r="T273" s="63">
        <v>70</v>
      </c>
      <c r="U273" s="95"/>
      <c r="Z273" s="95"/>
      <c r="AA273" s="96"/>
      <c r="AB273" s="96"/>
      <c r="AC273" s="96"/>
      <c r="AD273" s="96"/>
      <c r="AE273" s="71" t="s">
        <v>310</v>
      </c>
      <c r="AF273" s="68">
        <f t="shared" si="121"/>
        <v>3025</v>
      </c>
      <c r="AG273" s="69">
        <f>SUM(AG274:AG292)</f>
        <v>1606</v>
      </c>
      <c r="AH273" s="69">
        <f t="shared" ref="AH273:AI273" si="126">SUM(AH274:AH292)</f>
        <v>1419</v>
      </c>
      <c r="AI273" s="70">
        <f t="shared" si="126"/>
        <v>1828</v>
      </c>
      <c r="AJ273" s="61" t="s">
        <v>2660</v>
      </c>
      <c r="AK273" s="60">
        <f t="shared" si="122"/>
        <v>50</v>
      </c>
      <c r="AL273" s="62">
        <v>24</v>
      </c>
      <c r="AM273" s="62">
        <v>26</v>
      </c>
      <c r="AN273" s="63">
        <v>32</v>
      </c>
      <c r="AO273" s="95"/>
      <c r="AP273" s="96"/>
      <c r="AQ273" s="96"/>
      <c r="AR273" s="96"/>
      <c r="AS273" s="96"/>
      <c r="AT273" s="95"/>
      <c r="AU273" s="96"/>
      <c r="AV273" s="96"/>
      <c r="AW273" s="96"/>
      <c r="AX273" s="96"/>
    </row>
    <row r="274" spans="1:50" s="59" customFormat="1" ht="14.25" customHeight="1">
      <c r="A274" s="428" t="s">
        <v>2629</v>
      </c>
      <c r="B274" s="60">
        <f t="shared" si="113"/>
        <v>67</v>
      </c>
      <c r="C274" s="460">
        <v>34</v>
      </c>
      <c r="D274" s="460">
        <v>33</v>
      </c>
      <c r="E274" s="461">
        <v>44</v>
      </c>
      <c r="F274" s="61" t="s">
        <v>2657</v>
      </c>
      <c r="G274" s="60">
        <f t="shared" si="120"/>
        <v>130</v>
      </c>
      <c r="H274" s="447">
        <v>70</v>
      </c>
      <c r="I274" s="447">
        <v>60</v>
      </c>
      <c r="J274" s="83">
        <v>66</v>
      </c>
      <c r="K274" s="61" t="s">
        <v>2642</v>
      </c>
      <c r="L274" s="60">
        <v>64</v>
      </c>
      <c r="M274" s="62">
        <v>32</v>
      </c>
      <c r="N274" s="62">
        <v>32</v>
      </c>
      <c r="O274" s="63">
        <v>36</v>
      </c>
      <c r="P274" s="61" t="s">
        <v>2643</v>
      </c>
      <c r="Q274" s="60">
        <f t="shared" si="123"/>
        <v>77</v>
      </c>
      <c r="R274" s="62">
        <v>39</v>
      </c>
      <c r="S274" s="62">
        <v>38</v>
      </c>
      <c r="T274" s="63">
        <v>49</v>
      </c>
      <c r="U274" s="95"/>
      <c r="Z274" s="95"/>
      <c r="AA274" s="96"/>
      <c r="AB274" s="96"/>
      <c r="AC274" s="96"/>
      <c r="AD274" s="96"/>
      <c r="AE274" s="61" t="s">
        <v>2665</v>
      </c>
      <c r="AF274" s="60">
        <f t="shared" si="121"/>
        <v>110</v>
      </c>
      <c r="AG274" s="433">
        <v>56</v>
      </c>
      <c r="AH274" s="433">
        <v>54</v>
      </c>
      <c r="AI274" s="434">
        <v>66</v>
      </c>
      <c r="AJ274" s="61" t="s">
        <v>2666</v>
      </c>
      <c r="AK274" s="60">
        <f t="shared" si="122"/>
        <v>102</v>
      </c>
      <c r="AL274" s="62">
        <v>51</v>
      </c>
      <c r="AM274" s="62">
        <v>51</v>
      </c>
      <c r="AN274" s="63">
        <v>53</v>
      </c>
      <c r="AO274" s="95"/>
      <c r="AP274" s="96"/>
      <c r="AQ274" s="96"/>
      <c r="AR274" s="96"/>
      <c r="AS274" s="96"/>
      <c r="AT274" s="95"/>
      <c r="AU274" s="96"/>
      <c r="AV274" s="96"/>
      <c r="AW274" s="96"/>
      <c r="AX274" s="96"/>
    </row>
    <row r="275" spans="1:50" s="59" customFormat="1" ht="14.25" customHeight="1">
      <c r="A275" s="428" t="s">
        <v>2635</v>
      </c>
      <c r="B275" s="60">
        <f t="shared" si="113"/>
        <v>122</v>
      </c>
      <c r="C275" s="460">
        <v>61</v>
      </c>
      <c r="D275" s="460">
        <v>61</v>
      </c>
      <c r="E275" s="461">
        <v>68</v>
      </c>
      <c r="F275" s="61" t="s">
        <v>2662</v>
      </c>
      <c r="G275" s="60">
        <f t="shared" si="120"/>
        <v>71</v>
      </c>
      <c r="H275" s="447">
        <v>38</v>
      </c>
      <c r="I275" s="447">
        <v>33</v>
      </c>
      <c r="J275" s="448">
        <v>36</v>
      </c>
      <c r="K275" s="61" t="s">
        <v>2648</v>
      </c>
      <c r="L275" s="60">
        <v>61</v>
      </c>
      <c r="M275" s="62">
        <v>33</v>
      </c>
      <c r="N275" s="62">
        <v>28</v>
      </c>
      <c r="O275" s="63">
        <v>41</v>
      </c>
      <c r="P275" s="61" t="s">
        <v>2649</v>
      </c>
      <c r="Q275" s="60">
        <f t="shared" si="123"/>
        <v>135</v>
      </c>
      <c r="R275" s="62">
        <v>71</v>
      </c>
      <c r="S275" s="62">
        <v>64</v>
      </c>
      <c r="T275" s="63">
        <v>71</v>
      </c>
      <c r="U275" s="95"/>
      <c r="Z275" s="95"/>
      <c r="AA275" s="96"/>
      <c r="AB275" s="96"/>
      <c r="AC275" s="96"/>
      <c r="AD275" s="96"/>
      <c r="AE275" s="61" t="s">
        <v>2671</v>
      </c>
      <c r="AF275" s="60">
        <f t="shared" si="121"/>
        <v>82</v>
      </c>
      <c r="AG275" s="433">
        <v>40</v>
      </c>
      <c r="AH275" s="433">
        <v>42</v>
      </c>
      <c r="AI275" s="434">
        <v>51</v>
      </c>
      <c r="AJ275" s="61" t="s">
        <v>2672</v>
      </c>
      <c r="AK275" s="60">
        <f t="shared" si="122"/>
        <v>209</v>
      </c>
      <c r="AL275" s="62">
        <v>107</v>
      </c>
      <c r="AM275" s="62">
        <v>102</v>
      </c>
      <c r="AN275" s="63">
        <v>105</v>
      </c>
      <c r="AO275" s="95"/>
      <c r="AP275" s="96"/>
      <c r="AQ275" s="96"/>
      <c r="AR275" s="96"/>
      <c r="AS275" s="96"/>
      <c r="AT275" s="95"/>
      <c r="AU275" s="96"/>
      <c r="AV275" s="96"/>
      <c r="AW275" s="96"/>
      <c r="AX275" s="96"/>
    </row>
    <row r="276" spans="1:50" s="59" customFormat="1" ht="14.25" customHeight="1">
      <c r="A276" s="428" t="s">
        <v>2640</v>
      </c>
      <c r="B276" s="60">
        <f t="shared" si="113"/>
        <v>150</v>
      </c>
      <c r="C276" s="460">
        <v>80</v>
      </c>
      <c r="D276" s="460">
        <v>70</v>
      </c>
      <c r="E276" s="461">
        <v>99</v>
      </c>
      <c r="F276" s="61" t="s">
        <v>2668</v>
      </c>
      <c r="G276" s="60">
        <f t="shared" si="120"/>
        <v>92</v>
      </c>
      <c r="H276" s="485">
        <v>47</v>
      </c>
      <c r="I276" s="485">
        <v>45</v>
      </c>
      <c r="J276" s="486">
        <v>43</v>
      </c>
      <c r="K276" s="61" t="s">
        <v>2653</v>
      </c>
      <c r="L276" s="60">
        <v>152</v>
      </c>
      <c r="M276" s="62">
        <v>77</v>
      </c>
      <c r="N276" s="62">
        <v>75</v>
      </c>
      <c r="O276" s="63">
        <v>83</v>
      </c>
      <c r="P276" s="61" t="s">
        <v>2654</v>
      </c>
      <c r="Q276" s="60">
        <f t="shared" si="123"/>
        <v>66</v>
      </c>
      <c r="R276" s="62">
        <v>37</v>
      </c>
      <c r="S276" s="62">
        <v>29</v>
      </c>
      <c r="T276" s="63">
        <v>38</v>
      </c>
      <c r="U276" s="95"/>
      <c r="Z276" s="95"/>
      <c r="AA276" s="96"/>
      <c r="AB276" s="96"/>
      <c r="AC276" s="96"/>
      <c r="AD276" s="96"/>
      <c r="AE276" s="61" t="s">
        <v>2677</v>
      </c>
      <c r="AF276" s="60">
        <f t="shared" si="121"/>
        <v>96</v>
      </c>
      <c r="AG276" s="433">
        <v>52</v>
      </c>
      <c r="AH276" s="433">
        <v>44</v>
      </c>
      <c r="AI276" s="434">
        <v>57</v>
      </c>
      <c r="AJ276" s="61" t="s">
        <v>2678</v>
      </c>
      <c r="AK276" s="60">
        <f t="shared" si="122"/>
        <v>142</v>
      </c>
      <c r="AL276" s="62">
        <v>66</v>
      </c>
      <c r="AM276" s="62">
        <v>76</v>
      </c>
      <c r="AN276" s="63">
        <v>72</v>
      </c>
      <c r="AO276" s="95"/>
      <c r="AP276" s="96"/>
      <c r="AQ276" s="96"/>
      <c r="AR276" s="96"/>
      <c r="AS276" s="96"/>
      <c r="AT276" s="95"/>
      <c r="AU276" s="96"/>
      <c r="AV276" s="96"/>
      <c r="AW276" s="96"/>
      <c r="AX276" s="96"/>
    </row>
    <row r="277" spans="1:50" s="59" customFormat="1" ht="14.25" customHeight="1">
      <c r="A277" s="428" t="s">
        <v>2646</v>
      </c>
      <c r="B277" s="60">
        <f t="shared" si="113"/>
        <v>147</v>
      </c>
      <c r="C277" s="460">
        <v>69</v>
      </c>
      <c r="D277" s="460">
        <v>78</v>
      </c>
      <c r="E277" s="461">
        <v>88</v>
      </c>
      <c r="F277" s="61" t="s">
        <v>2674</v>
      </c>
      <c r="G277" s="60">
        <f t="shared" si="120"/>
        <v>102</v>
      </c>
      <c r="H277" s="447">
        <v>55</v>
      </c>
      <c r="I277" s="447">
        <v>47</v>
      </c>
      <c r="J277" s="448">
        <v>51</v>
      </c>
      <c r="K277" s="61" t="s">
        <v>2658</v>
      </c>
      <c r="L277" s="60">
        <v>74</v>
      </c>
      <c r="M277" s="62">
        <v>36</v>
      </c>
      <c r="N277" s="62">
        <v>38</v>
      </c>
      <c r="O277" s="63">
        <v>46</v>
      </c>
      <c r="P277" s="61" t="s">
        <v>2659</v>
      </c>
      <c r="Q277" s="60">
        <f t="shared" si="123"/>
        <v>181</v>
      </c>
      <c r="R277" s="62">
        <v>87</v>
      </c>
      <c r="S277" s="62">
        <v>94</v>
      </c>
      <c r="T277" s="63">
        <v>111</v>
      </c>
      <c r="U277" s="95"/>
      <c r="Z277" s="95"/>
      <c r="AA277" s="96"/>
      <c r="AB277" s="96"/>
      <c r="AC277" s="96"/>
      <c r="AD277" s="96"/>
      <c r="AE277" s="61" t="s">
        <v>643</v>
      </c>
      <c r="AF277" s="60">
        <f t="shared" si="121"/>
        <v>122</v>
      </c>
      <c r="AG277" s="433">
        <v>67</v>
      </c>
      <c r="AH277" s="433">
        <v>55</v>
      </c>
      <c r="AI277" s="434">
        <v>74</v>
      </c>
      <c r="AJ277" s="61" t="s">
        <v>2683</v>
      </c>
      <c r="AK277" s="60">
        <f t="shared" si="122"/>
        <v>203</v>
      </c>
      <c r="AL277" s="62">
        <v>101</v>
      </c>
      <c r="AM277" s="62">
        <v>102</v>
      </c>
      <c r="AN277" s="63">
        <v>100</v>
      </c>
      <c r="AO277" s="95"/>
      <c r="AP277" s="96"/>
      <c r="AQ277" s="96"/>
      <c r="AR277" s="96"/>
      <c r="AS277" s="96"/>
      <c r="AT277" s="95"/>
      <c r="AU277" s="96"/>
      <c r="AV277" s="96"/>
      <c r="AW277" s="96"/>
      <c r="AX277" s="96"/>
    </row>
    <row r="278" spans="1:50" s="59" customFormat="1" ht="14.25" customHeight="1">
      <c r="A278" s="428" t="s">
        <v>2651</v>
      </c>
      <c r="B278" s="60">
        <f t="shared" si="113"/>
        <v>116</v>
      </c>
      <c r="C278" s="460">
        <v>56</v>
      </c>
      <c r="D278" s="460">
        <v>60</v>
      </c>
      <c r="E278" s="461">
        <v>52</v>
      </c>
      <c r="F278" s="61" t="s">
        <v>2680</v>
      </c>
      <c r="G278" s="60">
        <f t="shared" si="120"/>
        <v>135</v>
      </c>
      <c r="H278" s="447">
        <v>71</v>
      </c>
      <c r="I278" s="447">
        <v>64</v>
      </c>
      <c r="J278" s="448">
        <v>71</v>
      </c>
      <c r="K278" s="61" t="s">
        <v>2663</v>
      </c>
      <c r="L278" s="60">
        <v>39</v>
      </c>
      <c r="M278" s="62">
        <v>24</v>
      </c>
      <c r="N278" s="62">
        <v>15</v>
      </c>
      <c r="O278" s="63">
        <v>27</v>
      </c>
      <c r="P278" s="61" t="s">
        <v>2664</v>
      </c>
      <c r="Q278" s="60">
        <f t="shared" si="123"/>
        <v>62</v>
      </c>
      <c r="R278" s="62">
        <v>31</v>
      </c>
      <c r="S278" s="62">
        <v>31</v>
      </c>
      <c r="T278" s="63">
        <v>38</v>
      </c>
      <c r="U278" s="95"/>
      <c r="Z278" s="95"/>
      <c r="AA278" s="96"/>
      <c r="AB278" s="96"/>
      <c r="AC278" s="96"/>
      <c r="AD278" s="96"/>
      <c r="AE278" s="61" t="s">
        <v>2687</v>
      </c>
      <c r="AF278" s="60">
        <f t="shared" si="121"/>
        <v>81</v>
      </c>
      <c r="AG278" s="433">
        <v>50</v>
      </c>
      <c r="AH278" s="433">
        <v>31</v>
      </c>
      <c r="AI278" s="434">
        <v>51</v>
      </c>
      <c r="AJ278" s="61" t="s">
        <v>2688</v>
      </c>
      <c r="AK278" s="60">
        <f t="shared" si="122"/>
        <v>112</v>
      </c>
      <c r="AL278" s="62">
        <v>57</v>
      </c>
      <c r="AM278" s="62">
        <v>55</v>
      </c>
      <c r="AN278" s="63">
        <v>61</v>
      </c>
      <c r="AO278" s="95"/>
      <c r="AP278" s="96"/>
      <c r="AQ278" s="96"/>
      <c r="AR278" s="96"/>
      <c r="AS278" s="96"/>
      <c r="AT278" s="95"/>
      <c r="AU278" s="96"/>
      <c r="AV278" s="96"/>
      <c r="AW278" s="96"/>
      <c r="AX278" s="96"/>
    </row>
    <row r="279" spans="1:50" s="59" customFormat="1" ht="14.25" customHeight="1">
      <c r="A279" s="428" t="s">
        <v>2656</v>
      </c>
      <c r="B279" s="60">
        <f t="shared" si="113"/>
        <v>178</v>
      </c>
      <c r="C279" s="460">
        <v>88</v>
      </c>
      <c r="D279" s="460">
        <v>90</v>
      </c>
      <c r="E279" s="461">
        <v>105</v>
      </c>
      <c r="F279" s="61" t="s">
        <v>2685</v>
      </c>
      <c r="G279" s="60">
        <f t="shared" si="120"/>
        <v>171</v>
      </c>
      <c r="H279" s="447">
        <v>88</v>
      </c>
      <c r="I279" s="447">
        <v>83</v>
      </c>
      <c r="J279" s="448">
        <v>86</v>
      </c>
      <c r="K279" s="61" t="s">
        <v>2669</v>
      </c>
      <c r="L279" s="60">
        <v>77</v>
      </c>
      <c r="M279" s="62">
        <v>41</v>
      </c>
      <c r="N279" s="62">
        <v>36</v>
      </c>
      <c r="O279" s="63">
        <v>47</v>
      </c>
      <c r="P279" s="61" t="s">
        <v>2670</v>
      </c>
      <c r="Q279" s="60">
        <f t="shared" si="123"/>
        <v>67</v>
      </c>
      <c r="R279" s="62">
        <v>33</v>
      </c>
      <c r="S279" s="62">
        <v>34</v>
      </c>
      <c r="T279" s="63">
        <v>43</v>
      </c>
      <c r="U279" s="95"/>
      <c r="Z279" s="95"/>
      <c r="AA279" s="96"/>
      <c r="AB279" s="96"/>
      <c r="AC279" s="96"/>
      <c r="AD279" s="96"/>
      <c r="AE279" s="61" t="s">
        <v>2691</v>
      </c>
      <c r="AF279" s="60">
        <f t="shared" si="121"/>
        <v>132</v>
      </c>
      <c r="AG279" s="433">
        <v>64</v>
      </c>
      <c r="AH279" s="433">
        <v>68</v>
      </c>
      <c r="AI279" s="434">
        <v>74</v>
      </c>
      <c r="AJ279" s="61" t="s">
        <v>2692</v>
      </c>
      <c r="AK279" s="60">
        <f t="shared" si="122"/>
        <v>123</v>
      </c>
      <c r="AL279" s="62">
        <v>59</v>
      </c>
      <c r="AM279" s="62">
        <v>64</v>
      </c>
      <c r="AN279" s="63">
        <v>74</v>
      </c>
      <c r="AO279" s="95"/>
      <c r="AP279" s="96"/>
      <c r="AQ279" s="96"/>
      <c r="AR279" s="96"/>
      <c r="AS279" s="96"/>
      <c r="AT279" s="95"/>
      <c r="AU279" s="96"/>
      <c r="AV279" s="96"/>
      <c r="AW279" s="96"/>
      <c r="AX279" s="96"/>
    </row>
    <row r="280" spans="1:50" s="59" customFormat="1" ht="14.25" customHeight="1">
      <c r="A280" s="428" t="s">
        <v>2661</v>
      </c>
      <c r="B280" s="60">
        <f t="shared" si="113"/>
        <v>106</v>
      </c>
      <c r="C280" s="460">
        <v>56</v>
      </c>
      <c r="D280" s="460">
        <v>50</v>
      </c>
      <c r="E280" s="461">
        <v>66</v>
      </c>
      <c r="F280" s="61" t="s">
        <v>2690</v>
      </c>
      <c r="G280" s="60">
        <f t="shared" si="120"/>
        <v>364</v>
      </c>
      <c r="H280" s="447">
        <v>180</v>
      </c>
      <c r="I280" s="447">
        <v>184</v>
      </c>
      <c r="J280" s="448">
        <v>155</v>
      </c>
      <c r="K280" s="61" t="s">
        <v>2675</v>
      </c>
      <c r="L280" s="60">
        <v>50</v>
      </c>
      <c r="M280" s="62">
        <v>24</v>
      </c>
      <c r="N280" s="62">
        <v>26</v>
      </c>
      <c r="O280" s="63">
        <v>36</v>
      </c>
      <c r="P280" s="61" t="s">
        <v>2676</v>
      </c>
      <c r="Q280" s="60">
        <f t="shared" si="123"/>
        <v>49</v>
      </c>
      <c r="R280" s="62">
        <v>26</v>
      </c>
      <c r="S280" s="62">
        <v>23</v>
      </c>
      <c r="T280" s="63">
        <v>29</v>
      </c>
      <c r="U280" s="95"/>
      <c r="Z280" s="95"/>
      <c r="AA280" s="96"/>
      <c r="AB280" s="96"/>
      <c r="AC280" s="96"/>
      <c r="AD280" s="96"/>
      <c r="AE280" s="61" t="s">
        <v>2696</v>
      </c>
      <c r="AF280" s="60">
        <f t="shared" si="121"/>
        <v>77</v>
      </c>
      <c r="AG280" s="433">
        <v>43</v>
      </c>
      <c r="AH280" s="433">
        <v>34</v>
      </c>
      <c r="AI280" s="434">
        <v>54</v>
      </c>
      <c r="AJ280" s="61" t="s">
        <v>2697</v>
      </c>
      <c r="AK280" s="60">
        <f t="shared" si="122"/>
        <v>81</v>
      </c>
      <c r="AL280" s="62">
        <v>42</v>
      </c>
      <c r="AM280" s="62">
        <v>39</v>
      </c>
      <c r="AN280" s="63">
        <v>52</v>
      </c>
      <c r="AO280" s="95"/>
      <c r="AP280" s="96"/>
      <c r="AQ280" s="96"/>
      <c r="AR280" s="96"/>
      <c r="AS280" s="96"/>
      <c r="AT280" s="95"/>
      <c r="AU280" s="96"/>
      <c r="AV280" s="96"/>
      <c r="AW280" s="96"/>
      <c r="AX280" s="96"/>
    </row>
    <row r="281" spans="1:50" s="59" customFormat="1" ht="14.25" customHeight="1">
      <c r="A281" s="428" t="s">
        <v>2667</v>
      </c>
      <c r="B281" s="60">
        <f t="shared" si="113"/>
        <v>161</v>
      </c>
      <c r="C281" s="460">
        <v>79</v>
      </c>
      <c r="D281" s="460">
        <v>82</v>
      </c>
      <c r="E281" s="461">
        <v>90</v>
      </c>
      <c r="F281" s="61" t="s">
        <v>2694</v>
      </c>
      <c r="G281" s="60">
        <f t="shared" si="120"/>
        <v>129</v>
      </c>
      <c r="H281" s="447">
        <v>60</v>
      </c>
      <c r="I281" s="447">
        <v>69</v>
      </c>
      <c r="J281" s="448">
        <v>55</v>
      </c>
      <c r="K281" s="61" t="s">
        <v>2681</v>
      </c>
      <c r="L281" s="60">
        <v>90</v>
      </c>
      <c r="M281" s="62">
        <v>45</v>
      </c>
      <c r="N281" s="62">
        <v>45</v>
      </c>
      <c r="O281" s="63">
        <v>58</v>
      </c>
      <c r="P281" s="61" t="s">
        <v>2682</v>
      </c>
      <c r="Q281" s="60">
        <f t="shared" si="123"/>
        <v>72</v>
      </c>
      <c r="R281" s="62">
        <v>41</v>
      </c>
      <c r="S281" s="62">
        <v>31</v>
      </c>
      <c r="T281" s="63">
        <v>41</v>
      </c>
      <c r="U281" s="95"/>
      <c r="Z281" s="95"/>
      <c r="AA281" s="96"/>
      <c r="AB281" s="96"/>
      <c r="AC281" s="96"/>
      <c r="AD281" s="96"/>
      <c r="AE281" s="61" t="s">
        <v>2475</v>
      </c>
      <c r="AF281" s="60">
        <f t="shared" si="121"/>
        <v>127</v>
      </c>
      <c r="AG281" s="433">
        <v>66</v>
      </c>
      <c r="AH281" s="433">
        <v>61</v>
      </c>
      <c r="AI281" s="434">
        <v>83</v>
      </c>
      <c r="AJ281" s="61" t="s">
        <v>2701</v>
      </c>
      <c r="AK281" s="60">
        <f t="shared" si="122"/>
        <v>80</v>
      </c>
      <c r="AL281" s="62">
        <v>43</v>
      </c>
      <c r="AM281" s="62">
        <v>37</v>
      </c>
      <c r="AN281" s="63">
        <v>52</v>
      </c>
      <c r="AO281" s="95"/>
      <c r="AP281" s="96"/>
      <c r="AQ281" s="96"/>
      <c r="AR281" s="96"/>
      <c r="AS281" s="96"/>
      <c r="AT281" s="95"/>
      <c r="AU281" s="96"/>
      <c r="AV281" s="96"/>
      <c r="AW281" s="96"/>
      <c r="AX281" s="96"/>
    </row>
    <row r="282" spans="1:50" s="59" customFormat="1" ht="14.25" customHeight="1">
      <c r="A282" s="428" t="s">
        <v>2673</v>
      </c>
      <c r="B282" s="60">
        <f t="shared" si="113"/>
        <v>122</v>
      </c>
      <c r="C282" s="460">
        <v>57</v>
      </c>
      <c r="D282" s="460">
        <v>65</v>
      </c>
      <c r="E282" s="461">
        <v>70</v>
      </c>
      <c r="F282" s="61" t="s">
        <v>787</v>
      </c>
      <c r="G282" s="60">
        <f t="shared" si="120"/>
        <v>213</v>
      </c>
      <c r="H282" s="447">
        <v>101</v>
      </c>
      <c r="I282" s="447">
        <v>112</v>
      </c>
      <c r="J282" s="448">
        <v>103</v>
      </c>
      <c r="K282" s="61" t="s">
        <v>2686</v>
      </c>
      <c r="L282" s="60">
        <v>60</v>
      </c>
      <c r="M282" s="62">
        <v>36</v>
      </c>
      <c r="N282" s="62">
        <v>24</v>
      </c>
      <c r="O282" s="63">
        <v>34</v>
      </c>
      <c r="P282" s="77" t="s">
        <v>756</v>
      </c>
      <c r="Q282" s="60">
        <f t="shared" si="123"/>
        <v>45</v>
      </c>
      <c r="R282" s="62">
        <v>30</v>
      </c>
      <c r="S282" s="62">
        <v>15</v>
      </c>
      <c r="T282" s="63">
        <v>29</v>
      </c>
      <c r="U282" s="95"/>
      <c r="Z282" s="95"/>
      <c r="AA282" s="96"/>
      <c r="AB282" s="96"/>
      <c r="AC282" s="96"/>
      <c r="AD282" s="96"/>
      <c r="AE282" s="61" t="s">
        <v>2703</v>
      </c>
      <c r="AF282" s="60">
        <f t="shared" si="121"/>
        <v>129</v>
      </c>
      <c r="AG282" s="433">
        <v>64</v>
      </c>
      <c r="AH282" s="433">
        <v>65</v>
      </c>
      <c r="AI282" s="434">
        <v>68</v>
      </c>
      <c r="AJ282" s="67" t="s">
        <v>304</v>
      </c>
      <c r="AK282" s="68">
        <f t="shared" si="122"/>
        <v>1486</v>
      </c>
      <c r="AL282" s="69">
        <f>SUM(AL283:AL294)</f>
        <v>754</v>
      </c>
      <c r="AM282" s="69">
        <f t="shared" ref="AM282:AN282" si="127">SUM(AM283:AM294)</f>
        <v>732</v>
      </c>
      <c r="AN282" s="70">
        <f t="shared" si="127"/>
        <v>863</v>
      </c>
      <c r="AO282" s="95"/>
      <c r="AP282" s="96"/>
      <c r="AQ282" s="96"/>
      <c r="AR282" s="96"/>
      <c r="AS282" s="96"/>
      <c r="AT282" s="95"/>
      <c r="AU282" s="96"/>
      <c r="AV282" s="96"/>
      <c r="AW282" s="96"/>
      <c r="AX282" s="96"/>
    </row>
    <row r="283" spans="1:50" s="59" customFormat="1" ht="14.25" customHeight="1">
      <c r="A283" s="428" t="s">
        <v>2679</v>
      </c>
      <c r="B283" s="60">
        <f t="shared" si="113"/>
        <v>94</v>
      </c>
      <c r="C283" s="460">
        <v>48</v>
      </c>
      <c r="D283" s="460">
        <v>46</v>
      </c>
      <c r="E283" s="461">
        <v>52</v>
      </c>
      <c r="F283" s="61" t="s">
        <v>795</v>
      </c>
      <c r="G283" s="60">
        <f t="shared" si="120"/>
        <v>323</v>
      </c>
      <c r="H283" s="460">
        <v>162</v>
      </c>
      <c r="I283" s="460">
        <v>161</v>
      </c>
      <c r="J283" s="461">
        <v>122</v>
      </c>
      <c r="K283" s="61" t="s">
        <v>1382</v>
      </c>
      <c r="L283" s="60">
        <v>49</v>
      </c>
      <c r="M283" s="62">
        <v>19</v>
      </c>
      <c r="N283" s="62">
        <v>30</v>
      </c>
      <c r="O283" s="63">
        <v>29</v>
      </c>
      <c r="P283" s="61" t="s">
        <v>613</v>
      </c>
      <c r="Q283" s="60">
        <f t="shared" si="123"/>
        <v>137</v>
      </c>
      <c r="R283" s="62">
        <v>71</v>
      </c>
      <c r="S283" s="62">
        <v>66</v>
      </c>
      <c r="T283" s="63">
        <v>85</v>
      </c>
      <c r="U283" s="95"/>
      <c r="Z283" s="95"/>
      <c r="AA283" s="96"/>
      <c r="AB283" s="96"/>
      <c r="AC283" s="96"/>
      <c r="AD283" s="96"/>
      <c r="AE283" s="61" t="s">
        <v>2707</v>
      </c>
      <c r="AF283" s="60">
        <f t="shared" si="121"/>
        <v>106</v>
      </c>
      <c r="AG283" s="433">
        <v>51</v>
      </c>
      <c r="AH283" s="433">
        <v>55</v>
      </c>
      <c r="AI283" s="434">
        <v>69</v>
      </c>
      <c r="AJ283" s="61" t="s">
        <v>2708</v>
      </c>
      <c r="AK283" s="60">
        <f t="shared" si="122"/>
        <v>177</v>
      </c>
      <c r="AL283" s="62">
        <v>88</v>
      </c>
      <c r="AM283" s="62">
        <v>89</v>
      </c>
      <c r="AN283" s="63">
        <v>102</v>
      </c>
      <c r="AO283" s="95"/>
      <c r="AP283" s="96"/>
      <c r="AQ283" s="96"/>
      <c r="AR283" s="96"/>
      <c r="AS283" s="96"/>
      <c r="AT283" s="95"/>
      <c r="AU283" s="96"/>
      <c r="AV283" s="96"/>
      <c r="AW283" s="96"/>
      <c r="AX283" s="96"/>
    </row>
    <row r="284" spans="1:50" s="59" customFormat="1" ht="14.25" customHeight="1">
      <c r="A284" s="428" t="s">
        <v>2684</v>
      </c>
      <c r="B284" s="60">
        <f t="shared" si="113"/>
        <v>376</v>
      </c>
      <c r="C284" s="460">
        <v>192</v>
      </c>
      <c r="D284" s="460">
        <v>184</v>
      </c>
      <c r="E284" s="461">
        <v>219</v>
      </c>
      <c r="F284" s="61" t="s">
        <v>2705</v>
      </c>
      <c r="G284" s="60">
        <f t="shared" si="120"/>
        <v>207</v>
      </c>
      <c r="H284" s="460">
        <v>104</v>
      </c>
      <c r="I284" s="460">
        <v>103</v>
      </c>
      <c r="J284" s="461">
        <v>102</v>
      </c>
      <c r="K284" s="61" t="s">
        <v>2695</v>
      </c>
      <c r="L284" s="60">
        <v>45</v>
      </c>
      <c r="M284" s="62">
        <v>18</v>
      </c>
      <c r="N284" s="62">
        <v>27</v>
      </c>
      <c r="O284" s="63">
        <v>27</v>
      </c>
      <c r="P284" s="61" t="s">
        <v>614</v>
      </c>
      <c r="Q284" s="60">
        <f t="shared" si="123"/>
        <v>150</v>
      </c>
      <c r="R284" s="62">
        <v>74</v>
      </c>
      <c r="S284" s="62">
        <v>76</v>
      </c>
      <c r="T284" s="63">
        <v>88</v>
      </c>
      <c r="U284" s="95"/>
      <c r="Z284" s="95"/>
      <c r="AA284" s="96"/>
      <c r="AB284" s="96"/>
      <c r="AC284" s="96"/>
      <c r="AD284" s="96"/>
      <c r="AE284" s="61" t="s">
        <v>673</v>
      </c>
      <c r="AF284" s="60">
        <f t="shared" si="121"/>
        <v>190</v>
      </c>
      <c r="AG284" s="433">
        <v>97</v>
      </c>
      <c r="AH284" s="433">
        <v>93</v>
      </c>
      <c r="AI284" s="434">
        <v>107</v>
      </c>
      <c r="AJ284" s="61" t="s">
        <v>2712</v>
      </c>
      <c r="AK284" s="60">
        <f t="shared" si="122"/>
        <v>154</v>
      </c>
      <c r="AL284" s="62">
        <v>71</v>
      </c>
      <c r="AM284" s="62">
        <v>83</v>
      </c>
      <c r="AN284" s="63">
        <v>81</v>
      </c>
      <c r="AO284" s="95"/>
      <c r="AP284" s="96"/>
      <c r="AQ284" s="96"/>
      <c r="AR284" s="96"/>
      <c r="AS284" s="96"/>
      <c r="AT284" s="95"/>
      <c r="AU284" s="96"/>
      <c r="AV284" s="96"/>
      <c r="AW284" s="96"/>
      <c r="AX284" s="96"/>
    </row>
    <row r="285" spans="1:50" s="59" customFormat="1" ht="14.25" customHeight="1">
      <c r="A285" s="428" t="s">
        <v>2689</v>
      </c>
      <c r="B285" s="60">
        <f t="shared" si="113"/>
        <v>148</v>
      </c>
      <c r="C285" s="460">
        <v>73</v>
      </c>
      <c r="D285" s="460">
        <v>75</v>
      </c>
      <c r="E285" s="461">
        <v>78</v>
      </c>
      <c r="F285" s="61" t="s">
        <v>2710</v>
      </c>
      <c r="G285" s="60">
        <f t="shared" si="120"/>
        <v>190</v>
      </c>
      <c r="H285" s="460">
        <v>96</v>
      </c>
      <c r="I285" s="460">
        <v>94</v>
      </c>
      <c r="J285" s="461">
        <v>93</v>
      </c>
      <c r="K285" s="61" t="s">
        <v>2699</v>
      </c>
      <c r="L285" s="60">
        <v>55</v>
      </c>
      <c r="M285" s="62">
        <v>27</v>
      </c>
      <c r="N285" s="62">
        <v>28</v>
      </c>
      <c r="O285" s="63">
        <v>40</v>
      </c>
      <c r="P285" s="61" t="s">
        <v>2700</v>
      </c>
      <c r="Q285" s="60">
        <f t="shared" si="123"/>
        <v>56</v>
      </c>
      <c r="R285" s="62">
        <v>29</v>
      </c>
      <c r="S285" s="62">
        <v>27</v>
      </c>
      <c r="T285" s="63">
        <v>37</v>
      </c>
      <c r="U285" s="95"/>
      <c r="Z285" s="95"/>
      <c r="AA285" s="96"/>
      <c r="AB285" s="96"/>
      <c r="AC285" s="96"/>
      <c r="AD285" s="96"/>
      <c r="AE285" s="61" t="s">
        <v>2717</v>
      </c>
      <c r="AF285" s="60">
        <f t="shared" si="121"/>
        <v>252</v>
      </c>
      <c r="AG285" s="433">
        <v>145</v>
      </c>
      <c r="AH285" s="433">
        <v>107</v>
      </c>
      <c r="AI285" s="434">
        <v>162</v>
      </c>
      <c r="AJ285" s="61" t="s">
        <v>2264</v>
      </c>
      <c r="AK285" s="60">
        <f t="shared" si="122"/>
        <v>110</v>
      </c>
      <c r="AL285" s="62">
        <v>51</v>
      </c>
      <c r="AM285" s="62">
        <v>59</v>
      </c>
      <c r="AN285" s="63">
        <v>60</v>
      </c>
      <c r="AO285" s="95"/>
      <c r="AP285" s="96"/>
      <c r="AQ285" s="96"/>
      <c r="AR285" s="96"/>
      <c r="AS285" s="96"/>
      <c r="AT285" s="95"/>
      <c r="AU285" s="96"/>
      <c r="AV285" s="96"/>
      <c r="AW285" s="96"/>
      <c r="AX285" s="96"/>
    </row>
    <row r="286" spans="1:50" s="59" customFormat="1" ht="14.25" customHeight="1">
      <c r="A286" s="428" t="s">
        <v>2693</v>
      </c>
      <c r="B286" s="60">
        <f t="shared" si="113"/>
        <v>111</v>
      </c>
      <c r="C286" s="460">
        <v>59</v>
      </c>
      <c r="D286" s="460">
        <v>52</v>
      </c>
      <c r="E286" s="461">
        <v>74</v>
      </c>
      <c r="F286" s="61" t="s">
        <v>2714</v>
      </c>
      <c r="G286" s="60">
        <f t="shared" si="120"/>
        <v>115</v>
      </c>
      <c r="H286" s="460">
        <v>59</v>
      </c>
      <c r="I286" s="460">
        <v>56</v>
      </c>
      <c r="J286" s="461">
        <v>63</v>
      </c>
      <c r="K286" s="67" t="s">
        <v>273</v>
      </c>
      <c r="L286" s="68">
        <v>2263</v>
      </c>
      <c r="M286" s="68">
        <v>1137</v>
      </c>
      <c r="N286" s="68">
        <v>1126</v>
      </c>
      <c r="O286" s="86">
        <v>1452</v>
      </c>
      <c r="P286" s="71" t="s">
        <v>381</v>
      </c>
      <c r="Q286" s="68">
        <f t="shared" si="123"/>
        <v>1683</v>
      </c>
      <c r="R286" s="69">
        <f>SUM(R287:R298)</f>
        <v>867</v>
      </c>
      <c r="S286" s="69">
        <f t="shared" ref="S286:T286" si="128">SUM(S287:S298)</f>
        <v>816</v>
      </c>
      <c r="T286" s="70">
        <f t="shared" si="128"/>
        <v>961</v>
      </c>
      <c r="U286" s="95"/>
      <c r="Z286" s="95"/>
      <c r="AA286" s="96"/>
      <c r="AB286" s="96"/>
      <c r="AC286" s="96"/>
      <c r="AD286" s="96"/>
      <c r="AE286" s="61" t="s">
        <v>2722</v>
      </c>
      <c r="AF286" s="60">
        <f t="shared" si="121"/>
        <v>166</v>
      </c>
      <c r="AG286" s="433">
        <v>90</v>
      </c>
      <c r="AH286" s="433">
        <v>76</v>
      </c>
      <c r="AI286" s="434">
        <v>82</v>
      </c>
      <c r="AJ286" s="61" t="s">
        <v>2271</v>
      </c>
      <c r="AK286" s="60">
        <f t="shared" si="122"/>
        <v>133</v>
      </c>
      <c r="AL286" s="62">
        <v>67</v>
      </c>
      <c r="AM286" s="62">
        <v>66</v>
      </c>
      <c r="AN286" s="63">
        <v>64</v>
      </c>
      <c r="AO286" s="95"/>
      <c r="AP286" s="96"/>
      <c r="AQ286" s="96"/>
      <c r="AR286" s="96"/>
      <c r="AS286" s="96"/>
      <c r="AT286" s="95"/>
      <c r="AU286" s="96"/>
      <c r="AV286" s="96"/>
      <c r="AW286" s="96"/>
      <c r="AX286" s="96"/>
    </row>
    <row r="287" spans="1:50" s="59" customFormat="1" ht="14.25" customHeight="1">
      <c r="A287" s="428" t="s">
        <v>2698</v>
      </c>
      <c r="B287" s="60">
        <f t="shared" si="113"/>
        <v>112</v>
      </c>
      <c r="C287" s="460">
        <v>59</v>
      </c>
      <c r="D287" s="460">
        <v>53</v>
      </c>
      <c r="E287" s="461">
        <v>64</v>
      </c>
      <c r="F287" s="61" t="s">
        <v>2719</v>
      </c>
      <c r="G287" s="60">
        <f t="shared" si="120"/>
        <v>525</v>
      </c>
      <c r="H287" s="460">
        <v>264</v>
      </c>
      <c r="I287" s="460">
        <v>261</v>
      </c>
      <c r="J287" s="461">
        <v>222</v>
      </c>
      <c r="K287" s="61" t="s">
        <v>2706</v>
      </c>
      <c r="L287" s="60">
        <v>123</v>
      </c>
      <c r="M287" s="487">
        <v>58</v>
      </c>
      <c r="N287" s="487">
        <v>65</v>
      </c>
      <c r="O287" s="83">
        <v>72</v>
      </c>
      <c r="P287" s="61" t="s">
        <v>1371</v>
      </c>
      <c r="Q287" s="60">
        <f t="shared" si="123"/>
        <v>208</v>
      </c>
      <c r="R287" s="62">
        <v>101</v>
      </c>
      <c r="S287" s="62">
        <v>107</v>
      </c>
      <c r="T287" s="63">
        <v>114</v>
      </c>
      <c r="U287" s="95"/>
      <c r="Z287" s="95"/>
      <c r="AA287" s="96"/>
      <c r="AB287" s="96"/>
      <c r="AC287" s="96"/>
      <c r="AD287" s="96"/>
      <c r="AE287" s="61" t="s">
        <v>2726</v>
      </c>
      <c r="AF287" s="60">
        <f t="shared" si="121"/>
        <v>90</v>
      </c>
      <c r="AG287" s="433">
        <v>52</v>
      </c>
      <c r="AH287" s="433">
        <v>38</v>
      </c>
      <c r="AI287" s="434">
        <v>65</v>
      </c>
      <c r="AJ287" s="61" t="s">
        <v>2727</v>
      </c>
      <c r="AK287" s="60">
        <f t="shared" si="122"/>
        <v>164</v>
      </c>
      <c r="AL287" s="62">
        <v>83</v>
      </c>
      <c r="AM287" s="62">
        <v>81</v>
      </c>
      <c r="AN287" s="63">
        <v>102</v>
      </c>
      <c r="AO287" s="95"/>
      <c r="AP287" s="96"/>
      <c r="AQ287" s="96"/>
      <c r="AR287" s="96"/>
      <c r="AS287" s="96"/>
      <c r="AT287" s="95"/>
      <c r="AU287" s="96"/>
      <c r="AV287" s="96"/>
      <c r="AW287" s="96"/>
      <c r="AX287" s="96"/>
    </row>
    <row r="288" spans="1:50" s="59" customFormat="1" ht="14.25" customHeight="1">
      <c r="A288" s="428" t="s">
        <v>2702</v>
      </c>
      <c r="B288" s="60">
        <f t="shared" si="113"/>
        <v>166</v>
      </c>
      <c r="C288" s="460">
        <v>79</v>
      </c>
      <c r="D288" s="460">
        <v>87</v>
      </c>
      <c r="E288" s="461">
        <v>87</v>
      </c>
      <c r="F288" s="67" t="s">
        <v>248</v>
      </c>
      <c r="G288" s="68">
        <f t="shared" si="120"/>
        <v>6002</v>
      </c>
      <c r="H288" s="69">
        <v>3065</v>
      </c>
      <c r="I288" s="69">
        <v>2937</v>
      </c>
      <c r="J288" s="70">
        <v>3455</v>
      </c>
      <c r="K288" s="61" t="s">
        <v>2711</v>
      </c>
      <c r="L288" s="60">
        <v>52</v>
      </c>
      <c r="M288" s="487">
        <v>26</v>
      </c>
      <c r="N288" s="487">
        <v>26</v>
      </c>
      <c r="O288" s="488">
        <v>35</v>
      </c>
      <c r="P288" s="61" t="s">
        <v>1380</v>
      </c>
      <c r="Q288" s="60">
        <f t="shared" si="123"/>
        <v>146</v>
      </c>
      <c r="R288" s="62">
        <v>79</v>
      </c>
      <c r="S288" s="62">
        <v>67</v>
      </c>
      <c r="T288" s="63">
        <v>76</v>
      </c>
      <c r="U288" s="95"/>
      <c r="Z288" s="95"/>
      <c r="AA288" s="96"/>
      <c r="AB288" s="96"/>
      <c r="AC288" s="96"/>
      <c r="AD288" s="96"/>
      <c r="AE288" s="61" t="s">
        <v>2732</v>
      </c>
      <c r="AF288" s="60">
        <f t="shared" si="121"/>
        <v>147</v>
      </c>
      <c r="AG288" s="433">
        <v>91</v>
      </c>
      <c r="AH288" s="433">
        <v>56</v>
      </c>
      <c r="AI288" s="434">
        <v>99</v>
      </c>
      <c r="AJ288" s="61" t="s">
        <v>2733</v>
      </c>
      <c r="AK288" s="60">
        <f t="shared" si="122"/>
        <v>81</v>
      </c>
      <c r="AL288" s="62">
        <v>43</v>
      </c>
      <c r="AM288" s="62">
        <v>38</v>
      </c>
      <c r="AN288" s="63">
        <v>44</v>
      </c>
      <c r="AO288" s="95"/>
      <c r="AP288" s="96"/>
      <c r="AQ288" s="96"/>
      <c r="AR288" s="96"/>
      <c r="AS288" s="96"/>
      <c r="AT288" s="95"/>
      <c r="AU288" s="96"/>
      <c r="AV288" s="96"/>
      <c r="AW288" s="96"/>
      <c r="AX288" s="96"/>
    </row>
    <row r="289" spans="1:50" s="59" customFormat="1" ht="14.25" customHeight="1">
      <c r="A289" s="428" t="s">
        <v>2704</v>
      </c>
      <c r="B289" s="60">
        <f t="shared" si="113"/>
        <v>62</v>
      </c>
      <c r="C289" s="460">
        <v>30</v>
      </c>
      <c r="D289" s="460">
        <v>32</v>
      </c>
      <c r="E289" s="461">
        <v>33</v>
      </c>
      <c r="F289" s="61" t="s">
        <v>2729</v>
      </c>
      <c r="G289" s="60">
        <f t="shared" si="120"/>
        <v>150</v>
      </c>
      <c r="H289" s="489">
        <v>65</v>
      </c>
      <c r="I289" s="489">
        <v>85</v>
      </c>
      <c r="J289" s="490">
        <v>87</v>
      </c>
      <c r="K289" s="61" t="s">
        <v>2715</v>
      </c>
      <c r="L289" s="60">
        <v>67</v>
      </c>
      <c r="M289" s="487">
        <v>34</v>
      </c>
      <c r="N289" s="487">
        <v>33</v>
      </c>
      <c r="O289" s="488">
        <v>52</v>
      </c>
      <c r="P289" s="61" t="s">
        <v>2716</v>
      </c>
      <c r="Q289" s="60">
        <f t="shared" si="123"/>
        <v>85</v>
      </c>
      <c r="R289" s="62">
        <v>47</v>
      </c>
      <c r="S289" s="62">
        <v>38</v>
      </c>
      <c r="T289" s="63">
        <v>53</v>
      </c>
      <c r="U289" s="95"/>
      <c r="Z289" s="95"/>
      <c r="AA289" s="96"/>
      <c r="AB289" s="96"/>
      <c r="AC289" s="96"/>
      <c r="AD289" s="96"/>
      <c r="AE289" s="61" t="s">
        <v>2737</v>
      </c>
      <c r="AF289" s="60">
        <f t="shared" si="121"/>
        <v>327</v>
      </c>
      <c r="AG289" s="433">
        <v>171</v>
      </c>
      <c r="AH289" s="433">
        <v>156</v>
      </c>
      <c r="AI289" s="434">
        <v>201</v>
      </c>
      <c r="AJ289" s="61" t="s">
        <v>2738</v>
      </c>
      <c r="AK289" s="60">
        <f t="shared" si="122"/>
        <v>200</v>
      </c>
      <c r="AL289" s="62">
        <v>113</v>
      </c>
      <c r="AM289" s="62">
        <v>87</v>
      </c>
      <c r="AN289" s="63">
        <v>125</v>
      </c>
      <c r="AO289" s="95"/>
      <c r="AP289" s="96"/>
      <c r="AQ289" s="96"/>
      <c r="AR289" s="96"/>
      <c r="AS289" s="96"/>
      <c r="AT289" s="95"/>
      <c r="AU289" s="96"/>
      <c r="AV289" s="96"/>
      <c r="AW289" s="96"/>
      <c r="AX289" s="96"/>
    </row>
    <row r="290" spans="1:50" s="59" customFormat="1" ht="14.25" customHeight="1">
      <c r="A290" s="428" t="s">
        <v>2709</v>
      </c>
      <c r="B290" s="60">
        <f t="shared" si="113"/>
        <v>171</v>
      </c>
      <c r="C290" s="460">
        <v>84</v>
      </c>
      <c r="D290" s="460">
        <v>87</v>
      </c>
      <c r="E290" s="461">
        <v>99</v>
      </c>
      <c r="F290" s="61" t="s">
        <v>2734</v>
      </c>
      <c r="G290" s="60">
        <f t="shared" si="120"/>
        <v>237</v>
      </c>
      <c r="H290" s="489">
        <v>112</v>
      </c>
      <c r="I290" s="489">
        <v>125</v>
      </c>
      <c r="J290" s="490">
        <v>128</v>
      </c>
      <c r="K290" s="61" t="s">
        <v>2720</v>
      </c>
      <c r="L290" s="60">
        <v>73</v>
      </c>
      <c r="M290" s="487">
        <v>37</v>
      </c>
      <c r="N290" s="487">
        <v>36</v>
      </c>
      <c r="O290" s="488">
        <v>44</v>
      </c>
      <c r="P290" s="61" t="s">
        <v>2721</v>
      </c>
      <c r="Q290" s="60">
        <f t="shared" si="123"/>
        <v>168</v>
      </c>
      <c r="R290" s="62">
        <v>94</v>
      </c>
      <c r="S290" s="62">
        <v>74</v>
      </c>
      <c r="T290" s="63">
        <v>96</v>
      </c>
      <c r="U290" s="95"/>
      <c r="Z290" s="95"/>
      <c r="AA290" s="96"/>
      <c r="AB290" s="96"/>
      <c r="AC290" s="96"/>
      <c r="AD290" s="96"/>
      <c r="AE290" s="61" t="s">
        <v>2742</v>
      </c>
      <c r="AF290" s="60">
        <f t="shared" si="121"/>
        <v>360</v>
      </c>
      <c r="AG290" s="433">
        <v>187</v>
      </c>
      <c r="AH290" s="433">
        <v>173</v>
      </c>
      <c r="AI290" s="434">
        <v>212</v>
      </c>
      <c r="AJ290" s="61" t="s">
        <v>2743</v>
      </c>
      <c r="AK290" s="60">
        <f t="shared" si="122"/>
        <v>155</v>
      </c>
      <c r="AL290" s="62">
        <v>74</v>
      </c>
      <c r="AM290" s="62">
        <v>81</v>
      </c>
      <c r="AN290" s="63">
        <v>86</v>
      </c>
      <c r="AO290" s="95"/>
      <c r="AP290" s="96"/>
      <c r="AQ290" s="96"/>
      <c r="AR290" s="96"/>
      <c r="AS290" s="96"/>
      <c r="AT290" s="95"/>
      <c r="AU290" s="96"/>
      <c r="AV290" s="96"/>
      <c r="AW290" s="96"/>
      <c r="AX290" s="96"/>
    </row>
    <row r="291" spans="1:50" s="59" customFormat="1" ht="14.25" customHeight="1">
      <c r="A291" s="428" t="s">
        <v>2713</v>
      </c>
      <c r="B291" s="60">
        <f t="shared" si="113"/>
        <v>123</v>
      </c>
      <c r="C291" s="460">
        <v>61</v>
      </c>
      <c r="D291" s="460">
        <v>62</v>
      </c>
      <c r="E291" s="461">
        <v>73</v>
      </c>
      <c r="F291" s="61" t="s">
        <v>2739</v>
      </c>
      <c r="G291" s="60">
        <f t="shared" si="120"/>
        <v>226</v>
      </c>
      <c r="H291" s="489">
        <v>113</v>
      </c>
      <c r="I291" s="489">
        <v>113</v>
      </c>
      <c r="J291" s="490">
        <v>139</v>
      </c>
      <c r="K291" s="61" t="s">
        <v>2724</v>
      </c>
      <c r="L291" s="60">
        <v>80</v>
      </c>
      <c r="M291" s="487">
        <v>46</v>
      </c>
      <c r="N291" s="487">
        <v>34</v>
      </c>
      <c r="O291" s="488">
        <v>43</v>
      </c>
      <c r="P291" s="61" t="s">
        <v>2725</v>
      </c>
      <c r="Q291" s="60">
        <f t="shared" si="123"/>
        <v>75</v>
      </c>
      <c r="R291" s="62">
        <v>34</v>
      </c>
      <c r="S291" s="62">
        <v>41</v>
      </c>
      <c r="T291" s="63">
        <v>44</v>
      </c>
      <c r="U291" s="95"/>
      <c r="Z291" s="95"/>
      <c r="AA291" s="96"/>
      <c r="AB291" s="96"/>
      <c r="AC291" s="96"/>
      <c r="AD291" s="96"/>
      <c r="AE291" s="61" t="s">
        <v>2747</v>
      </c>
      <c r="AF291" s="60">
        <f t="shared" si="121"/>
        <v>200</v>
      </c>
      <c r="AG291" s="433">
        <v>99</v>
      </c>
      <c r="AH291" s="433">
        <v>101</v>
      </c>
      <c r="AI291" s="434">
        <v>119</v>
      </c>
      <c r="AJ291" s="61" t="s">
        <v>2748</v>
      </c>
      <c r="AK291" s="60">
        <f t="shared" si="122"/>
        <v>103</v>
      </c>
      <c r="AL291" s="62">
        <v>54</v>
      </c>
      <c r="AM291" s="62">
        <v>49</v>
      </c>
      <c r="AN291" s="63">
        <v>62</v>
      </c>
      <c r="AO291" s="95"/>
      <c r="AP291" s="96"/>
      <c r="AQ291" s="96"/>
      <c r="AR291" s="96"/>
      <c r="AS291" s="96"/>
      <c r="AT291" s="95"/>
      <c r="AU291" s="96"/>
      <c r="AV291" s="96"/>
      <c r="AW291" s="96"/>
      <c r="AX291" s="96"/>
    </row>
    <row r="292" spans="1:50" s="59" customFormat="1" ht="14.25" customHeight="1">
      <c r="A292" s="428" t="s">
        <v>2718</v>
      </c>
      <c r="B292" s="60">
        <f t="shared" si="113"/>
        <v>92</v>
      </c>
      <c r="C292" s="460">
        <v>41</v>
      </c>
      <c r="D292" s="460">
        <v>51</v>
      </c>
      <c r="E292" s="461">
        <v>63</v>
      </c>
      <c r="F292" s="61" t="s">
        <v>2744</v>
      </c>
      <c r="G292" s="60">
        <f t="shared" si="120"/>
        <v>111</v>
      </c>
      <c r="H292" s="299">
        <v>58</v>
      </c>
      <c r="I292" s="299">
        <v>53</v>
      </c>
      <c r="J292" s="300">
        <v>60</v>
      </c>
      <c r="K292" s="61" t="s">
        <v>2730</v>
      </c>
      <c r="L292" s="60">
        <v>62</v>
      </c>
      <c r="M292" s="487">
        <v>34</v>
      </c>
      <c r="N292" s="487">
        <v>28</v>
      </c>
      <c r="O292" s="488">
        <v>43</v>
      </c>
      <c r="P292" s="61" t="s">
        <v>2731</v>
      </c>
      <c r="Q292" s="60">
        <f t="shared" si="123"/>
        <v>144</v>
      </c>
      <c r="R292" s="62">
        <v>74</v>
      </c>
      <c r="S292" s="62">
        <v>70</v>
      </c>
      <c r="T292" s="63">
        <v>82</v>
      </c>
      <c r="U292" s="95"/>
      <c r="Z292" s="95"/>
      <c r="AA292" s="96"/>
      <c r="AB292" s="96"/>
      <c r="AC292" s="96"/>
      <c r="AD292" s="103"/>
      <c r="AE292" s="91" t="s">
        <v>2753</v>
      </c>
      <c r="AF292" s="92">
        <f t="shared" si="121"/>
        <v>231</v>
      </c>
      <c r="AG292" s="491">
        <v>121</v>
      </c>
      <c r="AH292" s="491">
        <v>110</v>
      </c>
      <c r="AI292" s="492">
        <v>134</v>
      </c>
      <c r="AJ292" s="61" t="s">
        <v>2754</v>
      </c>
      <c r="AK292" s="60">
        <f t="shared" si="122"/>
        <v>81</v>
      </c>
      <c r="AL292" s="62">
        <v>41</v>
      </c>
      <c r="AM292" s="62">
        <v>40</v>
      </c>
      <c r="AN292" s="63">
        <v>54</v>
      </c>
      <c r="AO292" s="95"/>
      <c r="AP292" s="96"/>
      <c r="AQ292" s="96"/>
      <c r="AR292" s="96"/>
      <c r="AS292" s="96"/>
      <c r="AT292" s="95"/>
      <c r="AU292" s="96"/>
      <c r="AV292" s="96"/>
      <c r="AW292" s="96"/>
      <c r="AX292" s="96"/>
    </row>
    <row r="293" spans="1:50" s="59" customFormat="1" ht="14.25" customHeight="1">
      <c r="A293" s="428" t="s">
        <v>2723</v>
      </c>
      <c r="B293" s="60">
        <f t="shared" si="113"/>
        <v>57</v>
      </c>
      <c r="C293" s="460">
        <v>32</v>
      </c>
      <c r="D293" s="460">
        <v>25</v>
      </c>
      <c r="E293" s="461">
        <v>35</v>
      </c>
      <c r="F293" s="61" t="s">
        <v>2750</v>
      </c>
      <c r="G293" s="60">
        <f t="shared" si="120"/>
        <v>70</v>
      </c>
      <c r="H293" s="489">
        <v>32</v>
      </c>
      <c r="I293" s="489">
        <v>38</v>
      </c>
      <c r="J293" s="490">
        <v>48</v>
      </c>
      <c r="K293" s="61" t="s">
        <v>2735</v>
      </c>
      <c r="L293" s="60">
        <v>185</v>
      </c>
      <c r="M293" s="487">
        <v>93</v>
      </c>
      <c r="N293" s="487">
        <v>92</v>
      </c>
      <c r="O293" s="488">
        <v>98</v>
      </c>
      <c r="P293" s="61" t="s">
        <v>2736</v>
      </c>
      <c r="Q293" s="60">
        <f t="shared" si="123"/>
        <v>99</v>
      </c>
      <c r="R293" s="62">
        <v>52</v>
      </c>
      <c r="S293" s="62">
        <v>47</v>
      </c>
      <c r="T293" s="63">
        <v>54</v>
      </c>
      <c r="U293" s="95"/>
      <c r="Z293" s="95"/>
      <c r="AA293" s="96"/>
      <c r="AB293" s="96"/>
      <c r="AC293" s="96"/>
      <c r="AD293" s="103"/>
      <c r="AE293" s="104"/>
      <c r="AF293" s="43"/>
      <c r="AG293" s="43"/>
      <c r="AH293" s="43"/>
      <c r="AI293" s="43"/>
      <c r="AJ293" s="61" t="s">
        <v>2759</v>
      </c>
      <c r="AK293" s="60">
        <f t="shared" si="122"/>
        <v>51</v>
      </c>
      <c r="AL293" s="62">
        <v>25</v>
      </c>
      <c r="AM293" s="62">
        <v>26</v>
      </c>
      <c r="AN293" s="63">
        <v>34</v>
      </c>
      <c r="AO293" s="95"/>
      <c r="AP293" s="96"/>
      <c r="AQ293" s="96"/>
      <c r="AR293" s="96"/>
      <c r="AS293" s="96"/>
      <c r="AT293" s="95"/>
      <c r="AU293" s="96"/>
      <c r="AV293" s="96"/>
      <c r="AW293" s="96"/>
      <c r="AX293" s="96"/>
    </row>
    <row r="294" spans="1:50" s="59" customFormat="1" ht="14.25" customHeight="1">
      <c r="A294" s="428" t="s">
        <v>2728</v>
      </c>
      <c r="B294" s="60">
        <f t="shared" si="113"/>
        <v>97</v>
      </c>
      <c r="C294" s="460">
        <v>47</v>
      </c>
      <c r="D294" s="460">
        <v>50</v>
      </c>
      <c r="E294" s="461">
        <v>67</v>
      </c>
      <c r="F294" s="61" t="s">
        <v>2756</v>
      </c>
      <c r="G294" s="60">
        <f t="shared" si="120"/>
        <v>92</v>
      </c>
      <c r="H294" s="489">
        <v>45</v>
      </c>
      <c r="I294" s="489">
        <v>47</v>
      </c>
      <c r="J294" s="490">
        <v>58</v>
      </c>
      <c r="K294" s="61" t="s">
        <v>2740</v>
      </c>
      <c r="L294" s="60">
        <v>116</v>
      </c>
      <c r="M294" s="487">
        <v>57</v>
      </c>
      <c r="N294" s="487">
        <v>59</v>
      </c>
      <c r="O294" s="488">
        <v>71</v>
      </c>
      <c r="P294" s="61" t="s">
        <v>2741</v>
      </c>
      <c r="Q294" s="60">
        <f t="shared" si="123"/>
        <v>198</v>
      </c>
      <c r="R294" s="62">
        <v>103</v>
      </c>
      <c r="S294" s="62">
        <v>95</v>
      </c>
      <c r="T294" s="63">
        <v>114</v>
      </c>
      <c r="U294" s="95"/>
      <c r="Z294" s="95"/>
      <c r="AA294" s="96"/>
      <c r="AB294" s="96"/>
      <c r="AC294" s="96"/>
      <c r="AD294" s="96"/>
      <c r="AE294" s="90"/>
      <c r="AF294" s="105"/>
      <c r="AG294" s="105"/>
      <c r="AH294" s="105"/>
      <c r="AI294" s="105"/>
      <c r="AJ294" s="61" t="s">
        <v>2764</v>
      </c>
      <c r="AK294" s="60">
        <f t="shared" si="122"/>
        <v>77</v>
      </c>
      <c r="AL294" s="62">
        <v>44</v>
      </c>
      <c r="AM294" s="62">
        <v>33</v>
      </c>
      <c r="AN294" s="63">
        <v>49</v>
      </c>
      <c r="AO294" s="95"/>
      <c r="AP294" s="96"/>
      <c r="AQ294" s="96"/>
      <c r="AR294" s="96"/>
      <c r="AS294" s="96"/>
      <c r="AT294" s="95"/>
      <c r="AU294" s="96"/>
      <c r="AV294" s="96"/>
      <c r="AW294" s="96"/>
      <c r="AX294" s="96"/>
    </row>
    <row r="295" spans="1:50" s="59" customFormat="1" ht="14.25" customHeight="1">
      <c r="A295" s="71" t="s">
        <v>205</v>
      </c>
      <c r="B295" s="68">
        <f t="shared" si="113"/>
        <v>4686</v>
      </c>
      <c r="C295" s="69">
        <f>SUM(C296:C323)</f>
        <v>2305</v>
      </c>
      <c r="D295" s="69">
        <f t="shared" ref="D295:E295" si="129">SUM(D296:D323)</f>
        <v>2381</v>
      </c>
      <c r="E295" s="70">
        <f t="shared" si="129"/>
        <v>2751</v>
      </c>
      <c r="F295" s="61" t="s">
        <v>2761</v>
      </c>
      <c r="G295" s="60">
        <f t="shared" si="120"/>
        <v>81</v>
      </c>
      <c r="H295" s="489">
        <v>44</v>
      </c>
      <c r="I295" s="489">
        <v>37</v>
      </c>
      <c r="J295" s="490">
        <v>45</v>
      </c>
      <c r="K295" s="61" t="s">
        <v>2745</v>
      </c>
      <c r="L295" s="60">
        <v>65</v>
      </c>
      <c r="M295" s="487">
        <v>27</v>
      </c>
      <c r="N295" s="487">
        <v>38</v>
      </c>
      <c r="O295" s="488">
        <v>37</v>
      </c>
      <c r="P295" s="61" t="s">
        <v>2746</v>
      </c>
      <c r="Q295" s="60">
        <f t="shared" si="123"/>
        <v>94</v>
      </c>
      <c r="R295" s="62">
        <v>49</v>
      </c>
      <c r="S295" s="62">
        <v>45</v>
      </c>
      <c r="T295" s="63">
        <v>55</v>
      </c>
      <c r="U295" s="95"/>
      <c r="Z295" s="95"/>
      <c r="AA295" s="96"/>
      <c r="AB295" s="96"/>
      <c r="AC295" s="96"/>
      <c r="AD295" s="96"/>
      <c r="AF295" s="96"/>
      <c r="AG295" s="96"/>
      <c r="AH295" s="96"/>
      <c r="AI295" s="96"/>
      <c r="AJ295" s="67" t="s">
        <v>422</v>
      </c>
      <c r="AK295" s="68">
        <f t="shared" si="122"/>
        <v>2612</v>
      </c>
      <c r="AL295" s="69">
        <f>SUM(AL296:AL314)</f>
        <v>1242</v>
      </c>
      <c r="AM295" s="69">
        <f t="shared" ref="AM295:AN295" si="130">SUM(AM296:AM314)</f>
        <v>1370</v>
      </c>
      <c r="AN295" s="70">
        <f t="shared" si="130"/>
        <v>1486</v>
      </c>
      <c r="AO295" s="95"/>
      <c r="AP295" s="96"/>
      <c r="AQ295" s="96"/>
      <c r="AR295" s="96"/>
      <c r="AS295" s="96"/>
      <c r="AT295" s="95"/>
      <c r="AU295" s="96"/>
      <c r="AV295" s="96"/>
      <c r="AW295" s="96"/>
      <c r="AX295" s="96"/>
    </row>
    <row r="296" spans="1:50" s="59" customFormat="1" ht="14.25" customHeight="1">
      <c r="A296" s="428" t="s">
        <v>2463</v>
      </c>
      <c r="B296" s="60">
        <f t="shared" si="113"/>
        <v>369</v>
      </c>
      <c r="C296" s="460">
        <v>185</v>
      </c>
      <c r="D296" s="460">
        <v>184</v>
      </c>
      <c r="E296" s="461">
        <v>220</v>
      </c>
      <c r="F296" s="61" t="s">
        <v>2766</v>
      </c>
      <c r="G296" s="60">
        <f t="shared" si="120"/>
        <v>228</v>
      </c>
      <c r="H296" s="489">
        <v>122</v>
      </c>
      <c r="I296" s="489">
        <v>106</v>
      </c>
      <c r="J296" s="490">
        <v>139</v>
      </c>
      <c r="K296" s="61" t="s">
        <v>2751</v>
      </c>
      <c r="L296" s="60">
        <v>71</v>
      </c>
      <c r="M296" s="487">
        <v>31</v>
      </c>
      <c r="N296" s="487">
        <v>40</v>
      </c>
      <c r="O296" s="488">
        <v>42</v>
      </c>
      <c r="P296" s="61" t="s">
        <v>2752</v>
      </c>
      <c r="Q296" s="60">
        <f t="shared" si="123"/>
        <v>118</v>
      </c>
      <c r="R296" s="62">
        <v>61</v>
      </c>
      <c r="S296" s="62">
        <v>57</v>
      </c>
      <c r="T296" s="63">
        <v>75</v>
      </c>
      <c r="U296" s="95"/>
      <c r="Z296" s="95"/>
      <c r="AA296" s="96"/>
      <c r="AB296" s="96"/>
      <c r="AC296" s="96"/>
      <c r="AD296" s="96"/>
      <c r="AF296" s="96"/>
      <c r="AG296" s="96"/>
      <c r="AH296" s="96"/>
      <c r="AI296" s="96"/>
      <c r="AJ296" s="61" t="s">
        <v>2771</v>
      </c>
      <c r="AK296" s="60">
        <f t="shared" si="122"/>
        <v>96</v>
      </c>
      <c r="AL296" s="62">
        <v>45</v>
      </c>
      <c r="AM296" s="62">
        <v>51</v>
      </c>
      <c r="AN296" s="63">
        <v>56</v>
      </c>
      <c r="AO296" s="95"/>
      <c r="AP296" s="96"/>
      <c r="AQ296" s="96"/>
      <c r="AR296" s="96"/>
      <c r="AS296" s="96"/>
      <c r="AT296" s="95"/>
      <c r="AU296" s="96"/>
      <c r="AV296" s="96"/>
      <c r="AW296" s="96"/>
      <c r="AX296" s="96"/>
    </row>
    <row r="297" spans="1:50" s="59" customFormat="1" ht="14.25" customHeight="1">
      <c r="A297" s="428" t="s">
        <v>2468</v>
      </c>
      <c r="B297" s="60">
        <f t="shared" ref="B297:B360" si="131">SUM(C297:D297)</f>
        <v>302</v>
      </c>
      <c r="C297" s="460">
        <v>141</v>
      </c>
      <c r="D297" s="460">
        <v>161</v>
      </c>
      <c r="E297" s="461">
        <v>167</v>
      </c>
      <c r="F297" s="61" t="s">
        <v>2769</v>
      </c>
      <c r="G297" s="60">
        <f t="shared" si="120"/>
        <v>108</v>
      </c>
      <c r="H297" s="489">
        <v>57</v>
      </c>
      <c r="I297" s="489">
        <v>51</v>
      </c>
      <c r="J297" s="490">
        <v>64</v>
      </c>
      <c r="K297" s="61" t="s">
        <v>2757</v>
      </c>
      <c r="L297" s="60">
        <v>62</v>
      </c>
      <c r="M297" s="487">
        <v>32</v>
      </c>
      <c r="N297" s="487">
        <v>30</v>
      </c>
      <c r="O297" s="488">
        <v>35</v>
      </c>
      <c r="P297" s="61" t="s">
        <v>2758</v>
      </c>
      <c r="Q297" s="60">
        <f t="shared" si="123"/>
        <v>173</v>
      </c>
      <c r="R297" s="62">
        <v>87</v>
      </c>
      <c r="S297" s="62">
        <v>86</v>
      </c>
      <c r="T297" s="63">
        <v>97</v>
      </c>
      <c r="U297" s="95"/>
      <c r="Z297" s="95"/>
      <c r="AA297" s="96"/>
      <c r="AB297" s="96"/>
      <c r="AC297" s="96"/>
      <c r="AD297" s="96"/>
      <c r="AF297" s="96"/>
      <c r="AG297" s="96"/>
      <c r="AH297" s="96"/>
      <c r="AI297" s="96"/>
      <c r="AJ297" s="61" t="s">
        <v>2775</v>
      </c>
      <c r="AK297" s="60">
        <f t="shared" si="122"/>
        <v>230</v>
      </c>
      <c r="AL297" s="62">
        <v>111</v>
      </c>
      <c r="AM297" s="62">
        <v>119</v>
      </c>
      <c r="AN297" s="63">
        <v>111</v>
      </c>
      <c r="AO297" s="95"/>
      <c r="AP297" s="96"/>
      <c r="AQ297" s="96"/>
      <c r="AR297" s="96"/>
      <c r="AS297" s="96"/>
      <c r="AT297" s="95"/>
      <c r="AU297" s="96"/>
      <c r="AV297" s="96"/>
      <c r="AW297" s="96"/>
      <c r="AX297" s="96"/>
    </row>
    <row r="298" spans="1:50" s="59" customFormat="1" ht="14.25" customHeight="1">
      <c r="A298" s="428" t="s">
        <v>2749</v>
      </c>
      <c r="B298" s="60">
        <f t="shared" si="131"/>
        <v>199</v>
      </c>
      <c r="C298" s="460">
        <v>89</v>
      </c>
      <c r="D298" s="460">
        <v>110</v>
      </c>
      <c r="E298" s="461">
        <v>100</v>
      </c>
      <c r="F298" s="61" t="s">
        <v>2773</v>
      </c>
      <c r="G298" s="60">
        <f t="shared" si="120"/>
        <v>97</v>
      </c>
      <c r="H298" s="489">
        <v>53</v>
      </c>
      <c r="I298" s="489">
        <v>44</v>
      </c>
      <c r="J298" s="490">
        <v>58</v>
      </c>
      <c r="K298" s="61" t="s">
        <v>2762</v>
      </c>
      <c r="L298" s="60">
        <v>121</v>
      </c>
      <c r="M298" s="487">
        <v>58</v>
      </c>
      <c r="N298" s="487">
        <v>63</v>
      </c>
      <c r="O298" s="488">
        <v>85</v>
      </c>
      <c r="P298" s="91" t="s">
        <v>2763</v>
      </c>
      <c r="Q298" s="92">
        <f t="shared" si="123"/>
        <v>175</v>
      </c>
      <c r="R298" s="93">
        <v>86</v>
      </c>
      <c r="S298" s="93">
        <v>89</v>
      </c>
      <c r="T298" s="94">
        <v>101</v>
      </c>
      <c r="U298" s="95"/>
      <c r="Z298" s="95"/>
      <c r="AA298" s="96"/>
      <c r="AB298" s="96"/>
      <c r="AC298" s="96"/>
      <c r="AD298" s="96"/>
      <c r="AF298" s="96"/>
      <c r="AG298" s="96"/>
      <c r="AH298" s="96"/>
      <c r="AI298" s="96"/>
      <c r="AJ298" s="61" t="s">
        <v>2779</v>
      </c>
      <c r="AK298" s="60">
        <f t="shared" si="122"/>
        <v>303</v>
      </c>
      <c r="AL298" s="62">
        <v>135</v>
      </c>
      <c r="AM298" s="62">
        <v>168</v>
      </c>
      <c r="AN298" s="63">
        <v>146</v>
      </c>
      <c r="AO298" s="95"/>
      <c r="AP298" s="96"/>
      <c r="AQ298" s="96"/>
      <c r="AR298" s="96"/>
      <c r="AS298" s="96"/>
      <c r="AT298" s="95"/>
      <c r="AU298" s="96"/>
      <c r="AV298" s="96"/>
      <c r="AW298" s="96"/>
      <c r="AX298" s="96"/>
    </row>
    <row r="299" spans="1:50" s="59" customFormat="1" ht="14.25" customHeight="1">
      <c r="A299" s="428" t="s">
        <v>2755</v>
      </c>
      <c r="B299" s="60">
        <f t="shared" si="131"/>
        <v>475</v>
      </c>
      <c r="C299" s="460">
        <v>236</v>
      </c>
      <c r="D299" s="460">
        <v>239</v>
      </c>
      <c r="E299" s="461">
        <v>279</v>
      </c>
      <c r="F299" s="61" t="s">
        <v>2777</v>
      </c>
      <c r="G299" s="60">
        <f t="shared" si="120"/>
        <v>185</v>
      </c>
      <c r="H299" s="299">
        <v>95</v>
      </c>
      <c r="I299" s="299">
        <v>90</v>
      </c>
      <c r="J299" s="300">
        <v>107</v>
      </c>
      <c r="K299" s="61" t="s">
        <v>2767</v>
      </c>
      <c r="L299" s="60">
        <v>180</v>
      </c>
      <c r="M299" s="487">
        <v>83</v>
      </c>
      <c r="N299" s="487">
        <v>97</v>
      </c>
      <c r="O299" s="488">
        <v>108</v>
      </c>
      <c r="Q299" s="106"/>
      <c r="R299" s="106"/>
      <c r="S299" s="106"/>
      <c r="T299" s="106"/>
      <c r="U299" s="95"/>
      <c r="Z299" s="95"/>
      <c r="AA299" s="96"/>
      <c r="AB299" s="96"/>
      <c r="AC299" s="96"/>
      <c r="AD299" s="96"/>
      <c r="AF299" s="96"/>
      <c r="AG299" s="96"/>
      <c r="AH299" s="96"/>
      <c r="AI299" s="96"/>
      <c r="AJ299" s="61" t="s">
        <v>1944</v>
      </c>
      <c r="AK299" s="60">
        <f t="shared" si="122"/>
        <v>155</v>
      </c>
      <c r="AL299" s="62">
        <v>73</v>
      </c>
      <c r="AM299" s="62">
        <v>82</v>
      </c>
      <c r="AN299" s="63">
        <v>82</v>
      </c>
      <c r="AO299" s="95"/>
      <c r="AP299" s="96"/>
      <c r="AQ299" s="96"/>
      <c r="AR299" s="96"/>
      <c r="AS299" s="96"/>
      <c r="AT299" s="95"/>
      <c r="AU299" s="96"/>
      <c r="AV299" s="96"/>
      <c r="AW299" s="96"/>
      <c r="AX299" s="96"/>
    </row>
    <row r="300" spans="1:50" s="59" customFormat="1" ht="14.25" customHeight="1">
      <c r="A300" s="428" t="s">
        <v>2760</v>
      </c>
      <c r="B300" s="60">
        <f t="shared" si="131"/>
        <v>137</v>
      </c>
      <c r="C300" s="460">
        <v>69</v>
      </c>
      <c r="D300" s="460">
        <v>68</v>
      </c>
      <c r="E300" s="461">
        <v>77</v>
      </c>
      <c r="F300" s="61" t="s">
        <v>2781</v>
      </c>
      <c r="G300" s="60">
        <f t="shared" si="120"/>
        <v>109</v>
      </c>
      <c r="H300" s="489">
        <v>55</v>
      </c>
      <c r="I300" s="489">
        <v>54</v>
      </c>
      <c r="J300" s="490">
        <v>65</v>
      </c>
      <c r="K300" s="61" t="s">
        <v>2770</v>
      </c>
      <c r="L300" s="60">
        <v>439</v>
      </c>
      <c r="M300" s="487">
        <v>230</v>
      </c>
      <c r="N300" s="487">
        <v>209</v>
      </c>
      <c r="O300" s="488">
        <v>346</v>
      </c>
      <c r="Q300" s="106"/>
      <c r="R300" s="106"/>
      <c r="S300" s="106"/>
      <c r="T300" s="106"/>
      <c r="U300" s="95"/>
      <c r="Z300" s="95"/>
      <c r="AA300" s="96"/>
      <c r="AB300" s="96"/>
      <c r="AC300" s="96"/>
      <c r="AD300" s="96"/>
      <c r="AF300" s="96"/>
      <c r="AG300" s="96"/>
      <c r="AH300" s="96"/>
      <c r="AI300" s="96"/>
      <c r="AJ300" s="61" t="s">
        <v>2786</v>
      </c>
      <c r="AK300" s="60">
        <f t="shared" si="122"/>
        <v>163</v>
      </c>
      <c r="AL300" s="62">
        <v>80</v>
      </c>
      <c r="AM300" s="62">
        <v>83</v>
      </c>
      <c r="AN300" s="63">
        <v>89</v>
      </c>
      <c r="AO300" s="95"/>
      <c r="AP300" s="96"/>
      <c r="AQ300" s="96"/>
      <c r="AR300" s="96"/>
      <c r="AS300" s="96"/>
      <c r="AT300" s="95"/>
      <c r="AU300" s="96"/>
      <c r="AV300" s="96"/>
      <c r="AW300" s="96"/>
      <c r="AX300" s="96"/>
    </row>
    <row r="301" spans="1:50" s="59" customFormat="1" ht="14.25" customHeight="1">
      <c r="A301" s="428" t="s">
        <v>2765</v>
      </c>
      <c r="B301" s="60">
        <f t="shared" si="131"/>
        <v>106</v>
      </c>
      <c r="C301" s="460">
        <v>53</v>
      </c>
      <c r="D301" s="460">
        <v>53</v>
      </c>
      <c r="E301" s="461">
        <v>62</v>
      </c>
      <c r="F301" s="61" t="s">
        <v>2784</v>
      </c>
      <c r="G301" s="60">
        <f t="shared" si="120"/>
        <v>146</v>
      </c>
      <c r="H301" s="489">
        <v>71</v>
      </c>
      <c r="I301" s="489">
        <v>75</v>
      </c>
      <c r="J301" s="490">
        <v>76</v>
      </c>
      <c r="K301" s="61" t="s">
        <v>2774</v>
      </c>
      <c r="L301" s="60">
        <v>114</v>
      </c>
      <c r="M301" s="487">
        <v>57</v>
      </c>
      <c r="N301" s="487">
        <v>57</v>
      </c>
      <c r="O301" s="488">
        <v>63</v>
      </c>
      <c r="Q301" s="106"/>
      <c r="R301" s="106"/>
      <c r="S301" s="106"/>
      <c r="T301" s="106"/>
      <c r="U301" s="95"/>
      <c r="Z301" s="95"/>
      <c r="AA301" s="96"/>
      <c r="AB301" s="96"/>
      <c r="AC301" s="96"/>
      <c r="AD301" s="96"/>
      <c r="AF301" s="96"/>
      <c r="AG301" s="96"/>
      <c r="AH301" s="96"/>
      <c r="AI301" s="96"/>
      <c r="AJ301" s="61" t="s">
        <v>2789</v>
      </c>
      <c r="AK301" s="60">
        <f t="shared" si="122"/>
        <v>138</v>
      </c>
      <c r="AL301" s="62">
        <v>71</v>
      </c>
      <c r="AM301" s="62">
        <v>67</v>
      </c>
      <c r="AN301" s="63">
        <v>75</v>
      </c>
      <c r="AO301" s="95"/>
      <c r="AP301" s="96"/>
      <c r="AQ301" s="96"/>
      <c r="AR301" s="96"/>
      <c r="AS301" s="96"/>
      <c r="AT301" s="95"/>
      <c r="AU301" s="96"/>
      <c r="AV301" s="96"/>
      <c r="AW301" s="96"/>
      <c r="AX301" s="96"/>
    </row>
    <row r="302" spans="1:50" s="59" customFormat="1" ht="14.25" customHeight="1">
      <c r="A302" s="428" t="s">
        <v>2768</v>
      </c>
      <c r="B302" s="60">
        <f t="shared" si="131"/>
        <v>107</v>
      </c>
      <c r="C302" s="460">
        <v>54</v>
      </c>
      <c r="D302" s="460">
        <v>53</v>
      </c>
      <c r="E302" s="461">
        <v>69</v>
      </c>
      <c r="F302" s="61" t="s">
        <v>2787</v>
      </c>
      <c r="G302" s="60">
        <f t="shared" si="120"/>
        <v>262</v>
      </c>
      <c r="H302" s="489">
        <v>139</v>
      </c>
      <c r="I302" s="489">
        <v>123</v>
      </c>
      <c r="J302" s="490">
        <v>149</v>
      </c>
      <c r="K302" s="61" t="s">
        <v>2778</v>
      </c>
      <c r="L302" s="60">
        <v>95</v>
      </c>
      <c r="M302" s="487">
        <v>48</v>
      </c>
      <c r="N302" s="487">
        <v>47</v>
      </c>
      <c r="O302" s="488">
        <v>57</v>
      </c>
      <c r="Q302" s="106"/>
      <c r="R302" s="106"/>
      <c r="S302" s="106"/>
      <c r="T302" s="106"/>
      <c r="U302" s="95"/>
      <c r="Z302" s="95"/>
      <c r="AA302" s="96"/>
      <c r="AB302" s="96"/>
      <c r="AC302" s="96"/>
      <c r="AD302" s="96"/>
      <c r="AF302" s="96"/>
      <c r="AG302" s="96"/>
      <c r="AH302" s="96"/>
      <c r="AI302" s="96"/>
      <c r="AJ302" s="61" t="s">
        <v>2793</v>
      </c>
      <c r="AK302" s="60">
        <f t="shared" si="122"/>
        <v>171</v>
      </c>
      <c r="AL302" s="62">
        <v>88</v>
      </c>
      <c r="AM302" s="62">
        <v>83</v>
      </c>
      <c r="AN302" s="63">
        <v>87</v>
      </c>
      <c r="AO302" s="95"/>
      <c r="AP302" s="96"/>
      <c r="AQ302" s="96"/>
      <c r="AR302" s="96"/>
      <c r="AS302" s="96"/>
      <c r="AT302" s="95"/>
      <c r="AU302" s="96"/>
      <c r="AV302" s="96"/>
      <c r="AW302" s="96"/>
      <c r="AX302" s="96"/>
    </row>
    <row r="303" spans="1:50" s="59" customFormat="1" ht="14.25" customHeight="1">
      <c r="A303" s="428" t="s">
        <v>2772</v>
      </c>
      <c r="B303" s="60">
        <f t="shared" si="131"/>
        <v>152</v>
      </c>
      <c r="C303" s="460">
        <v>77</v>
      </c>
      <c r="D303" s="460">
        <v>75</v>
      </c>
      <c r="E303" s="461">
        <v>90</v>
      </c>
      <c r="F303" s="61" t="s">
        <v>2791</v>
      </c>
      <c r="G303" s="60">
        <f t="shared" si="120"/>
        <v>247</v>
      </c>
      <c r="H303" s="489">
        <v>136</v>
      </c>
      <c r="I303" s="489">
        <v>111</v>
      </c>
      <c r="J303" s="490">
        <v>137</v>
      </c>
      <c r="K303" s="61" t="s">
        <v>2782</v>
      </c>
      <c r="L303" s="60">
        <v>80</v>
      </c>
      <c r="M303" s="487">
        <v>38</v>
      </c>
      <c r="N303" s="487">
        <v>42</v>
      </c>
      <c r="O303" s="488">
        <v>58</v>
      </c>
      <c r="Q303" s="106"/>
      <c r="R303" s="106"/>
      <c r="S303" s="106"/>
      <c r="T303" s="106"/>
      <c r="U303" s="95"/>
      <c r="Z303" s="95"/>
      <c r="AA303" s="96"/>
      <c r="AB303" s="96"/>
      <c r="AC303" s="96"/>
      <c r="AD303" s="96"/>
      <c r="AF303" s="96"/>
      <c r="AG303" s="96"/>
      <c r="AH303" s="96"/>
      <c r="AI303" s="96"/>
      <c r="AJ303" s="61" t="s">
        <v>2797</v>
      </c>
      <c r="AK303" s="60">
        <f t="shared" si="122"/>
        <v>100</v>
      </c>
      <c r="AL303" s="62">
        <v>49</v>
      </c>
      <c r="AM303" s="62">
        <v>51</v>
      </c>
      <c r="AN303" s="63">
        <v>62</v>
      </c>
      <c r="AO303" s="95"/>
      <c r="AP303" s="96"/>
      <c r="AQ303" s="96"/>
      <c r="AR303" s="96"/>
      <c r="AS303" s="96"/>
      <c r="AT303" s="95"/>
      <c r="AU303" s="96"/>
      <c r="AV303" s="96"/>
      <c r="AW303" s="96"/>
      <c r="AX303" s="96"/>
    </row>
    <row r="304" spans="1:50" s="59" customFormat="1" ht="14.25" customHeight="1">
      <c r="A304" s="428" t="s">
        <v>2776</v>
      </c>
      <c r="B304" s="60">
        <f t="shared" si="131"/>
        <v>93</v>
      </c>
      <c r="C304" s="460">
        <v>39</v>
      </c>
      <c r="D304" s="460">
        <v>54</v>
      </c>
      <c r="E304" s="461">
        <v>50</v>
      </c>
      <c r="F304" s="61" t="s">
        <v>2795</v>
      </c>
      <c r="G304" s="60">
        <f t="shared" si="120"/>
        <v>183</v>
      </c>
      <c r="H304" s="489">
        <v>86</v>
      </c>
      <c r="I304" s="489">
        <v>97</v>
      </c>
      <c r="J304" s="490">
        <v>87</v>
      </c>
      <c r="K304" s="61" t="s">
        <v>2785</v>
      </c>
      <c r="L304" s="60">
        <v>64</v>
      </c>
      <c r="M304" s="487">
        <v>31</v>
      </c>
      <c r="N304" s="487">
        <v>33</v>
      </c>
      <c r="O304" s="488">
        <v>41</v>
      </c>
      <c r="Q304" s="96"/>
      <c r="R304" s="96"/>
      <c r="S304" s="96"/>
      <c r="T304" s="96"/>
      <c r="U304" s="95"/>
      <c r="Z304" s="95"/>
      <c r="AA304" s="96"/>
      <c r="AB304" s="96"/>
      <c r="AC304" s="96"/>
      <c r="AD304" s="96"/>
      <c r="AF304" s="96"/>
      <c r="AG304" s="96"/>
      <c r="AH304" s="96"/>
      <c r="AI304" s="96"/>
      <c r="AJ304" s="61" t="s">
        <v>2800</v>
      </c>
      <c r="AK304" s="60">
        <f t="shared" si="122"/>
        <v>66</v>
      </c>
      <c r="AL304" s="62">
        <v>31</v>
      </c>
      <c r="AM304" s="62">
        <v>35</v>
      </c>
      <c r="AN304" s="63">
        <v>37</v>
      </c>
      <c r="AO304" s="95"/>
      <c r="AP304" s="96"/>
      <c r="AQ304" s="96"/>
      <c r="AR304" s="96"/>
      <c r="AS304" s="96"/>
      <c r="AT304" s="95"/>
      <c r="AU304" s="96"/>
      <c r="AV304" s="96"/>
      <c r="AW304" s="96"/>
      <c r="AX304" s="96"/>
    </row>
    <row r="305" spans="1:50" s="59" customFormat="1" ht="14.25" customHeight="1">
      <c r="A305" s="428" t="s">
        <v>2780</v>
      </c>
      <c r="B305" s="60">
        <f t="shared" si="131"/>
        <v>142</v>
      </c>
      <c r="C305" s="460">
        <v>64</v>
      </c>
      <c r="D305" s="460">
        <v>78</v>
      </c>
      <c r="E305" s="461">
        <v>96</v>
      </c>
      <c r="F305" s="61" t="s">
        <v>2799</v>
      </c>
      <c r="G305" s="60">
        <f t="shared" si="120"/>
        <v>210</v>
      </c>
      <c r="H305" s="489">
        <v>108</v>
      </c>
      <c r="I305" s="489">
        <v>102</v>
      </c>
      <c r="J305" s="490">
        <v>109</v>
      </c>
      <c r="K305" s="61" t="s">
        <v>2788</v>
      </c>
      <c r="L305" s="60">
        <v>56</v>
      </c>
      <c r="M305" s="487">
        <v>32</v>
      </c>
      <c r="N305" s="487">
        <v>24</v>
      </c>
      <c r="O305" s="488">
        <v>36</v>
      </c>
      <c r="Q305" s="96"/>
      <c r="R305" s="96"/>
      <c r="S305" s="96"/>
      <c r="T305" s="96"/>
      <c r="U305" s="95"/>
      <c r="Z305" s="95"/>
      <c r="AA305" s="96"/>
      <c r="AB305" s="96"/>
      <c r="AC305" s="96"/>
      <c r="AD305" s="96"/>
      <c r="AF305" s="96"/>
      <c r="AG305" s="96"/>
      <c r="AH305" s="96"/>
      <c r="AI305" s="96"/>
      <c r="AJ305" s="61" t="s">
        <v>1961</v>
      </c>
      <c r="AK305" s="60">
        <f t="shared" si="122"/>
        <v>181</v>
      </c>
      <c r="AL305" s="62">
        <v>87</v>
      </c>
      <c r="AM305" s="62">
        <v>94</v>
      </c>
      <c r="AN305" s="63">
        <v>112</v>
      </c>
      <c r="AO305" s="95"/>
      <c r="AP305" s="96"/>
      <c r="AQ305" s="96"/>
      <c r="AR305" s="96"/>
      <c r="AS305" s="96"/>
      <c r="AT305" s="95"/>
      <c r="AU305" s="96"/>
      <c r="AV305" s="96"/>
      <c r="AW305" s="96"/>
      <c r="AX305" s="96"/>
    </row>
    <row r="306" spans="1:50" s="59" customFormat="1" ht="14.25" customHeight="1">
      <c r="A306" s="428" t="s">
        <v>2783</v>
      </c>
      <c r="B306" s="60">
        <f t="shared" si="131"/>
        <v>239</v>
      </c>
      <c r="C306" s="460">
        <v>118</v>
      </c>
      <c r="D306" s="460">
        <v>121</v>
      </c>
      <c r="E306" s="461">
        <v>165</v>
      </c>
      <c r="F306" s="61" t="s">
        <v>2802</v>
      </c>
      <c r="G306" s="60">
        <f t="shared" si="120"/>
        <v>733</v>
      </c>
      <c r="H306" s="489">
        <v>365</v>
      </c>
      <c r="I306" s="489">
        <v>368</v>
      </c>
      <c r="J306" s="490">
        <v>332</v>
      </c>
      <c r="K306" s="61" t="s">
        <v>2792</v>
      </c>
      <c r="L306" s="60">
        <v>84</v>
      </c>
      <c r="M306" s="487">
        <v>41</v>
      </c>
      <c r="N306" s="487">
        <v>43</v>
      </c>
      <c r="O306" s="488">
        <v>49</v>
      </c>
      <c r="Q306" s="96"/>
      <c r="R306" s="96"/>
      <c r="S306" s="96"/>
      <c r="T306" s="96"/>
      <c r="U306" s="95"/>
      <c r="Z306" s="95"/>
      <c r="AA306" s="96"/>
      <c r="AB306" s="96"/>
      <c r="AC306" s="96"/>
      <c r="AD306" s="96"/>
      <c r="AF306" s="96"/>
      <c r="AG306" s="96"/>
      <c r="AH306" s="96"/>
      <c r="AI306" s="96"/>
      <c r="AJ306" s="61" t="s">
        <v>2806</v>
      </c>
      <c r="AK306" s="60">
        <f t="shared" si="122"/>
        <v>80</v>
      </c>
      <c r="AL306" s="62">
        <v>48</v>
      </c>
      <c r="AM306" s="62">
        <v>32</v>
      </c>
      <c r="AN306" s="63">
        <v>48</v>
      </c>
      <c r="AO306" s="95"/>
      <c r="AP306" s="96"/>
      <c r="AQ306" s="96"/>
      <c r="AR306" s="96"/>
      <c r="AS306" s="96"/>
      <c r="AT306" s="95"/>
      <c r="AU306" s="96"/>
      <c r="AV306" s="96"/>
      <c r="AW306" s="96"/>
      <c r="AX306" s="96"/>
    </row>
    <row r="307" spans="1:50" s="59" customFormat="1" ht="14.25" customHeight="1">
      <c r="A307" s="428" t="s">
        <v>1681</v>
      </c>
      <c r="B307" s="60">
        <f t="shared" si="131"/>
        <v>201</v>
      </c>
      <c r="C307" s="460">
        <v>99</v>
      </c>
      <c r="D307" s="460">
        <v>102</v>
      </c>
      <c r="E307" s="461">
        <v>119</v>
      </c>
      <c r="F307" s="61" t="s">
        <v>2804</v>
      </c>
      <c r="G307" s="60">
        <f t="shared" si="120"/>
        <v>1016</v>
      </c>
      <c r="H307" s="489">
        <v>518</v>
      </c>
      <c r="I307" s="489">
        <v>498</v>
      </c>
      <c r="J307" s="490">
        <v>661</v>
      </c>
      <c r="K307" s="61" t="s">
        <v>2796</v>
      </c>
      <c r="L307" s="60">
        <v>74</v>
      </c>
      <c r="M307" s="487">
        <v>44</v>
      </c>
      <c r="N307" s="487">
        <v>30</v>
      </c>
      <c r="O307" s="488">
        <v>37</v>
      </c>
      <c r="Q307" s="96"/>
      <c r="R307" s="96"/>
      <c r="S307" s="96"/>
      <c r="T307" s="96"/>
      <c r="U307" s="95"/>
      <c r="Z307" s="95"/>
      <c r="AA307" s="96"/>
      <c r="AB307" s="96"/>
      <c r="AC307" s="96"/>
      <c r="AD307" s="96"/>
      <c r="AF307" s="96"/>
      <c r="AG307" s="96"/>
      <c r="AH307" s="96"/>
      <c r="AI307" s="96"/>
      <c r="AJ307" s="61" t="s">
        <v>2810</v>
      </c>
      <c r="AK307" s="60">
        <f t="shared" si="122"/>
        <v>96</v>
      </c>
      <c r="AL307" s="62">
        <v>43</v>
      </c>
      <c r="AM307" s="62">
        <v>53</v>
      </c>
      <c r="AN307" s="63">
        <v>60</v>
      </c>
      <c r="AO307" s="95"/>
      <c r="AP307" s="96"/>
      <c r="AQ307" s="96"/>
      <c r="AR307" s="96"/>
      <c r="AS307" s="96"/>
      <c r="AT307" s="95"/>
      <c r="AU307" s="96"/>
      <c r="AV307" s="96"/>
      <c r="AW307" s="96"/>
      <c r="AX307" s="96"/>
    </row>
    <row r="308" spans="1:50" s="59" customFormat="1" ht="14.25" customHeight="1">
      <c r="A308" s="428" t="s">
        <v>2790</v>
      </c>
      <c r="B308" s="60">
        <f t="shared" si="131"/>
        <v>244</v>
      </c>
      <c r="C308" s="460">
        <v>111</v>
      </c>
      <c r="D308" s="460">
        <v>133</v>
      </c>
      <c r="E308" s="461">
        <v>155</v>
      </c>
      <c r="F308" s="61" t="s">
        <v>2808</v>
      </c>
      <c r="G308" s="60">
        <f t="shared" si="120"/>
        <v>263</v>
      </c>
      <c r="H308" s="489">
        <v>136</v>
      </c>
      <c r="I308" s="489">
        <v>127</v>
      </c>
      <c r="J308" s="490">
        <v>141</v>
      </c>
      <c r="K308" s="67" t="s">
        <v>274</v>
      </c>
      <c r="L308" s="68">
        <v>1011</v>
      </c>
      <c r="M308" s="68">
        <v>484</v>
      </c>
      <c r="N308" s="68">
        <v>527</v>
      </c>
      <c r="O308" s="86">
        <v>624</v>
      </c>
      <c r="Q308" s="96"/>
      <c r="R308" s="96"/>
      <c r="S308" s="96"/>
      <c r="T308" s="96"/>
      <c r="U308" s="95"/>
      <c r="Z308" s="95"/>
      <c r="AA308" s="96"/>
      <c r="AB308" s="96"/>
      <c r="AC308" s="96"/>
      <c r="AD308" s="96"/>
      <c r="AF308" s="96"/>
      <c r="AG308" s="96"/>
      <c r="AH308" s="96"/>
      <c r="AI308" s="96"/>
      <c r="AJ308" s="61" t="s">
        <v>2813</v>
      </c>
      <c r="AK308" s="60">
        <f t="shared" si="122"/>
        <v>85</v>
      </c>
      <c r="AL308" s="62">
        <v>45</v>
      </c>
      <c r="AM308" s="62">
        <v>40</v>
      </c>
      <c r="AN308" s="63">
        <v>55</v>
      </c>
      <c r="AO308" s="95"/>
      <c r="AP308" s="96"/>
      <c r="AQ308" s="96"/>
      <c r="AR308" s="96"/>
      <c r="AS308" s="96"/>
      <c r="AT308" s="95"/>
      <c r="AU308" s="96"/>
      <c r="AV308" s="96"/>
      <c r="AW308" s="96"/>
      <c r="AX308" s="96"/>
    </row>
    <row r="309" spans="1:50" s="59" customFormat="1" ht="14.25" customHeight="1">
      <c r="A309" s="428" t="s">
        <v>2794</v>
      </c>
      <c r="B309" s="60">
        <f t="shared" si="131"/>
        <v>87</v>
      </c>
      <c r="C309" s="460">
        <v>47</v>
      </c>
      <c r="D309" s="460">
        <v>40</v>
      </c>
      <c r="E309" s="461">
        <v>56</v>
      </c>
      <c r="F309" s="61" t="s">
        <v>2812</v>
      </c>
      <c r="G309" s="60">
        <f t="shared" si="120"/>
        <v>82</v>
      </c>
      <c r="H309" s="489">
        <v>43</v>
      </c>
      <c r="I309" s="489">
        <v>39</v>
      </c>
      <c r="J309" s="490">
        <v>59</v>
      </c>
      <c r="K309" s="61" t="s">
        <v>2803</v>
      </c>
      <c r="L309" s="60">
        <v>58</v>
      </c>
      <c r="M309" s="62">
        <v>30</v>
      </c>
      <c r="N309" s="62">
        <v>28</v>
      </c>
      <c r="O309" s="63">
        <v>32</v>
      </c>
      <c r="Q309" s="96"/>
      <c r="R309" s="96"/>
      <c r="S309" s="96"/>
      <c r="T309" s="96"/>
      <c r="U309" s="95"/>
      <c r="Z309" s="95"/>
      <c r="AA309" s="96"/>
      <c r="AB309" s="96"/>
      <c r="AC309" s="96"/>
      <c r="AD309" s="96"/>
      <c r="AF309" s="96"/>
      <c r="AG309" s="96"/>
      <c r="AH309" s="96"/>
      <c r="AI309" s="96"/>
      <c r="AJ309" s="61" t="s">
        <v>2817</v>
      </c>
      <c r="AK309" s="60">
        <f t="shared" si="122"/>
        <v>143</v>
      </c>
      <c r="AL309" s="62">
        <v>72</v>
      </c>
      <c r="AM309" s="62">
        <v>71</v>
      </c>
      <c r="AN309" s="63">
        <v>81</v>
      </c>
      <c r="AO309" s="95"/>
      <c r="AP309" s="96"/>
      <c r="AQ309" s="96"/>
      <c r="AR309" s="96"/>
      <c r="AS309" s="96"/>
      <c r="AT309" s="95"/>
      <c r="AU309" s="96"/>
      <c r="AV309" s="96"/>
      <c r="AW309" s="96"/>
      <c r="AX309" s="96"/>
    </row>
    <row r="310" spans="1:50" s="59" customFormat="1" ht="14.25" customHeight="1">
      <c r="A310" s="428" t="s">
        <v>2798</v>
      </c>
      <c r="B310" s="60">
        <f t="shared" si="131"/>
        <v>143</v>
      </c>
      <c r="C310" s="460">
        <v>73</v>
      </c>
      <c r="D310" s="460">
        <v>70</v>
      </c>
      <c r="E310" s="461">
        <v>88</v>
      </c>
      <c r="F310" s="61" t="s">
        <v>2815</v>
      </c>
      <c r="G310" s="60">
        <f t="shared" si="120"/>
        <v>211</v>
      </c>
      <c r="H310" s="489">
        <v>112</v>
      </c>
      <c r="I310" s="489">
        <v>99</v>
      </c>
      <c r="J310" s="490">
        <v>136</v>
      </c>
      <c r="K310" s="61" t="s">
        <v>2805</v>
      </c>
      <c r="L310" s="60">
        <v>94</v>
      </c>
      <c r="M310" s="62">
        <v>46</v>
      </c>
      <c r="N310" s="62">
        <v>48</v>
      </c>
      <c r="O310" s="63">
        <v>55</v>
      </c>
      <c r="Q310" s="96"/>
      <c r="R310" s="96"/>
      <c r="S310" s="96"/>
      <c r="T310" s="96"/>
      <c r="U310" s="95"/>
      <c r="Z310" s="95"/>
      <c r="AA310" s="96"/>
      <c r="AB310" s="96"/>
      <c r="AC310" s="96"/>
      <c r="AD310" s="96"/>
      <c r="AF310" s="96"/>
      <c r="AG310" s="96"/>
      <c r="AH310" s="96"/>
      <c r="AI310" s="96"/>
      <c r="AJ310" s="61" t="s">
        <v>2819</v>
      </c>
      <c r="AK310" s="60">
        <f t="shared" si="122"/>
        <v>55</v>
      </c>
      <c r="AL310" s="62">
        <v>27</v>
      </c>
      <c r="AM310" s="62">
        <v>28</v>
      </c>
      <c r="AN310" s="63">
        <v>36</v>
      </c>
      <c r="AO310" s="95"/>
      <c r="AP310" s="96"/>
      <c r="AQ310" s="96"/>
      <c r="AR310" s="96"/>
      <c r="AS310" s="96"/>
      <c r="AT310" s="95"/>
      <c r="AU310" s="96"/>
      <c r="AV310" s="96"/>
      <c r="AW310" s="96"/>
      <c r="AX310" s="96"/>
    </row>
    <row r="311" spans="1:50" s="59" customFormat="1" ht="14.25" customHeight="1">
      <c r="A311" s="428" t="s">
        <v>2801</v>
      </c>
      <c r="B311" s="60">
        <f t="shared" si="131"/>
        <v>76</v>
      </c>
      <c r="C311" s="460">
        <v>40</v>
      </c>
      <c r="D311" s="460">
        <v>36</v>
      </c>
      <c r="E311" s="461">
        <v>44</v>
      </c>
      <c r="F311" s="61" t="s">
        <v>2818</v>
      </c>
      <c r="G311" s="60">
        <f t="shared" si="120"/>
        <v>178</v>
      </c>
      <c r="H311" s="460">
        <v>103</v>
      </c>
      <c r="I311" s="460">
        <v>75</v>
      </c>
      <c r="J311" s="461">
        <v>111</v>
      </c>
      <c r="K311" s="61" t="s">
        <v>2809</v>
      </c>
      <c r="L311" s="60">
        <v>95</v>
      </c>
      <c r="M311" s="62">
        <v>42</v>
      </c>
      <c r="N311" s="62">
        <v>53</v>
      </c>
      <c r="O311" s="63">
        <v>67</v>
      </c>
      <c r="Q311" s="96"/>
      <c r="R311" s="96"/>
      <c r="S311" s="96"/>
      <c r="T311" s="96"/>
      <c r="U311" s="95"/>
      <c r="Z311" s="95"/>
      <c r="AA311" s="96"/>
      <c r="AB311" s="96"/>
      <c r="AC311" s="96"/>
      <c r="AD311" s="96"/>
      <c r="AF311" s="96"/>
      <c r="AG311" s="96"/>
      <c r="AH311" s="96"/>
      <c r="AI311" s="96"/>
      <c r="AJ311" s="61" t="s">
        <v>2821</v>
      </c>
      <c r="AK311" s="60">
        <f t="shared" si="122"/>
        <v>91</v>
      </c>
      <c r="AL311" s="62">
        <v>38</v>
      </c>
      <c r="AM311" s="62">
        <v>53</v>
      </c>
      <c r="AN311" s="63">
        <v>60</v>
      </c>
      <c r="AO311" s="95"/>
      <c r="AP311" s="96"/>
      <c r="AQ311" s="96"/>
      <c r="AR311" s="96"/>
      <c r="AS311" s="96"/>
      <c r="AT311" s="95"/>
      <c r="AU311" s="96"/>
      <c r="AV311" s="96"/>
      <c r="AW311" s="96"/>
      <c r="AX311" s="96"/>
    </row>
    <row r="312" spans="1:50" s="59" customFormat="1" ht="14.25" customHeight="1">
      <c r="A312" s="428" t="s">
        <v>2067</v>
      </c>
      <c r="B312" s="60">
        <f t="shared" si="131"/>
        <v>127</v>
      </c>
      <c r="C312" s="460">
        <v>63</v>
      </c>
      <c r="D312" s="460">
        <v>64</v>
      </c>
      <c r="E312" s="461">
        <v>73</v>
      </c>
      <c r="F312" s="61" t="s">
        <v>2820</v>
      </c>
      <c r="G312" s="60">
        <f t="shared" si="120"/>
        <v>94</v>
      </c>
      <c r="H312" s="460">
        <v>47</v>
      </c>
      <c r="I312" s="460">
        <v>47</v>
      </c>
      <c r="J312" s="461">
        <v>66</v>
      </c>
      <c r="K312" s="61" t="s">
        <v>902</v>
      </c>
      <c r="L312" s="60">
        <v>75</v>
      </c>
      <c r="M312" s="62">
        <v>34</v>
      </c>
      <c r="N312" s="62">
        <v>41</v>
      </c>
      <c r="O312" s="63">
        <v>56</v>
      </c>
      <c r="Q312" s="96"/>
      <c r="R312" s="96"/>
      <c r="S312" s="96"/>
      <c r="T312" s="96"/>
      <c r="U312" s="95"/>
      <c r="Z312" s="95"/>
      <c r="AA312" s="96"/>
      <c r="AB312" s="96"/>
      <c r="AC312" s="96"/>
      <c r="AD312" s="96"/>
      <c r="AF312" s="96"/>
      <c r="AG312" s="96"/>
      <c r="AH312" s="96"/>
      <c r="AI312" s="96"/>
      <c r="AJ312" s="61" t="s">
        <v>2824</v>
      </c>
      <c r="AK312" s="60">
        <f t="shared" si="122"/>
        <v>359</v>
      </c>
      <c r="AL312" s="62">
        <v>146</v>
      </c>
      <c r="AM312" s="62">
        <v>213</v>
      </c>
      <c r="AN312" s="63">
        <v>229</v>
      </c>
      <c r="AO312" s="95"/>
      <c r="AP312" s="96"/>
      <c r="AQ312" s="96"/>
      <c r="AR312" s="96"/>
      <c r="AS312" s="96"/>
      <c r="AT312" s="95"/>
      <c r="AU312" s="96"/>
      <c r="AV312" s="96"/>
      <c r="AW312" s="96"/>
      <c r="AX312" s="96"/>
    </row>
    <row r="313" spans="1:50" s="59" customFormat="1" ht="14.25" customHeight="1">
      <c r="A313" s="428" t="s">
        <v>2807</v>
      </c>
      <c r="B313" s="60">
        <f t="shared" si="131"/>
        <v>291</v>
      </c>
      <c r="C313" s="460">
        <v>151</v>
      </c>
      <c r="D313" s="460">
        <v>140</v>
      </c>
      <c r="E313" s="461">
        <v>162</v>
      </c>
      <c r="F313" s="61" t="s">
        <v>2823</v>
      </c>
      <c r="G313" s="60">
        <f t="shared" si="120"/>
        <v>217</v>
      </c>
      <c r="H313" s="460">
        <v>110</v>
      </c>
      <c r="I313" s="460">
        <v>107</v>
      </c>
      <c r="J313" s="461">
        <v>125</v>
      </c>
      <c r="K313" s="61" t="s">
        <v>2816</v>
      </c>
      <c r="L313" s="60">
        <v>182</v>
      </c>
      <c r="M313" s="62">
        <v>68</v>
      </c>
      <c r="N313" s="62">
        <v>114</v>
      </c>
      <c r="O313" s="63">
        <v>96</v>
      </c>
      <c r="Q313" s="96"/>
      <c r="R313" s="96"/>
      <c r="S313" s="96"/>
      <c r="T313" s="96"/>
      <c r="U313" s="95"/>
      <c r="Z313" s="95"/>
      <c r="AA313" s="96"/>
      <c r="AB313" s="96"/>
      <c r="AC313" s="96"/>
      <c r="AD313" s="96"/>
      <c r="AF313" s="96"/>
      <c r="AG313" s="96"/>
      <c r="AH313" s="96"/>
      <c r="AI313" s="96"/>
      <c r="AJ313" s="61" t="s">
        <v>2827</v>
      </c>
      <c r="AK313" s="60">
        <f t="shared" si="122"/>
        <v>32</v>
      </c>
      <c r="AL313" s="62">
        <v>17</v>
      </c>
      <c r="AM313" s="62">
        <v>15</v>
      </c>
      <c r="AN313" s="63">
        <v>16</v>
      </c>
      <c r="AO313" s="95"/>
      <c r="AP313" s="96"/>
      <c r="AQ313" s="96"/>
      <c r="AR313" s="96"/>
      <c r="AS313" s="96"/>
      <c r="AT313" s="95"/>
      <c r="AU313" s="96"/>
      <c r="AV313" s="96"/>
      <c r="AW313" s="96"/>
      <c r="AX313" s="96"/>
    </row>
    <row r="314" spans="1:50" s="59" customFormat="1" ht="14.25" customHeight="1">
      <c r="A314" s="428" t="s">
        <v>2811</v>
      </c>
      <c r="B314" s="60">
        <f t="shared" si="131"/>
        <v>115</v>
      </c>
      <c r="C314" s="460">
        <v>64</v>
      </c>
      <c r="D314" s="460">
        <v>51</v>
      </c>
      <c r="E314" s="461">
        <v>58</v>
      </c>
      <c r="F314" s="61" t="s">
        <v>2826</v>
      </c>
      <c r="G314" s="60">
        <f t="shared" si="120"/>
        <v>95</v>
      </c>
      <c r="H314" s="460">
        <v>48</v>
      </c>
      <c r="I314" s="460">
        <v>47</v>
      </c>
      <c r="J314" s="461">
        <v>50</v>
      </c>
      <c r="K314" s="61" t="s">
        <v>1405</v>
      </c>
      <c r="L314" s="60">
        <v>72</v>
      </c>
      <c r="M314" s="62">
        <v>49</v>
      </c>
      <c r="N314" s="62">
        <v>23</v>
      </c>
      <c r="O314" s="63">
        <v>42</v>
      </c>
      <c r="Q314" s="96"/>
      <c r="R314" s="96"/>
      <c r="S314" s="96"/>
      <c r="T314" s="96"/>
      <c r="U314" s="95"/>
      <c r="Z314" s="95"/>
      <c r="AA314" s="96"/>
      <c r="AB314" s="96"/>
      <c r="AC314" s="96"/>
      <c r="AD314" s="96"/>
      <c r="AF314" s="96"/>
      <c r="AG314" s="96"/>
      <c r="AH314" s="96"/>
      <c r="AI314" s="96"/>
      <c r="AJ314" s="61" t="s">
        <v>2831</v>
      </c>
      <c r="AK314" s="60">
        <f t="shared" si="122"/>
        <v>68</v>
      </c>
      <c r="AL314" s="62">
        <v>36</v>
      </c>
      <c r="AM314" s="62">
        <v>32</v>
      </c>
      <c r="AN314" s="63">
        <v>44</v>
      </c>
      <c r="AO314" s="95"/>
      <c r="AP314" s="96"/>
      <c r="AQ314" s="96"/>
      <c r="AR314" s="96"/>
      <c r="AS314" s="96"/>
      <c r="AT314" s="95"/>
      <c r="AU314" s="96"/>
      <c r="AV314" s="96"/>
      <c r="AW314" s="96"/>
      <c r="AX314" s="96"/>
    </row>
    <row r="315" spans="1:50" s="59" customFormat="1" ht="14.25" customHeight="1">
      <c r="A315" s="428" t="s">
        <v>2814</v>
      </c>
      <c r="B315" s="60">
        <f t="shared" si="131"/>
        <v>101</v>
      </c>
      <c r="C315" s="460">
        <v>44</v>
      </c>
      <c r="D315" s="460">
        <v>57</v>
      </c>
      <c r="E315" s="461">
        <v>57</v>
      </c>
      <c r="F315" s="61" t="s">
        <v>2829</v>
      </c>
      <c r="G315" s="60">
        <f t="shared" si="120"/>
        <v>113</v>
      </c>
      <c r="H315" s="460">
        <v>55</v>
      </c>
      <c r="I315" s="460">
        <v>58</v>
      </c>
      <c r="J315" s="461">
        <v>69</v>
      </c>
      <c r="K315" s="61" t="s">
        <v>1575</v>
      </c>
      <c r="L315" s="60">
        <v>73</v>
      </c>
      <c r="M315" s="62">
        <v>36</v>
      </c>
      <c r="N315" s="62">
        <v>37</v>
      </c>
      <c r="O315" s="63">
        <v>46</v>
      </c>
      <c r="Q315" s="96"/>
      <c r="R315" s="96"/>
      <c r="S315" s="96"/>
      <c r="T315" s="96"/>
      <c r="U315" s="95"/>
      <c r="Z315" s="95"/>
      <c r="AA315" s="96"/>
      <c r="AB315" s="96"/>
      <c r="AC315" s="96"/>
      <c r="AD315" s="96"/>
      <c r="AF315" s="96"/>
      <c r="AG315" s="96"/>
      <c r="AH315" s="96"/>
      <c r="AI315" s="96"/>
      <c r="AJ315" s="67" t="s">
        <v>423</v>
      </c>
      <c r="AK315" s="68">
        <f t="shared" si="122"/>
        <v>1514</v>
      </c>
      <c r="AL315" s="69">
        <f>SUM(AL316:AL335)</f>
        <v>735</v>
      </c>
      <c r="AM315" s="69">
        <f t="shared" ref="AM315:AN315" si="132">SUM(AM316:AM335)</f>
        <v>779</v>
      </c>
      <c r="AN315" s="70">
        <f t="shared" si="132"/>
        <v>894</v>
      </c>
      <c r="AO315" s="95"/>
      <c r="AP315" s="96"/>
      <c r="AQ315" s="96"/>
      <c r="AR315" s="96"/>
      <c r="AS315" s="96"/>
      <c r="AT315" s="95"/>
      <c r="AU315" s="96"/>
      <c r="AV315" s="96"/>
      <c r="AW315" s="96"/>
      <c r="AX315" s="96"/>
    </row>
    <row r="316" spans="1:50" s="59" customFormat="1" ht="14.25" customHeight="1">
      <c r="A316" s="428" t="s">
        <v>2653</v>
      </c>
      <c r="B316" s="60">
        <f t="shared" si="131"/>
        <v>151</v>
      </c>
      <c r="C316" s="460">
        <v>77</v>
      </c>
      <c r="D316" s="460">
        <v>74</v>
      </c>
      <c r="E316" s="461">
        <v>81</v>
      </c>
      <c r="F316" s="61" t="s">
        <v>2833</v>
      </c>
      <c r="G316" s="60">
        <f t="shared" si="120"/>
        <v>258</v>
      </c>
      <c r="H316" s="460">
        <v>137</v>
      </c>
      <c r="I316" s="460">
        <v>121</v>
      </c>
      <c r="J316" s="461">
        <v>149</v>
      </c>
      <c r="K316" s="61" t="s">
        <v>1583</v>
      </c>
      <c r="L316" s="60">
        <v>65</v>
      </c>
      <c r="M316" s="62">
        <v>28</v>
      </c>
      <c r="N316" s="62">
        <v>37</v>
      </c>
      <c r="O316" s="63">
        <v>43</v>
      </c>
      <c r="Q316" s="96"/>
      <c r="R316" s="96"/>
      <c r="S316" s="96"/>
      <c r="T316" s="96"/>
      <c r="U316" s="95"/>
      <c r="Z316" s="95"/>
      <c r="AA316" s="96"/>
      <c r="AB316" s="96"/>
      <c r="AC316" s="96"/>
      <c r="AD316" s="96"/>
      <c r="AF316" s="96"/>
      <c r="AG316" s="96"/>
      <c r="AH316" s="96"/>
      <c r="AI316" s="96"/>
      <c r="AJ316" s="61" t="s">
        <v>2836</v>
      </c>
      <c r="AK316" s="60">
        <f t="shared" si="122"/>
        <v>201</v>
      </c>
      <c r="AL316" s="433">
        <v>86</v>
      </c>
      <c r="AM316" s="433">
        <v>115</v>
      </c>
      <c r="AN316" s="434">
        <v>113</v>
      </c>
      <c r="AO316" s="95"/>
      <c r="AP316" s="96"/>
      <c r="AQ316" s="96"/>
      <c r="AR316" s="96"/>
      <c r="AS316" s="96"/>
      <c r="AT316" s="95"/>
      <c r="AU316" s="96"/>
      <c r="AV316" s="96"/>
      <c r="AW316" s="96"/>
      <c r="AX316" s="96"/>
    </row>
    <row r="317" spans="1:50" s="59" customFormat="1" ht="14.25" customHeight="1">
      <c r="A317" s="428" t="s">
        <v>678</v>
      </c>
      <c r="B317" s="60">
        <f t="shared" si="131"/>
        <v>89</v>
      </c>
      <c r="C317" s="460">
        <v>43</v>
      </c>
      <c r="D317" s="460">
        <v>46</v>
      </c>
      <c r="E317" s="461">
        <v>59</v>
      </c>
      <c r="F317" s="67" t="s">
        <v>249</v>
      </c>
      <c r="G317" s="68">
        <f t="shared" si="120"/>
        <v>5736</v>
      </c>
      <c r="H317" s="69">
        <v>3012</v>
      </c>
      <c r="I317" s="69">
        <v>2724</v>
      </c>
      <c r="J317" s="70">
        <v>3054</v>
      </c>
      <c r="K317" s="61" t="s">
        <v>1004</v>
      </c>
      <c r="L317" s="60">
        <v>108</v>
      </c>
      <c r="M317" s="62">
        <v>57</v>
      </c>
      <c r="N317" s="62">
        <v>51</v>
      </c>
      <c r="O317" s="63">
        <v>67</v>
      </c>
      <c r="Q317" s="96"/>
      <c r="R317" s="96"/>
      <c r="S317" s="96"/>
      <c r="T317" s="96"/>
      <c r="U317" s="95"/>
      <c r="Z317" s="95"/>
      <c r="AA317" s="96"/>
      <c r="AB317" s="96"/>
      <c r="AC317" s="96"/>
      <c r="AD317" s="96"/>
      <c r="AF317" s="96"/>
      <c r="AG317" s="96"/>
      <c r="AH317" s="96"/>
      <c r="AI317" s="96"/>
      <c r="AJ317" s="61" t="s">
        <v>2839</v>
      </c>
      <c r="AK317" s="60">
        <f t="shared" si="122"/>
        <v>78</v>
      </c>
      <c r="AL317" s="433">
        <v>31</v>
      </c>
      <c r="AM317" s="433">
        <v>47</v>
      </c>
      <c r="AN317" s="434">
        <v>50</v>
      </c>
      <c r="AO317" s="95"/>
      <c r="AP317" s="96"/>
      <c r="AQ317" s="96"/>
      <c r="AR317" s="96"/>
      <c r="AS317" s="96"/>
      <c r="AT317" s="95"/>
      <c r="AU317" s="96"/>
      <c r="AV317" s="96"/>
      <c r="AW317" s="96"/>
      <c r="AX317" s="96"/>
    </row>
    <row r="318" spans="1:50" s="59" customFormat="1" ht="14.25" customHeight="1">
      <c r="A318" s="428" t="s">
        <v>2822</v>
      </c>
      <c r="B318" s="60">
        <f t="shared" si="131"/>
        <v>61</v>
      </c>
      <c r="C318" s="460">
        <v>29</v>
      </c>
      <c r="D318" s="460">
        <v>32</v>
      </c>
      <c r="E318" s="461">
        <v>40</v>
      </c>
      <c r="F318" s="61" t="s">
        <v>2838</v>
      </c>
      <c r="G318" s="60">
        <f t="shared" si="120"/>
        <v>359</v>
      </c>
      <c r="H318" s="460">
        <v>193</v>
      </c>
      <c r="I318" s="460">
        <v>166</v>
      </c>
      <c r="J318" s="461">
        <v>193</v>
      </c>
      <c r="K318" s="61" t="s">
        <v>2830</v>
      </c>
      <c r="L318" s="60">
        <v>115</v>
      </c>
      <c r="M318" s="62">
        <v>53</v>
      </c>
      <c r="N318" s="62">
        <v>62</v>
      </c>
      <c r="O318" s="63">
        <v>72</v>
      </c>
      <c r="Q318" s="96"/>
      <c r="R318" s="96"/>
      <c r="S318" s="96"/>
      <c r="T318" s="96"/>
      <c r="U318" s="95"/>
      <c r="Z318" s="95"/>
      <c r="AA318" s="96"/>
      <c r="AB318" s="96"/>
      <c r="AC318" s="96"/>
      <c r="AD318" s="96"/>
      <c r="AF318" s="96"/>
      <c r="AG318" s="96"/>
      <c r="AH318" s="96"/>
      <c r="AI318" s="96"/>
      <c r="AJ318" s="61" t="s">
        <v>2841</v>
      </c>
      <c r="AK318" s="60">
        <f t="shared" si="122"/>
        <v>65</v>
      </c>
      <c r="AL318" s="433">
        <v>32</v>
      </c>
      <c r="AM318" s="433">
        <v>33</v>
      </c>
      <c r="AN318" s="434">
        <v>33</v>
      </c>
      <c r="AO318" s="95"/>
      <c r="AP318" s="96"/>
      <c r="AQ318" s="96"/>
      <c r="AR318" s="96"/>
      <c r="AS318" s="96"/>
      <c r="AT318" s="95"/>
      <c r="AU318" s="96"/>
      <c r="AV318" s="96"/>
      <c r="AW318" s="96"/>
      <c r="AX318" s="96"/>
    </row>
    <row r="319" spans="1:50" s="59" customFormat="1" ht="14.25" customHeight="1">
      <c r="A319" s="428" t="s">
        <v>2825</v>
      </c>
      <c r="B319" s="60">
        <f t="shared" si="131"/>
        <v>265</v>
      </c>
      <c r="C319" s="460">
        <v>129</v>
      </c>
      <c r="D319" s="460">
        <v>136</v>
      </c>
      <c r="E319" s="461">
        <v>129</v>
      </c>
      <c r="F319" s="61" t="s">
        <v>2840</v>
      </c>
      <c r="G319" s="60">
        <f t="shared" si="120"/>
        <v>355</v>
      </c>
      <c r="H319" s="460">
        <v>194</v>
      </c>
      <c r="I319" s="460">
        <v>161</v>
      </c>
      <c r="J319" s="461">
        <v>199</v>
      </c>
      <c r="K319" s="91" t="s">
        <v>2834</v>
      </c>
      <c r="L319" s="92">
        <v>74</v>
      </c>
      <c r="M319" s="93">
        <v>41</v>
      </c>
      <c r="N319" s="93">
        <v>33</v>
      </c>
      <c r="O319" s="94">
        <v>48</v>
      </c>
      <c r="Q319" s="96"/>
      <c r="R319" s="96"/>
      <c r="S319" s="96"/>
      <c r="T319" s="96"/>
      <c r="U319" s="95"/>
      <c r="Z319" s="95"/>
      <c r="AA319" s="96"/>
      <c r="AB319" s="96"/>
      <c r="AC319" s="96"/>
      <c r="AD319" s="96"/>
      <c r="AF319" s="96"/>
      <c r="AG319" s="96"/>
      <c r="AH319" s="96"/>
      <c r="AI319" s="96"/>
      <c r="AJ319" s="61" t="s">
        <v>2844</v>
      </c>
      <c r="AK319" s="60">
        <f t="shared" si="122"/>
        <v>110</v>
      </c>
      <c r="AL319" s="433">
        <v>61</v>
      </c>
      <c r="AM319" s="433">
        <v>49</v>
      </c>
      <c r="AN319" s="434">
        <v>65</v>
      </c>
      <c r="AO319" s="95"/>
      <c r="AP319" s="96"/>
      <c r="AQ319" s="96"/>
      <c r="AR319" s="96"/>
      <c r="AS319" s="96"/>
      <c r="AT319" s="95"/>
      <c r="AU319" s="96"/>
      <c r="AV319" s="96"/>
      <c r="AW319" s="96"/>
      <c r="AX319" s="96"/>
    </row>
    <row r="320" spans="1:50" s="59" customFormat="1" ht="14.25" customHeight="1">
      <c r="A320" s="428" t="s">
        <v>2828</v>
      </c>
      <c r="B320" s="60">
        <f t="shared" si="131"/>
        <v>78</v>
      </c>
      <c r="C320" s="460">
        <v>36</v>
      </c>
      <c r="D320" s="460">
        <v>42</v>
      </c>
      <c r="E320" s="461">
        <v>44</v>
      </c>
      <c r="F320" s="61" t="s">
        <v>2843</v>
      </c>
      <c r="G320" s="60">
        <f t="shared" si="120"/>
        <v>1273</v>
      </c>
      <c r="H320" s="447">
        <v>622</v>
      </c>
      <c r="I320" s="447">
        <v>651</v>
      </c>
      <c r="J320" s="448">
        <v>625</v>
      </c>
      <c r="K320" s="95"/>
      <c r="L320" s="106"/>
      <c r="M320" s="106"/>
      <c r="N320" s="106"/>
      <c r="O320" s="106"/>
      <c r="Q320" s="96"/>
      <c r="R320" s="96"/>
      <c r="S320" s="96"/>
      <c r="T320" s="96"/>
      <c r="U320" s="95"/>
      <c r="Z320" s="95"/>
      <c r="AA320" s="96"/>
      <c r="AB320" s="96"/>
      <c r="AC320" s="96"/>
      <c r="AD320" s="96"/>
      <c r="AF320" s="96"/>
      <c r="AG320" s="96"/>
      <c r="AH320" s="96"/>
      <c r="AI320" s="96"/>
      <c r="AJ320" s="61" t="s">
        <v>2846</v>
      </c>
      <c r="AK320" s="60">
        <f t="shared" si="122"/>
        <v>73</v>
      </c>
      <c r="AL320" s="433">
        <v>32</v>
      </c>
      <c r="AM320" s="433">
        <v>41</v>
      </c>
      <c r="AN320" s="434">
        <v>42</v>
      </c>
      <c r="AO320" s="95"/>
      <c r="AP320" s="96"/>
      <c r="AQ320" s="96"/>
      <c r="AR320" s="96"/>
      <c r="AS320" s="96"/>
      <c r="AT320" s="95"/>
      <c r="AU320" s="96"/>
      <c r="AV320" s="96"/>
      <c r="AW320" s="96"/>
      <c r="AX320" s="96"/>
    </row>
    <row r="321" spans="1:50" s="59" customFormat="1" ht="14.25" customHeight="1">
      <c r="A321" s="428" t="s">
        <v>2832</v>
      </c>
      <c r="B321" s="60">
        <f t="shared" si="131"/>
        <v>39</v>
      </c>
      <c r="C321" s="460">
        <v>22</v>
      </c>
      <c r="D321" s="460">
        <v>17</v>
      </c>
      <c r="E321" s="461">
        <v>23</v>
      </c>
      <c r="F321" s="61" t="s">
        <v>1648</v>
      </c>
      <c r="G321" s="60">
        <f t="shared" si="120"/>
        <v>152</v>
      </c>
      <c r="H321" s="460">
        <v>78</v>
      </c>
      <c r="I321" s="460">
        <v>74</v>
      </c>
      <c r="J321" s="461">
        <v>84</v>
      </c>
      <c r="K321" s="95"/>
      <c r="L321" s="106"/>
      <c r="M321" s="106"/>
      <c r="N321" s="106"/>
      <c r="O321" s="106"/>
      <c r="Q321" s="96"/>
      <c r="R321" s="96"/>
      <c r="S321" s="96"/>
      <c r="T321" s="96"/>
      <c r="U321" s="95"/>
      <c r="Z321" s="95"/>
      <c r="AA321" s="96"/>
      <c r="AB321" s="96"/>
      <c r="AC321" s="96"/>
      <c r="AD321" s="96"/>
      <c r="AF321" s="96"/>
      <c r="AG321" s="96"/>
      <c r="AH321" s="96"/>
      <c r="AI321" s="96"/>
      <c r="AJ321" s="61" t="s">
        <v>2847</v>
      </c>
      <c r="AK321" s="60">
        <f t="shared" si="122"/>
        <v>119</v>
      </c>
      <c r="AL321" s="433">
        <v>55</v>
      </c>
      <c r="AM321" s="433">
        <v>64</v>
      </c>
      <c r="AN321" s="434">
        <v>67</v>
      </c>
      <c r="AO321" s="95"/>
      <c r="AP321" s="96"/>
      <c r="AQ321" s="96"/>
      <c r="AR321" s="96"/>
      <c r="AS321" s="96"/>
      <c r="AT321" s="95"/>
      <c r="AU321" s="96"/>
      <c r="AV321" s="96"/>
      <c r="AW321" s="96"/>
      <c r="AX321" s="96"/>
    </row>
    <row r="322" spans="1:50" s="59" customFormat="1" ht="14.25" customHeight="1">
      <c r="A322" s="428" t="s">
        <v>2835</v>
      </c>
      <c r="B322" s="60">
        <f t="shared" si="131"/>
        <v>130</v>
      </c>
      <c r="C322" s="460">
        <v>63</v>
      </c>
      <c r="D322" s="460">
        <v>67</v>
      </c>
      <c r="E322" s="461">
        <v>79</v>
      </c>
      <c r="F322" s="61" t="s">
        <v>2004</v>
      </c>
      <c r="G322" s="60">
        <f t="shared" si="120"/>
        <v>279</v>
      </c>
      <c r="H322" s="460">
        <v>149</v>
      </c>
      <c r="I322" s="460">
        <v>130</v>
      </c>
      <c r="J322" s="461">
        <v>148</v>
      </c>
      <c r="K322" s="95"/>
      <c r="L322" s="106"/>
      <c r="M322" s="106"/>
      <c r="N322" s="106"/>
      <c r="O322" s="106"/>
      <c r="Q322" s="96"/>
      <c r="R322" s="96"/>
      <c r="S322" s="96"/>
      <c r="T322" s="96"/>
      <c r="U322" s="95"/>
      <c r="Z322" s="95"/>
      <c r="AA322" s="96"/>
      <c r="AB322" s="96"/>
      <c r="AC322" s="96"/>
      <c r="AD322" s="96"/>
      <c r="AF322" s="96"/>
      <c r="AG322" s="96"/>
      <c r="AH322" s="96"/>
      <c r="AI322" s="96"/>
      <c r="AJ322" s="61" t="s">
        <v>2848</v>
      </c>
      <c r="AK322" s="60">
        <f t="shared" si="122"/>
        <v>31</v>
      </c>
      <c r="AL322" s="433">
        <v>16</v>
      </c>
      <c r="AM322" s="433">
        <v>15</v>
      </c>
      <c r="AN322" s="434">
        <v>20</v>
      </c>
      <c r="AO322" s="95"/>
      <c r="AP322" s="96"/>
      <c r="AQ322" s="96"/>
      <c r="AR322" s="96"/>
      <c r="AS322" s="96"/>
      <c r="AT322" s="95"/>
      <c r="AU322" s="96"/>
      <c r="AV322" s="96"/>
      <c r="AW322" s="96"/>
      <c r="AX322" s="96"/>
    </row>
    <row r="323" spans="1:50" s="59" customFormat="1" ht="14.25" customHeight="1">
      <c r="A323" s="428" t="s">
        <v>2837</v>
      </c>
      <c r="B323" s="60">
        <f t="shared" si="131"/>
        <v>167</v>
      </c>
      <c r="C323" s="460">
        <v>89</v>
      </c>
      <c r="D323" s="460">
        <v>78</v>
      </c>
      <c r="E323" s="461">
        <v>109</v>
      </c>
      <c r="F323" s="61" t="s">
        <v>2012</v>
      </c>
      <c r="G323" s="60">
        <f t="shared" si="120"/>
        <v>297</v>
      </c>
      <c r="H323" s="460">
        <v>173</v>
      </c>
      <c r="I323" s="460">
        <v>124</v>
      </c>
      <c r="J323" s="461">
        <v>153</v>
      </c>
      <c r="K323" s="95"/>
      <c r="L323" s="106"/>
      <c r="M323" s="106"/>
      <c r="N323" s="106"/>
      <c r="O323" s="106"/>
      <c r="Q323" s="96"/>
      <c r="R323" s="96"/>
      <c r="S323" s="96"/>
      <c r="T323" s="96"/>
      <c r="U323" s="95"/>
      <c r="Z323" s="95"/>
      <c r="AA323" s="96"/>
      <c r="AB323" s="96"/>
      <c r="AC323" s="96"/>
      <c r="AD323" s="96"/>
      <c r="AF323" s="96"/>
      <c r="AG323" s="96"/>
      <c r="AH323" s="96"/>
      <c r="AI323" s="96"/>
      <c r="AJ323" s="61" t="s">
        <v>2849</v>
      </c>
      <c r="AK323" s="60">
        <f t="shared" si="122"/>
        <v>44</v>
      </c>
      <c r="AL323" s="433">
        <v>22</v>
      </c>
      <c r="AM323" s="433">
        <v>22</v>
      </c>
      <c r="AN323" s="434">
        <v>25</v>
      </c>
      <c r="AO323" s="95"/>
      <c r="AP323" s="96"/>
      <c r="AQ323" s="96"/>
      <c r="AR323" s="96"/>
      <c r="AS323" s="96"/>
      <c r="AT323" s="95"/>
      <c r="AU323" s="96"/>
      <c r="AV323" s="96"/>
      <c r="AW323" s="96"/>
      <c r="AX323" s="96"/>
    </row>
    <row r="324" spans="1:50" s="59" customFormat="1" ht="14.25" customHeight="1">
      <c r="A324" s="71" t="s">
        <v>206</v>
      </c>
      <c r="B324" s="68">
        <f t="shared" si="131"/>
        <v>2477</v>
      </c>
      <c r="C324" s="69">
        <f>SUM(C325:C345)</f>
        <v>1184</v>
      </c>
      <c r="D324" s="69">
        <f t="shared" ref="D324:E324" si="133">SUM(D325:D345)</f>
        <v>1293</v>
      </c>
      <c r="E324" s="70">
        <f t="shared" si="133"/>
        <v>1553</v>
      </c>
      <c r="F324" s="61" t="s">
        <v>2020</v>
      </c>
      <c r="G324" s="60">
        <f t="shared" si="120"/>
        <v>131</v>
      </c>
      <c r="H324" s="460">
        <v>60</v>
      </c>
      <c r="I324" s="460">
        <v>71</v>
      </c>
      <c r="J324" s="461">
        <v>91</v>
      </c>
      <c r="K324" s="95"/>
      <c r="L324" s="106"/>
      <c r="M324" s="106"/>
      <c r="N324" s="106"/>
      <c r="O324" s="106"/>
      <c r="Q324" s="96"/>
      <c r="R324" s="96"/>
      <c r="S324" s="96"/>
      <c r="T324" s="96"/>
      <c r="U324" s="95"/>
      <c r="Z324" s="95"/>
      <c r="AA324" s="96"/>
      <c r="AB324" s="96"/>
      <c r="AC324" s="96"/>
      <c r="AD324" s="96"/>
      <c r="AF324" s="96"/>
      <c r="AG324" s="96"/>
      <c r="AH324" s="96"/>
      <c r="AI324" s="96"/>
      <c r="AJ324" s="61" t="s">
        <v>2851</v>
      </c>
      <c r="AK324" s="60">
        <f t="shared" si="122"/>
        <v>35</v>
      </c>
      <c r="AL324" s="433">
        <v>15</v>
      </c>
      <c r="AM324" s="433">
        <v>20</v>
      </c>
      <c r="AN324" s="434">
        <v>26</v>
      </c>
      <c r="AO324" s="95"/>
      <c r="AP324" s="96"/>
      <c r="AQ324" s="96"/>
      <c r="AR324" s="96"/>
      <c r="AS324" s="96"/>
      <c r="AT324" s="95"/>
      <c r="AU324" s="96"/>
      <c r="AV324" s="96"/>
      <c r="AW324" s="96"/>
      <c r="AX324" s="96"/>
    </row>
    <row r="325" spans="1:50" s="59" customFormat="1" ht="14.25" customHeight="1">
      <c r="A325" s="428" t="s">
        <v>2842</v>
      </c>
      <c r="B325" s="60">
        <f t="shared" si="131"/>
        <v>56</v>
      </c>
      <c r="C325" s="460">
        <v>28</v>
      </c>
      <c r="D325" s="460">
        <v>28</v>
      </c>
      <c r="E325" s="461">
        <v>34</v>
      </c>
      <c r="F325" s="61" t="s">
        <v>2850</v>
      </c>
      <c r="G325" s="60">
        <f t="shared" si="120"/>
        <v>715</v>
      </c>
      <c r="H325" s="460">
        <v>389</v>
      </c>
      <c r="I325" s="460">
        <v>326</v>
      </c>
      <c r="J325" s="461">
        <v>360</v>
      </c>
      <c r="K325" s="95"/>
      <c r="L325" s="106"/>
      <c r="M325" s="106"/>
      <c r="N325" s="106"/>
      <c r="O325" s="106"/>
      <c r="Q325" s="96"/>
      <c r="R325" s="96"/>
      <c r="S325" s="96"/>
      <c r="T325" s="96"/>
      <c r="U325" s="95"/>
      <c r="Z325" s="95"/>
      <c r="AA325" s="96"/>
      <c r="AB325" s="96"/>
      <c r="AC325" s="96"/>
      <c r="AD325" s="96"/>
      <c r="AF325" s="96"/>
      <c r="AG325" s="96"/>
      <c r="AH325" s="96"/>
      <c r="AI325" s="96"/>
      <c r="AJ325" s="61" t="s">
        <v>2853</v>
      </c>
      <c r="AK325" s="60">
        <f t="shared" si="122"/>
        <v>46</v>
      </c>
      <c r="AL325" s="433">
        <v>22</v>
      </c>
      <c r="AM325" s="433">
        <v>24</v>
      </c>
      <c r="AN325" s="434">
        <v>23</v>
      </c>
      <c r="AO325" s="95"/>
      <c r="AP325" s="96"/>
      <c r="AQ325" s="96"/>
      <c r="AR325" s="96"/>
      <c r="AS325" s="96"/>
      <c r="AT325" s="95"/>
      <c r="AU325" s="96"/>
      <c r="AV325" s="96"/>
      <c r="AW325" s="96"/>
      <c r="AX325" s="96"/>
    </row>
    <row r="326" spans="1:50" s="59" customFormat="1" ht="14.25" customHeight="1">
      <c r="A326" s="428" t="s">
        <v>2845</v>
      </c>
      <c r="B326" s="60">
        <f t="shared" si="131"/>
        <v>90</v>
      </c>
      <c r="C326" s="429">
        <v>43</v>
      </c>
      <c r="D326" s="429">
        <v>47</v>
      </c>
      <c r="E326" s="430">
        <v>53</v>
      </c>
      <c r="F326" s="61" t="s">
        <v>2852</v>
      </c>
      <c r="G326" s="60">
        <f t="shared" si="120"/>
        <v>68</v>
      </c>
      <c r="H326" s="460">
        <v>40</v>
      </c>
      <c r="I326" s="460">
        <v>28</v>
      </c>
      <c r="J326" s="461">
        <v>33</v>
      </c>
      <c r="K326" s="95"/>
      <c r="L326" s="106"/>
      <c r="M326" s="106"/>
      <c r="N326" s="106"/>
      <c r="O326" s="106"/>
      <c r="Q326" s="96"/>
      <c r="R326" s="96"/>
      <c r="S326" s="96"/>
      <c r="T326" s="96"/>
      <c r="U326" s="95"/>
      <c r="Z326" s="95"/>
      <c r="AA326" s="96"/>
      <c r="AB326" s="96"/>
      <c r="AC326" s="96"/>
      <c r="AD326" s="96"/>
      <c r="AF326" s="96"/>
      <c r="AG326" s="96"/>
      <c r="AH326" s="96"/>
      <c r="AI326" s="96"/>
      <c r="AJ326" s="61" t="s">
        <v>2855</v>
      </c>
      <c r="AK326" s="60">
        <f t="shared" si="122"/>
        <v>78</v>
      </c>
      <c r="AL326" s="433">
        <v>39</v>
      </c>
      <c r="AM326" s="433">
        <v>39</v>
      </c>
      <c r="AN326" s="434">
        <v>50</v>
      </c>
      <c r="AO326" s="95"/>
      <c r="AP326" s="96"/>
      <c r="AQ326" s="96"/>
      <c r="AR326" s="96"/>
      <c r="AS326" s="96"/>
      <c r="AT326" s="95"/>
      <c r="AU326" s="96"/>
      <c r="AV326" s="96"/>
      <c r="AW326" s="96"/>
      <c r="AX326" s="96"/>
    </row>
    <row r="327" spans="1:50" s="59" customFormat="1" ht="14.25" customHeight="1">
      <c r="A327" s="428" t="s">
        <v>2697</v>
      </c>
      <c r="B327" s="60">
        <f t="shared" si="131"/>
        <v>100</v>
      </c>
      <c r="C327" s="429">
        <v>49</v>
      </c>
      <c r="D327" s="429">
        <v>51</v>
      </c>
      <c r="E327" s="430">
        <v>58</v>
      </c>
      <c r="F327" s="61" t="s">
        <v>2854</v>
      </c>
      <c r="G327" s="60">
        <f t="shared" ref="G327:G335" si="134">SUM(H327:I327)</f>
        <v>380</v>
      </c>
      <c r="H327" s="460">
        <v>215</v>
      </c>
      <c r="I327" s="460">
        <v>165</v>
      </c>
      <c r="J327" s="461">
        <v>236</v>
      </c>
      <c r="K327" s="95"/>
      <c r="L327" s="106"/>
      <c r="M327" s="106"/>
      <c r="N327" s="106"/>
      <c r="O327" s="106"/>
      <c r="Q327" s="96"/>
      <c r="R327" s="96"/>
      <c r="S327" s="96"/>
      <c r="T327" s="96"/>
      <c r="U327" s="95"/>
      <c r="Z327" s="95"/>
      <c r="AA327" s="96"/>
      <c r="AB327" s="96"/>
      <c r="AC327" s="96"/>
      <c r="AD327" s="96"/>
      <c r="AF327" s="96"/>
      <c r="AG327" s="96"/>
      <c r="AH327" s="96"/>
      <c r="AI327" s="96"/>
      <c r="AJ327" s="61" t="s">
        <v>2264</v>
      </c>
      <c r="AK327" s="60">
        <f t="shared" ref="AK327:AK389" si="135">SUM(AL327:AM327)</f>
        <v>85</v>
      </c>
      <c r="AL327" s="433">
        <v>51</v>
      </c>
      <c r="AM327" s="433">
        <v>34</v>
      </c>
      <c r="AN327" s="434">
        <v>55</v>
      </c>
      <c r="AO327" s="95"/>
      <c r="AP327" s="96"/>
      <c r="AQ327" s="96"/>
      <c r="AR327" s="96"/>
      <c r="AS327" s="96"/>
      <c r="AT327" s="95"/>
      <c r="AU327" s="96"/>
      <c r="AV327" s="96"/>
      <c r="AW327" s="96"/>
      <c r="AX327" s="96"/>
    </row>
    <row r="328" spans="1:50" s="59" customFormat="1" ht="14.25" customHeight="1">
      <c r="A328" s="66" t="s">
        <v>2701</v>
      </c>
      <c r="B328" s="60">
        <f t="shared" si="131"/>
        <v>260</v>
      </c>
      <c r="C328" s="429">
        <v>113</v>
      </c>
      <c r="D328" s="429">
        <v>147</v>
      </c>
      <c r="E328" s="430">
        <v>210</v>
      </c>
      <c r="F328" s="61" t="s">
        <v>2856</v>
      </c>
      <c r="G328" s="60">
        <f t="shared" si="134"/>
        <v>234</v>
      </c>
      <c r="H328" s="460">
        <v>118</v>
      </c>
      <c r="I328" s="460">
        <v>116</v>
      </c>
      <c r="J328" s="461">
        <v>140</v>
      </c>
      <c r="K328" s="95"/>
      <c r="L328" s="106"/>
      <c r="M328" s="106"/>
      <c r="N328" s="106"/>
      <c r="O328" s="106"/>
      <c r="Q328" s="96"/>
      <c r="R328" s="96"/>
      <c r="S328" s="96"/>
      <c r="T328" s="96"/>
      <c r="U328" s="95"/>
      <c r="Z328" s="95"/>
      <c r="AA328" s="96"/>
      <c r="AB328" s="96"/>
      <c r="AC328" s="96"/>
      <c r="AD328" s="96"/>
      <c r="AF328" s="96"/>
      <c r="AG328" s="96"/>
      <c r="AH328" s="96"/>
      <c r="AI328" s="96"/>
      <c r="AJ328" s="61" t="s">
        <v>2271</v>
      </c>
      <c r="AK328" s="60">
        <f t="shared" si="135"/>
        <v>19</v>
      </c>
      <c r="AL328" s="433">
        <v>10</v>
      </c>
      <c r="AM328" s="433">
        <v>9</v>
      </c>
      <c r="AN328" s="434">
        <v>12</v>
      </c>
      <c r="AO328" s="95"/>
      <c r="AP328" s="96"/>
      <c r="AQ328" s="96"/>
      <c r="AR328" s="96"/>
      <c r="AS328" s="96"/>
      <c r="AT328" s="95"/>
      <c r="AU328" s="96"/>
      <c r="AV328" s="96"/>
      <c r="AW328" s="96"/>
      <c r="AX328" s="96"/>
    </row>
    <row r="329" spans="1:50" s="59" customFormat="1" ht="14.25" customHeight="1">
      <c r="A329" s="66" t="s">
        <v>5075</v>
      </c>
      <c r="B329" s="60">
        <f t="shared" si="131"/>
        <v>102</v>
      </c>
      <c r="C329" s="429">
        <v>50</v>
      </c>
      <c r="D329" s="429">
        <v>52</v>
      </c>
      <c r="E329" s="430">
        <v>57</v>
      </c>
      <c r="F329" s="61" t="s">
        <v>2858</v>
      </c>
      <c r="G329" s="60">
        <f t="shared" si="134"/>
        <v>303</v>
      </c>
      <c r="H329" s="462">
        <v>154</v>
      </c>
      <c r="I329" s="462">
        <v>149</v>
      </c>
      <c r="J329" s="463">
        <v>188</v>
      </c>
      <c r="K329" s="95"/>
      <c r="L329" s="106"/>
      <c r="M329" s="106"/>
      <c r="N329" s="106"/>
      <c r="O329" s="106"/>
      <c r="Q329" s="96"/>
      <c r="R329" s="96"/>
      <c r="S329" s="96"/>
      <c r="T329" s="96"/>
      <c r="U329" s="95"/>
      <c r="Z329" s="95"/>
      <c r="AA329" s="96"/>
      <c r="AB329" s="96"/>
      <c r="AC329" s="96"/>
      <c r="AD329" s="96"/>
      <c r="AF329" s="96"/>
      <c r="AG329" s="96"/>
      <c r="AH329" s="96"/>
      <c r="AI329" s="96"/>
      <c r="AJ329" s="61" t="s">
        <v>1926</v>
      </c>
      <c r="AK329" s="60">
        <f t="shared" si="135"/>
        <v>56</v>
      </c>
      <c r="AL329" s="433">
        <v>30</v>
      </c>
      <c r="AM329" s="433">
        <v>26</v>
      </c>
      <c r="AN329" s="434">
        <v>31</v>
      </c>
      <c r="AO329" s="95"/>
      <c r="AP329" s="96"/>
      <c r="AQ329" s="96"/>
      <c r="AR329" s="96"/>
      <c r="AS329" s="96"/>
      <c r="AT329" s="95"/>
      <c r="AU329" s="96"/>
      <c r="AV329" s="96"/>
      <c r="AW329" s="96"/>
      <c r="AX329" s="96"/>
    </row>
    <row r="330" spans="1:50" s="59" customFormat="1" ht="14.25" customHeight="1">
      <c r="A330" s="66" t="s">
        <v>2796</v>
      </c>
      <c r="B330" s="60">
        <f t="shared" si="131"/>
        <v>95</v>
      </c>
      <c r="C330" s="429">
        <v>45</v>
      </c>
      <c r="D330" s="429">
        <v>50</v>
      </c>
      <c r="E330" s="430">
        <v>54</v>
      </c>
      <c r="F330" s="61" t="s">
        <v>2860</v>
      </c>
      <c r="G330" s="60">
        <f t="shared" si="134"/>
        <v>310</v>
      </c>
      <c r="H330" s="460">
        <v>163</v>
      </c>
      <c r="I330" s="460">
        <v>147</v>
      </c>
      <c r="J330" s="461">
        <v>132</v>
      </c>
      <c r="K330" s="95"/>
      <c r="L330" s="106"/>
      <c r="M330" s="106"/>
      <c r="N330" s="106"/>
      <c r="O330" s="106"/>
      <c r="Q330" s="96"/>
      <c r="R330" s="96"/>
      <c r="S330" s="96"/>
      <c r="T330" s="96"/>
      <c r="U330" s="95"/>
      <c r="Z330" s="95"/>
      <c r="AA330" s="96"/>
      <c r="AB330" s="96"/>
      <c r="AC330" s="96"/>
      <c r="AD330" s="96"/>
      <c r="AF330" s="96"/>
      <c r="AG330" s="96"/>
      <c r="AH330" s="96"/>
      <c r="AI330" s="96"/>
      <c r="AJ330" s="61" t="s">
        <v>1932</v>
      </c>
      <c r="AK330" s="60">
        <f t="shared" si="135"/>
        <v>83</v>
      </c>
      <c r="AL330" s="433">
        <v>40</v>
      </c>
      <c r="AM330" s="433">
        <v>43</v>
      </c>
      <c r="AN330" s="434">
        <v>49</v>
      </c>
      <c r="AO330" s="95"/>
      <c r="AP330" s="96"/>
      <c r="AQ330" s="96"/>
      <c r="AR330" s="96"/>
      <c r="AS330" s="96"/>
      <c r="AT330" s="95"/>
      <c r="AU330" s="96"/>
      <c r="AV330" s="96"/>
      <c r="AW330" s="96"/>
      <c r="AX330" s="96"/>
    </row>
    <row r="331" spans="1:50" s="59" customFormat="1" ht="14.25" customHeight="1">
      <c r="A331" s="66" t="s">
        <v>5017</v>
      </c>
      <c r="B331" s="60">
        <f t="shared" si="131"/>
        <v>142</v>
      </c>
      <c r="C331" s="429">
        <v>71</v>
      </c>
      <c r="D331" s="429">
        <v>71</v>
      </c>
      <c r="E331" s="430">
        <v>85</v>
      </c>
      <c r="F331" s="61" t="s">
        <v>2862</v>
      </c>
      <c r="G331" s="60">
        <f t="shared" si="134"/>
        <v>161</v>
      </c>
      <c r="H331" s="429">
        <v>83</v>
      </c>
      <c r="I331" s="429">
        <v>78</v>
      </c>
      <c r="J331" s="430">
        <v>83</v>
      </c>
      <c r="K331" s="95"/>
      <c r="L331" s="106"/>
      <c r="M331" s="106"/>
      <c r="N331" s="106"/>
      <c r="O331" s="106"/>
      <c r="Q331" s="96"/>
      <c r="R331" s="96"/>
      <c r="S331" s="96"/>
      <c r="T331" s="96"/>
      <c r="U331" s="95"/>
      <c r="Z331" s="95"/>
      <c r="AA331" s="96"/>
      <c r="AB331" s="96"/>
      <c r="AC331" s="96"/>
      <c r="AD331" s="96"/>
      <c r="AF331" s="96"/>
      <c r="AG331" s="96"/>
      <c r="AH331" s="96"/>
      <c r="AI331" s="96"/>
      <c r="AJ331" s="61" t="s">
        <v>2865</v>
      </c>
      <c r="AK331" s="60">
        <f t="shared" si="135"/>
        <v>45</v>
      </c>
      <c r="AL331" s="433">
        <v>24</v>
      </c>
      <c r="AM331" s="433">
        <v>21</v>
      </c>
      <c r="AN331" s="434">
        <v>28</v>
      </c>
      <c r="AO331" s="95"/>
      <c r="AP331" s="96"/>
      <c r="AQ331" s="96"/>
      <c r="AR331" s="96"/>
      <c r="AS331" s="96"/>
      <c r="AT331" s="95"/>
      <c r="AU331" s="96"/>
      <c r="AV331" s="96"/>
      <c r="AW331" s="96"/>
      <c r="AX331" s="96"/>
    </row>
    <row r="332" spans="1:50" s="59" customFormat="1" ht="14.25" customHeight="1">
      <c r="A332" s="66" t="s">
        <v>1372</v>
      </c>
      <c r="B332" s="60">
        <f t="shared" si="131"/>
        <v>157</v>
      </c>
      <c r="C332" s="429">
        <v>78</v>
      </c>
      <c r="D332" s="429">
        <v>79</v>
      </c>
      <c r="E332" s="430">
        <v>104</v>
      </c>
      <c r="F332" s="61" t="s">
        <v>2864</v>
      </c>
      <c r="G332" s="60">
        <f t="shared" si="134"/>
        <v>249</v>
      </c>
      <c r="H332" s="429">
        <v>129</v>
      </c>
      <c r="I332" s="429">
        <v>120</v>
      </c>
      <c r="J332" s="430">
        <v>125</v>
      </c>
      <c r="K332" s="95"/>
      <c r="L332" s="106"/>
      <c r="M332" s="106"/>
      <c r="N332" s="106"/>
      <c r="O332" s="106"/>
      <c r="Q332" s="96"/>
      <c r="R332" s="96"/>
      <c r="S332" s="96"/>
      <c r="T332" s="96"/>
      <c r="U332" s="95"/>
      <c r="Z332" s="95"/>
      <c r="AA332" s="96"/>
      <c r="AB332" s="96"/>
      <c r="AC332" s="96"/>
      <c r="AD332" s="96"/>
      <c r="AF332" s="96"/>
      <c r="AG332" s="96"/>
      <c r="AH332" s="96"/>
      <c r="AI332" s="96"/>
      <c r="AJ332" s="61" t="s">
        <v>2867</v>
      </c>
      <c r="AK332" s="60">
        <f t="shared" si="135"/>
        <v>68</v>
      </c>
      <c r="AL332" s="433">
        <v>39</v>
      </c>
      <c r="AM332" s="433">
        <v>29</v>
      </c>
      <c r="AN332" s="434">
        <v>44</v>
      </c>
      <c r="AO332" s="95"/>
      <c r="AP332" s="96"/>
      <c r="AQ332" s="96"/>
      <c r="AR332" s="96"/>
      <c r="AS332" s="96"/>
      <c r="AT332" s="95"/>
      <c r="AU332" s="96"/>
      <c r="AV332" s="96"/>
      <c r="AW332" s="96"/>
      <c r="AX332" s="96"/>
    </row>
    <row r="333" spans="1:50" s="59" customFormat="1" ht="14.25" customHeight="1">
      <c r="A333" s="66" t="s">
        <v>1381</v>
      </c>
      <c r="B333" s="60">
        <f t="shared" si="131"/>
        <v>112</v>
      </c>
      <c r="C333" s="429">
        <v>50</v>
      </c>
      <c r="D333" s="429">
        <v>62</v>
      </c>
      <c r="E333" s="430">
        <v>72</v>
      </c>
      <c r="F333" s="61" t="s">
        <v>1460</v>
      </c>
      <c r="G333" s="60">
        <f t="shared" si="134"/>
        <v>241</v>
      </c>
      <c r="H333" s="429">
        <v>123</v>
      </c>
      <c r="I333" s="429">
        <v>118</v>
      </c>
      <c r="J333" s="430">
        <v>142</v>
      </c>
      <c r="K333" s="95"/>
      <c r="L333" s="106"/>
      <c r="M333" s="106"/>
      <c r="N333" s="106"/>
      <c r="O333" s="106"/>
      <c r="Q333" s="96"/>
      <c r="R333" s="96"/>
      <c r="S333" s="96"/>
      <c r="T333" s="96"/>
      <c r="U333" s="95"/>
      <c r="Z333" s="95"/>
      <c r="AA333" s="96"/>
      <c r="AB333" s="96"/>
      <c r="AC333" s="96"/>
      <c r="AD333" s="96"/>
      <c r="AF333" s="96"/>
      <c r="AG333" s="96"/>
      <c r="AH333" s="96"/>
      <c r="AI333" s="96"/>
      <c r="AJ333" s="61" t="s">
        <v>2869</v>
      </c>
      <c r="AK333" s="60">
        <f t="shared" si="135"/>
        <v>68</v>
      </c>
      <c r="AL333" s="433">
        <v>34</v>
      </c>
      <c r="AM333" s="433">
        <v>34</v>
      </c>
      <c r="AN333" s="434">
        <v>37</v>
      </c>
      <c r="AO333" s="95"/>
      <c r="AP333" s="96"/>
      <c r="AQ333" s="96"/>
      <c r="AR333" s="96"/>
      <c r="AS333" s="96"/>
      <c r="AT333" s="95"/>
      <c r="AU333" s="96"/>
      <c r="AV333" s="96"/>
      <c r="AW333" s="96"/>
      <c r="AX333" s="96"/>
    </row>
    <row r="334" spans="1:50" s="59" customFormat="1" ht="14.25" customHeight="1">
      <c r="A334" s="428" t="s">
        <v>2857</v>
      </c>
      <c r="B334" s="60">
        <f t="shared" si="131"/>
        <v>249</v>
      </c>
      <c r="C334" s="429">
        <v>112</v>
      </c>
      <c r="D334" s="429">
        <v>137</v>
      </c>
      <c r="E334" s="430">
        <v>141</v>
      </c>
      <c r="F334" s="61" t="s">
        <v>1469</v>
      </c>
      <c r="G334" s="60">
        <f t="shared" si="134"/>
        <v>139</v>
      </c>
      <c r="H334" s="429">
        <v>78</v>
      </c>
      <c r="I334" s="429">
        <v>61</v>
      </c>
      <c r="J334" s="430">
        <v>72</v>
      </c>
      <c r="K334" s="95"/>
      <c r="L334" s="106"/>
      <c r="M334" s="106"/>
      <c r="N334" s="106"/>
      <c r="O334" s="106"/>
      <c r="Q334" s="96"/>
      <c r="R334" s="96"/>
      <c r="S334" s="96"/>
      <c r="T334" s="96"/>
      <c r="U334" s="95"/>
      <c r="Z334" s="95"/>
      <c r="AA334" s="96"/>
      <c r="AB334" s="96"/>
      <c r="AC334" s="96"/>
      <c r="AD334" s="96"/>
      <c r="AF334" s="96"/>
      <c r="AG334" s="96"/>
      <c r="AH334" s="96"/>
      <c r="AI334" s="96"/>
      <c r="AJ334" s="61" t="s">
        <v>2872</v>
      </c>
      <c r="AK334" s="60">
        <f t="shared" si="135"/>
        <v>115</v>
      </c>
      <c r="AL334" s="433">
        <v>56</v>
      </c>
      <c r="AM334" s="433">
        <v>59</v>
      </c>
      <c r="AN334" s="434">
        <v>71</v>
      </c>
      <c r="AO334" s="95"/>
      <c r="AP334" s="96"/>
      <c r="AQ334" s="96"/>
      <c r="AR334" s="96"/>
      <c r="AS334" s="96"/>
      <c r="AT334" s="95"/>
      <c r="AU334" s="96"/>
      <c r="AV334" s="96"/>
      <c r="AW334" s="96"/>
      <c r="AX334" s="96"/>
    </row>
    <row r="335" spans="1:50" s="59" customFormat="1" ht="14.25" customHeight="1">
      <c r="A335" s="428" t="s">
        <v>2859</v>
      </c>
      <c r="B335" s="60">
        <f t="shared" si="131"/>
        <v>177</v>
      </c>
      <c r="C335" s="429">
        <v>93</v>
      </c>
      <c r="D335" s="429">
        <v>84</v>
      </c>
      <c r="E335" s="493">
        <v>120</v>
      </c>
      <c r="F335" s="91" t="s">
        <v>2871</v>
      </c>
      <c r="G335" s="92">
        <f t="shared" si="134"/>
        <v>90</v>
      </c>
      <c r="H335" s="494">
        <v>51</v>
      </c>
      <c r="I335" s="494">
        <v>39</v>
      </c>
      <c r="J335" s="495">
        <v>50</v>
      </c>
      <c r="K335" s="95"/>
      <c r="L335" s="106"/>
      <c r="M335" s="106"/>
      <c r="N335" s="106"/>
      <c r="O335" s="106"/>
      <c r="Q335" s="96"/>
      <c r="R335" s="96"/>
      <c r="S335" s="96"/>
      <c r="T335" s="96"/>
      <c r="U335" s="95"/>
      <c r="Z335" s="95"/>
      <c r="AA335" s="96"/>
      <c r="AB335" s="96"/>
      <c r="AC335" s="96"/>
      <c r="AD335" s="96"/>
      <c r="AF335" s="96"/>
      <c r="AG335" s="96"/>
      <c r="AH335" s="96"/>
      <c r="AI335" s="96"/>
      <c r="AJ335" s="61" t="s">
        <v>2873</v>
      </c>
      <c r="AK335" s="60">
        <f t="shared" si="135"/>
        <v>95</v>
      </c>
      <c r="AL335" s="433">
        <v>40</v>
      </c>
      <c r="AM335" s="433">
        <v>55</v>
      </c>
      <c r="AN335" s="434">
        <v>53</v>
      </c>
      <c r="AO335" s="95"/>
      <c r="AP335" s="96"/>
      <c r="AQ335" s="96"/>
      <c r="AR335" s="96"/>
      <c r="AS335" s="96"/>
      <c r="AT335" s="95"/>
      <c r="AU335" s="96"/>
      <c r="AV335" s="96"/>
      <c r="AW335" s="96"/>
      <c r="AX335" s="96"/>
    </row>
    <row r="336" spans="1:50" s="59" customFormat="1" ht="14.25" customHeight="1">
      <c r="A336" s="428" t="s">
        <v>2861</v>
      </c>
      <c r="B336" s="60">
        <f t="shared" si="131"/>
        <v>130</v>
      </c>
      <c r="C336" s="429">
        <v>64</v>
      </c>
      <c r="D336" s="429">
        <v>66</v>
      </c>
      <c r="E336" s="430">
        <v>72</v>
      </c>
      <c r="F336" s="95"/>
      <c r="G336" s="106"/>
      <c r="H336" s="106"/>
      <c r="I336" s="106"/>
      <c r="J336" s="106"/>
      <c r="K336" s="95"/>
      <c r="L336" s="106"/>
      <c r="M336" s="106"/>
      <c r="N336" s="106"/>
      <c r="O336" s="106"/>
      <c r="Q336" s="96"/>
      <c r="R336" s="96"/>
      <c r="S336" s="96"/>
      <c r="T336" s="96"/>
      <c r="U336" s="95"/>
      <c r="Z336" s="95"/>
      <c r="AA336" s="96"/>
      <c r="AB336" s="96"/>
      <c r="AC336" s="96"/>
      <c r="AD336" s="96"/>
      <c r="AF336" s="96"/>
      <c r="AG336" s="96"/>
      <c r="AH336" s="96"/>
      <c r="AI336" s="96"/>
      <c r="AJ336" s="67" t="s">
        <v>424</v>
      </c>
      <c r="AK336" s="68">
        <f t="shared" si="135"/>
        <v>2152</v>
      </c>
      <c r="AL336" s="69">
        <f>SUM(AL337:AL356)</f>
        <v>1033</v>
      </c>
      <c r="AM336" s="69">
        <f t="shared" ref="AM336:AN336" si="136">SUM(AM337:AM356)</f>
        <v>1119</v>
      </c>
      <c r="AN336" s="70">
        <f t="shared" si="136"/>
        <v>1232</v>
      </c>
      <c r="AO336" s="95"/>
      <c r="AP336" s="96"/>
      <c r="AQ336" s="96"/>
      <c r="AR336" s="96"/>
      <c r="AS336" s="96"/>
      <c r="AT336" s="95"/>
      <c r="AU336" s="96"/>
      <c r="AV336" s="96"/>
      <c r="AW336" s="96"/>
      <c r="AX336" s="96"/>
    </row>
    <row r="337" spans="1:50" s="59" customFormat="1" ht="14.25" customHeight="1">
      <c r="A337" s="428" t="s">
        <v>2863</v>
      </c>
      <c r="B337" s="60">
        <f t="shared" si="131"/>
        <v>176</v>
      </c>
      <c r="C337" s="429">
        <v>77</v>
      </c>
      <c r="D337" s="429">
        <v>99</v>
      </c>
      <c r="E337" s="430">
        <v>102</v>
      </c>
      <c r="F337" s="95"/>
      <c r="G337" s="106"/>
      <c r="H337" s="106"/>
      <c r="I337" s="106"/>
      <c r="J337" s="106"/>
      <c r="K337" s="95"/>
      <c r="L337" s="106"/>
      <c r="M337" s="106"/>
      <c r="N337" s="106"/>
      <c r="O337" s="106"/>
      <c r="Q337" s="96"/>
      <c r="R337" s="96"/>
      <c r="S337" s="96"/>
      <c r="T337" s="96"/>
      <c r="U337" s="95"/>
      <c r="Z337" s="95"/>
      <c r="AA337" s="96"/>
      <c r="AB337" s="96"/>
      <c r="AC337" s="96"/>
      <c r="AD337" s="96"/>
      <c r="AF337" s="96"/>
      <c r="AG337" s="96"/>
      <c r="AH337" s="96"/>
      <c r="AI337" s="96"/>
      <c r="AJ337" s="61" t="s">
        <v>2875</v>
      </c>
      <c r="AK337" s="60">
        <f t="shared" si="135"/>
        <v>120</v>
      </c>
      <c r="AL337" s="496">
        <v>54</v>
      </c>
      <c r="AM337" s="496">
        <v>66</v>
      </c>
      <c r="AN337" s="497">
        <v>64</v>
      </c>
      <c r="AO337" s="95"/>
      <c r="AP337" s="96"/>
      <c r="AQ337" s="96"/>
      <c r="AR337" s="96"/>
      <c r="AS337" s="96"/>
      <c r="AT337" s="95"/>
      <c r="AU337" s="96"/>
      <c r="AV337" s="96"/>
      <c r="AW337" s="96"/>
      <c r="AX337" s="96"/>
    </row>
    <row r="338" spans="1:50" s="59" customFormat="1" ht="14.25" customHeight="1">
      <c r="A338" s="428" t="s">
        <v>2866</v>
      </c>
      <c r="B338" s="60">
        <f t="shared" si="131"/>
        <v>132</v>
      </c>
      <c r="C338" s="429">
        <v>67</v>
      </c>
      <c r="D338" s="429">
        <v>65</v>
      </c>
      <c r="E338" s="430">
        <v>76</v>
      </c>
      <c r="F338" s="95"/>
      <c r="G338" s="106"/>
      <c r="H338" s="106"/>
      <c r="I338" s="106"/>
      <c r="J338" s="106"/>
      <c r="K338" s="95"/>
      <c r="L338" s="106"/>
      <c r="M338" s="106"/>
      <c r="N338" s="106"/>
      <c r="O338" s="106"/>
      <c r="Q338" s="96"/>
      <c r="R338" s="96"/>
      <c r="S338" s="96"/>
      <c r="T338" s="96"/>
      <c r="U338" s="95"/>
      <c r="Z338" s="95"/>
      <c r="AA338" s="96"/>
      <c r="AB338" s="96"/>
      <c r="AC338" s="96"/>
      <c r="AD338" s="96"/>
      <c r="AF338" s="96"/>
      <c r="AG338" s="96"/>
      <c r="AH338" s="96"/>
      <c r="AI338" s="96"/>
      <c r="AJ338" s="61" t="s">
        <v>2877</v>
      </c>
      <c r="AK338" s="60">
        <f t="shared" si="135"/>
        <v>68</v>
      </c>
      <c r="AL338" s="496">
        <v>27</v>
      </c>
      <c r="AM338" s="496">
        <v>41</v>
      </c>
      <c r="AN338" s="497">
        <v>41</v>
      </c>
      <c r="AO338" s="95"/>
      <c r="AP338" s="96"/>
      <c r="AQ338" s="96"/>
      <c r="AR338" s="96"/>
      <c r="AS338" s="96"/>
      <c r="AT338" s="95"/>
      <c r="AU338" s="96"/>
      <c r="AV338" s="96"/>
      <c r="AW338" s="96"/>
      <c r="AX338" s="96"/>
    </row>
    <row r="339" spans="1:50" s="59" customFormat="1" ht="14.25" customHeight="1">
      <c r="A339" s="428" t="s">
        <v>2868</v>
      </c>
      <c r="B339" s="60">
        <f t="shared" si="131"/>
        <v>82</v>
      </c>
      <c r="C339" s="429">
        <v>39</v>
      </c>
      <c r="D339" s="429">
        <v>43</v>
      </c>
      <c r="E339" s="430">
        <v>52</v>
      </c>
      <c r="F339" s="95"/>
      <c r="G339" s="106"/>
      <c r="H339" s="106"/>
      <c r="I339" s="106"/>
      <c r="J339" s="106"/>
      <c r="K339" s="95"/>
      <c r="L339" s="106"/>
      <c r="M339" s="106"/>
      <c r="N339" s="106"/>
      <c r="O339" s="106"/>
      <c r="Q339" s="96"/>
      <c r="R339" s="96"/>
      <c r="S339" s="96"/>
      <c r="T339" s="96"/>
      <c r="U339" s="95"/>
      <c r="Z339" s="95"/>
      <c r="AA339" s="96"/>
      <c r="AB339" s="96"/>
      <c r="AC339" s="96"/>
      <c r="AD339" s="96"/>
      <c r="AF339" s="96"/>
      <c r="AG339" s="96"/>
      <c r="AH339" s="96"/>
      <c r="AI339" s="96"/>
      <c r="AJ339" s="61" t="s">
        <v>2879</v>
      </c>
      <c r="AK339" s="60">
        <f t="shared" si="135"/>
        <v>130</v>
      </c>
      <c r="AL339" s="496">
        <v>67</v>
      </c>
      <c r="AM339" s="496">
        <v>63</v>
      </c>
      <c r="AN339" s="497">
        <v>68</v>
      </c>
      <c r="AO339" s="95"/>
      <c r="AP339" s="96"/>
      <c r="AQ339" s="96"/>
      <c r="AR339" s="96"/>
      <c r="AS339" s="96"/>
      <c r="AT339" s="95"/>
      <c r="AU339" s="96"/>
      <c r="AV339" s="96"/>
      <c r="AW339" s="96"/>
      <c r="AX339" s="96"/>
    </row>
    <row r="340" spans="1:50" s="59" customFormat="1" ht="14.25" customHeight="1">
      <c r="A340" s="428" t="s">
        <v>2870</v>
      </c>
      <c r="B340" s="60">
        <f t="shared" si="131"/>
        <v>85</v>
      </c>
      <c r="C340" s="429">
        <v>44</v>
      </c>
      <c r="D340" s="429">
        <v>41</v>
      </c>
      <c r="E340" s="430">
        <v>53</v>
      </c>
      <c r="F340" s="95"/>
      <c r="G340" s="106"/>
      <c r="H340" s="106"/>
      <c r="I340" s="106"/>
      <c r="J340" s="106"/>
      <c r="K340" s="95"/>
      <c r="L340" s="106"/>
      <c r="M340" s="106"/>
      <c r="N340" s="106"/>
      <c r="O340" s="106"/>
      <c r="Q340" s="96"/>
      <c r="R340" s="96"/>
      <c r="S340" s="96"/>
      <c r="T340" s="96"/>
      <c r="U340" s="95"/>
      <c r="Z340" s="95"/>
      <c r="AA340" s="96"/>
      <c r="AB340" s="96"/>
      <c r="AC340" s="96"/>
      <c r="AD340" s="96"/>
      <c r="AF340" s="96"/>
      <c r="AG340" s="96"/>
      <c r="AH340" s="96"/>
      <c r="AI340" s="96"/>
      <c r="AJ340" s="61" t="s">
        <v>2880</v>
      </c>
      <c r="AK340" s="60">
        <f t="shared" si="135"/>
        <v>118</v>
      </c>
      <c r="AL340" s="496">
        <v>52</v>
      </c>
      <c r="AM340" s="496">
        <v>66</v>
      </c>
      <c r="AN340" s="497">
        <v>59</v>
      </c>
      <c r="AO340" s="95"/>
      <c r="AP340" s="96"/>
      <c r="AQ340" s="96"/>
      <c r="AR340" s="96"/>
      <c r="AS340" s="96"/>
      <c r="AT340" s="95"/>
      <c r="AU340" s="96"/>
      <c r="AV340" s="96"/>
      <c r="AW340" s="96"/>
      <c r="AX340" s="96"/>
    </row>
    <row r="341" spans="1:50" s="59" customFormat="1" ht="14.25" customHeight="1">
      <c r="A341" s="428" t="s">
        <v>2819</v>
      </c>
      <c r="B341" s="60">
        <f t="shared" si="131"/>
        <v>119</v>
      </c>
      <c r="C341" s="429">
        <v>62</v>
      </c>
      <c r="D341" s="429">
        <v>57</v>
      </c>
      <c r="E341" s="430">
        <v>78</v>
      </c>
      <c r="F341" s="95"/>
      <c r="G341" s="106"/>
      <c r="H341" s="106"/>
      <c r="I341" s="106"/>
      <c r="J341" s="106"/>
      <c r="K341" s="95"/>
      <c r="L341" s="106"/>
      <c r="M341" s="106"/>
      <c r="N341" s="106"/>
      <c r="O341" s="106"/>
      <c r="Q341" s="96"/>
      <c r="R341" s="96"/>
      <c r="S341" s="96"/>
      <c r="T341" s="96"/>
      <c r="U341" s="95"/>
      <c r="Z341" s="95"/>
      <c r="AA341" s="96"/>
      <c r="AB341" s="96"/>
      <c r="AC341" s="96"/>
      <c r="AD341" s="96"/>
      <c r="AF341" s="96"/>
      <c r="AG341" s="96"/>
      <c r="AH341" s="96"/>
      <c r="AI341" s="96"/>
      <c r="AJ341" s="61" t="s">
        <v>2753</v>
      </c>
      <c r="AK341" s="60">
        <f t="shared" si="135"/>
        <v>129</v>
      </c>
      <c r="AL341" s="496">
        <v>64</v>
      </c>
      <c r="AM341" s="496">
        <v>65</v>
      </c>
      <c r="AN341" s="497">
        <v>69</v>
      </c>
      <c r="AO341" s="95"/>
      <c r="AP341" s="96"/>
      <c r="AQ341" s="96"/>
      <c r="AR341" s="96"/>
      <c r="AS341" s="96"/>
      <c r="AT341" s="95"/>
      <c r="AU341" s="96"/>
      <c r="AV341" s="96"/>
      <c r="AW341" s="96"/>
      <c r="AX341" s="96"/>
    </row>
    <row r="342" spans="1:50" s="59" customFormat="1" ht="14.25" customHeight="1">
      <c r="A342" s="428" t="s">
        <v>2821</v>
      </c>
      <c r="B342" s="60">
        <f t="shared" si="131"/>
        <v>29</v>
      </c>
      <c r="C342" s="429">
        <v>12</v>
      </c>
      <c r="D342" s="429">
        <v>17</v>
      </c>
      <c r="E342" s="430">
        <v>17</v>
      </c>
      <c r="F342" s="95"/>
      <c r="G342" s="106"/>
      <c r="H342" s="106"/>
      <c r="I342" s="106"/>
      <c r="J342" s="106"/>
      <c r="K342" s="95"/>
      <c r="L342" s="106"/>
      <c r="M342" s="106"/>
      <c r="N342" s="106"/>
      <c r="O342" s="106"/>
      <c r="Q342" s="96"/>
      <c r="R342" s="96"/>
      <c r="S342" s="96"/>
      <c r="T342" s="96"/>
      <c r="U342" s="95"/>
      <c r="Z342" s="95"/>
      <c r="AA342" s="96"/>
      <c r="AB342" s="96"/>
      <c r="AC342" s="96"/>
      <c r="AD342" s="96"/>
      <c r="AF342" s="96"/>
      <c r="AG342" s="96"/>
      <c r="AH342" s="96"/>
      <c r="AI342" s="96"/>
      <c r="AJ342" s="61" t="s">
        <v>2881</v>
      </c>
      <c r="AK342" s="60">
        <f t="shared" si="135"/>
        <v>42</v>
      </c>
      <c r="AL342" s="496">
        <v>20</v>
      </c>
      <c r="AM342" s="496">
        <v>22</v>
      </c>
      <c r="AN342" s="497">
        <v>25</v>
      </c>
      <c r="AO342" s="95"/>
      <c r="AP342" s="96"/>
      <c r="AQ342" s="96"/>
      <c r="AR342" s="96"/>
      <c r="AS342" s="96"/>
      <c r="AT342" s="95"/>
      <c r="AU342" s="96"/>
      <c r="AV342" s="96"/>
      <c r="AW342" s="96"/>
      <c r="AX342" s="96"/>
    </row>
    <row r="343" spans="1:50" s="59" customFormat="1" ht="14.25" customHeight="1">
      <c r="A343" s="428" t="s">
        <v>2874</v>
      </c>
      <c r="B343" s="60">
        <f t="shared" si="131"/>
        <v>102</v>
      </c>
      <c r="C343" s="429">
        <v>46</v>
      </c>
      <c r="D343" s="429">
        <v>56</v>
      </c>
      <c r="E343" s="430">
        <v>63</v>
      </c>
      <c r="F343" s="95"/>
      <c r="G343" s="106"/>
      <c r="H343" s="106"/>
      <c r="I343" s="106"/>
      <c r="J343" s="106"/>
      <c r="K343" s="95"/>
      <c r="L343" s="106"/>
      <c r="M343" s="106"/>
      <c r="N343" s="106"/>
      <c r="O343" s="106"/>
      <c r="Q343" s="96"/>
      <c r="R343" s="96"/>
      <c r="S343" s="96"/>
      <c r="T343" s="96"/>
      <c r="U343" s="95"/>
      <c r="Z343" s="95"/>
      <c r="AA343" s="96"/>
      <c r="AB343" s="96"/>
      <c r="AC343" s="96"/>
      <c r="AD343" s="96"/>
      <c r="AF343" s="96"/>
      <c r="AG343" s="96"/>
      <c r="AH343" s="96"/>
      <c r="AI343" s="96"/>
      <c r="AJ343" s="61" t="s">
        <v>2883</v>
      </c>
      <c r="AK343" s="60">
        <f t="shared" si="135"/>
        <v>58</v>
      </c>
      <c r="AL343" s="496">
        <v>31</v>
      </c>
      <c r="AM343" s="496">
        <v>27</v>
      </c>
      <c r="AN343" s="497">
        <v>35</v>
      </c>
      <c r="AO343" s="95"/>
      <c r="AP343" s="96"/>
      <c r="AQ343" s="96"/>
      <c r="AR343" s="96"/>
      <c r="AS343" s="96"/>
      <c r="AT343" s="95"/>
      <c r="AU343" s="96"/>
      <c r="AV343" s="96"/>
      <c r="AW343" s="96"/>
      <c r="AX343" s="96"/>
    </row>
    <row r="344" spans="1:50" s="59" customFormat="1" ht="14.25" customHeight="1">
      <c r="A344" s="428" t="s">
        <v>2876</v>
      </c>
      <c r="B344" s="60">
        <f t="shared" si="131"/>
        <v>56</v>
      </c>
      <c r="C344" s="429">
        <v>28</v>
      </c>
      <c r="D344" s="429">
        <v>28</v>
      </c>
      <c r="E344" s="430">
        <v>33</v>
      </c>
      <c r="F344" s="95"/>
      <c r="G344" s="106"/>
      <c r="H344" s="106"/>
      <c r="I344" s="106"/>
      <c r="J344" s="106"/>
      <c r="K344" s="95"/>
      <c r="L344" s="106"/>
      <c r="M344" s="106"/>
      <c r="N344" s="106"/>
      <c r="O344" s="106"/>
      <c r="Q344" s="96"/>
      <c r="R344" s="96"/>
      <c r="S344" s="96"/>
      <c r="T344" s="96"/>
      <c r="U344" s="95"/>
      <c r="Z344" s="95"/>
      <c r="AA344" s="96"/>
      <c r="AB344" s="96"/>
      <c r="AC344" s="96"/>
      <c r="AD344" s="96"/>
      <c r="AF344" s="96"/>
      <c r="AG344" s="96"/>
      <c r="AH344" s="96"/>
      <c r="AI344" s="96"/>
      <c r="AJ344" s="61" t="s">
        <v>2885</v>
      </c>
      <c r="AK344" s="60">
        <f t="shared" si="135"/>
        <v>375</v>
      </c>
      <c r="AL344" s="496">
        <v>184</v>
      </c>
      <c r="AM344" s="496">
        <v>191</v>
      </c>
      <c r="AN344" s="497">
        <v>206</v>
      </c>
      <c r="AO344" s="95"/>
      <c r="AP344" s="96"/>
      <c r="AQ344" s="96"/>
      <c r="AR344" s="96"/>
      <c r="AS344" s="96"/>
      <c r="AT344" s="95"/>
      <c r="AU344" s="96"/>
      <c r="AV344" s="96"/>
      <c r="AW344" s="96"/>
      <c r="AX344" s="96"/>
    </row>
    <row r="345" spans="1:50" s="59" customFormat="1" ht="14.25" customHeight="1">
      <c r="A345" s="428" t="s">
        <v>2878</v>
      </c>
      <c r="B345" s="60">
        <f t="shared" si="131"/>
        <v>26</v>
      </c>
      <c r="C345" s="429">
        <v>13</v>
      </c>
      <c r="D345" s="429">
        <v>13</v>
      </c>
      <c r="E345" s="430">
        <v>19</v>
      </c>
      <c r="F345" s="95"/>
      <c r="G345" s="106"/>
      <c r="H345" s="106"/>
      <c r="I345" s="106"/>
      <c r="J345" s="106"/>
      <c r="K345" s="95"/>
      <c r="L345" s="106"/>
      <c r="M345" s="106"/>
      <c r="N345" s="106"/>
      <c r="O345" s="106"/>
      <c r="Q345" s="96"/>
      <c r="R345" s="96"/>
      <c r="S345" s="96"/>
      <c r="T345" s="96"/>
      <c r="U345" s="95"/>
      <c r="Z345" s="95"/>
      <c r="AA345" s="96"/>
      <c r="AB345" s="96"/>
      <c r="AC345" s="96"/>
      <c r="AD345" s="96"/>
      <c r="AF345" s="96"/>
      <c r="AG345" s="96"/>
      <c r="AH345" s="96"/>
      <c r="AI345" s="96"/>
      <c r="AJ345" s="61" t="s">
        <v>2887</v>
      </c>
      <c r="AK345" s="60">
        <f t="shared" si="135"/>
        <v>126</v>
      </c>
      <c r="AL345" s="496">
        <v>69</v>
      </c>
      <c r="AM345" s="496">
        <v>57</v>
      </c>
      <c r="AN345" s="497">
        <v>70</v>
      </c>
      <c r="AO345" s="95"/>
      <c r="AP345" s="96"/>
      <c r="AQ345" s="96"/>
      <c r="AR345" s="96"/>
      <c r="AS345" s="96"/>
      <c r="AT345" s="95"/>
      <c r="AU345" s="96"/>
      <c r="AV345" s="96"/>
      <c r="AW345" s="96"/>
      <c r="AX345" s="96"/>
    </row>
    <row r="346" spans="1:50" s="59" customFormat="1" ht="14.25" customHeight="1">
      <c r="A346" s="71" t="s">
        <v>207</v>
      </c>
      <c r="B346" s="68">
        <f t="shared" si="131"/>
        <v>4965</v>
      </c>
      <c r="C346" s="69">
        <f>SUM(C347:C370)</f>
        <v>2423</v>
      </c>
      <c r="D346" s="69">
        <f t="shared" ref="D346:E346" si="137">SUM(D347:D370)</f>
        <v>2542</v>
      </c>
      <c r="E346" s="70">
        <f t="shared" si="137"/>
        <v>2756</v>
      </c>
      <c r="F346" s="95"/>
      <c r="G346" s="106"/>
      <c r="H346" s="106"/>
      <c r="I346" s="106"/>
      <c r="J346" s="106"/>
      <c r="K346" s="95"/>
      <c r="L346" s="106"/>
      <c r="M346" s="106"/>
      <c r="N346" s="106"/>
      <c r="O346" s="106"/>
      <c r="Q346" s="96"/>
      <c r="R346" s="96"/>
      <c r="S346" s="96"/>
      <c r="T346" s="96"/>
      <c r="U346" s="95"/>
      <c r="Z346" s="95"/>
      <c r="AA346" s="96"/>
      <c r="AB346" s="96"/>
      <c r="AC346" s="96"/>
      <c r="AD346" s="96"/>
      <c r="AF346" s="96"/>
      <c r="AG346" s="96"/>
      <c r="AH346" s="96"/>
      <c r="AI346" s="96"/>
      <c r="AJ346" s="61" t="s">
        <v>2889</v>
      </c>
      <c r="AK346" s="60">
        <f t="shared" si="135"/>
        <v>223</v>
      </c>
      <c r="AL346" s="496">
        <v>104</v>
      </c>
      <c r="AM346" s="496">
        <v>119</v>
      </c>
      <c r="AN346" s="497">
        <v>132</v>
      </c>
      <c r="AO346" s="95"/>
      <c r="AP346" s="96"/>
      <c r="AQ346" s="96"/>
      <c r="AR346" s="96"/>
      <c r="AS346" s="96"/>
      <c r="AT346" s="95"/>
      <c r="AU346" s="96"/>
      <c r="AV346" s="96"/>
      <c r="AW346" s="96"/>
      <c r="AX346" s="96"/>
    </row>
    <row r="347" spans="1:50" s="59" customFormat="1" ht="14.25" customHeight="1">
      <c r="A347" s="428" t="s">
        <v>2082</v>
      </c>
      <c r="B347" s="60">
        <f t="shared" si="131"/>
        <v>685</v>
      </c>
      <c r="C347" s="433">
        <v>311</v>
      </c>
      <c r="D347" s="433">
        <v>374</v>
      </c>
      <c r="E347" s="434">
        <v>369</v>
      </c>
      <c r="F347" s="95"/>
      <c r="G347" s="106"/>
      <c r="H347" s="106"/>
      <c r="I347" s="106"/>
      <c r="J347" s="106"/>
      <c r="K347" s="95"/>
      <c r="L347" s="106"/>
      <c r="M347" s="106"/>
      <c r="N347" s="106"/>
      <c r="O347" s="106"/>
      <c r="Q347" s="96"/>
      <c r="R347" s="96"/>
      <c r="S347" s="96"/>
      <c r="T347" s="96"/>
      <c r="U347" s="95"/>
      <c r="Z347" s="95"/>
      <c r="AF347" s="96"/>
      <c r="AG347" s="96"/>
      <c r="AH347" s="96"/>
      <c r="AI347" s="96"/>
      <c r="AJ347" s="61" t="s">
        <v>5076</v>
      </c>
      <c r="AK347" s="60">
        <f t="shared" si="135"/>
        <v>156</v>
      </c>
      <c r="AL347" s="496">
        <v>72</v>
      </c>
      <c r="AM347" s="496">
        <v>84</v>
      </c>
      <c r="AN347" s="497">
        <v>93</v>
      </c>
      <c r="AO347" s="95"/>
      <c r="AP347" s="96"/>
      <c r="AQ347" s="96"/>
      <c r="AR347" s="96"/>
      <c r="AS347" s="96"/>
      <c r="AT347" s="95"/>
      <c r="AU347" s="96"/>
      <c r="AV347" s="96"/>
      <c r="AW347" s="96"/>
      <c r="AX347" s="96"/>
    </row>
    <row r="348" spans="1:50" s="59" customFormat="1" ht="14.25" customHeight="1">
      <c r="A348" s="428" t="s">
        <v>2090</v>
      </c>
      <c r="B348" s="60">
        <f t="shared" si="131"/>
        <v>512</v>
      </c>
      <c r="C348" s="433">
        <v>256</v>
      </c>
      <c r="D348" s="433">
        <v>256</v>
      </c>
      <c r="E348" s="434">
        <v>279</v>
      </c>
      <c r="F348" s="95"/>
      <c r="G348" s="106"/>
      <c r="H348" s="106"/>
      <c r="I348" s="106"/>
      <c r="J348" s="106"/>
      <c r="K348" s="95"/>
      <c r="L348" s="106"/>
      <c r="M348" s="106"/>
      <c r="N348" s="106"/>
      <c r="O348" s="106"/>
      <c r="Q348" s="96"/>
      <c r="R348" s="96"/>
      <c r="S348" s="96"/>
      <c r="T348" s="96"/>
      <c r="Z348" s="95"/>
      <c r="AF348" s="96"/>
      <c r="AG348" s="96"/>
      <c r="AH348" s="96"/>
      <c r="AI348" s="96"/>
      <c r="AJ348" s="61" t="s">
        <v>5077</v>
      </c>
      <c r="AK348" s="60">
        <f t="shared" si="135"/>
        <v>36</v>
      </c>
      <c r="AL348" s="496">
        <v>18</v>
      </c>
      <c r="AM348" s="496">
        <v>18</v>
      </c>
      <c r="AN348" s="497">
        <v>26</v>
      </c>
      <c r="AO348" s="95"/>
      <c r="AP348" s="96"/>
      <c r="AQ348" s="96"/>
      <c r="AR348" s="96"/>
      <c r="AS348" s="96"/>
      <c r="AT348" s="95"/>
      <c r="AU348" s="96"/>
      <c r="AV348" s="96"/>
      <c r="AW348" s="96"/>
      <c r="AX348" s="96"/>
    </row>
    <row r="349" spans="1:50" s="59" customFormat="1" ht="14.25" customHeight="1">
      <c r="A349" s="428" t="s">
        <v>2882</v>
      </c>
      <c r="B349" s="60">
        <f t="shared" si="131"/>
        <v>246</v>
      </c>
      <c r="C349" s="433">
        <v>112</v>
      </c>
      <c r="D349" s="433">
        <v>134</v>
      </c>
      <c r="E349" s="434">
        <v>131</v>
      </c>
      <c r="F349" s="95"/>
      <c r="G349" s="106"/>
      <c r="H349" s="106"/>
      <c r="I349" s="106"/>
      <c r="J349" s="106"/>
      <c r="K349" s="95"/>
      <c r="L349" s="106"/>
      <c r="M349" s="106"/>
      <c r="N349" s="106"/>
      <c r="O349" s="106"/>
      <c r="Q349" s="96"/>
      <c r="R349" s="96"/>
      <c r="S349" s="96"/>
      <c r="T349" s="96"/>
      <c r="Z349" s="95"/>
      <c r="AF349" s="96"/>
      <c r="AG349" s="96"/>
      <c r="AH349" s="96"/>
      <c r="AI349" s="96"/>
      <c r="AJ349" s="61" t="s">
        <v>1430</v>
      </c>
      <c r="AK349" s="60">
        <f t="shared" si="135"/>
        <v>144</v>
      </c>
      <c r="AL349" s="496">
        <v>72</v>
      </c>
      <c r="AM349" s="496">
        <v>72</v>
      </c>
      <c r="AN349" s="497">
        <v>74</v>
      </c>
      <c r="AO349" s="95"/>
      <c r="AP349" s="96"/>
      <c r="AQ349" s="96"/>
      <c r="AR349" s="96"/>
      <c r="AS349" s="96"/>
      <c r="AT349" s="95"/>
      <c r="AU349" s="96"/>
      <c r="AV349" s="96"/>
      <c r="AW349" s="96"/>
      <c r="AX349" s="96"/>
    </row>
    <row r="350" spans="1:50" s="59" customFormat="1" ht="14.25" customHeight="1">
      <c r="A350" s="428" t="s">
        <v>2884</v>
      </c>
      <c r="B350" s="60">
        <f t="shared" si="131"/>
        <v>219</v>
      </c>
      <c r="C350" s="433">
        <v>110</v>
      </c>
      <c r="D350" s="433">
        <v>109</v>
      </c>
      <c r="E350" s="434">
        <v>124</v>
      </c>
      <c r="F350" s="95"/>
      <c r="G350" s="106"/>
      <c r="H350" s="106"/>
      <c r="I350" s="106"/>
      <c r="J350" s="106"/>
      <c r="K350" s="95"/>
      <c r="L350" s="106"/>
      <c r="M350" s="106"/>
      <c r="N350" s="106"/>
      <c r="O350" s="106"/>
      <c r="Q350" s="96"/>
      <c r="R350" s="96"/>
      <c r="S350" s="96"/>
      <c r="T350" s="96"/>
      <c r="Z350" s="95"/>
      <c r="AF350" s="96"/>
      <c r="AG350" s="96"/>
      <c r="AH350" s="96"/>
      <c r="AI350" s="96"/>
      <c r="AJ350" s="61" t="s">
        <v>1438</v>
      </c>
      <c r="AK350" s="60">
        <f t="shared" si="135"/>
        <v>90</v>
      </c>
      <c r="AL350" s="496">
        <v>44</v>
      </c>
      <c r="AM350" s="496">
        <v>46</v>
      </c>
      <c r="AN350" s="497">
        <v>55</v>
      </c>
      <c r="AO350" s="95"/>
      <c r="AP350" s="96"/>
      <c r="AQ350" s="96"/>
      <c r="AR350" s="96"/>
      <c r="AS350" s="96"/>
      <c r="AT350" s="95"/>
      <c r="AU350" s="96"/>
      <c r="AV350" s="96"/>
      <c r="AW350" s="96"/>
      <c r="AX350" s="96"/>
    </row>
    <row r="351" spans="1:50" s="59" customFormat="1" ht="14.25" customHeight="1">
      <c r="A351" s="428" t="s">
        <v>2886</v>
      </c>
      <c r="B351" s="60">
        <f t="shared" si="131"/>
        <v>184</v>
      </c>
      <c r="C351" s="433">
        <v>92</v>
      </c>
      <c r="D351" s="433">
        <v>92</v>
      </c>
      <c r="E351" s="434">
        <v>114</v>
      </c>
      <c r="F351" s="95"/>
      <c r="G351" s="106"/>
      <c r="H351" s="106"/>
      <c r="I351" s="106"/>
      <c r="J351" s="106"/>
      <c r="K351" s="95"/>
      <c r="L351" s="106"/>
      <c r="M351" s="106"/>
      <c r="N351" s="106"/>
      <c r="O351" s="106"/>
      <c r="Q351" s="96"/>
      <c r="R351" s="96"/>
      <c r="S351" s="96"/>
      <c r="T351" s="96"/>
      <c r="Z351" s="95"/>
      <c r="AF351" s="96"/>
      <c r="AG351" s="96"/>
      <c r="AH351" s="96"/>
      <c r="AI351" s="96"/>
      <c r="AJ351" s="61" t="s">
        <v>2893</v>
      </c>
      <c r="AK351" s="60">
        <f t="shared" si="135"/>
        <v>43</v>
      </c>
      <c r="AL351" s="496">
        <v>19</v>
      </c>
      <c r="AM351" s="496">
        <v>24</v>
      </c>
      <c r="AN351" s="497">
        <v>22</v>
      </c>
      <c r="AO351" s="95"/>
      <c r="AP351" s="96"/>
      <c r="AQ351" s="96"/>
      <c r="AR351" s="96"/>
      <c r="AS351" s="96"/>
      <c r="AT351" s="95"/>
      <c r="AU351" s="96"/>
      <c r="AV351" s="96"/>
      <c r="AW351" s="96"/>
      <c r="AX351" s="96"/>
    </row>
    <row r="352" spans="1:50" s="59" customFormat="1" ht="14.25" customHeight="1">
      <c r="A352" s="428" t="s">
        <v>2888</v>
      </c>
      <c r="B352" s="60">
        <f t="shared" si="131"/>
        <v>114</v>
      </c>
      <c r="C352" s="433">
        <v>53</v>
      </c>
      <c r="D352" s="433">
        <v>61</v>
      </c>
      <c r="E352" s="434">
        <v>77</v>
      </c>
      <c r="F352" s="95"/>
      <c r="G352" s="106"/>
      <c r="H352" s="106"/>
      <c r="I352" s="106"/>
      <c r="J352" s="106"/>
      <c r="K352" s="95"/>
      <c r="L352" s="106"/>
      <c r="M352" s="106"/>
      <c r="N352" s="106"/>
      <c r="O352" s="106"/>
      <c r="Q352" s="96"/>
      <c r="R352" s="96"/>
      <c r="S352" s="96"/>
      <c r="T352" s="96"/>
      <c r="Z352" s="95"/>
      <c r="AF352" s="96"/>
      <c r="AG352" s="96"/>
      <c r="AH352" s="96"/>
      <c r="AI352" s="96"/>
      <c r="AJ352" s="61" t="s">
        <v>2895</v>
      </c>
      <c r="AK352" s="60">
        <f t="shared" si="135"/>
        <v>80</v>
      </c>
      <c r="AL352" s="496">
        <v>40</v>
      </c>
      <c r="AM352" s="496">
        <v>40</v>
      </c>
      <c r="AN352" s="497">
        <v>51</v>
      </c>
      <c r="AO352" s="95"/>
      <c r="AP352" s="96"/>
      <c r="AQ352" s="96"/>
      <c r="AR352" s="96"/>
      <c r="AS352" s="96"/>
      <c r="AT352" s="95"/>
      <c r="AU352" s="96"/>
      <c r="AV352" s="96"/>
      <c r="AW352" s="96"/>
      <c r="AX352" s="96"/>
    </row>
    <row r="353" spans="1:50" s="59" customFormat="1" ht="14.25" customHeight="1">
      <c r="A353" s="428" t="s">
        <v>2570</v>
      </c>
      <c r="B353" s="60">
        <f t="shared" si="131"/>
        <v>116</v>
      </c>
      <c r="C353" s="433">
        <v>63</v>
      </c>
      <c r="D353" s="433">
        <v>53</v>
      </c>
      <c r="E353" s="434">
        <v>56</v>
      </c>
      <c r="F353" s="95"/>
      <c r="G353" s="106"/>
      <c r="H353" s="106"/>
      <c r="I353" s="106"/>
      <c r="J353" s="106"/>
      <c r="K353" s="95"/>
      <c r="L353" s="106"/>
      <c r="M353" s="106"/>
      <c r="N353" s="106"/>
      <c r="O353" s="106"/>
      <c r="Q353" s="96"/>
      <c r="R353" s="96"/>
      <c r="S353" s="96"/>
      <c r="T353" s="96"/>
      <c r="Z353" s="95"/>
      <c r="AF353" s="96"/>
      <c r="AG353" s="96"/>
      <c r="AH353" s="96"/>
      <c r="AI353" s="96"/>
      <c r="AJ353" s="61" t="s">
        <v>2897</v>
      </c>
      <c r="AK353" s="60">
        <f t="shared" si="135"/>
        <v>23</v>
      </c>
      <c r="AL353" s="496">
        <v>10</v>
      </c>
      <c r="AM353" s="496">
        <v>13</v>
      </c>
      <c r="AN353" s="497">
        <v>16</v>
      </c>
      <c r="AO353" s="95"/>
      <c r="AP353" s="96"/>
      <c r="AQ353" s="96"/>
      <c r="AR353" s="96"/>
      <c r="AS353" s="96"/>
      <c r="AT353" s="95"/>
      <c r="AU353" s="96"/>
      <c r="AV353" s="96"/>
      <c r="AW353" s="96"/>
      <c r="AX353" s="96"/>
    </row>
    <row r="354" spans="1:50" s="59" customFormat="1" ht="14.25" customHeight="1">
      <c r="A354" s="428" t="s">
        <v>2573</v>
      </c>
      <c r="B354" s="60">
        <f t="shared" si="131"/>
        <v>126</v>
      </c>
      <c r="C354" s="433">
        <v>59</v>
      </c>
      <c r="D354" s="433">
        <v>67</v>
      </c>
      <c r="E354" s="434">
        <v>64</v>
      </c>
      <c r="F354" s="95"/>
      <c r="G354" s="106"/>
      <c r="H354" s="106"/>
      <c r="I354" s="106"/>
      <c r="J354" s="106"/>
      <c r="K354" s="95"/>
      <c r="L354" s="106"/>
      <c r="M354" s="106"/>
      <c r="N354" s="106"/>
      <c r="O354" s="106"/>
      <c r="Q354" s="96"/>
      <c r="R354" s="96"/>
      <c r="S354" s="96"/>
      <c r="T354" s="96"/>
      <c r="Z354" s="95"/>
      <c r="AF354" s="96"/>
      <c r="AG354" s="96"/>
      <c r="AH354" s="96"/>
      <c r="AI354" s="96"/>
      <c r="AJ354" s="61" t="s">
        <v>2899</v>
      </c>
      <c r="AK354" s="60">
        <f t="shared" si="135"/>
        <v>50</v>
      </c>
      <c r="AL354" s="496">
        <v>16</v>
      </c>
      <c r="AM354" s="496">
        <v>34</v>
      </c>
      <c r="AN354" s="497">
        <v>38</v>
      </c>
      <c r="AO354" s="95"/>
      <c r="AP354" s="96"/>
      <c r="AQ354" s="96"/>
      <c r="AR354" s="96"/>
      <c r="AS354" s="96"/>
      <c r="AT354" s="95"/>
      <c r="AU354" s="96"/>
      <c r="AV354" s="96"/>
      <c r="AW354" s="96"/>
      <c r="AX354" s="96"/>
    </row>
    <row r="355" spans="1:50" s="59" customFormat="1" ht="14.25" customHeight="1">
      <c r="A355" s="428" t="s">
        <v>2890</v>
      </c>
      <c r="B355" s="60">
        <f t="shared" si="131"/>
        <v>198</v>
      </c>
      <c r="C355" s="433">
        <v>97</v>
      </c>
      <c r="D355" s="433">
        <v>101</v>
      </c>
      <c r="E355" s="434">
        <v>105</v>
      </c>
      <c r="G355" s="106"/>
      <c r="H355" s="106"/>
      <c r="I355" s="106"/>
      <c r="J355" s="106"/>
      <c r="K355" s="95"/>
      <c r="L355" s="106"/>
      <c r="M355" s="106"/>
      <c r="N355" s="106"/>
      <c r="O355" s="106"/>
      <c r="Q355" s="96"/>
      <c r="R355" s="96"/>
      <c r="S355" s="96"/>
      <c r="T355" s="96"/>
      <c r="Z355" s="95"/>
      <c r="AF355" s="96"/>
      <c r="AG355" s="96"/>
      <c r="AH355" s="96"/>
      <c r="AI355" s="96"/>
      <c r="AJ355" s="61" t="s">
        <v>2901</v>
      </c>
      <c r="AK355" s="60">
        <f t="shared" si="135"/>
        <v>84</v>
      </c>
      <c r="AL355" s="496">
        <v>41</v>
      </c>
      <c r="AM355" s="496">
        <v>43</v>
      </c>
      <c r="AN355" s="497">
        <v>50</v>
      </c>
      <c r="AO355" s="95"/>
      <c r="AP355" s="96"/>
      <c r="AQ355" s="96"/>
      <c r="AR355" s="96"/>
      <c r="AS355" s="96"/>
      <c r="AT355" s="95"/>
      <c r="AU355" s="96"/>
      <c r="AV355" s="96"/>
      <c r="AW355" s="96"/>
      <c r="AX355" s="96"/>
    </row>
    <row r="356" spans="1:50" s="59" customFormat="1" ht="14.25" customHeight="1">
      <c r="A356" s="428" t="s">
        <v>2891</v>
      </c>
      <c r="B356" s="60">
        <f t="shared" si="131"/>
        <v>353</v>
      </c>
      <c r="C356" s="433">
        <v>185</v>
      </c>
      <c r="D356" s="433">
        <v>168</v>
      </c>
      <c r="E356" s="434">
        <v>187</v>
      </c>
      <c r="G356" s="106"/>
      <c r="H356" s="106"/>
      <c r="I356" s="106"/>
      <c r="J356" s="106"/>
      <c r="K356" s="95"/>
      <c r="L356" s="106"/>
      <c r="M356" s="106"/>
      <c r="N356" s="106"/>
      <c r="O356" s="106"/>
      <c r="Q356" s="96"/>
      <c r="R356" s="96"/>
      <c r="S356" s="96"/>
      <c r="T356" s="96"/>
      <c r="Z356" s="95"/>
      <c r="AF356" s="96"/>
      <c r="AG356" s="96"/>
      <c r="AH356" s="96"/>
      <c r="AI356" s="96"/>
      <c r="AJ356" s="61" t="s">
        <v>2903</v>
      </c>
      <c r="AK356" s="60">
        <f t="shared" si="135"/>
        <v>57</v>
      </c>
      <c r="AL356" s="496">
        <v>29</v>
      </c>
      <c r="AM356" s="496">
        <v>28</v>
      </c>
      <c r="AN356" s="497">
        <v>38</v>
      </c>
      <c r="AO356" s="95"/>
      <c r="AP356" s="96"/>
      <c r="AQ356" s="96"/>
      <c r="AR356" s="96"/>
      <c r="AS356" s="96"/>
      <c r="AT356" s="95"/>
      <c r="AU356" s="96"/>
      <c r="AV356" s="96"/>
      <c r="AW356" s="96"/>
      <c r="AX356" s="96"/>
    </row>
    <row r="357" spans="1:50" s="59" customFormat="1" ht="14.25" customHeight="1">
      <c r="A357" s="428" t="s">
        <v>2892</v>
      </c>
      <c r="B357" s="60">
        <f t="shared" si="131"/>
        <v>129</v>
      </c>
      <c r="C357" s="433">
        <v>61</v>
      </c>
      <c r="D357" s="433">
        <v>68</v>
      </c>
      <c r="E357" s="434">
        <v>68</v>
      </c>
      <c r="G357" s="106"/>
      <c r="H357" s="106"/>
      <c r="I357" s="106"/>
      <c r="J357" s="106"/>
      <c r="K357" s="95"/>
      <c r="L357" s="106"/>
      <c r="M357" s="106"/>
      <c r="N357" s="106"/>
      <c r="O357" s="106"/>
      <c r="Q357" s="96"/>
      <c r="R357" s="96"/>
      <c r="S357" s="96"/>
      <c r="T357" s="96"/>
      <c r="Z357" s="95"/>
      <c r="AF357" s="96"/>
      <c r="AG357" s="96"/>
      <c r="AH357" s="96"/>
      <c r="AI357" s="96"/>
      <c r="AJ357" s="67" t="s">
        <v>425</v>
      </c>
      <c r="AK357" s="68">
        <f t="shared" si="135"/>
        <v>1979</v>
      </c>
      <c r="AL357" s="69">
        <f>SUM(AL358:AL379)</f>
        <v>975</v>
      </c>
      <c r="AM357" s="69">
        <f t="shared" ref="AM357:AN357" si="138">SUM(AM358:AM379)</f>
        <v>1004</v>
      </c>
      <c r="AN357" s="70">
        <f t="shared" si="138"/>
        <v>1155</v>
      </c>
      <c r="AO357" s="95"/>
      <c r="AP357" s="96"/>
      <c r="AQ357" s="96"/>
      <c r="AR357" s="96"/>
      <c r="AS357" s="96"/>
      <c r="AT357" s="95"/>
      <c r="AU357" s="96"/>
      <c r="AV357" s="96"/>
      <c r="AW357" s="96"/>
      <c r="AX357" s="96"/>
    </row>
    <row r="358" spans="1:50" s="59" customFormat="1" ht="14.25" customHeight="1">
      <c r="A358" s="428" t="s">
        <v>2894</v>
      </c>
      <c r="B358" s="60">
        <f t="shared" si="131"/>
        <v>237</v>
      </c>
      <c r="C358" s="433">
        <v>116</v>
      </c>
      <c r="D358" s="433">
        <v>121</v>
      </c>
      <c r="E358" s="434">
        <v>121</v>
      </c>
      <c r="G358" s="106"/>
      <c r="H358" s="106"/>
      <c r="I358" s="106"/>
      <c r="J358" s="106"/>
      <c r="K358" s="95"/>
      <c r="L358" s="106"/>
      <c r="M358" s="106"/>
      <c r="N358" s="106"/>
      <c r="O358" s="106"/>
      <c r="Q358" s="96"/>
      <c r="R358" s="96"/>
      <c r="S358" s="96"/>
      <c r="T358" s="96"/>
      <c r="Z358" s="95"/>
      <c r="AF358" s="96"/>
      <c r="AG358" s="96"/>
      <c r="AH358" s="96"/>
      <c r="AI358" s="96"/>
      <c r="AJ358" s="61" t="s">
        <v>2906</v>
      </c>
      <c r="AK358" s="60">
        <f t="shared" si="135"/>
        <v>151</v>
      </c>
      <c r="AL358" s="465">
        <v>79</v>
      </c>
      <c r="AM358" s="465">
        <v>72</v>
      </c>
      <c r="AN358" s="466">
        <v>85</v>
      </c>
      <c r="AO358" s="95"/>
      <c r="AP358" s="96"/>
      <c r="AQ358" s="96"/>
      <c r="AR358" s="96"/>
      <c r="AS358" s="96"/>
      <c r="AT358" s="95"/>
      <c r="AU358" s="96"/>
      <c r="AV358" s="96"/>
      <c r="AW358" s="96"/>
      <c r="AX358" s="96"/>
    </row>
    <row r="359" spans="1:50" s="59" customFormat="1" ht="14.25" customHeight="1">
      <c r="A359" s="428" t="s">
        <v>2896</v>
      </c>
      <c r="B359" s="60">
        <f t="shared" si="131"/>
        <v>209</v>
      </c>
      <c r="C359" s="433">
        <v>107</v>
      </c>
      <c r="D359" s="433">
        <v>102</v>
      </c>
      <c r="E359" s="434">
        <v>114</v>
      </c>
      <c r="G359" s="106"/>
      <c r="H359" s="106"/>
      <c r="I359" s="106"/>
      <c r="J359" s="106"/>
      <c r="K359" s="95"/>
      <c r="L359" s="106"/>
      <c r="M359" s="106"/>
      <c r="N359" s="106"/>
      <c r="O359" s="106"/>
      <c r="Q359" s="96"/>
      <c r="R359" s="96"/>
      <c r="S359" s="96"/>
      <c r="T359" s="96"/>
      <c r="AF359" s="96"/>
      <c r="AG359" s="96"/>
      <c r="AH359" s="96"/>
      <c r="AI359" s="96"/>
      <c r="AJ359" s="61" t="s">
        <v>2908</v>
      </c>
      <c r="AK359" s="60">
        <f t="shared" si="135"/>
        <v>53</v>
      </c>
      <c r="AL359" s="465">
        <v>27</v>
      </c>
      <c r="AM359" s="465">
        <v>26</v>
      </c>
      <c r="AN359" s="466">
        <v>36</v>
      </c>
      <c r="AO359" s="95"/>
      <c r="AP359" s="96"/>
      <c r="AQ359" s="96"/>
      <c r="AR359" s="96"/>
      <c r="AS359" s="96"/>
      <c r="AT359" s="95"/>
      <c r="AU359" s="96"/>
      <c r="AV359" s="96"/>
      <c r="AW359" s="96"/>
      <c r="AX359" s="96"/>
    </row>
    <row r="360" spans="1:50" s="59" customFormat="1" ht="14.25" customHeight="1">
      <c r="A360" s="428" t="s">
        <v>2898</v>
      </c>
      <c r="B360" s="60">
        <f t="shared" si="131"/>
        <v>160</v>
      </c>
      <c r="C360" s="433">
        <v>83</v>
      </c>
      <c r="D360" s="433">
        <v>77</v>
      </c>
      <c r="E360" s="434">
        <v>83</v>
      </c>
      <c r="G360" s="106"/>
      <c r="H360" s="106"/>
      <c r="I360" s="106"/>
      <c r="J360" s="106"/>
      <c r="K360" s="95"/>
      <c r="L360" s="106"/>
      <c r="M360" s="106"/>
      <c r="N360" s="106"/>
      <c r="O360" s="106"/>
      <c r="Q360" s="96"/>
      <c r="R360" s="96"/>
      <c r="S360" s="96"/>
      <c r="T360" s="96"/>
      <c r="AF360" s="96"/>
      <c r="AG360" s="96"/>
      <c r="AH360" s="96"/>
      <c r="AI360" s="96"/>
      <c r="AJ360" s="61" t="s">
        <v>2910</v>
      </c>
      <c r="AK360" s="60">
        <f t="shared" si="135"/>
        <v>92</v>
      </c>
      <c r="AL360" s="465">
        <v>42</v>
      </c>
      <c r="AM360" s="465">
        <v>50</v>
      </c>
      <c r="AN360" s="466">
        <v>52</v>
      </c>
      <c r="AO360" s="95"/>
      <c r="AP360" s="96"/>
      <c r="AQ360" s="96"/>
      <c r="AR360" s="96"/>
      <c r="AS360" s="96"/>
      <c r="AT360" s="95"/>
      <c r="AU360" s="96"/>
      <c r="AV360" s="96"/>
      <c r="AW360" s="96"/>
      <c r="AX360" s="96"/>
    </row>
    <row r="361" spans="1:50" s="59" customFormat="1" ht="14.25" customHeight="1">
      <c r="A361" s="428" t="s">
        <v>2900</v>
      </c>
      <c r="B361" s="60">
        <f t="shared" ref="B361:B389" si="139">SUM(C361:D361)</f>
        <v>48</v>
      </c>
      <c r="C361" s="433">
        <v>25</v>
      </c>
      <c r="D361" s="433">
        <v>23</v>
      </c>
      <c r="E361" s="434">
        <v>29</v>
      </c>
      <c r="G361" s="106"/>
      <c r="H361" s="106"/>
      <c r="I361" s="106"/>
      <c r="J361" s="106"/>
      <c r="K361" s="95"/>
      <c r="L361" s="106"/>
      <c r="M361" s="106"/>
      <c r="N361" s="106"/>
      <c r="O361" s="106"/>
      <c r="Q361" s="96"/>
      <c r="R361" s="96"/>
      <c r="S361" s="96"/>
      <c r="T361" s="96"/>
      <c r="AF361" s="96"/>
      <c r="AG361" s="96"/>
      <c r="AH361" s="96"/>
      <c r="AI361" s="96"/>
      <c r="AJ361" s="61" t="s">
        <v>2911</v>
      </c>
      <c r="AK361" s="60">
        <f t="shared" si="135"/>
        <v>180</v>
      </c>
      <c r="AL361" s="465">
        <v>86</v>
      </c>
      <c r="AM361" s="465">
        <v>94</v>
      </c>
      <c r="AN361" s="466">
        <v>101</v>
      </c>
      <c r="AO361" s="95"/>
      <c r="AP361" s="96"/>
      <c r="AQ361" s="96"/>
      <c r="AR361" s="96"/>
      <c r="AS361" s="96"/>
      <c r="AT361" s="95"/>
      <c r="AU361" s="96"/>
      <c r="AV361" s="96"/>
      <c r="AW361" s="96"/>
      <c r="AX361" s="96"/>
    </row>
    <row r="362" spans="1:50" s="59" customFormat="1" ht="14.25" customHeight="1">
      <c r="A362" s="428" t="s">
        <v>2902</v>
      </c>
      <c r="B362" s="60">
        <f t="shared" si="139"/>
        <v>272</v>
      </c>
      <c r="C362" s="433">
        <v>139</v>
      </c>
      <c r="D362" s="433">
        <v>133</v>
      </c>
      <c r="E362" s="434">
        <v>144</v>
      </c>
      <c r="G362" s="106"/>
      <c r="H362" s="106"/>
      <c r="I362" s="106"/>
      <c r="J362" s="106"/>
      <c r="K362" s="95"/>
      <c r="L362" s="106"/>
      <c r="M362" s="106"/>
      <c r="N362" s="106"/>
      <c r="O362" s="106"/>
      <c r="Q362" s="96"/>
      <c r="R362" s="96"/>
      <c r="S362" s="96"/>
      <c r="T362" s="96"/>
      <c r="AF362" s="96"/>
      <c r="AG362" s="96"/>
      <c r="AH362" s="96"/>
      <c r="AI362" s="96"/>
      <c r="AJ362" s="61" t="s">
        <v>2913</v>
      </c>
      <c r="AK362" s="60">
        <f t="shared" si="135"/>
        <v>28</v>
      </c>
      <c r="AL362" s="465">
        <v>12</v>
      </c>
      <c r="AM362" s="465">
        <v>16</v>
      </c>
      <c r="AN362" s="466">
        <v>15</v>
      </c>
      <c r="AO362" s="95"/>
      <c r="AP362" s="96"/>
      <c r="AQ362" s="96"/>
      <c r="AR362" s="96"/>
      <c r="AS362" s="96"/>
      <c r="AT362" s="95"/>
    </row>
    <row r="363" spans="1:50" s="59" customFormat="1" ht="14.25" customHeight="1">
      <c r="A363" s="428" t="s">
        <v>2904</v>
      </c>
      <c r="B363" s="60">
        <f t="shared" si="139"/>
        <v>188</v>
      </c>
      <c r="C363" s="433">
        <v>93</v>
      </c>
      <c r="D363" s="433">
        <v>95</v>
      </c>
      <c r="E363" s="434">
        <v>115</v>
      </c>
      <c r="G363" s="106"/>
      <c r="H363" s="106"/>
      <c r="I363" s="106"/>
      <c r="J363" s="106"/>
      <c r="K363" s="95"/>
      <c r="L363" s="106"/>
      <c r="M363" s="106"/>
      <c r="N363" s="106"/>
      <c r="O363" s="106"/>
      <c r="Q363" s="96"/>
      <c r="R363" s="96"/>
      <c r="S363" s="96"/>
      <c r="T363" s="96"/>
      <c r="AF363" s="96"/>
      <c r="AG363" s="96"/>
      <c r="AH363" s="96"/>
      <c r="AI363" s="96"/>
      <c r="AJ363" s="61" t="s">
        <v>2915</v>
      </c>
      <c r="AK363" s="60">
        <f t="shared" si="135"/>
        <v>127</v>
      </c>
      <c r="AL363" s="465">
        <v>59</v>
      </c>
      <c r="AM363" s="465">
        <v>68</v>
      </c>
      <c r="AN363" s="466">
        <v>84</v>
      </c>
      <c r="AO363" s="95"/>
      <c r="AP363" s="96"/>
      <c r="AQ363" s="96"/>
      <c r="AR363" s="96"/>
      <c r="AS363" s="96"/>
      <c r="AT363" s="95"/>
    </row>
    <row r="364" spans="1:50" s="59" customFormat="1" ht="14.25" customHeight="1">
      <c r="A364" s="428" t="s">
        <v>2905</v>
      </c>
      <c r="B364" s="60">
        <f t="shared" si="139"/>
        <v>86</v>
      </c>
      <c r="C364" s="433">
        <v>44</v>
      </c>
      <c r="D364" s="433">
        <v>42</v>
      </c>
      <c r="E364" s="434">
        <v>50</v>
      </c>
      <c r="G364" s="106"/>
      <c r="H364" s="106"/>
      <c r="I364" s="106"/>
      <c r="J364" s="106"/>
      <c r="K364" s="95"/>
      <c r="L364" s="106"/>
      <c r="M364" s="106"/>
      <c r="N364" s="106"/>
      <c r="O364" s="106"/>
      <c r="Q364" s="96"/>
      <c r="R364" s="96"/>
      <c r="S364" s="96"/>
      <c r="T364" s="96"/>
      <c r="AF364" s="96"/>
      <c r="AG364" s="96"/>
      <c r="AH364" s="96"/>
      <c r="AI364" s="96"/>
      <c r="AJ364" s="61" t="s">
        <v>2917</v>
      </c>
      <c r="AK364" s="60">
        <f t="shared" si="135"/>
        <v>75</v>
      </c>
      <c r="AL364" s="465">
        <v>37</v>
      </c>
      <c r="AM364" s="465">
        <v>38</v>
      </c>
      <c r="AN364" s="466">
        <v>44</v>
      </c>
      <c r="AO364" s="95"/>
      <c r="AP364" s="96"/>
      <c r="AQ364" s="96"/>
      <c r="AR364" s="96"/>
      <c r="AS364" s="96"/>
      <c r="AT364" s="95"/>
    </row>
    <row r="365" spans="1:50" s="59" customFormat="1" ht="14.25" customHeight="1">
      <c r="A365" s="428" t="s">
        <v>2907</v>
      </c>
      <c r="B365" s="60">
        <f t="shared" si="139"/>
        <v>114</v>
      </c>
      <c r="C365" s="433">
        <v>55</v>
      </c>
      <c r="D365" s="433">
        <v>59</v>
      </c>
      <c r="E365" s="434">
        <v>73</v>
      </c>
      <c r="G365" s="106"/>
      <c r="H365" s="106"/>
      <c r="I365" s="106"/>
      <c r="J365" s="106"/>
      <c r="K365" s="95"/>
      <c r="L365" s="106"/>
      <c r="M365" s="106"/>
      <c r="N365" s="106"/>
      <c r="O365" s="106"/>
      <c r="Q365" s="96"/>
      <c r="R365" s="96"/>
      <c r="S365" s="96"/>
      <c r="T365" s="96"/>
      <c r="AF365" s="96"/>
      <c r="AG365" s="96"/>
      <c r="AH365" s="96"/>
      <c r="AI365" s="96"/>
      <c r="AJ365" s="61" t="s">
        <v>2019</v>
      </c>
      <c r="AK365" s="60">
        <f t="shared" si="135"/>
        <v>109</v>
      </c>
      <c r="AL365" s="465">
        <v>53</v>
      </c>
      <c r="AM365" s="465">
        <v>56</v>
      </c>
      <c r="AN365" s="466">
        <v>68</v>
      </c>
      <c r="AO365" s="95"/>
      <c r="AP365" s="96"/>
      <c r="AQ365" s="96"/>
      <c r="AR365" s="96"/>
      <c r="AS365" s="96"/>
      <c r="AT365" s="95"/>
    </row>
    <row r="366" spans="1:50" s="59" customFormat="1" ht="14.25" customHeight="1">
      <c r="A366" s="428" t="s">
        <v>2909</v>
      </c>
      <c r="B366" s="60">
        <f t="shared" si="139"/>
        <v>336</v>
      </c>
      <c r="C366" s="433">
        <v>158</v>
      </c>
      <c r="D366" s="433">
        <v>178</v>
      </c>
      <c r="E366" s="434">
        <v>186</v>
      </c>
      <c r="G366" s="106"/>
      <c r="H366" s="106"/>
      <c r="I366" s="106"/>
      <c r="J366" s="106"/>
      <c r="K366" s="95"/>
      <c r="L366" s="106"/>
      <c r="M366" s="106"/>
      <c r="N366" s="106"/>
      <c r="O366" s="106"/>
      <c r="Q366" s="96"/>
      <c r="R366" s="96"/>
      <c r="S366" s="96"/>
      <c r="T366" s="96"/>
      <c r="AF366" s="96"/>
      <c r="AG366" s="96"/>
      <c r="AH366" s="96"/>
      <c r="AI366" s="96"/>
      <c r="AJ366" s="61" t="s">
        <v>1419</v>
      </c>
      <c r="AK366" s="60">
        <f t="shared" si="135"/>
        <v>86</v>
      </c>
      <c r="AL366" s="465">
        <v>42</v>
      </c>
      <c r="AM366" s="465">
        <v>44</v>
      </c>
      <c r="AN366" s="466">
        <v>51</v>
      </c>
      <c r="AO366" s="95"/>
      <c r="AP366" s="96"/>
      <c r="AQ366" s="96"/>
      <c r="AR366" s="96"/>
      <c r="AS366" s="96"/>
      <c r="AT366" s="95"/>
    </row>
    <row r="367" spans="1:50" s="59" customFormat="1" ht="14.25" customHeight="1">
      <c r="A367" s="428" t="s">
        <v>2717</v>
      </c>
      <c r="B367" s="60">
        <f t="shared" si="139"/>
        <v>174</v>
      </c>
      <c r="C367" s="433">
        <v>81</v>
      </c>
      <c r="D367" s="433">
        <v>93</v>
      </c>
      <c r="E367" s="434">
        <v>104</v>
      </c>
      <c r="G367" s="106"/>
      <c r="H367" s="106"/>
      <c r="I367" s="106"/>
      <c r="J367" s="106"/>
      <c r="K367" s="95"/>
      <c r="L367" s="106"/>
      <c r="M367" s="106"/>
      <c r="N367" s="106"/>
      <c r="O367" s="106"/>
      <c r="Q367" s="96"/>
      <c r="R367" s="96"/>
      <c r="S367" s="96"/>
      <c r="T367" s="96"/>
      <c r="AF367" s="96"/>
      <c r="AG367" s="96"/>
      <c r="AH367" s="96"/>
      <c r="AI367" s="96"/>
      <c r="AJ367" s="61" t="s">
        <v>2920</v>
      </c>
      <c r="AK367" s="60">
        <f t="shared" si="135"/>
        <v>131</v>
      </c>
      <c r="AL367" s="465">
        <v>70</v>
      </c>
      <c r="AM367" s="465">
        <v>61</v>
      </c>
      <c r="AN367" s="466">
        <v>76</v>
      </c>
      <c r="AO367" s="95"/>
      <c r="AP367" s="96"/>
      <c r="AQ367" s="96"/>
      <c r="AR367" s="96"/>
      <c r="AS367" s="96"/>
      <c r="AT367" s="95"/>
    </row>
    <row r="368" spans="1:50" s="59" customFormat="1" ht="14.25" customHeight="1">
      <c r="A368" s="428" t="s">
        <v>2912</v>
      </c>
      <c r="B368" s="60">
        <f t="shared" si="139"/>
        <v>120</v>
      </c>
      <c r="C368" s="433">
        <v>58</v>
      </c>
      <c r="D368" s="433">
        <v>62</v>
      </c>
      <c r="E368" s="434">
        <v>70</v>
      </c>
      <c r="G368" s="106"/>
      <c r="H368" s="106"/>
      <c r="I368" s="106"/>
      <c r="J368" s="106"/>
      <c r="K368" s="95"/>
      <c r="L368" s="106"/>
      <c r="M368" s="106"/>
      <c r="N368" s="106"/>
      <c r="O368" s="106"/>
      <c r="Q368" s="96"/>
      <c r="R368" s="96"/>
      <c r="S368" s="96"/>
      <c r="T368" s="96"/>
      <c r="AF368" s="96"/>
      <c r="AG368" s="96"/>
      <c r="AH368" s="96"/>
      <c r="AI368" s="96"/>
      <c r="AJ368" s="61" t="s">
        <v>2922</v>
      </c>
      <c r="AK368" s="60">
        <f t="shared" si="135"/>
        <v>88</v>
      </c>
      <c r="AL368" s="465">
        <v>45</v>
      </c>
      <c r="AM368" s="465">
        <v>43</v>
      </c>
      <c r="AN368" s="466">
        <v>54</v>
      </c>
      <c r="AO368" s="95"/>
      <c r="AT368" s="95"/>
    </row>
    <row r="369" spans="1:46" s="59" customFormat="1" ht="14.25" customHeight="1">
      <c r="A369" s="428" t="s">
        <v>2914</v>
      </c>
      <c r="B369" s="60">
        <f t="shared" si="139"/>
        <v>46</v>
      </c>
      <c r="C369" s="433">
        <v>18</v>
      </c>
      <c r="D369" s="433">
        <v>28</v>
      </c>
      <c r="E369" s="434">
        <v>31</v>
      </c>
      <c r="G369" s="106"/>
      <c r="H369" s="106"/>
      <c r="I369" s="106"/>
      <c r="J369" s="106"/>
      <c r="K369" s="95"/>
      <c r="L369" s="106"/>
      <c r="M369" s="106"/>
      <c r="N369" s="106"/>
      <c r="O369" s="106"/>
      <c r="Q369" s="96"/>
      <c r="R369" s="96"/>
      <c r="S369" s="96"/>
      <c r="T369" s="96"/>
      <c r="AF369" s="96"/>
      <c r="AG369" s="96"/>
      <c r="AH369" s="96"/>
      <c r="AI369" s="96"/>
      <c r="AJ369" s="61" t="s">
        <v>2452</v>
      </c>
      <c r="AK369" s="60">
        <f t="shared" si="135"/>
        <v>157</v>
      </c>
      <c r="AL369" s="465">
        <v>72</v>
      </c>
      <c r="AM369" s="465">
        <v>85</v>
      </c>
      <c r="AN369" s="466">
        <v>79</v>
      </c>
      <c r="AO369" s="95"/>
      <c r="AT369" s="95"/>
    </row>
    <row r="370" spans="1:46" s="59" customFormat="1" ht="14.25" customHeight="1">
      <c r="A370" s="428" t="s">
        <v>2916</v>
      </c>
      <c r="B370" s="60">
        <f t="shared" si="139"/>
        <v>93</v>
      </c>
      <c r="C370" s="433">
        <v>47</v>
      </c>
      <c r="D370" s="433">
        <v>46</v>
      </c>
      <c r="E370" s="434">
        <v>62</v>
      </c>
      <c r="G370" s="106"/>
      <c r="H370" s="106"/>
      <c r="I370" s="106"/>
      <c r="J370" s="106"/>
      <c r="K370" s="95"/>
      <c r="L370" s="107"/>
      <c r="M370" s="107"/>
      <c r="N370" s="107"/>
      <c r="O370" s="107"/>
      <c r="Q370" s="96"/>
      <c r="R370" s="96"/>
      <c r="S370" s="96"/>
      <c r="T370" s="96"/>
      <c r="AF370" s="96"/>
      <c r="AG370" s="96"/>
      <c r="AH370" s="96"/>
      <c r="AI370" s="96"/>
      <c r="AJ370" s="61" t="s">
        <v>2456</v>
      </c>
      <c r="AK370" s="60">
        <f t="shared" si="135"/>
        <v>47</v>
      </c>
      <c r="AL370" s="465">
        <v>28</v>
      </c>
      <c r="AM370" s="465">
        <v>19</v>
      </c>
      <c r="AN370" s="466">
        <v>25</v>
      </c>
      <c r="AO370" s="95"/>
      <c r="AT370" s="95"/>
    </row>
    <row r="371" spans="1:46" s="59" customFormat="1" ht="14.25" customHeight="1">
      <c r="A371" s="71" t="s">
        <v>208</v>
      </c>
      <c r="B371" s="68">
        <f t="shared" si="139"/>
        <v>2752</v>
      </c>
      <c r="C371" s="69">
        <f>SUM(C372:C394)</f>
        <v>1377</v>
      </c>
      <c r="D371" s="69">
        <f t="shared" ref="D371:E371" si="140">SUM(D372:D394)</f>
        <v>1375</v>
      </c>
      <c r="E371" s="70">
        <f t="shared" si="140"/>
        <v>1780</v>
      </c>
      <c r="G371" s="106"/>
      <c r="H371" s="106"/>
      <c r="I371" s="106"/>
      <c r="J371" s="106"/>
      <c r="K371" s="95"/>
      <c r="L371" s="107"/>
      <c r="M371" s="107"/>
      <c r="N371" s="107"/>
      <c r="O371" s="107"/>
      <c r="Q371" s="96"/>
      <c r="R371" s="96"/>
      <c r="S371" s="96"/>
      <c r="T371" s="96"/>
      <c r="AF371" s="96"/>
      <c r="AG371" s="96"/>
      <c r="AH371" s="96"/>
      <c r="AI371" s="96"/>
      <c r="AJ371" s="61" t="s">
        <v>2926</v>
      </c>
      <c r="AK371" s="60">
        <f t="shared" si="135"/>
        <v>133</v>
      </c>
      <c r="AL371" s="465">
        <v>60</v>
      </c>
      <c r="AM371" s="465">
        <v>73</v>
      </c>
      <c r="AN371" s="466">
        <v>81</v>
      </c>
      <c r="AO371" s="95"/>
      <c r="AT371" s="95"/>
    </row>
    <row r="372" spans="1:46" s="59" customFormat="1" ht="14.25" customHeight="1">
      <c r="A372" s="428" t="s">
        <v>2918</v>
      </c>
      <c r="B372" s="60">
        <f t="shared" si="139"/>
        <v>231</v>
      </c>
      <c r="C372" s="460">
        <v>122</v>
      </c>
      <c r="D372" s="460">
        <v>109</v>
      </c>
      <c r="E372" s="461">
        <v>133</v>
      </c>
      <c r="G372" s="106"/>
      <c r="H372" s="106"/>
      <c r="I372" s="106"/>
      <c r="J372" s="106"/>
      <c r="K372" s="95"/>
      <c r="L372" s="107"/>
      <c r="M372" s="107"/>
      <c r="N372" s="107"/>
      <c r="O372" s="107"/>
      <c r="Q372" s="96"/>
      <c r="R372" s="96"/>
      <c r="S372" s="96"/>
      <c r="T372" s="96"/>
      <c r="AF372" s="96"/>
      <c r="AG372" s="96"/>
      <c r="AH372" s="96"/>
      <c r="AI372" s="96"/>
      <c r="AJ372" s="61" t="s">
        <v>2928</v>
      </c>
      <c r="AK372" s="60">
        <f t="shared" si="135"/>
        <v>59</v>
      </c>
      <c r="AL372" s="465">
        <v>31</v>
      </c>
      <c r="AM372" s="465">
        <v>28</v>
      </c>
      <c r="AN372" s="466">
        <v>39</v>
      </c>
      <c r="AO372" s="95"/>
      <c r="AT372" s="95"/>
    </row>
    <row r="373" spans="1:46" s="59" customFormat="1" ht="14.25" customHeight="1">
      <c r="A373" s="428" t="s">
        <v>2919</v>
      </c>
      <c r="B373" s="60">
        <f t="shared" si="139"/>
        <v>297</v>
      </c>
      <c r="C373" s="460">
        <v>149</v>
      </c>
      <c r="D373" s="460">
        <v>148</v>
      </c>
      <c r="E373" s="461">
        <v>185</v>
      </c>
      <c r="G373" s="106"/>
      <c r="H373" s="106"/>
      <c r="I373" s="106"/>
      <c r="J373" s="106"/>
      <c r="K373" s="95"/>
      <c r="L373" s="107"/>
      <c r="M373" s="107"/>
      <c r="N373" s="107"/>
      <c r="O373" s="107"/>
      <c r="Q373" s="96"/>
      <c r="R373" s="96"/>
      <c r="S373" s="96"/>
      <c r="T373" s="96"/>
      <c r="AF373" s="96"/>
      <c r="AG373" s="96"/>
      <c r="AH373" s="96"/>
      <c r="AI373" s="96"/>
      <c r="AJ373" s="61" t="s">
        <v>2929</v>
      </c>
      <c r="AK373" s="60">
        <f t="shared" si="135"/>
        <v>74</v>
      </c>
      <c r="AL373" s="465">
        <v>37</v>
      </c>
      <c r="AM373" s="465">
        <v>37</v>
      </c>
      <c r="AN373" s="466">
        <v>40</v>
      </c>
      <c r="AO373" s="95"/>
      <c r="AT373" s="95"/>
    </row>
    <row r="374" spans="1:46" s="59" customFormat="1" ht="14.25" customHeight="1">
      <c r="A374" s="428" t="s">
        <v>2921</v>
      </c>
      <c r="B374" s="60">
        <f t="shared" si="139"/>
        <v>94</v>
      </c>
      <c r="C374" s="460">
        <v>46</v>
      </c>
      <c r="D374" s="460">
        <v>48</v>
      </c>
      <c r="E374" s="461">
        <v>58</v>
      </c>
      <c r="G374" s="106"/>
      <c r="H374" s="106"/>
      <c r="I374" s="106"/>
      <c r="J374" s="106"/>
      <c r="K374" s="95"/>
      <c r="L374" s="107"/>
      <c r="M374" s="107"/>
      <c r="N374" s="107"/>
      <c r="O374" s="107"/>
      <c r="Q374" s="96"/>
      <c r="R374" s="96"/>
      <c r="S374" s="96"/>
      <c r="T374" s="96"/>
      <c r="AF374" s="96"/>
      <c r="AG374" s="96"/>
      <c r="AH374" s="96"/>
      <c r="AI374" s="96"/>
      <c r="AJ374" s="61" t="s">
        <v>2930</v>
      </c>
      <c r="AK374" s="60">
        <f t="shared" si="135"/>
        <v>34</v>
      </c>
      <c r="AL374" s="465">
        <v>18</v>
      </c>
      <c r="AM374" s="465">
        <v>16</v>
      </c>
      <c r="AN374" s="466">
        <v>22</v>
      </c>
      <c r="AO374" s="95"/>
      <c r="AT374" s="95"/>
    </row>
    <row r="375" spans="1:46" s="59" customFormat="1" ht="14.25" customHeight="1">
      <c r="A375" s="428" t="s">
        <v>2923</v>
      </c>
      <c r="B375" s="60">
        <f t="shared" si="139"/>
        <v>130</v>
      </c>
      <c r="C375" s="460">
        <v>64</v>
      </c>
      <c r="D375" s="460">
        <v>66</v>
      </c>
      <c r="E375" s="461">
        <v>93</v>
      </c>
      <c r="G375" s="106"/>
      <c r="H375" s="106"/>
      <c r="I375" s="106"/>
      <c r="J375" s="106"/>
      <c r="K375" s="95"/>
      <c r="L375" s="107"/>
      <c r="M375" s="107"/>
      <c r="N375" s="107"/>
      <c r="O375" s="107"/>
      <c r="Q375" s="96"/>
      <c r="R375" s="96"/>
      <c r="S375" s="96"/>
      <c r="T375" s="96"/>
      <c r="AF375" s="96"/>
      <c r="AG375" s="96"/>
      <c r="AH375" s="96"/>
      <c r="AI375" s="96"/>
      <c r="AJ375" s="61" t="s">
        <v>2932</v>
      </c>
      <c r="AK375" s="60">
        <f t="shared" si="135"/>
        <v>101</v>
      </c>
      <c r="AL375" s="465">
        <v>53</v>
      </c>
      <c r="AM375" s="465">
        <v>48</v>
      </c>
      <c r="AN375" s="466">
        <v>57</v>
      </c>
      <c r="AO375" s="95"/>
      <c r="AT375" s="95"/>
    </row>
    <row r="376" spans="1:46" s="59" customFormat="1" ht="14.25" customHeight="1">
      <c r="A376" s="428" t="s">
        <v>2924</v>
      </c>
      <c r="B376" s="60">
        <f t="shared" si="139"/>
        <v>55</v>
      </c>
      <c r="C376" s="460">
        <v>30</v>
      </c>
      <c r="D376" s="460">
        <v>25</v>
      </c>
      <c r="E376" s="461">
        <v>40</v>
      </c>
      <c r="G376" s="106"/>
      <c r="H376" s="106"/>
      <c r="I376" s="106"/>
      <c r="J376" s="106"/>
      <c r="K376" s="95"/>
      <c r="L376" s="107"/>
      <c r="M376" s="107"/>
      <c r="N376" s="107"/>
      <c r="O376" s="107"/>
      <c r="Q376" s="96"/>
      <c r="R376" s="96"/>
      <c r="S376" s="96"/>
      <c r="T376" s="96"/>
      <c r="AF376" s="96"/>
      <c r="AG376" s="96"/>
      <c r="AH376" s="96"/>
      <c r="AI376" s="96"/>
      <c r="AJ376" s="61" t="s">
        <v>2934</v>
      </c>
      <c r="AK376" s="60">
        <f t="shared" si="135"/>
        <v>29</v>
      </c>
      <c r="AL376" s="465">
        <v>17</v>
      </c>
      <c r="AM376" s="465">
        <v>12</v>
      </c>
      <c r="AN376" s="466">
        <v>19</v>
      </c>
      <c r="AO376" s="95"/>
      <c r="AT376" s="95"/>
    </row>
    <row r="377" spans="1:46" s="59" customFormat="1" ht="14.25" customHeight="1">
      <c r="A377" s="428" t="s">
        <v>2925</v>
      </c>
      <c r="B377" s="60">
        <f t="shared" si="139"/>
        <v>96</v>
      </c>
      <c r="C377" s="460">
        <v>46</v>
      </c>
      <c r="D377" s="460">
        <v>50</v>
      </c>
      <c r="E377" s="461">
        <v>67</v>
      </c>
      <c r="G377" s="107"/>
      <c r="H377" s="107"/>
      <c r="I377" s="107"/>
      <c r="J377" s="107"/>
      <c r="K377" s="95"/>
      <c r="L377" s="107"/>
      <c r="M377" s="107"/>
      <c r="N377" s="107"/>
      <c r="O377" s="107"/>
      <c r="Q377" s="96"/>
      <c r="R377" s="96"/>
      <c r="S377" s="96"/>
      <c r="T377" s="96"/>
      <c r="AF377" s="96"/>
      <c r="AG377" s="96"/>
      <c r="AH377" s="96"/>
      <c r="AI377" s="96"/>
      <c r="AJ377" s="61" t="s">
        <v>2936</v>
      </c>
      <c r="AK377" s="60">
        <f t="shared" si="135"/>
        <v>87</v>
      </c>
      <c r="AL377" s="465">
        <v>44</v>
      </c>
      <c r="AM377" s="465">
        <v>43</v>
      </c>
      <c r="AN377" s="466">
        <v>52</v>
      </c>
      <c r="AO377" s="95"/>
      <c r="AT377" s="95"/>
    </row>
    <row r="378" spans="1:46" s="59" customFormat="1" ht="14.25" customHeight="1">
      <c r="A378" s="428" t="s">
        <v>2927</v>
      </c>
      <c r="B378" s="60">
        <f t="shared" si="139"/>
        <v>36</v>
      </c>
      <c r="C378" s="460">
        <v>20</v>
      </c>
      <c r="D378" s="460">
        <v>16</v>
      </c>
      <c r="E378" s="461">
        <v>22</v>
      </c>
      <c r="G378" s="107"/>
      <c r="H378" s="107"/>
      <c r="I378" s="107"/>
      <c r="J378" s="107"/>
      <c r="K378" s="95"/>
      <c r="L378" s="107"/>
      <c r="M378" s="107"/>
      <c r="N378" s="107"/>
      <c r="O378" s="107"/>
      <c r="Q378" s="96"/>
      <c r="R378" s="96"/>
      <c r="S378" s="96"/>
      <c r="T378" s="96"/>
      <c r="AF378" s="96"/>
      <c r="AG378" s="96"/>
      <c r="AH378" s="96"/>
      <c r="AI378" s="96"/>
      <c r="AJ378" s="61" t="s">
        <v>2938</v>
      </c>
      <c r="AK378" s="60">
        <f t="shared" si="135"/>
        <v>57</v>
      </c>
      <c r="AL378" s="465">
        <v>26</v>
      </c>
      <c r="AM378" s="465">
        <v>31</v>
      </c>
      <c r="AN378" s="466">
        <v>36</v>
      </c>
      <c r="AO378" s="95"/>
      <c r="AT378" s="95"/>
    </row>
    <row r="379" spans="1:46" s="59" customFormat="1" ht="14.25" customHeight="1">
      <c r="A379" s="428" t="s">
        <v>1847</v>
      </c>
      <c r="B379" s="60">
        <f t="shared" si="139"/>
        <v>121</v>
      </c>
      <c r="C379" s="460">
        <v>55</v>
      </c>
      <c r="D379" s="460">
        <v>66</v>
      </c>
      <c r="E379" s="461">
        <v>81</v>
      </c>
      <c r="G379" s="107"/>
      <c r="H379" s="107"/>
      <c r="I379" s="107"/>
      <c r="J379" s="107"/>
      <c r="K379" s="95"/>
      <c r="L379" s="107"/>
      <c r="M379" s="107"/>
      <c r="N379" s="107"/>
      <c r="O379" s="107"/>
      <c r="Q379" s="96"/>
      <c r="R379" s="96"/>
      <c r="S379" s="96"/>
      <c r="T379" s="96"/>
      <c r="AF379" s="96"/>
      <c r="AG379" s="96"/>
      <c r="AH379" s="96"/>
      <c r="AI379" s="96"/>
      <c r="AJ379" s="61" t="s">
        <v>2940</v>
      </c>
      <c r="AK379" s="60">
        <f t="shared" si="135"/>
        <v>81</v>
      </c>
      <c r="AL379" s="465">
        <v>37</v>
      </c>
      <c r="AM379" s="465">
        <v>44</v>
      </c>
      <c r="AN379" s="466">
        <v>39</v>
      </c>
      <c r="AO379" s="95"/>
      <c r="AT379" s="95"/>
    </row>
    <row r="380" spans="1:46" s="59" customFormat="1" ht="14.25" customHeight="1">
      <c r="A380" s="428" t="s">
        <v>1856</v>
      </c>
      <c r="B380" s="60">
        <f t="shared" si="139"/>
        <v>211</v>
      </c>
      <c r="C380" s="460">
        <v>103</v>
      </c>
      <c r="D380" s="460">
        <v>108</v>
      </c>
      <c r="E380" s="461">
        <v>138</v>
      </c>
      <c r="G380" s="107"/>
      <c r="H380" s="107"/>
      <c r="I380" s="107"/>
      <c r="J380" s="107"/>
      <c r="L380" s="107"/>
      <c r="M380" s="107"/>
      <c r="N380" s="107"/>
      <c r="O380" s="107"/>
      <c r="Q380" s="96"/>
      <c r="R380" s="96"/>
      <c r="S380" s="96"/>
      <c r="T380" s="96"/>
      <c r="AF380" s="96"/>
      <c r="AG380" s="96"/>
      <c r="AH380" s="96"/>
      <c r="AI380" s="96"/>
      <c r="AJ380" s="67" t="s">
        <v>305</v>
      </c>
      <c r="AK380" s="68">
        <f t="shared" si="135"/>
        <v>779</v>
      </c>
      <c r="AL380" s="69">
        <f>SUM(AL381:AL389)</f>
        <v>378</v>
      </c>
      <c r="AM380" s="69">
        <f t="shared" ref="AM380:AN380" si="141">SUM(AM381:AM389)</f>
        <v>401</v>
      </c>
      <c r="AN380" s="70">
        <f t="shared" si="141"/>
        <v>473</v>
      </c>
      <c r="AO380" s="95"/>
      <c r="AT380" s="95"/>
    </row>
    <row r="381" spans="1:46" s="59" customFormat="1" ht="14.25" customHeight="1">
      <c r="A381" s="428" t="s">
        <v>2931</v>
      </c>
      <c r="B381" s="60">
        <f t="shared" si="139"/>
        <v>73</v>
      </c>
      <c r="C381" s="460">
        <v>44</v>
      </c>
      <c r="D381" s="460">
        <v>29</v>
      </c>
      <c r="E381" s="461">
        <v>50</v>
      </c>
      <c r="G381" s="107"/>
      <c r="H381" s="107"/>
      <c r="I381" s="107"/>
      <c r="J381" s="107"/>
      <c r="L381" s="107"/>
      <c r="M381" s="107"/>
      <c r="N381" s="107"/>
      <c r="O381" s="107"/>
      <c r="Q381" s="96"/>
      <c r="R381" s="96"/>
      <c r="S381" s="96"/>
      <c r="T381" s="96"/>
      <c r="AF381" s="96"/>
      <c r="AG381" s="96"/>
      <c r="AH381" s="96"/>
      <c r="AI381" s="96"/>
      <c r="AJ381" s="61" t="s">
        <v>2942</v>
      </c>
      <c r="AK381" s="60">
        <f t="shared" si="135"/>
        <v>98</v>
      </c>
      <c r="AL381" s="465">
        <v>49</v>
      </c>
      <c r="AM381" s="465">
        <v>49</v>
      </c>
      <c r="AN381" s="466">
        <v>66</v>
      </c>
      <c r="AO381" s="95"/>
      <c r="AT381" s="95"/>
    </row>
    <row r="382" spans="1:46" s="59" customFormat="1" ht="14.25" customHeight="1">
      <c r="A382" s="428" t="s">
        <v>2933</v>
      </c>
      <c r="B382" s="60">
        <f t="shared" si="139"/>
        <v>139</v>
      </c>
      <c r="C382" s="460">
        <v>71</v>
      </c>
      <c r="D382" s="460">
        <v>68</v>
      </c>
      <c r="E382" s="461">
        <v>87</v>
      </c>
      <c r="G382" s="107"/>
      <c r="H382" s="107"/>
      <c r="I382" s="107"/>
      <c r="J382" s="107"/>
      <c r="L382" s="107"/>
      <c r="M382" s="107"/>
      <c r="N382" s="107"/>
      <c r="O382" s="107"/>
      <c r="Q382" s="96"/>
      <c r="R382" s="96"/>
      <c r="S382" s="96"/>
      <c r="T382" s="96"/>
      <c r="AF382" s="96"/>
      <c r="AG382" s="96"/>
      <c r="AH382" s="96"/>
      <c r="AI382" s="96"/>
      <c r="AJ382" s="61" t="s">
        <v>2944</v>
      </c>
      <c r="AK382" s="60">
        <f t="shared" si="135"/>
        <v>46</v>
      </c>
      <c r="AL382" s="465">
        <v>26</v>
      </c>
      <c r="AM382" s="465">
        <v>20</v>
      </c>
      <c r="AN382" s="466">
        <v>34</v>
      </c>
      <c r="AO382" s="95"/>
      <c r="AT382" s="95"/>
    </row>
    <row r="383" spans="1:46" s="59" customFormat="1" ht="14.25" customHeight="1">
      <c r="A383" s="428" t="s">
        <v>2935</v>
      </c>
      <c r="B383" s="60">
        <f t="shared" si="139"/>
        <v>131</v>
      </c>
      <c r="C383" s="460">
        <v>68</v>
      </c>
      <c r="D383" s="460">
        <v>63</v>
      </c>
      <c r="E383" s="461">
        <v>79</v>
      </c>
      <c r="G383" s="107"/>
      <c r="H383" s="107"/>
      <c r="I383" s="107"/>
      <c r="J383" s="107"/>
      <c r="L383" s="107"/>
      <c r="M383" s="107"/>
      <c r="N383" s="107"/>
      <c r="O383" s="107"/>
      <c r="Q383" s="96"/>
      <c r="R383" s="96"/>
      <c r="S383" s="96"/>
      <c r="T383" s="96"/>
      <c r="AF383" s="96"/>
      <c r="AG383" s="96"/>
      <c r="AH383" s="96"/>
      <c r="AI383" s="96"/>
      <c r="AJ383" s="61" t="s">
        <v>2946</v>
      </c>
      <c r="AK383" s="60">
        <f t="shared" si="135"/>
        <v>153</v>
      </c>
      <c r="AL383" s="465">
        <v>72</v>
      </c>
      <c r="AM383" s="465">
        <v>81</v>
      </c>
      <c r="AN383" s="466">
        <v>96</v>
      </c>
      <c r="AO383" s="95"/>
      <c r="AT383" s="95"/>
    </row>
    <row r="384" spans="1:46" s="59" customFormat="1" ht="14.25" customHeight="1">
      <c r="A384" s="428" t="s">
        <v>2937</v>
      </c>
      <c r="B384" s="60">
        <f t="shared" si="139"/>
        <v>65</v>
      </c>
      <c r="C384" s="460">
        <v>29</v>
      </c>
      <c r="D384" s="460">
        <v>36</v>
      </c>
      <c r="E384" s="461">
        <v>41</v>
      </c>
      <c r="G384" s="107"/>
      <c r="H384" s="107"/>
      <c r="I384" s="107"/>
      <c r="J384" s="107"/>
      <c r="L384" s="107"/>
      <c r="M384" s="107"/>
      <c r="N384" s="107"/>
      <c r="O384" s="107"/>
      <c r="Q384" s="96"/>
      <c r="R384" s="96"/>
      <c r="S384" s="96"/>
      <c r="T384" s="96"/>
      <c r="AF384" s="96"/>
      <c r="AG384" s="96"/>
      <c r="AH384" s="96"/>
      <c r="AI384" s="96"/>
      <c r="AJ384" s="61" t="s">
        <v>2948</v>
      </c>
      <c r="AK384" s="60">
        <f t="shared" si="135"/>
        <v>127</v>
      </c>
      <c r="AL384" s="465">
        <v>58</v>
      </c>
      <c r="AM384" s="465">
        <v>69</v>
      </c>
      <c r="AN384" s="466">
        <v>83</v>
      </c>
      <c r="AO384" s="95"/>
      <c r="AT384" s="95"/>
    </row>
    <row r="385" spans="1:46" s="59" customFormat="1" ht="14.25" customHeight="1">
      <c r="A385" s="428" t="s">
        <v>2939</v>
      </c>
      <c r="B385" s="60">
        <f t="shared" si="139"/>
        <v>157</v>
      </c>
      <c r="C385" s="460">
        <v>83</v>
      </c>
      <c r="D385" s="460">
        <v>74</v>
      </c>
      <c r="E385" s="461">
        <v>109</v>
      </c>
      <c r="G385" s="107"/>
      <c r="H385" s="107"/>
      <c r="I385" s="107"/>
      <c r="J385" s="107"/>
      <c r="L385" s="107"/>
      <c r="M385" s="107"/>
      <c r="N385" s="107"/>
      <c r="O385" s="107"/>
      <c r="Q385" s="96"/>
      <c r="R385" s="96"/>
      <c r="S385" s="96"/>
      <c r="T385" s="96"/>
      <c r="AF385" s="96"/>
      <c r="AG385" s="96"/>
      <c r="AH385" s="96"/>
      <c r="AI385" s="96"/>
      <c r="AJ385" s="61" t="s">
        <v>2950</v>
      </c>
      <c r="AK385" s="60">
        <f t="shared" si="135"/>
        <v>48</v>
      </c>
      <c r="AL385" s="465">
        <v>25</v>
      </c>
      <c r="AM385" s="465">
        <v>23</v>
      </c>
      <c r="AN385" s="466">
        <v>36</v>
      </c>
      <c r="AO385" s="95"/>
      <c r="AT385" s="95"/>
    </row>
    <row r="386" spans="1:46" s="59" customFormat="1" ht="14.25" customHeight="1">
      <c r="A386" s="428" t="s">
        <v>2941</v>
      </c>
      <c r="B386" s="60">
        <f t="shared" si="139"/>
        <v>82</v>
      </c>
      <c r="C386" s="460">
        <v>38</v>
      </c>
      <c r="D386" s="460">
        <v>44</v>
      </c>
      <c r="E386" s="461">
        <v>56</v>
      </c>
      <c r="G386" s="107"/>
      <c r="H386" s="107"/>
      <c r="I386" s="107"/>
      <c r="J386" s="107"/>
      <c r="L386" s="107"/>
      <c r="M386" s="107"/>
      <c r="N386" s="107"/>
      <c r="O386" s="107"/>
      <c r="Q386" s="96"/>
      <c r="R386" s="96"/>
      <c r="S386" s="96"/>
      <c r="T386" s="96"/>
      <c r="AF386" s="96"/>
      <c r="AG386" s="96"/>
      <c r="AH386" s="96"/>
      <c r="AI386" s="96"/>
      <c r="AJ386" s="61" t="s">
        <v>2951</v>
      </c>
      <c r="AK386" s="60">
        <f t="shared" si="135"/>
        <v>99</v>
      </c>
      <c r="AL386" s="465">
        <v>49</v>
      </c>
      <c r="AM386" s="465">
        <v>50</v>
      </c>
      <c r="AN386" s="466">
        <v>49</v>
      </c>
      <c r="AO386" s="95"/>
      <c r="AT386" s="95"/>
    </row>
    <row r="387" spans="1:46" s="59" customFormat="1" ht="14.25" customHeight="1">
      <c r="A387" s="428" t="s">
        <v>2433</v>
      </c>
      <c r="B387" s="60">
        <f t="shared" si="139"/>
        <v>71</v>
      </c>
      <c r="C387" s="460">
        <v>36</v>
      </c>
      <c r="D387" s="460">
        <v>35</v>
      </c>
      <c r="E387" s="461">
        <v>49</v>
      </c>
      <c r="G387" s="107"/>
      <c r="H387" s="107"/>
      <c r="I387" s="107"/>
      <c r="J387" s="107"/>
      <c r="L387" s="107"/>
      <c r="M387" s="107"/>
      <c r="N387" s="107"/>
      <c r="O387" s="107"/>
      <c r="Q387" s="96"/>
      <c r="R387" s="96"/>
      <c r="S387" s="96"/>
      <c r="T387" s="96"/>
      <c r="AF387" s="96"/>
      <c r="AG387" s="96"/>
      <c r="AH387" s="96"/>
      <c r="AI387" s="96"/>
      <c r="AJ387" s="61" t="s">
        <v>2953</v>
      </c>
      <c r="AK387" s="60">
        <f t="shared" si="135"/>
        <v>88</v>
      </c>
      <c r="AL387" s="465">
        <v>43</v>
      </c>
      <c r="AM387" s="465">
        <v>45</v>
      </c>
      <c r="AN387" s="466">
        <v>45</v>
      </c>
      <c r="AT387" s="95"/>
    </row>
    <row r="388" spans="1:46" s="59" customFormat="1" ht="14.25" customHeight="1">
      <c r="A388" s="428" t="s">
        <v>2943</v>
      </c>
      <c r="B388" s="60">
        <f t="shared" si="139"/>
        <v>114</v>
      </c>
      <c r="C388" s="460">
        <v>54</v>
      </c>
      <c r="D388" s="460">
        <v>60</v>
      </c>
      <c r="E388" s="461">
        <v>72</v>
      </c>
      <c r="G388" s="107"/>
      <c r="H388" s="107"/>
      <c r="I388" s="107"/>
      <c r="J388" s="107"/>
      <c r="L388" s="107"/>
      <c r="M388" s="107"/>
      <c r="N388" s="107"/>
      <c r="O388" s="107"/>
      <c r="Q388" s="96"/>
      <c r="R388" s="96"/>
      <c r="S388" s="96"/>
      <c r="T388" s="96"/>
      <c r="AF388" s="96"/>
      <c r="AG388" s="96"/>
      <c r="AH388" s="96"/>
      <c r="AI388" s="96"/>
      <c r="AJ388" s="61" t="s">
        <v>2955</v>
      </c>
      <c r="AK388" s="60">
        <f t="shared" si="135"/>
        <v>89</v>
      </c>
      <c r="AL388" s="465">
        <v>41</v>
      </c>
      <c r="AM388" s="465">
        <v>48</v>
      </c>
      <c r="AN388" s="466">
        <v>45</v>
      </c>
      <c r="AT388" s="95"/>
    </row>
    <row r="389" spans="1:46" s="59" customFormat="1" ht="14.25" customHeight="1">
      <c r="A389" s="428" t="s">
        <v>2945</v>
      </c>
      <c r="B389" s="60">
        <f t="shared" si="139"/>
        <v>45</v>
      </c>
      <c r="C389" s="460">
        <v>19</v>
      </c>
      <c r="D389" s="460">
        <v>26</v>
      </c>
      <c r="E389" s="461">
        <v>31</v>
      </c>
      <c r="G389" s="107"/>
      <c r="H389" s="107"/>
      <c r="I389" s="107"/>
      <c r="J389" s="107"/>
      <c r="L389" s="107"/>
      <c r="M389" s="107"/>
      <c r="N389" s="107"/>
      <c r="O389" s="107"/>
      <c r="Q389" s="96"/>
      <c r="R389" s="96"/>
      <c r="S389" s="96"/>
      <c r="T389" s="96"/>
      <c r="AF389" s="96"/>
      <c r="AG389" s="96"/>
      <c r="AH389" s="96"/>
      <c r="AI389" s="96"/>
      <c r="AJ389" s="91" t="s">
        <v>2956</v>
      </c>
      <c r="AK389" s="92">
        <f t="shared" si="135"/>
        <v>31</v>
      </c>
      <c r="AL389" s="498">
        <v>15</v>
      </c>
      <c r="AM389" s="498">
        <v>16</v>
      </c>
      <c r="AN389" s="499">
        <v>19</v>
      </c>
      <c r="AT389" s="95"/>
    </row>
    <row r="390" spans="1:46" s="59" customFormat="1" ht="14.25" customHeight="1">
      <c r="A390" s="428" t="s">
        <v>2947</v>
      </c>
      <c r="B390" s="60">
        <f t="shared" ref="B390:B407" si="142">SUM(C390:D390)</f>
        <v>125</v>
      </c>
      <c r="C390" s="460">
        <v>64</v>
      </c>
      <c r="D390" s="460">
        <v>61</v>
      </c>
      <c r="E390" s="461">
        <v>91</v>
      </c>
      <c r="G390" s="107"/>
      <c r="H390" s="107"/>
      <c r="I390" s="107"/>
      <c r="J390" s="107"/>
      <c r="L390" s="107"/>
      <c r="M390" s="107"/>
      <c r="N390" s="107"/>
      <c r="O390" s="107"/>
      <c r="Q390" s="96"/>
      <c r="R390" s="96"/>
      <c r="S390" s="96"/>
      <c r="T390" s="96"/>
      <c r="AF390" s="96"/>
      <c r="AG390" s="96"/>
      <c r="AH390" s="96"/>
      <c r="AI390" s="96"/>
      <c r="AJ390" s="95"/>
      <c r="AT390" s="95"/>
    </row>
    <row r="391" spans="1:46" s="59" customFormat="1" ht="14.25" customHeight="1">
      <c r="A391" s="428" t="s">
        <v>2949</v>
      </c>
      <c r="B391" s="60">
        <f t="shared" si="142"/>
        <v>92</v>
      </c>
      <c r="C391" s="460">
        <v>48</v>
      </c>
      <c r="D391" s="460">
        <v>44</v>
      </c>
      <c r="E391" s="461">
        <v>57</v>
      </c>
      <c r="G391" s="107"/>
      <c r="H391" s="107"/>
      <c r="I391" s="107"/>
      <c r="J391" s="107"/>
      <c r="L391" s="107"/>
      <c r="M391" s="107"/>
      <c r="N391" s="107"/>
      <c r="O391" s="107"/>
      <c r="Q391" s="96"/>
      <c r="R391" s="96"/>
      <c r="S391" s="96"/>
      <c r="T391" s="96"/>
      <c r="AF391" s="96"/>
      <c r="AG391" s="96"/>
      <c r="AH391" s="96"/>
      <c r="AI391" s="96"/>
      <c r="AJ391" s="95"/>
      <c r="AT391" s="95"/>
    </row>
    <row r="392" spans="1:46" s="59" customFormat="1" ht="14.25" customHeight="1">
      <c r="A392" s="428" t="s">
        <v>573</v>
      </c>
      <c r="B392" s="60">
        <f t="shared" si="142"/>
        <v>93</v>
      </c>
      <c r="C392" s="460">
        <v>44</v>
      </c>
      <c r="D392" s="460">
        <v>49</v>
      </c>
      <c r="E392" s="461">
        <v>67</v>
      </c>
      <c r="G392" s="107"/>
      <c r="H392" s="107"/>
      <c r="I392" s="107"/>
      <c r="J392" s="107"/>
      <c r="L392" s="107"/>
      <c r="M392" s="107"/>
      <c r="N392" s="107"/>
      <c r="O392" s="107"/>
      <c r="AF392" s="96"/>
      <c r="AG392" s="96"/>
      <c r="AH392" s="96"/>
      <c r="AI392" s="96"/>
      <c r="AJ392" s="95"/>
      <c r="AT392" s="95"/>
    </row>
    <row r="393" spans="1:46" s="59" customFormat="1" ht="14.25" customHeight="1">
      <c r="A393" s="428" t="s">
        <v>2952</v>
      </c>
      <c r="B393" s="60">
        <f t="shared" si="142"/>
        <v>78</v>
      </c>
      <c r="C393" s="460">
        <v>36</v>
      </c>
      <c r="D393" s="460">
        <v>42</v>
      </c>
      <c r="E393" s="461">
        <v>47</v>
      </c>
      <c r="G393" s="107"/>
      <c r="H393" s="107"/>
      <c r="I393" s="107"/>
      <c r="J393" s="107"/>
      <c r="L393" s="107"/>
      <c r="M393" s="107"/>
      <c r="N393" s="107"/>
      <c r="O393" s="107"/>
      <c r="AF393" s="96"/>
      <c r="AG393" s="96"/>
      <c r="AH393" s="96"/>
      <c r="AI393" s="96"/>
      <c r="AJ393" s="95"/>
      <c r="AT393" s="95"/>
    </row>
    <row r="394" spans="1:46" s="59" customFormat="1" ht="14.25" customHeight="1">
      <c r="A394" s="428" t="s">
        <v>2954</v>
      </c>
      <c r="B394" s="60">
        <f t="shared" si="142"/>
        <v>216</v>
      </c>
      <c r="C394" s="460">
        <v>108</v>
      </c>
      <c r="D394" s="460">
        <v>108</v>
      </c>
      <c r="E394" s="461">
        <v>127</v>
      </c>
      <c r="G394" s="107"/>
      <c r="H394" s="107"/>
      <c r="I394" s="107"/>
      <c r="J394" s="107"/>
      <c r="L394" s="107"/>
      <c r="M394" s="107"/>
      <c r="N394" s="107"/>
      <c r="O394" s="107"/>
      <c r="AF394" s="96"/>
      <c r="AG394" s="96"/>
      <c r="AH394" s="96"/>
      <c r="AI394" s="96"/>
      <c r="AJ394" s="95"/>
    </row>
    <row r="395" spans="1:46" s="59" customFormat="1" ht="14.25" customHeight="1">
      <c r="A395" s="71" t="s">
        <v>209</v>
      </c>
      <c r="B395" s="68">
        <f t="shared" si="142"/>
        <v>1307</v>
      </c>
      <c r="C395" s="69">
        <f>SUM(C396:C407)</f>
        <v>645</v>
      </c>
      <c r="D395" s="69">
        <f t="shared" ref="D395:E395" si="143">SUM(D396:D407)</f>
        <v>662</v>
      </c>
      <c r="E395" s="70">
        <f t="shared" si="143"/>
        <v>765</v>
      </c>
      <c r="G395" s="107"/>
      <c r="H395" s="107"/>
      <c r="I395" s="107"/>
      <c r="J395" s="107"/>
      <c r="L395" s="107"/>
      <c r="M395" s="107"/>
      <c r="N395" s="107"/>
      <c r="O395" s="107"/>
      <c r="AF395" s="96"/>
      <c r="AG395" s="96"/>
      <c r="AH395" s="96"/>
      <c r="AI395" s="96"/>
      <c r="AJ395" s="95"/>
    </row>
    <row r="396" spans="1:46" s="59" customFormat="1" ht="14.25" customHeight="1">
      <c r="A396" s="428" t="s">
        <v>2957</v>
      </c>
      <c r="B396" s="60">
        <f t="shared" si="142"/>
        <v>71</v>
      </c>
      <c r="C396" s="460">
        <v>34</v>
      </c>
      <c r="D396" s="460">
        <v>37</v>
      </c>
      <c r="E396" s="461">
        <v>38</v>
      </c>
      <c r="G396" s="107"/>
      <c r="H396" s="107"/>
      <c r="I396" s="107"/>
      <c r="J396" s="107"/>
      <c r="L396" s="107"/>
      <c r="M396" s="107"/>
      <c r="N396" s="107"/>
      <c r="O396" s="107"/>
      <c r="AF396" s="96"/>
      <c r="AG396" s="96"/>
      <c r="AH396" s="96"/>
      <c r="AI396" s="96"/>
      <c r="AJ396" s="95"/>
    </row>
    <row r="397" spans="1:46" s="59" customFormat="1" ht="14.25" customHeight="1">
      <c r="A397" s="428" t="s">
        <v>515</v>
      </c>
      <c r="B397" s="60">
        <f t="shared" si="142"/>
        <v>163</v>
      </c>
      <c r="C397" s="460">
        <v>79</v>
      </c>
      <c r="D397" s="460">
        <v>84</v>
      </c>
      <c r="E397" s="461">
        <v>96</v>
      </c>
      <c r="G397" s="107"/>
      <c r="H397" s="107"/>
      <c r="I397" s="107"/>
      <c r="J397" s="107"/>
      <c r="L397" s="107"/>
      <c r="M397" s="107"/>
      <c r="N397" s="107"/>
      <c r="O397" s="107"/>
      <c r="AF397" s="96"/>
      <c r="AG397" s="96"/>
      <c r="AH397" s="96"/>
      <c r="AI397" s="96"/>
      <c r="AJ397" s="95"/>
    </row>
    <row r="398" spans="1:46" s="59" customFormat="1" ht="14.25" customHeight="1">
      <c r="A398" s="428" t="s">
        <v>516</v>
      </c>
      <c r="B398" s="60">
        <f t="shared" si="142"/>
        <v>142</v>
      </c>
      <c r="C398" s="460">
        <v>68</v>
      </c>
      <c r="D398" s="460">
        <v>74</v>
      </c>
      <c r="E398" s="461">
        <v>83</v>
      </c>
      <c r="G398" s="107"/>
      <c r="H398" s="107"/>
      <c r="I398" s="107"/>
      <c r="J398" s="107"/>
      <c r="L398" s="107"/>
      <c r="M398" s="107"/>
      <c r="N398" s="107"/>
      <c r="O398" s="107"/>
      <c r="AF398" s="96"/>
      <c r="AG398" s="96"/>
      <c r="AH398" s="96"/>
      <c r="AI398" s="96"/>
      <c r="AJ398" s="95"/>
    </row>
    <row r="399" spans="1:46" s="59" customFormat="1" ht="14.25" customHeight="1">
      <c r="A399" s="428" t="s">
        <v>2958</v>
      </c>
      <c r="B399" s="60">
        <f t="shared" si="142"/>
        <v>90</v>
      </c>
      <c r="C399" s="460">
        <v>45</v>
      </c>
      <c r="D399" s="460">
        <v>45</v>
      </c>
      <c r="E399" s="461">
        <v>51</v>
      </c>
      <c r="G399" s="107"/>
      <c r="H399" s="107"/>
      <c r="I399" s="107"/>
      <c r="J399" s="107"/>
      <c r="L399" s="107"/>
      <c r="M399" s="107"/>
      <c r="N399" s="107"/>
      <c r="O399" s="107"/>
      <c r="AF399" s="96"/>
      <c r="AG399" s="96"/>
      <c r="AH399" s="96"/>
      <c r="AI399" s="96"/>
    </row>
    <row r="400" spans="1:46" s="59" customFormat="1" ht="14.25" customHeight="1">
      <c r="A400" s="428" t="s">
        <v>2959</v>
      </c>
      <c r="B400" s="60">
        <f t="shared" si="142"/>
        <v>168</v>
      </c>
      <c r="C400" s="460">
        <v>79</v>
      </c>
      <c r="D400" s="460">
        <v>89</v>
      </c>
      <c r="E400" s="461">
        <v>102</v>
      </c>
      <c r="G400" s="107"/>
      <c r="H400" s="107"/>
      <c r="I400" s="107"/>
      <c r="J400" s="107"/>
      <c r="L400" s="107"/>
      <c r="M400" s="107"/>
      <c r="N400" s="107"/>
      <c r="O400" s="107"/>
    </row>
    <row r="401" spans="1:15" s="59" customFormat="1" ht="14.25" customHeight="1">
      <c r="A401" s="428" t="s">
        <v>2960</v>
      </c>
      <c r="B401" s="60">
        <f t="shared" si="142"/>
        <v>98</v>
      </c>
      <c r="C401" s="460">
        <v>50</v>
      </c>
      <c r="D401" s="460">
        <v>48</v>
      </c>
      <c r="E401" s="461">
        <v>51</v>
      </c>
      <c r="G401" s="107"/>
      <c r="H401" s="107"/>
      <c r="I401" s="107"/>
      <c r="J401" s="107"/>
      <c r="L401" s="107"/>
      <c r="M401" s="107"/>
      <c r="N401" s="107"/>
      <c r="O401" s="107"/>
    </row>
    <row r="402" spans="1:15" s="59" customFormat="1" ht="14.25" customHeight="1">
      <c r="A402" s="428" t="s">
        <v>2961</v>
      </c>
      <c r="B402" s="60">
        <f t="shared" si="142"/>
        <v>128</v>
      </c>
      <c r="C402" s="460">
        <v>57</v>
      </c>
      <c r="D402" s="460">
        <v>71</v>
      </c>
      <c r="E402" s="461">
        <v>71</v>
      </c>
      <c r="G402" s="107"/>
      <c r="H402" s="107"/>
      <c r="I402" s="107"/>
      <c r="J402" s="107"/>
    </row>
    <row r="403" spans="1:15" s="59" customFormat="1" ht="14.25" customHeight="1">
      <c r="A403" s="428" t="s">
        <v>2962</v>
      </c>
      <c r="B403" s="60">
        <f t="shared" si="142"/>
        <v>105</v>
      </c>
      <c r="C403" s="460">
        <v>56</v>
      </c>
      <c r="D403" s="460">
        <v>49</v>
      </c>
      <c r="E403" s="461">
        <v>59</v>
      </c>
    </row>
    <row r="404" spans="1:15" s="59" customFormat="1" ht="14.25" customHeight="1">
      <c r="A404" s="428" t="s">
        <v>2963</v>
      </c>
      <c r="B404" s="60">
        <f t="shared" si="142"/>
        <v>111</v>
      </c>
      <c r="C404" s="460">
        <v>57</v>
      </c>
      <c r="D404" s="460">
        <v>54</v>
      </c>
      <c r="E404" s="461">
        <v>66</v>
      </c>
    </row>
    <row r="405" spans="1:15" s="59" customFormat="1" ht="14.25" customHeight="1">
      <c r="A405" s="428" t="s">
        <v>2964</v>
      </c>
      <c r="B405" s="60">
        <f t="shared" si="142"/>
        <v>87</v>
      </c>
      <c r="C405" s="460">
        <v>45</v>
      </c>
      <c r="D405" s="460">
        <v>42</v>
      </c>
      <c r="E405" s="461">
        <v>52</v>
      </c>
    </row>
    <row r="406" spans="1:15" s="59" customFormat="1" ht="14.25" customHeight="1">
      <c r="A406" s="428" t="s">
        <v>2965</v>
      </c>
      <c r="B406" s="60">
        <f t="shared" si="142"/>
        <v>37</v>
      </c>
      <c r="C406" s="460">
        <v>22</v>
      </c>
      <c r="D406" s="460">
        <v>15</v>
      </c>
      <c r="E406" s="461">
        <v>25</v>
      </c>
    </row>
    <row r="407" spans="1:15" s="59" customFormat="1" ht="14.25" customHeight="1">
      <c r="A407" s="500" t="s">
        <v>2966</v>
      </c>
      <c r="B407" s="92">
        <f t="shared" si="142"/>
        <v>107</v>
      </c>
      <c r="C407" s="501">
        <v>53</v>
      </c>
      <c r="D407" s="501">
        <v>54</v>
      </c>
      <c r="E407" s="502">
        <v>71</v>
      </c>
    </row>
    <row r="408" spans="1:15" s="59" customFormat="1" ht="14.25" customHeight="1">
      <c r="A408" s="108"/>
      <c r="B408" s="108"/>
      <c r="C408" s="108"/>
      <c r="D408" s="108"/>
      <c r="E408" s="108"/>
    </row>
    <row r="409" spans="1:15" s="59" customFormat="1" ht="14.25" customHeight="1">
      <c r="A409" s="108"/>
      <c r="B409" s="108"/>
      <c r="C409" s="108"/>
      <c r="D409" s="108"/>
      <c r="E409" s="108"/>
    </row>
    <row r="410" spans="1:15" s="59" customFormat="1" ht="14.25" customHeight="1">
      <c r="A410" s="108"/>
      <c r="B410" s="108"/>
      <c r="C410" s="108"/>
      <c r="D410" s="108"/>
      <c r="E410" s="108"/>
    </row>
    <row r="411" spans="1:15" s="59" customFormat="1" ht="14.25" customHeight="1">
      <c r="A411" s="108"/>
      <c r="B411" s="108"/>
      <c r="C411" s="108"/>
      <c r="D411" s="108"/>
      <c r="E411" s="108"/>
    </row>
    <row r="412" spans="1:15" s="59" customFormat="1" ht="14.25" customHeight="1">
      <c r="A412" s="108"/>
      <c r="B412" s="108"/>
      <c r="C412" s="108"/>
      <c r="D412" s="108"/>
      <c r="E412" s="108"/>
    </row>
    <row r="413" spans="1:15" s="59" customFormat="1" ht="14.25" customHeight="1">
      <c r="A413" s="108"/>
      <c r="B413" s="108"/>
      <c r="C413" s="108"/>
      <c r="D413" s="108"/>
      <c r="E413" s="108"/>
    </row>
    <row r="414" spans="1:15" s="59" customFormat="1" ht="14.25" customHeight="1">
      <c r="A414" s="108"/>
      <c r="B414" s="108"/>
      <c r="C414" s="108"/>
      <c r="D414" s="108"/>
      <c r="E414" s="108"/>
    </row>
    <row r="415" spans="1:15" s="59" customFormat="1" ht="14.25" customHeight="1">
      <c r="A415" s="108"/>
      <c r="B415" s="108"/>
      <c r="C415" s="108"/>
      <c r="D415" s="108"/>
      <c r="E415" s="108"/>
    </row>
    <row r="416" spans="1:15" s="59" customFormat="1" ht="14.25" customHeight="1">
      <c r="A416" s="108"/>
      <c r="B416" s="108"/>
      <c r="C416" s="108"/>
      <c r="D416" s="108"/>
      <c r="E416" s="108"/>
    </row>
    <row r="417" spans="1:5" s="59" customFormat="1" ht="14.25" customHeight="1">
      <c r="A417" s="108"/>
      <c r="B417" s="108"/>
      <c r="C417" s="108"/>
      <c r="D417" s="108"/>
      <c r="E417" s="108"/>
    </row>
    <row r="418" spans="1:5" s="59" customFormat="1" ht="14.25" customHeight="1">
      <c r="A418" s="108"/>
      <c r="B418" s="108"/>
      <c r="C418" s="108"/>
      <c r="D418" s="108"/>
      <c r="E418" s="108"/>
    </row>
    <row r="419" spans="1:5" s="59" customFormat="1" ht="14.25" customHeight="1">
      <c r="A419" s="108"/>
      <c r="B419" s="108"/>
      <c r="C419" s="108"/>
      <c r="D419" s="108"/>
      <c r="E419" s="108"/>
    </row>
    <row r="420" spans="1:5" s="59" customFormat="1" ht="14.25" customHeight="1">
      <c r="A420" s="108"/>
      <c r="B420" s="108"/>
      <c r="C420" s="108"/>
      <c r="D420" s="108"/>
      <c r="E420" s="108"/>
    </row>
    <row r="421" spans="1:5" s="59" customFormat="1" ht="14.25" customHeight="1">
      <c r="A421" s="108"/>
      <c r="B421" s="108"/>
      <c r="C421" s="108"/>
      <c r="D421" s="108"/>
      <c r="E421" s="108"/>
    </row>
    <row r="422" spans="1:5" s="59" customFormat="1" ht="14.25" customHeight="1">
      <c r="A422" s="108"/>
      <c r="B422" s="108"/>
      <c r="C422" s="108"/>
      <c r="D422" s="108"/>
      <c r="E422" s="108"/>
    </row>
    <row r="423" spans="1:5" s="59" customFormat="1" ht="14.25" customHeight="1">
      <c r="A423" s="108"/>
      <c r="B423" s="108"/>
      <c r="C423" s="108"/>
      <c r="D423" s="108"/>
      <c r="E423" s="108"/>
    </row>
    <row r="424" spans="1:5" s="59" customFormat="1" ht="14.25" customHeight="1">
      <c r="A424" s="108"/>
      <c r="B424" s="108"/>
      <c r="C424" s="108"/>
      <c r="D424" s="108"/>
      <c r="E424" s="108"/>
    </row>
    <row r="425" spans="1:5" s="59" customFormat="1" ht="14.25" customHeight="1">
      <c r="A425" s="108"/>
      <c r="B425" s="108"/>
      <c r="C425" s="108"/>
      <c r="D425" s="108"/>
      <c r="E425" s="108"/>
    </row>
    <row r="426" spans="1:5" s="59" customFormat="1" ht="14.25" customHeight="1">
      <c r="A426" s="108"/>
      <c r="B426" s="108"/>
      <c r="C426" s="108"/>
      <c r="D426" s="108"/>
      <c r="E426" s="108"/>
    </row>
    <row r="427" spans="1:5" s="59" customFormat="1" ht="14.25" customHeight="1">
      <c r="A427" s="108"/>
      <c r="B427" s="108"/>
      <c r="C427" s="108"/>
      <c r="D427" s="108"/>
      <c r="E427" s="108"/>
    </row>
    <row r="428" spans="1:5" s="59" customFormat="1" ht="14.25" customHeight="1">
      <c r="A428" s="108"/>
      <c r="B428" s="108"/>
      <c r="C428" s="108"/>
      <c r="D428" s="108"/>
      <c r="E428" s="108"/>
    </row>
    <row r="429" spans="1:5" s="59" customFormat="1" ht="14.25" customHeight="1">
      <c r="A429" s="108"/>
      <c r="B429" s="108"/>
      <c r="C429" s="108"/>
      <c r="D429" s="108"/>
      <c r="E429" s="108"/>
    </row>
    <row r="430" spans="1:5" s="59" customFormat="1" ht="14.25" customHeight="1">
      <c r="A430" s="108"/>
      <c r="B430" s="108"/>
      <c r="C430" s="108"/>
      <c r="D430" s="108"/>
      <c r="E430" s="108"/>
    </row>
    <row r="431" spans="1:5" s="59" customFormat="1" ht="14.25" customHeight="1">
      <c r="A431" s="108"/>
      <c r="B431" s="108"/>
      <c r="C431" s="108"/>
      <c r="D431" s="108"/>
      <c r="E431" s="108"/>
    </row>
    <row r="432" spans="1:5" s="59" customFormat="1" ht="14.25" customHeight="1">
      <c r="A432" s="108"/>
      <c r="B432" s="108"/>
      <c r="C432" s="108"/>
      <c r="D432" s="108"/>
      <c r="E432" s="108"/>
    </row>
    <row r="433" spans="1:50" s="59" customFormat="1" ht="14.25" customHeight="1">
      <c r="A433" s="108"/>
      <c r="B433" s="108"/>
      <c r="C433" s="108"/>
      <c r="D433" s="108"/>
      <c r="E433" s="108"/>
    </row>
    <row r="434" spans="1:50" s="59" customFormat="1" ht="14.25" customHeight="1">
      <c r="A434" s="108"/>
      <c r="B434" s="108"/>
      <c r="C434" s="108"/>
      <c r="D434" s="108"/>
      <c r="E434" s="108"/>
    </row>
    <row r="435" spans="1:50" s="59" customFormat="1" ht="14.25" customHeight="1">
      <c r="A435" s="108"/>
      <c r="B435" s="108"/>
      <c r="C435" s="108"/>
      <c r="D435" s="108"/>
      <c r="E435" s="108"/>
    </row>
    <row r="436" spans="1:50" s="59" customFormat="1" ht="14.25" customHeight="1">
      <c r="A436" s="108"/>
      <c r="B436" s="108"/>
      <c r="C436" s="108"/>
      <c r="D436" s="108"/>
      <c r="E436" s="108"/>
    </row>
    <row r="437" spans="1:50" s="59" customFormat="1" ht="14.25" customHeight="1">
      <c r="A437" s="108"/>
      <c r="B437" s="108"/>
      <c r="C437" s="108"/>
      <c r="D437" s="108"/>
      <c r="E437" s="108"/>
    </row>
    <row r="438" spans="1:50" s="59" customFormat="1" ht="14.25" customHeight="1">
      <c r="A438" s="108"/>
      <c r="B438" s="108"/>
      <c r="C438" s="108"/>
      <c r="D438" s="108"/>
      <c r="E438" s="108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Z438" s="15"/>
      <c r="AA438" s="15"/>
      <c r="AB438" s="15"/>
      <c r="AC438" s="15"/>
      <c r="AD438" s="15"/>
    </row>
    <row r="439" spans="1:50" s="59" customFormat="1" ht="14.25" customHeight="1">
      <c r="A439" s="108"/>
      <c r="B439" s="108"/>
      <c r="C439" s="108"/>
      <c r="D439" s="108"/>
      <c r="E439" s="108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Z439" s="15"/>
      <c r="AA439" s="15"/>
      <c r="AB439" s="15"/>
      <c r="AC439" s="15"/>
      <c r="AD439" s="15"/>
      <c r="AO439" s="15"/>
      <c r="AP439" s="15"/>
      <c r="AQ439" s="15"/>
      <c r="AR439" s="15"/>
      <c r="AS439" s="15"/>
    </row>
    <row r="440" spans="1:50" s="59" customFormat="1" ht="14.25" customHeight="1">
      <c r="A440" s="108"/>
      <c r="B440" s="108"/>
      <c r="C440" s="108"/>
      <c r="D440" s="108"/>
      <c r="E440" s="108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Z440" s="15"/>
      <c r="AA440" s="15"/>
      <c r="AB440" s="15"/>
      <c r="AC440" s="15"/>
      <c r="AD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</row>
    <row r="441" spans="1:50" s="59" customFormat="1" ht="14.25" customHeight="1">
      <c r="A441" s="108"/>
      <c r="B441" s="108"/>
      <c r="C441" s="108"/>
      <c r="D441" s="108"/>
      <c r="E441" s="108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Z441" s="15"/>
      <c r="AA441" s="15"/>
      <c r="AB441" s="15"/>
      <c r="AC441" s="15"/>
      <c r="AD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</row>
    <row r="442" spans="1:50" s="59" customFormat="1" ht="14.25" customHeight="1">
      <c r="A442" s="108"/>
      <c r="B442" s="108"/>
      <c r="C442" s="108"/>
      <c r="D442" s="108"/>
      <c r="E442" s="108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</row>
    <row r="443" spans="1:50" s="59" customFormat="1" ht="14.25" customHeight="1">
      <c r="A443" s="108"/>
      <c r="B443" s="108"/>
      <c r="C443" s="108"/>
      <c r="D443" s="108"/>
      <c r="E443" s="108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</row>
    <row r="444" spans="1:50" s="59" customFormat="1" ht="14.25" customHeight="1">
      <c r="A444" s="108"/>
      <c r="B444" s="108"/>
      <c r="C444" s="108"/>
      <c r="D444" s="108"/>
      <c r="E444" s="108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</row>
    <row r="445" spans="1:50" s="59" customFormat="1" ht="14.25" customHeight="1">
      <c r="A445" s="108"/>
      <c r="B445" s="108"/>
      <c r="C445" s="108"/>
      <c r="D445" s="108"/>
      <c r="E445" s="108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</row>
    <row r="446" spans="1:50" s="59" customFormat="1" ht="14.25" customHeight="1">
      <c r="A446" s="108"/>
      <c r="B446" s="108"/>
      <c r="C446" s="108"/>
      <c r="D446" s="108"/>
      <c r="E446" s="108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</row>
    <row r="447" spans="1:50" ht="14.25" customHeight="1">
      <c r="A447" s="108"/>
      <c r="B447" s="108"/>
      <c r="C447" s="108"/>
      <c r="D447" s="108"/>
      <c r="E447" s="108"/>
      <c r="U447" s="59"/>
      <c r="V447" s="59"/>
      <c r="W447" s="59"/>
      <c r="X447" s="59"/>
      <c r="Y447" s="59"/>
    </row>
    <row r="448" spans="1:50" ht="14.25" customHeight="1">
      <c r="E448" s="346"/>
      <c r="U448" s="59"/>
      <c r="V448" s="59"/>
      <c r="W448" s="59"/>
      <c r="X448" s="59"/>
      <c r="Y448" s="59"/>
    </row>
    <row r="449" spans="5:25" ht="14.25" customHeight="1">
      <c r="E449" s="346"/>
      <c r="U449" s="59"/>
      <c r="V449" s="59"/>
      <c r="W449" s="59"/>
      <c r="X449" s="59"/>
      <c r="Y449" s="59"/>
    </row>
    <row r="450" spans="5:25" ht="14.25" customHeight="1">
      <c r="E450" s="346"/>
      <c r="U450" s="59"/>
      <c r="V450" s="59"/>
      <c r="W450" s="59"/>
      <c r="X450" s="59"/>
      <c r="Y450" s="59"/>
    </row>
    <row r="451" spans="5:25" ht="14.25" customHeight="1">
      <c r="E451" s="346"/>
      <c r="U451" s="59"/>
      <c r="V451" s="59"/>
      <c r="W451" s="59"/>
      <c r="X451" s="59"/>
      <c r="Y451" s="59"/>
    </row>
    <row r="452" spans="5:25" ht="14.25" customHeight="1">
      <c r="E452" s="346"/>
      <c r="U452" s="59"/>
      <c r="V452" s="59"/>
      <c r="W452" s="59"/>
      <c r="X452" s="59"/>
      <c r="Y452" s="59"/>
    </row>
    <row r="453" spans="5:25" ht="14.25" customHeight="1">
      <c r="E453" s="346"/>
      <c r="U453" s="59"/>
      <c r="V453" s="59"/>
      <c r="W453" s="59"/>
      <c r="X453" s="59"/>
      <c r="Y453" s="59"/>
    </row>
    <row r="454" spans="5:25" ht="14.25" customHeight="1">
      <c r="E454" s="346"/>
      <c r="U454" s="59"/>
      <c r="V454" s="59"/>
      <c r="W454" s="59"/>
      <c r="X454" s="59"/>
      <c r="Y454" s="59"/>
    </row>
    <row r="455" spans="5:25" ht="14.25" customHeight="1">
      <c r="E455" s="346"/>
      <c r="U455" s="59"/>
      <c r="V455" s="59"/>
      <c r="W455" s="59"/>
      <c r="X455" s="59"/>
      <c r="Y455" s="59"/>
    </row>
    <row r="456" spans="5:25" ht="14.25" customHeight="1">
      <c r="E456" s="346"/>
      <c r="U456" s="59"/>
      <c r="V456" s="59"/>
      <c r="W456" s="59"/>
      <c r="X456" s="59"/>
      <c r="Y456" s="59"/>
    </row>
    <row r="457" spans="5:25" ht="14.25" customHeight="1">
      <c r="E457" s="346"/>
      <c r="U457" s="59"/>
      <c r="V457" s="59"/>
      <c r="W457" s="59"/>
      <c r="X457" s="59"/>
      <c r="Y457" s="59"/>
    </row>
    <row r="458" spans="5:25" ht="14.25" customHeight="1">
      <c r="E458" s="346"/>
      <c r="U458" s="59"/>
      <c r="V458" s="59"/>
      <c r="W458" s="59"/>
      <c r="X458" s="59"/>
      <c r="Y458" s="59"/>
    </row>
    <row r="459" spans="5:25" ht="14.25" customHeight="1">
      <c r="E459" s="346"/>
    </row>
    <row r="460" spans="5:25" ht="14.25" customHeight="1">
      <c r="E460" s="346"/>
    </row>
    <row r="461" spans="5:25" ht="14.25" customHeight="1">
      <c r="E461" s="346"/>
    </row>
    <row r="462" spans="5:25" ht="14.25" customHeight="1">
      <c r="E462" s="346"/>
    </row>
    <row r="463" spans="5:25" ht="14.25" customHeight="1">
      <c r="E463" s="346"/>
    </row>
    <row r="464" spans="5:25" ht="14.25" customHeight="1">
      <c r="E464" s="346"/>
    </row>
    <row r="465" spans="5:5" ht="14.25" customHeight="1">
      <c r="E465" s="346"/>
    </row>
    <row r="466" spans="5:5" ht="14.25" customHeight="1">
      <c r="E466" s="346"/>
    </row>
    <row r="467" spans="5:5" ht="14.25" customHeight="1">
      <c r="E467" s="346"/>
    </row>
    <row r="468" spans="5:5" ht="14.25" customHeight="1">
      <c r="E468" s="346"/>
    </row>
    <row r="469" spans="5:5" ht="14.25" customHeight="1">
      <c r="E469" s="346"/>
    </row>
    <row r="470" spans="5:5" ht="14.25" customHeight="1">
      <c r="E470" s="346"/>
    </row>
    <row r="471" spans="5:5" ht="14.25" customHeight="1">
      <c r="E471" s="346"/>
    </row>
    <row r="472" spans="5:5" ht="14.25" customHeight="1">
      <c r="E472" s="346"/>
    </row>
    <row r="473" spans="5:5" ht="14.25" customHeight="1">
      <c r="E473" s="346"/>
    </row>
    <row r="474" spans="5:5" ht="14.25" customHeight="1">
      <c r="E474" s="346"/>
    </row>
    <row r="475" spans="5:5" ht="14.25" customHeight="1">
      <c r="E475" s="346"/>
    </row>
    <row r="476" spans="5:5" ht="14.25" customHeight="1">
      <c r="E476" s="346"/>
    </row>
    <row r="477" spans="5:5" ht="14.25" customHeight="1">
      <c r="E477" s="346"/>
    </row>
    <row r="478" spans="5:5" ht="14.25" customHeight="1">
      <c r="E478" s="346"/>
    </row>
    <row r="479" spans="5:5" ht="14.25" customHeight="1">
      <c r="E479" s="346"/>
    </row>
    <row r="480" spans="5:5" ht="14.25" customHeight="1">
      <c r="E480" s="346"/>
    </row>
    <row r="481" spans="5:5" ht="14.25" customHeight="1">
      <c r="E481" s="346"/>
    </row>
    <row r="482" spans="5:5" ht="14.25" customHeight="1">
      <c r="E482" s="346"/>
    </row>
    <row r="483" spans="5:5" ht="14.25" customHeight="1">
      <c r="E483" s="346"/>
    </row>
    <row r="484" spans="5:5" ht="14.25" customHeight="1">
      <c r="E484" s="346"/>
    </row>
    <row r="485" spans="5:5" ht="14.25" customHeight="1">
      <c r="E485" s="346"/>
    </row>
    <row r="486" spans="5:5">
      <c r="E486" s="346"/>
    </row>
    <row r="487" spans="5:5">
      <c r="E487" s="346"/>
    </row>
    <row r="488" spans="5:5">
      <c r="E488" s="346"/>
    </row>
    <row r="489" spans="5:5">
      <c r="E489" s="346"/>
    </row>
    <row r="490" spans="5:5">
      <c r="E490" s="346"/>
    </row>
    <row r="491" spans="5:5">
      <c r="E491" s="346"/>
    </row>
    <row r="492" spans="5:5">
      <c r="E492" s="346"/>
    </row>
    <row r="493" spans="5:5">
      <c r="E493" s="346"/>
    </row>
    <row r="494" spans="5:5">
      <c r="E494" s="346"/>
    </row>
    <row r="495" spans="5:5">
      <c r="E495" s="346"/>
    </row>
    <row r="496" spans="5:5">
      <c r="E496" s="346"/>
    </row>
    <row r="497" spans="5:5">
      <c r="E497" s="346"/>
    </row>
    <row r="498" spans="5:5">
      <c r="E498" s="346"/>
    </row>
    <row r="499" spans="5:5">
      <c r="E499" s="346"/>
    </row>
    <row r="500" spans="5:5">
      <c r="E500" s="346"/>
    </row>
    <row r="501" spans="5:5">
      <c r="E501" s="346"/>
    </row>
    <row r="502" spans="5:5">
      <c r="E502" s="346"/>
    </row>
    <row r="503" spans="5:5">
      <c r="E503" s="346"/>
    </row>
    <row r="504" spans="5:5">
      <c r="E504" s="346"/>
    </row>
    <row r="505" spans="5:5">
      <c r="E505" s="346"/>
    </row>
    <row r="506" spans="5:5">
      <c r="E506" s="346"/>
    </row>
    <row r="507" spans="5:5">
      <c r="E507" s="346"/>
    </row>
    <row r="508" spans="5:5">
      <c r="E508" s="346"/>
    </row>
    <row r="509" spans="5:5">
      <c r="E509" s="346"/>
    </row>
    <row r="510" spans="5:5">
      <c r="E510" s="346"/>
    </row>
    <row r="511" spans="5:5">
      <c r="E511" s="346"/>
    </row>
    <row r="512" spans="5:5">
      <c r="E512" s="346"/>
    </row>
    <row r="513" spans="5:5">
      <c r="E513" s="346"/>
    </row>
    <row r="514" spans="5:5">
      <c r="E514" s="346"/>
    </row>
    <row r="515" spans="5:5">
      <c r="E515" s="346"/>
    </row>
    <row r="516" spans="5:5">
      <c r="E516" s="346"/>
    </row>
    <row r="517" spans="5:5">
      <c r="E517" s="346"/>
    </row>
    <row r="518" spans="5:5">
      <c r="E518" s="346"/>
    </row>
    <row r="519" spans="5:5">
      <c r="E519" s="346"/>
    </row>
    <row r="520" spans="5:5">
      <c r="E520" s="346"/>
    </row>
    <row r="521" spans="5:5">
      <c r="E521" s="346"/>
    </row>
    <row r="522" spans="5:5">
      <c r="E522" s="346"/>
    </row>
    <row r="523" spans="5:5">
      <c r="E523" s="346"/>
    </row>
    <row r="524" spans="5:5">
      <c r="E524" s="346"/>
    </row>
    <row r="525" spans="5:5">
      <c r="E525" s="346"/>
    </row>
    <row r="526" spans="5:5">
      <c r="E526" s="346"/>
    </row>
    <row r="527" spans="5:5">
      <c r="E527" s="346"/>
    </row>
    <row r="528" spans="5:5">
      <c r="E528" s="346"/>
    </row>
    <row r="529" spans="5:5">
      <c r="E529" s="346"/>
    </row>
    <row r="530" spans="5:5">
      <c r="E530" s="346"/>
    </row>
    <row r="531" spans="5:5">
      <c r="E531" s="346"/>
    </row>
    <row r="532" spans="5:5">
      <c r="E532" s="346"/>
    </row>
    <row r="533" spans="5:5">
      <c r="E533" s="346"/>
    </row>
    <row r="534" spans="5:5">
      <c r="E534" s="346"/>
    </row>
    <row r="535" spans="5:5">
      <c r="E535" s="346"/>
    </row>
    <row r="536" spans="5:5">
      <c r="E536" s="346"/>
    </row>
    <row r="537" spans="5:5">
      <c r="E537" s="346"/>
    </row>
    <row r="538" spans="5:5">
      <c r="E538" s="346"/>
    </row>
    <row r="539" spans="5:5">
      <c r="E539" s="346"/>
    </row>
    <row r="540" spans="5:5">
      <c r="E540" s="346"/>
    </row>
    <row r="541" spans="5:5">
      <c r="E541" s="346"/>
    </row>
    <row r="542" spans="5:5">
      <c r="E542" s="346"/>
    </row>
    <row r="543" spans="5:5">
      <c r="E543" s="346"/>
    </row>
    <row r="544" spans="5:5">
      <c r="E544" s="346"/>
    </row>
    <row r="545" spans="5:5">
      <c r="E545" s="346"/>
    </row>
    <row r="546" spans="5:5">
      <c r="E546" s="346"/>
    </row>
    <row r="547" spans="5:5">
      <c r="E547" s="346"/>
    </row>
    <row r="548" spans="5:5">
      <c r="E548" s="346"/>
    </row>
    <row r="549" spans="5:5">
      <c r="E549" s="346"/>
    </row>
    <row r="550" spans="5:5">
      <c r="E550" s="346"/>
    </row>
    <row r="551" spans="5:5">
      <c r="E551" s="346"/>
    </row>
    <row r="552" spans="5:5">
      <c r="E552" s="346"/>
    </row>
    <row r="553" spans="5:5">
      <c r="E553" s="346"/>
    </row>
    <row r="554" spans="5:5">
      <c r="E554" s="346"/>
    </row>
    <row r="555" spans="5:5">
      <c r="E555" s="346"/>
    </row>
    <row r="556" spans="5:5">
      <c r="E556" s="346"/>
    </row>
    <row r="557" spans="5:5">
      <c r="E557" s="346"/>
    </row>
    <row r="558" spans="5:5">
      <c r="E558" s="346"/>
    </row>
    <row r="559" spans="5:5">
      <c r="E559" s="346"/>
    </row>
    <row r="560" spans="5:5">
      <c r="E560" s="346"/>
    </row>
    <row r="561" spans="5:5">
      <c r="E561" s="346"/>
    </row>
    <row r="562" spans="5:5">
      <c r="E562" s="346"/>
    </row>
    <row r="563" spans="5:5">
      <c r="E563" s="346"/>
    </row>
    <row r="564" spans="5:5">
      <c r="E564" s="346"/>
    </row>
    <row r="565" spans="5:5">
      <c r="E565" s="346"/>
    </row>
    <row r="566" spans="5:5">
      <c r="E566" s="346"/>
    </row>
    <row r="567" spans="5:5">
      <c r="E567" s="346"/>
    </row>
    <row r="568" spans="5:5">
      <c r="E568" s="346"/>
    </row>
    <row r="569" spans="5:5">
      <c r="E569" s="346"/>
    </row>
    <row r="570" spans="5:5">
      <c r="E570" s="346"/>
    </row>
    <row r="571" spans="5:5">
      <c r="E571" s="346"/>
    </row>
    <row r="572" spans="5:5">
      <c r="E572" s="346"/>
    </row>
    <row r="573" spans="5:5">
      <c r="E573" s="346"/>
    </row>
    <row r="574" spans="5:5">
      <c r="E574" s="346"/>
    </row>
    <row r="575" spans="5:5">
      <c r="E575" s="346"/>
    </row>
    <row r="576" spans="5:5">
      <c r="E576" s="346"/>
    </row>
    <row r="577" spans="5:5">
      <c r="E577" s="346"/>
    </row>
    <row r="578" spans="5:5">
      <c r="E578" s="346"/>
    </row>
    <row r="579" spans="5:5">
      <c r="E579" s="346"/>
    </row>
    <row r="580" spans="5:5">
      <c r="E580" s="346"/>
    </row>
    <row r="581" spans="5:5">
      <c r="E581" s="346"/>
    </row>
    <row r="582" spans="5:5">
      <c r="E582" s="346"/>
    </row>
    <row r="583" spans="5:5">
      <c r="E583" s="346"/>
    </row>
    <row r="584" spans="5:5">
      <c r="E584" s="346"/>
    </row>
    <row r="585" spans="5:5">
      <c r="E585" s="346"/>
    </row>
    <row r="586" spans="5:5">
      <c r="E586" s="346"/>
    </row>
    <row r="587" spans="5:5">
      <c r="E587" s="346"/>
    </row>
    <row r="588" spans="5:5">
      <c r="E588" s="346"/>
    </row>
    <row r="589" spans="5:5">
      <c r="E589" s="346"/>
    </row>
    <row r="590" spans="5:5">
      <c r="E590" s="346"/>
    </row>
    <row r="591" spans="5:5">
      <c r="E591" s="346"/>
    </row>
    <row r="592" spans="5:5">
      <c r="E592" s="346"/>
    </row>
    <row r="593" spans="5:5">
      <c r="E593" s="346"/>
    </row>
    <row r="594" spans="5:5">
      <c r="E594" s="346"/>
    </row>
    <row r="595" spans="5:5">
      <c r="E595" s="346"/>
    </row>
    <row r="596" spans="5:5">
      <c r="E596" s="346"/>
    </row>
    <row r="597" spans="5:5">
      <c r="E597" s="346"/>
    </row>
    <row r="598" spans="5:5">
      <c r="E598" s="346"/>
    </row>
    <row r="599" spans="5:5">
      <c r="E599" s="346"/>
    </row>
    <row r="600" spans="5:5">
      <c r="E600" s="346"/>
    </row>
    <row r="601" spans="5:5">
      <c r="E601" s="346"/>
    </row>
    <row r="602" spans="5:5">
      <c r="E602" s="346"/>
    </row>
    <row r="603" spans="5:5">
      <c r="E603" s="346"/>
    </row>
    <row r="604" spans="5:5">
      <c r="E604" s="346"/>
    </row>
    <row r="605" spans="5:5">
      <c r="E605" s="346"/>
    </row>
    <row r="606" spans="5:5">
      <c r="E606" s="346"/>
    </row>
    <row r="607" spans="5:5">
      <c r="E607" s="346"/>
    </row>
    <row r="608" spans="5:5">
      <c r="E608" s="346"/>
    </row>
    <row r="609" spans="5:5">
      <c r="E609" s="346"/>
    </row>
    <row r="610" spans="5:5">
      <c r="E610" s="346"/>
    </row>
    <row r="611" spans="5:5">
      <c r="E611" s="346"/>
    </row>
    <row r="612" spans="5:5">
      <c r="E612" s="346"/>
    </row>
    <row r="613" spans="5:5">
      <c r="E613" s="346"/>
    </row>
    <row r="614" spans="5:5">
      <c r="E614" s="346"/>
    </row>
    <row r="615" spans="5:5">
      <c r="E615" s="346"/>
    </row>
    <row r="616" spans="5:5">
      <c r="E616" s="346"/>
    </row>
    <row r="617" spans="5:5">
      <c r="E617" s="346"/>
    </row>
    <row r="618" spans="5:5">
      <c r="E618" s="346"/>
    </row>
    <row r="619" spans="5:5">
      <c r="E619" s="346"/>
    </row>
    <row r="620" spans="5:5">
      <c r="E620" s="346"/>
    </row>
    <row r="621" spans="5:5">
      <c r="E621" s="346"/>
    </row>
    <row r="622" spans="5:5">
      <c r="E622" s="346"/>
    </row>
    <row r="623" spans="5:5">
      <c r="E623" s="346"/>
    </row>
    <row r="624" spans="5:5">
      <c r="E624" s="346"/>
    </row>
    <row r="625" spans="5:5">
      <c r="E625" s="346"/>
    </row>
    <row r="626" spans="5:5">
      <c r="E626" s="346"/>
    </row>
    <row r="627" spans="5:5">
      <c r="E627" s="346"/>
    </row>
    <row r="628" spans="5:5">
      <c r="E628" s="346"/>
    </row>
    <row r="629" spans="5:5">
      <c r="E629" s="346"/>
    </row>
    <row r="630" spans="5:5">
      <c r="E630" s="346"/>
    </row>
    <row r="631" spans="5:5">
      <c r="E631" s="346"/>
    </row>
    <row r="632" spans="5:5">
      <c r="E632" s="346"/>
    </row>
    <row r="633" spans="5:5">
      <c r="E633" s="346"/>
    </row>
    <row r="634" spans="5:5">
      <c r="E634" s="346"/>
    </row>
    <row r="635" spans="5:5">
      <c r="E635" s="346"/>
    </row>
    <row r="636" spans="5:5">
      <c r="E636" s="346"/>
    </row>
    <row r="637" spans="5:5">
      <c r="E637" s="346"/>
    </row>
    <row r="638" spans="5:5">
      <c r="E638" s="346"/>
    </row>
    <row r="639" spans="5:5">
      <c r="E639" s="346"/>
    </row>
    <row r="640" spans="5:5">
      <c r="E640" s="346"/>
    </row>
    <row r="641" spans="5:5">
      <c r="E641" s="346"/>
    </row>
    <row r="642" spans="5:5">
      <c r="E642" s="346"/>
    </row>
    <row r="643" spans="5:5">
      <c r="E643" s="346"/>
    </row>
    <row r="644" spans="5:5">
      <c r="E644" s="346"/>
    </row>
    <row r="645" spans="5:5">
      <c r="E645" s="346"/>
    </row>
    <row r="646" spans="5:5">
      <c r="E646" s="346"/>
    </row>
    <row r="647" spans="5:5">
      <c r="E647" s="346"/>
    </row>
    <row r="648" spans="5:5">
      <c r="E648" s="346"/>
    </row>
    <row r="649" spans="5:5">
      <c r="E649" s="346"/>
    </row>
    <row r="650" spans="5:5">
      <c r="E650" s="346"/>
    </row>
    <row r="651" spans="5:5">
      <c r="E651" s="346"/>
    </row>
    <row r="652" spans="5:5">
      <c r="E652" s="346"/>
    </row>
    <row r="653" spans="5:5">
      <c r="E653" s="346"/>
    </row>
    <row r="654" spans="5:5">
      <c r="E654" s="346"/>
    </row>
    <row r="655" spans="5:5">
      <c r="E655" s="346"/>
    </row>
    <row r="656" spans="5:5">
      <c r="E656" s="346"/>
    </row>
    <row r="657" spans="5:5">
      <c r="E657" s="346"/>
    </row>
    <row r="658" spans="5:5">
      <c r="E658" s="346"/>
    </row>
    <row r="659" spans="5:5">
      <c r="E659" s="346"/>
    </row>
    <row r="660" spans="5:5">
      <c r="E660" s="346"/>
    </row>
    <row r="661" spans="5:5">
      <c r="E661" s="346"/>
    </row>
    <row r="662" spans="5:5">
      <c r="E662" s="346"/>
    </row>
    <row r="663" spans="5:5">
      <c r="E663" s="346"/>
    </row>
    <row r="664" spans="5:5">
      <c r="E664" s="346"/>
    </row>
    <row r="665" spans="5:5">
      <c r="E665" s="346"/>
    </row>
    <row r="666" spans="5:5">
      <c r="E666" s="346"/>
    </row>
    <row r="667" spans="5:5">
      <c r="E667" s="346"/>
    </row>
    <row r="668" spans="5:5">
      <c r="E668" s="346"/>
    </row>
    <row r="669" spans="5:5">
      <c r="E669" s="346"/>
    </row>
    <row r="670" spans="5:5">
      <c r="E670" s="346"/>
    </row>
    <row r="671" spans="5:5">
      <c r="E671" s="346"/>
    </row>
    <row r="672" spans="5:5">
      <c r="E672" s="346"/>
    </row>
    <row r="673" spans="5:5">
      <c r="E673" s="346"/>
    </row>
    <row r="674" spans="5:5">
      <c r="E674" s="346"/>
    </row>
    <row r="675" spans="5:5">
      <c r="E675" s="346"/>
    </row>
    <row r="676" spans="5:5">
      <c r="E676" s="346"/>
    </row>
    <row r="677" spans="5:5">
      <c r="E677" s="346"/>
    </row>
    <row r="678" spans="5:5">
      <c r="E678" s="346"/>
    </row>
    <row r="679" spans="5:5">
      <c r="E679" s="346"/>
    </row>
    <row r="680" spans="5:5">
      <c r="E680" s="346"/>
    </row>
    <row r="681" spans="5:5">
      <c r="E681" s="346"/>
    </row>
    <row r="682" spans="5:5">
      <c r="E682" s="346"/>
    </row>
    <row r="683" spans="5:5">
      <c r="E683" s="346"/>
    </row>
    <row r="684" spans="5:5">
      <c r="E684" s="346"/>
    </row>
    <row r="685" spans="5:5">
      <c r="E685" s="346"/>
    </row>
    <row r="686" spans="5:5">
      <c r="E686" s="346"/>
    </row>
    <row r="687" spans="5:5">
      <c r="E687" s="346"/>
    </row>
    <row r="688" spans="5:5">
      <c r="E688" s="346"/>
    </row>
    <row r="689" spans="5:5">
      <c r="E689" s="346"/>
    </row>
    <row r="690" spans="5:5">
      <c r="E690" s="346"/>
    </row>
    <row r="691" spans="5:5">
      <c r="E691" s="346"/>
    </row>
    <row r="692" spans="5:5">
      <c r="E692" s="346"/>
    </row>
    <row r="693" spans="5:5">
      <c r="E693" s="346"/>
    </row>
    <row r="694" spans="5:5">
      <c r="E694" s="346"/>
    </row>
    <row r="695" spans="5:5">
      <c r="E695" s="346"/>
    </row>
    <row r="696" spans="5:5">
      <c r="E696" s="346"/>
    </row>
    <row r="697" spans="5:5">
      <c r="E697" s="346"/>
    </row>
    <row r="698" spans="5:5">
      <c r="E698" s="346"/>
    </row>
    <row r="699" spans="5:5">
      <c r="E699" s="346"/>
    </row>
    <row r="700" spans="5:5">
      <c r="E700" s="346"/>
    </row>
    <row r="701" spans="5:5">
      <c r="E701" s="346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BM424"/>
  <sheetViews>
    <sheetView tabSelected="1" topLeftCell="I1" workbookViewId="0">
      <selection activeCell="AF12" sqref="A2:BM423"/>
    </sheetView>
  </sheetViews>
  <sheetFormatPr defaultRowHeight="10.5"/>
  <cols>
    <col min="1" max="1" width="9.25" style="339" customWidth="1"/>
    <col min="2" max="5" width="8.125" style="339" customWidth="1"/>
    <col min="6" max="6" width="9.25" style="339" customWidth="1"/>
    <col min="7" max="10" width="8.125" style="339" customWidth="1"/>
    <col min="11" max="11" width="9.25" style="339" customWidth="1"/>
    <col min="12" max="15" width="8.125" style="339" customWidth="1"/>
    <col min="16" max="16" width="9.25" style="341" customWidth="1"/>
    <col min="17" max="20" width="8.125" style="339" customWidth="1"/>
    <col min="21" max="21" width="9.25" style="341" customWidth="1"/>
    <col min="22" max="25" width="8.125" style="339" customWidth="1"/>
    <col min="26" max="26" width="9.25" style="341" customWidth="1"/>
    <col min="27" max="30" width="8.125" style="339" customWidth="1"/>
    <col min="31" max="31" width="9.25" style="341" customWidth="1"/>
    <col min="32" max="35" width="8.125" style="339" customWidth="1"/>
    <col min="36" max="36" width="9.25" style="339" customWidth="1"/>
    <col min="37" max="40" width="8.125" style="339" customWidth="1"/>
    <col min="41" max="41" width="9.25" style="341" customWidth="1"/>
    <col min="42" max="45" width="8.125" style="339" customWidth="1"/>
    <col min="46" max="46" width="9.25" style="339" customWidth="1"/>
    <col min="47" max="47" width="8.125" style="339" customWidth="1"/>
    <col min="48" max="48" width="8.125" style="341" customWidth="1"/>
    <col min="49" max="50" width="8.125" style="339" customWidth="1"/>
    <col min="51" max="51" width="9.25" style="341" customWidth="1"/>
    <col min="52" max="55" width="8.125" style="339" customWidth="1"/>
    <col min="56" max="56" width="9.25" style="339" customWidth="1"/>
    <col min="57" max="60" width="8.125" style="339" customWidth="1"/>
    <col min="61" max="61" width="9.25" style="339" customWidth="1"/>
    <col min="62" max="65" width="8.125" style="339" customWidth="1"/>
    <col min="66" max="16384" width="9" style="339"/>
  </cols>
  <sheetData>
    <row r="1" spans="1:65" ht="13.5" customHeight="1"/>
    <row r="2" spans="1:65" s="340" customFormat="1" ht="18.75">
      <c r="A2" s="594" t="s">
        <v>5119</v>
      </c>
      <c r="B2" s="594"/>
      <c r="C2" s="594"/>
      <c r="D2" s="594"/>
      <c r="E2" s="594"/>
      <c r="F2" s="594"/>
      <c r="G2" s="594"/>
      <c r="H2" s="594"/>
      <c r="I2" s="594"/>
      <c r="J2" s="594"/>
      <c r="K2" s="620"/>
      <c r="P2" s="342"/>
      <c r="U2" s="342"/>
      <c r="Z2" s="342"/>
      <c r="AE2" s="342"/>
      <c r="AO2" s="342"/>
      <c r="AV2" s="342"/>
      <c r="AY2" s="342"/>
    </row>
    <row r="3" spans="1:65" s="340" customFormat="1" ht="15" customHeight="1">
      <c r="A3" s="338" t="s">
        <v>4904</v>
      </c>
      <c r="C3" s="621"/>
      <c r="D3" s="621"/>
      <c r="E3" s="621"/>
      <c r="P3" s="342"/>
      <c r="U3" s="342"/>
      <c r="Z3" s="342"/>
      <c r="AE3" s="342"/>
      <c r="AO3" s="342"/>
      <c r="AV3" s="342"/>
      <c r="AY3" s="342"/>
      <c r="BK3" s="597" t="s">
        <v>742</v>
      </c>
      <c r="BL3" s="597"/>
      <c r="BM3" s="597"/>
    </row>
    <row r="4" spans="1:65" s="180" customFormat="1" ht="14.25" customHeight="1">
      <c r="A4" s="595" t="s">
        <v>5018</v>
      </c>
      <c r="B4" s="595"/>
      <c r="C4" s="595"/>
      <c r="D4" s="595"/>
      <c r="E4" s="595"/>
      <c r="F4" s="595" t="s">
        <v>5019</v>
      </c>
      <c r="G4" s="595"/>
      <c r="H4" s="595"/>
      <c r="I4" s="595"/>
      <c r="J4" s="595"/>
      <c r="K4" s="595" t="s">
        <v>5020</v>
      </c>
      <c r="L4" s="595"/>
      <c r="M4" s="595"/>
      <c r="N4" s="595"/>
      <c r="O4" s="595"/>
      <c r="P4" s="595" t="s">
        <v>5021</v>
      </c>
      <c r="Q4" s="595"/>
      <c r="R4" s="595"/>
      <c r="S4" s="595"/>
      <c r="T4" s="595"/>
      <c r="U4" s="595" t="s">
        <v>5022</v>
      </c>
      <c r="V4" s="595"/>
      <c r="W4" s="595"/>
      <c r="X4" s="595"/>
      <c r="Y4" s="595"/>
      <c r="Z4" s="595" t="s">
        <v>5023</v>
      </c>
      <c r="AA4" s="595"/>
      <c r="AB4" s="595"/>
      <c r="AC4" s="595"/>
      <c r="AD4" s="595"/>
      <c r="AE4" s="595" t="s">
        <v>5024</v>
      </c>
      <c r="AF4" s="595"/>
      <c r="AG4" s="595"/>
      <c r="AH4" s="595"/>
      <c r="AI4" s="595"/>
      <c r="AJ4" s="595" t="s">
        <v>5025</v>
      </c>
      <c r="AK4" s="595"/>
      <c r="AL4" s="595"/>
      <c r="AM4" s="595"/>
      <c r="AN4" s="595"/>
      <c r="AO4" s="595" t="s">
        <v>5026</v>
      </c>
      <c r="AP4" s="595"/>
      <c r="AQ4" s="595"/>
      <c r="AR4" s="595"/>
      <c r="AS4" s="595"/>
      <c r="AT4" s="595" t="s">
        <v>5027</v>
      </c>
      <c r="AU4" s="595"/>
      <c r="AV4" s="595"/>
      <c r="AW4" s="595"/>
      <c r="AX4" s="595"/>
      <c r="AY4" s="595" t="s">
        <v>5028</v>
      </c>
      <c r="AZ4" s="595"/>
      <c r="BA4" s="595"/>
      <c r="BB4" s="595"/>
      <c r="BC4" s="595"/>
      <c r="BD4" s="595" t="s">
        <v>5029</v>
      </c>
      <c r="BE4" s="595"/>
      <c r="BF4" s="595"/>
      <c r="BG4" s="595"/>
      <c r="BH4" s="595"/>
      <c r="BI4" s="595" t="s">
        <v>5030</v>
      </c>
      <c r="BJ4" s="595"/>
      <c r="BK4" s="595"/>
      <c r="BL4" s="595"/>
      <c r="BM4" s="595"/>
    </row>
    <row r="5" spans="1:65" s="180" customFormat="1" ht="14.25" customHeight="1">
      <c r="A5" s="622" t="s">
        <v>5078</v>
      </c>
      <c r="B5" s="622" t="s">
        <v>495</v>
      </c>
      <c r="C5" s="622" t="s">
        <v>0</v>
      </c>
      <c r="D5" s="622" t="s">
        <v>1</v>
      </c>
      <c r="E5" s="622" t="s">
        <v>5079</v>
      </c>
      <c r="F5" s="52" t="s">
        <v>5078</v>
      </c>
      <c r="G5" s="52" t="s">
        <v>5080</v>
      </c>
      <c r="H5" s="52" t="s">
        <v>0</v>
      </c>
      <c r="I5" s="52" t="s">
        <v>1</v>
      </c>
      <c r="J5" s="52" t="s">
        <v>496</v>
      </c>
      <c r="K5" s="52" t="s">
        <v>5078</v>
      </c>
      <c r="L5" s="52" t="s">
        <v>5080</v>
      </c>
      <c r="M5" s="52" t="s">
        <v>0</v>
      </c>
      <c r="N5" s="52" t="s">
        <v>1</v>
      </c>
      <c r="O5" s="52" t="s">
        <v>496</v>
      </c>
      <c r="P5" s="52" t="s">
        <v>5078</v>
      </c>
      <c r="Q5" s="52" t="s">
        <v>5081</v>
      </c>
      <c r="R5" s="52" t="s">
        <v>0</v>
      </c>
      <c r="S5" s="52" t="s">
        <v>1</v>
      </c>
      <c r="T5" s="52" t="s">
        <v>496</v>
      </c>
      <c r="U5" s="52" t="s">
        <v>5078</v>
      </c>
      <c r="V5" s="52" t="s">
        <v>5080</v>
      </c>
      <c r="W5" s="52" t="s">
        <v>0</v>
      </c>
      <c r="X5" s="52" t="s">
        <v>1</v>
      </c>
      <c r="Y5" s="52" t="s">
        <v>496</v>
      </c>
      <c r="Z5" s="52" t="s">
        <v>5078</v>
      </c>
      <c r="AA5" s="52" t="s">
        <v>5080</v>
      </c>
      <c r="AB5" s="52" t="s">
        <v>0</v>
      </c>
      <c r="AC5" s="52" t="s">
        <v>1</v>
      </c>
      <c r="AD5" s="52" t="s">
        <v>496</v>
      </c>
      <c r="AE5" s="52" t="s">
        <v>5078</v>
      </c>
      <c r="AF5" s="52" t="s">
        <v>5080</v>
      </c>
      <c r="AG5" s="52" t="s">
        <v>0</v>
      </c>
      <c r="AH5" s="52" t="s">
        <v>1</v>
      </c>
      <c r="AI5" s="52" t="s">
        <v>496</v>
      </c>
      <c r="AJ5" s="52" t="s">
        <v>5078</v>
      </c>
      <c r="AK5" s="52" t="s">
        <v>5080</v>
      </c>
      <c r="AL5" s="52" t="s">
        <v>0</v>
      </c>
      <c r="AM5" s="52" t="s">
        <v>1</v>
      </c>
      <c r="AN5" s="52" t="s">
        <v>496</v>
      </c>
      <c r="AO5" s="52" t="s">
        <v>5078</v>
      </c>
      <c r="AP5" s="52" t="s">
        <v>5081</v>
      </c>
      <c r="AQ5" s="52" t="s">
        <v>0</v>
      </c>
      <c r="AR5" s="52" t="s">
        <v>1</v>
      </c>
      <c r="AS5" s="52" t="s">
        <v>496</v>
      </c>
      <c r="AT5" s="52" t="s">
        <v>5078</v>
      </c>
      <c r="AU5" s="52" t="s">
        <v>5081</v>
      </c>
      <c r="AV5" s="52" t="s">
        <v>0</v>
      </c>
      <c r="AW5" s="52" t="s">
        <v>1</v>
      </c>
      <c r="AX5" s="52" t="s">
        <v>496</v>
      </c>
      <c r="AY5" s="52" t="s">
        <v>5078</v>
      </c>
      <c r="AZ5" s="52" t="s">
        <v>5080</v>
      </c>
      <c r="BA5" s="52" t="s">
        <v>0</v>
      </c>
      <c r="BB5" s="52" t="s">
        <v>1</v>
      </c>
      <c r="BC5" s="52" t="s">
        <v>496</v>
      </c>
      <c r="BD5" s="52" t="s">
        <v>5078</v>
      </c>
      <c r="BE5" s="52" t="s">
        <v>5080</v>
      </c>
      <c r="BF5" s="52" t="s">
        <v>0</v>
      </c>
      <c r="BG5" s="52" t="s">
        <v>1</v>
      </c>
      <c r="BH5" s="52" t="s">
        <v>496</v>
      </c>
      <c r="BI5" s="52" t="s">
        <v>5078</v>
      </c>
      <c r="BJ5" s="52" t="s">
        <v>5080</v>
      </c>
      <c r="BK5" s="52" t="s">
        <v>0</v>
      </c>
      <c r="BL5" s="52" t="s">
        <v>1</v>
      </c>
      <c r="BM5" s="52" t="s">
        <v>496</v>
      </c>
    </row>
    <row r="6" spans="1:65" s="109" customFormat="1" ht="14.25" customHeight="1">
      <c r="A6" s="623" t="s">
        <v>446</v>
      </c>
      <c r="B6" s="624">
        <f>SUM(C6:D6)</f>
        <v>8274</v>
      </c>
      <c r="C6" s="624">
        <f>SUM(C7:C40)</f>
        <v>4273</v>
      </c>
      <c r="D6" s="624">
        <f t="shared" ref="D6:E6" si="0">SUM(D7:D40)</f>
        <v>4001</v>
      </c>
      <c r="E6" s="625">
        <f t="shared" si="0"/>
        <v>4417</v>
      </c>
      <c r="F6" s="626" t="s">
        <v>453</v>
      </c>
      <c r="G6" s="627">
        <f>SUM(H6:I6)</f>
        <v>12820</v>
      </c>
      <c r="H6" s="627">
        <f>SUM(H7:H37)</f>
        <v>6303</v>
      </c>
      <c r="I6" s="627">
        <f t="shared" ref="I6:J6" si="1">SUM(I7:I37)</f>
        <v>6517</v>
      </c>
      <c r="J6" s="628">
        <f t="shared" si="1"/>
        <v>6672</v>
      </c>
      <c r="K6" s="54" t="s">
        <v>488</v>
      </c>
      <c r="L6" s="55">
        <f>SUM(M6:N6)</f>
        <v>5069</v>
      </c>
      <c r="M6" s="55">
        <f>SUM(M7:M20)</f>
        <v>2502</v>
      </c>
      <c r="N6" s="55">
        <f t="shared" ref="N6:O6" si="2">SUM(N7:N20)</f>
        <v>2567</v>
      </c>
      <c r="O6" s="629">
        <f t="shared" si="2"/>
        <v>2668</v>
      </c>
      <c r="P6" s="54" t="s">
        <v>471</v>
      </c>
      <c r="Q6" s="55">
        <f>SUM(R6:S6)</f>
        <v>7026</v>
      </c>
      <c r="R6" s="55">
        <f>SUM(R7:R35)</f>
        <v>3467</v>
      </c>
      <c r="S6" s="55">
        <f t="shared" ref="S6:T6" si="3">SUM(S7:S35)</f>
        <v>3559</v>
      </c>
      <c r="T6" s="629">
        <f t="shared" si="3"/>
        <v>3726</v>
      </c>
      <c r="U6" s="54" t="s">
        <v>477</v>
      </c>
      <c r="V6" s="55">
        <f>SUM(W6:X6)</f>
        <v>10584</v>
      </c>
      <c r="W6" s="55">
        <f>SUM(W7:W33)</f>
        <v>5093</v>
      </c>
      <c r="X6" s="55">
        <f t="shared" ref="X6:Y6" si="4">SUM(X7:X33)</f>
        <v>5491</v>
      </c>
      <c r="Y6" s="629">
        <f t="shared" si="4"/>
        <v>5404</v>
      </c>
      <c r="Z6" s="54" t="s">
        <v>311</v>
      </c>
      <c r="AA6" s="55">
        <f>SUM(AB6:AC6)</f>
        <v>8272</v>
      </c>
      <c r="AB6" s="55">
        <f>SUM(AB7:AB32)</f>
        <v>4062</v>
      </c>
      <c r="AC6" s="55">
        <f t="shared" ref="AC6:AD6" si="5">SUM(AC7:AC32)</f>
        <v>4210</v>
      </c>
      <c r="AD6" s="629">
        <f t="shared" si="5"/>
        <v>4153</v>
      </c>
      <c r="AE6" s="54" t="s">
        <v>2967</v>
      </c>
      <c r="AF6" s="55">
        <f>SUM(AG6:AH6)</f>
        <v>9767</v>
      </c>
      <c r="AG6" s="55">
        <f>SUM(AG7:AG32)</f>
        <v>4927</v>
      </c>
      <c r="AH6" s="55">
        <f t="shared" ref="AH6:AI6" si="6">SUM(AH7:AH32)</f>
        <v>4840</v>
      </c>
      <c r="AI6" s="629">
        <f t="shared" si="6"/>
        <v>5052</v>
      </c>
      <c r="AJ6" s="630" t="s">
        <v>326</v>
      </c>
      <c r="AK6" s="627">
        <f>SUM(AL6:AM6)</f>
        <v>13378</v>
      </c>
      <c r="AL6" s="627">
        <f>SUM(AL7:AL41)</f>
        <v>6774</v>
      </c>
      <c r="AM6" s="627">
        <f t="shared" ref="AM6:AN6" si="7">SUM(AM7:AM41)</f>
        <v>6604</v>
      </c>
      <c r="AN6" s="628">
        <f t="shared" si="7"/>
        <v>6664</v>
      </c>
      <c r="AO6" s="425" t="s">
        <v>336</v>
      </c>
      <c r="AP6" s="631">
        <f>SUM(AQ6:AR6)</f>
        <v>32258</v>
      </c>
      <c r="AQ6" s="631">
        <f>SUM(AQ7:AQ55)</f>
        <v>16224</v>
      </c>
      <c r="AR6" s="631">
        <f>SUM(AR7:AR55)</f>
        <v>16034</v>
      </c>
      <c r="AS6" s="632">
        <f>SUM(AS7:AS55)</f>
        <v>15010</v>
      </c>
      <c r="AT6" s="425" t="s">
        <v>227</v>
      </c>
      <c r="AU6" s="631">
        <f>SUM(AV6:AW6)</f>
        <v>14402</v>
      </c>
      <c r="AV6" s="633">
        <f>SUM(AV7:AV35)</f>
        <v>7122</v>
      </c>
      <c r="AW6" s="633">
        <f t="shared" ref="AW6:AX6" si="8">SUM(AW7:AW35)</f>
        <v>7280</v>
      </c>
      <c r="AX6" s="634">
        <f t="shared" si="8"/>
        <v>7370</v>
      </c>
      <c r="AY6" s="635" t="s">
        <v>344</v>
      </c>
      <c r="AZ6" s="55">
        <f>SUM(BA6:BB6)</f>
        <v>9537</v>
      </c>
      <c r="BA6" s="55">
        <f>SUM(BA7:BA32)</f>
        <v>4705</v>
      </c>
      <c r="BB6" s="55">
        <f t="shared" ref="BB6:BC6" si="9">SUM(BB7:BB32)</f>
        <v>4832</v>
      </c>
      <c r="BC6" s="629">
        <f t="shared" si="9"/>
        <v>4796</v>
      </c>
      <c r="BD6" s="425" t="s">
        <v>218</v>
      </c>
      <c r="BE6" s="631">
        <f>SUM(BF6:BG6)</f>
        <v>13627</v>
      </c>
      <c r="BF6" s="631">
        <f>SUM(BF7:BF33)</f>
        <v>6885</v>
      </c>
      <c r="BG6" s="631">
        <f t="shared" ref="BG6:BH6" si="10">SUM(BG7:BG33)</f>
        <v>6742</v>
      </c>
      <c r="BH6" s="632">
        <f t="shared" si="10"/>
        <v>6237</v>
      </c>
      <c r="BI6" s="635" t="s">
        <v>354</v>
      </c>
      <c r="BJ6" s="55">
        <f>SUM(BK6:BL6)</f>
        <v>6394</v>
      </c>
      <c r="BK6" s="55">
        <f>SUM(BK7:BK16)</f>
        <v>3540</v>
      </c>
      <c r="BL6" s="55">
        <f t="shared" ref="BL6:BM6" si="11">SUM(BL7:BL16)</f>
        <v>2854</v>
      </c>
      <c r="BM6" s="629">
        <f t="shared" si="11"/>
        <v>3839</v>
      </c>
    </row>
    <row r="7" spans="1:65" s="109" customFormat="1" ht="14.25" customHeight="1">
      <c r="A7" s="329" t="s">
        <v>611</v>
      </c>
      <c r="B7" s="636">
        <v>675</v>
      </c>
      <c r="C7" s="637">
        <v>358</v>
      </c>
      <c r="D7" s="637">
        <v>317</v>
      </c>
      <c r="E7" s="638">
        <v>353</v>
      </c>
      <c r="F7" s="639" t="s">
        <v>2968</v>
      </c>
      <c r="G7" s="288">
        <f t="shared" ref="G7:G70" si="12">SUM(H7:I7)</f>
        <v>553</v>
      </c>
      <c r="H7" s="640">
        <v>257</v>
      </c>
      <c r="I7" s="640">
        <v>296</v>
      </c>
      <c r="J7" s="641">
        <v>298</v>
      </c>
      <c r="K7" s="110" t="s">
        <v>2969</v>
      </c>
      <c r="L7" s="60">
        <v>776</v>
      </c>
      <c r="M7" s="82">
        <v>373</v>
      </c>
      <c r="N7" s="82">
        <v>403</v>
      </c>
      <c r="O7" s="83">
        <v>396</v>
      </c>
      <c r="P7" s="110" t="s">
        <v>611</v>
      </c>
      <c r="Q7" s="60">
        <f t="shared" ref="Q7:Q70" si="13">SUM(R7:S7)</f>
        <v>1297</v>
      </c>
      <c r="R7" s="642">
        <v>609</v>
      </c>
      <c r="S7" s="642">
        <v>688</v>
      </c>
      <c r="T7" s="643">
        <v>684</v>
      </c>
      <c r="U7" s="110" t="s">
        <v>2019</v>
      </c>
      <c r="V7" s="60">
        <f t="shared" ref="V7:V70" si="14">SUM(W7:X7)</f>
        <v>111</v>
      </c>
      <c r="W7" s="503">
        <v>51</v>
      </c>
      <c r="X7" s="503">
        <v>60</v>
      </c>
      <c r="Y7" s="283">
        <v>65</v>
      </c>
      <c r="Z7" s="110" t="s">
        <v>2970</v>
      </c>
      <c r="AA7" s="60">
        <f t="shared" ref="AA7:AA70" si="15">SUM(AB7:AC7)</f>
        <v>142</v>
      </c>
      <c r="AB7" s="82">
        <v>71</v>
      </c>
      <c r="AC7" s="82">
        <v>71</v>
      </c>
      <c r="AD7" s="83">
        <v>81</v>
      </c>
      <c r="AE7" s="110" t="s">
        <v>2971</v>
      </c>
      <c r="AF7" s="644">
        <v>290</v>
      </c>
      <c r="AG7" s="82">
        <v>148</v>
      </c>
      <c r="AH7" s="82">
        <v>142</v>
      </c>
      <c r="AI7" s="83">
        <v>167</v>
      </c>
      <c r="AJ7" s="645" t="s">
        <v>2972</v>
      </c>
      <c r="AK7" s="288">
        <f t="shared" ref="AK7:AK70" si="16">SUM(AL7:AM7)</f>
        <v>613</v>
      </c>
      <c r="AL7" s="640">
        <v>300</v>
      </c>
      <c r="AM7" s="640">
        <v>313</v>
      </c>
      <c r="AN7" s="641">
        <v>300</v>
      </c>
      <c r="AO7" s="110" t="s">
        <v>2973</v>
      </c>
      <c r="AP7" s="60">
        <v>1041</v>
      </c>
      <c r="AQ7" s="646">
        <v>520</v>
      </c>
      <c r="AR7" s="646">
        <v>521</v>
      </c>
      <c r="AS7" s="647">
        <v>613</v>
      </c>
      <c r="AT7" s="110" t="s">
        <v>2974</v>
      </c>
      <c r="AU7" s="644">
        <f t="shared" ref="AU7:AU70" si="17">SUM(AV7:AW7)</f>
        <v>354</v>
      </c>
      <c r="AV7" s="111">
        <v>176</v>
      </c>
      <c r="AW7" s="111">
        <v>178</v>
      </c>
      <c r="AX7" s="112">
        <v>207</v>
      </c>
      <c r="AY7" s="330" t="s">
        <v>2975</v>
      </c>
      <c r="AZ7" s="60">
        <f t="shared" ref="AZ7:AZ70" si="18">SUM(BA7:BB7)</f>
        <v>918</v>
      </c>
      <c r="BA7" s="82">
        <v>435</v>
      </c>
      <c r="BB7" s="82">
        <v>483</v>
      </c>
      <c r="BC7" s="83">
        <v>454</v>
      </c>
      <c r="BD7" s="110" t="s">
        <v>1967</v>
      </c>
      <c r="BE7" s="644">
        <f t="shared" ref="BE7:BE70" si="19">SUM(BF7:BG7)</f>
        <v>849</v>
      </c>
      <c r="BF7" s="504">
        <v>417</v>
      </c>
      <c r="BG7" s="504">
        <v>432</v>
      </c>
      <c r="BH7" s="505">
        <v>391</v>
      </c>
      <c r="BI7" s="330" t="s">
        <v>2976</v>
      </c>
      <c r="BJ7" s="60">
        <f t="shared" ref="BJ7:BJ33" si="20">SUM(BK7:BL7)</f>
        <v>1075</v>
      </c>
      <c r="BK7" s="648">
        <v>561</v>
      </c>
      <c r="BL7" s="648">
        <v>514</v>
      </c>
      <c r="BM7" s="649">
        <v>641</v>
      </c>
    </row>
    <row r="8" spans="1:65" s="109" customFormat="1" ht="14.25" customHeight="1">
      <c r="A8" s="329" t="s">
        <v>612</v>
      </c>
      <c r="B8" s="636">
        <v>909</v>
      </c>
      <c r="C8" s="637">
        <v>459</v>
      </c>
      <c r="D8" s="637">
        <v>450</v>
      </c>
      <c r="E8" s="638">
        <v>412</v>
      </c>
      <c r="F8" s="639" t="s">
        <v>2977</v>
      </c>
      <c r="G8" s="288">
        <f t="shared" si="12"/>
        <v>430</v>
      </c>
      <c r="H8" s="640">
        <v>209</v>
      </c>
      <c r="I8" s="640">
        <v>221</v>
      </c>
      <c r="J8" s="641">
        <v>248</v>
      </c>
      <c r="K8" s="110" t="s">
        <v>2978</v>
      </c>
      <c r="L8" s="60">
        <v>1095</v>
      </c>
      <c r="M8" s="82">
        <v>517</v>
      </c>
      <c r="N8" s="82">
        <v>578</v>
      </c>
      <c r="O8" s="83">
        <v>543</v>
      </c>
      <c r="P8" s="110" t="s">
        <v>612</v>
      </c>
      <c r="Q8" s="60">
        <f t="shared" si="13"/>
        <v>444</v>
      </c>
      <c r="R8" s="642">
        <v>220</v>
      </c>
      <c r="S8" s="642">
        <v>224</v>
      </c>
      <c r="T8" s="643">
        <v>255</v>
      </c>
      <c r="U8" s="110" t="s">
        <v>2979</v>
      </c>
      <c r="V8" s="60">
        <f t="shared" si="14"/>
        <v>608</v>
      </c>
      <c r="W8" s="503">
        <v>312</v>
      </c>
      <c r="X8" s="503">
        <v>296</v>
      </c>
      <c r="Y8" s="283">
        <v>300</v>
      </c>
      <c r="Z8" s="110" t="s">
        <v>2980</v>
      </c>
      <c r="AA8" s="60">
        <f t="shared" si="15"/>
        <v>352</v>
      </c>
      <c r="AB8" s="503">
        <v>163</v>
      </c>
      <c r="AC8" s="503">
        <v>189</v>
      </c>
      <c r="AD8" s="83">
        <v>196</v>
      </c>
      <c r="AE8" s="110" t="s">
        <v>2981</v>
      </c>
      <c r="AF8" s="644">
        <v>1953</v>
      </c>
      <c r="AG8" s="82">
        <v>963</v>
      </c>
      <c r="AH8" s="82">
        <v>990</v>
      </c>
      <c r="AI8" s="83">
        <v>774</v>
      </c>
      <c r="AJ8" s="645" t="s">
        <v>2982</v>
      </c>
      <c r="AK8" s="288">
        <f t="shared" si="16"/>
        <v>130</v>
      </c>
      <c r="AL8" s="640">
        <v>67</v>
      </c>
      <c r="AM8" s="640">
        <v>63</v>
      </c>
      <c r="AN8" s="641">
        <v>70</v>
      </c>
      <c r="AO8" s="110" t="s">
        <v>2983</v>
      </c>
      <c r="AP8" s="60">
        <v>297</v>
      </c>
      <c r="AQ8" s="646">
        <v>164</v>
      </c>
      <c r="AR8" s="646">
        <v>133</v>
      </c>
      <c r="AS8" s="647">
        <v>148</v>
      </c>
      <c r="AT8" s="110" t="s">
        <v>765</v>
      </c>
      <c r="AU8" s="644">
        <f t="shared" si="17"/>
        <v>433</v>
      </c>
      <c r="AV8" s="111">
        <v>212</v>
      </c>
      <c r="AW8" s="111">
        <v>221</v>
      </c>
      <c r="AX8" s="112">
        <v>239</v>
      </c>
      <c r="AY8" s="330" t="s">
        <v>2984</v>
      </c>
      <c r="AZ8" s="60">
        <f t="shared" si="18"/>
        <v>424</v>
      </c>
      <c r="BA8" s="82">
        <v>216</v>
      </c>
      <c r="BB8" s="82">
        <v>208</v>
      </c>
      <c r="BC8" s="83">
        <v>232</v>
      </c>
      <c r="BD8" s="110" t="s">
        <v>1975</v>
      </c>
      <c r="BE8" s="644">
        <f t="shared" si="19"/>
        <v>1431</v>
      </c>
      <c r="BF8" s="504">
        <v>720</v>
      </c>
      <c r="BG8" s="504">
        <v>711</v>
      </c>
      <c r="BH8" s="505">
        <v>635</v>
      </c>
      <c r="BI8" s="330" t="s">
        <v>2985</v>
      </c>
      <c r="BJ8" s="60">
        <f t="shared" si="20"/>
        <v>1531</v>
      </c>
      <c r="BK8" s="648">
        <v>845</v>
      </c>
      <c r="BL8" s="648">
        <v>686</v>
      </c>
      <c r="BM8" s="649">
        <v>894</v>
      </c>
    </row>
    <row r="9" spans="1:65" s="109" customFormat="1" ht="14.25" customHeight="1">
      <c r="A9" s="329" t="s">
        <v>613</v>
      </c>
      <c r="B9" s="650">
        <v>958</v>
      </c>
      <c r="C9" s="637">
        <v>509</v>
      </c>
      <c r="D9" s="637">
        <v>449</v>
      </c>
      <c r="E9" s="638">
        <v>484</v>
      </c>
      <c r="F9" s="639" t="s">
        <v>2986</v>
      </c>
      <c r="G9" s="288">
        <f t="shared" si="12"/>
        <v>1214</v>
      </c>
      <c r="H9" s="640">
        <v>582</v>
      </c>
      <c r="I9" s="640">
        <v>632</v>
      </c>
      <c r="J9" s="641">
        <v>592</v>
      </c>
      <c r="K9" s="110" t="s">
        <v>2987</v>
      </c>
      <c r="L9" s="60">
        <v>708</v>
      </c>
      <c r="M9" s="82">
        <v>375</v>
      </c>
      <c r="N9" s="82">
        <v>333</v>
      </c>
      <c r="O9" s="83">
        <v>395</v>
      </c>
      <c r="P9" s="110" t="s">
        <v>613</v>
      </c>
      <c r="Q9" s="60">
        <f t="shared" si="13"/>
        <v>939</v>
      </c>
      <c r="R9" s="642">
        <v>465</v>
      </c>
      <c r="S9" s="642">
        <v>474</v>
      </c>
      <c r="T9" s="643">
        <v>491</v>
      </c>
      <c r="U9" s="110" t="s">
        <v>2988</v>
      </c>
      <c r="V9" s="60">
        <f t="shared" si="14"/>
        <v>392</v>
      </c>
      <c r="W9" s="503">
        <v>199</v>
      </c>
      <c r="X9" s="503">
        <v>193</v>
      </c>
      <c r="Y9" s="283">
        <v>179</v>
      </c>
      <c r="Z9" s="110" t="s">
        <v>2989</v>
      </c>
      <c r="AA9" s="60">
        <f t="shared" si="15"/>
        <v>77</v>
      </c>
      <c r="AB9" s="503">
        <v>37</v>
      </c>
      <c r="AC9" s="503">
        <v>40</v>
      </c>
      <c r="AD9" s="83">
        <v>38</v>
      </c>
      <c r="AE9" s="110" t="s">
        <v>2990</v>
      </c>
      <c r="AF9" s="644">
        <v>219</v>
      </c>
      <c r="AG9" s="82">
        <v>121</v>
      </c>
      <c r="AH9" s="82">
        <v>98</v>
      </c>
      <c r="AI9" s="83">
        <v>116</v>
      </c>
      <c r="AJ9" s="645" t="s">
        <v>2991</v>
      </c>
      <c r="AK9" s="288">
        <f t="shared" si="16"/>
        <v>188</v>
      </c>
      <c r="AL9" s="640">
        <v>91</v>
      </c>
      <c r="AM9" s="640">
        <v>97</v>
      </c>
      <c r="AN9" s="641">
        <v>93</v>
      </c>
      <c r="AO9" s="110" t="s">
        <v>2992</v>
      </c>
      <c r="AP9" s="60">
        <v>829</v>
      </c>
      <c r="AQ9" s="646">
        <v>406</v>
      </c>
      <c r="AR9" s="646">
        <v>423</v>
      </c>
      <c r="AS9" s="647">
        <v>461</v>
      </c>
      <c r="AT9" s="110" t="s">
        <v>2797</v>
      </c>
      <c r="AU9" s="644">
        <f t="shared" si="17"/>
        <v>590</v>
      </c>
      <c r="AV9" s="111">
        <v>279</v>
      </c>
      <c r="AW9" s="111">
        <v>311</v>
      </c>
      <c r="AX9" s="112">
        <v>334</v>
      </c>
      <c r="AY9" s="330" t="s">
        <v>2993</v>
      </c>
      <c r="AZ9" s="60">
        <f t="shared" si="18"/>
        <v>699</v>
      </c>
      <c r="BA9" s="82">
        <v>367</v>
      </c>
      <c r="BB9" s="82">
        <v>332</v>
      </c>
      <c r="BC9" s="83">
        <v>321</v>
      </c>
      <c r="BD9" s="110" t="s">
        <v>1982</v>
      </c>
      <c r="BE9" s="644">
        <f t="shared" si="19"/>
        <v>3541</v>
      </c>
      <c r="BF9" s="504">
        <v>1768</v>
      </c>
      <c r="BG9" s="504">
        <v>1773</v>
      </c>
      <c r="BH9" s="505">
        <v>1626</v>
      </c>
      <c r="BI9" s="330" t="s">
        <v>2994</v>
      </c>
      <c r="BJ9" s="60">
        <f t="shared" si="20"/>
        <v>1255</v>
      </c>
      <c r="BK9" s="648">
        <v>676</v>
      </c>
      <c r="BL9" s="648">
        <v>579</v>
      </c>
      <c r="BM9" s="649">
        <v>773</v>
      </c>
    </row>
    <row r="10" spans="1:65" s="109" customFormat="1" ht="14.25" customHeight="1">
      <c r="A10" s="329" t="s">
        <v>614</v>
      </c>
      <c r="B10" s="651">
        <v>1058</v>
      </c>
      <c r="C10" s="637">
        <v>506</v>
      </c>
      <c r="D10" s="637">
        <v>552</v>
      </c>
      <c r="E10" s="638">
        <v>513</v>
      </c>
      <c r="F10" s="639" t="s">
        <v>2995</v>
      </c>
      <c r="G10" s="288">
        <f t="shared" si="12"/>
        <v>855</v>
      </c>
      <c r="H10" s="640">
        <v>407</v>
      </c>
      <c r="I10" s="640">
        <v>448</v>
      </c>
      <c r="J10" s="641">
        <v>448</v>
      </c>
      <c r="K10" s="110" t="s">
        <v>718</v>
      </c>
      <c r="L10" s="60">
        <v>904</v>
      </c>
      <c r="M10" s="82">
        <v>467</v>
      </c>
      <c r="N10" s="82">
        <v>437</v>
      </c>
      <c r="O10" s="83">
        <v>412</v>
      </c>
      <c r="P10" s="110" t="s">
        <v>614</v>
      </c>
      <c r="Q10" s="60">
        <f t="shared" si="13"/>
        <v>1522</v>
      </c>
      <c r="R10" s="642">
        <v>760</v>
      </c>
      <c r="S10" s="642">
        <v>762</v>
      </c>
      <c r="T10" s="643">
        <v>726</v>
      </c>
      <c r="U10" s="110" t="s">
        <v>2996</v>
      </c>
      <c r="V10" s="60">
        <f t="shared" si="14"/>
        <v>460</v>
      </c>
      <c r="W10" s="503">
        <v>214</v>
      </c>
      <c r="X10" s="503">
        <v>246</v>
      </c>
      <c r="Y10" s="283">
        <v>240</v>
      </c>
      <c r="Z10" s="110" t="s">
        <v>2997</v>
      </c>
      <c r="AA10" s="60">
        <f t="shared" si="15"/>
        <v>155</v>
      </c>
      <c r="AB10" s="503">
        <v>76</v>
      </c>
      <c r="AC10" s="503">
        <v>79</v>
      </c>
      <c r="AD10" s="83">
        <v>93</v>
      </c>
      <c r="AE10" s="110" t="s">
        <v>2998</v>
      </c>
      <c r="AF10" s="644">
        <v>678</v>
      </c>
      <c r="AG10" s="82">
        <v>329</v>
      </c>
      <c r="AH10" s="82">
        <v>349</v>
      </c>
      <c r="AI10" s="83">
        <v>291</v>
      </c>
      <c r="AJ10" s="645" t="s">
        <v>2999</v>
      </c>
      <c r="AK10" s="288">
        <f t="shared" si="16"/>
        <v>910</v>
      </c>
      <c r="AL10" s="640">
        <v>460</v>
      </c>
      <c r="AM10" s="640">
        <v>450</v>
      </c>
      <c r="AN10" s="641">
        <v>380</v>
      </c>
      <c r="AO10" s="110" t="s">
        <v>3000</v>
      </c>
      <c r="AP10" s="60">
        <v>398</v>
      </c>
      <c r="AQ10" s="646">
        <v>195</v>
      </c>
      <c r="AR10" s="646">
        <v>203</v>
      </c>
      <c r="AS10" s="647">
        <v>209</v>
      </c>
      <c r="AT10" s="110" t="s">
        <v>2800</v>
      </c>
      <c r="AU10" s="644">
        <f t="shared" si="17"/>
        <v>1118</v>
      </c>
      <c r="AV10" s="111">
        <v>545</v>
      </c>
      <c r="AW10" s="111">
        <v>573</v>
      </c>
      <c r="AX10" s="112">
        <v>548</v>
      </c>
      <c r="AY10" s="330" t="s">
        <v>3001</v>
      </c>
      <c r="AZ10" s="60">
        <f t="shared" si="18"/>
        <v>1373</v>
      </c>
      <c r="BA10" s="82">
        <v>682</v>
      </c>
      <c r="BB10" s="82">
        <v>691</v>
      </c>
      <c r="BC10" s="83">
        <v>695</v>
      </c>
      <c r="BD10" s="110" t="s">
        <v>3002</v>
      </c>
      <c r="BE10" s="644">
        <f t="shared" si="19"/>
        <v>995</v>
      </c>
      <c r="BF10" s="504">
        <v>493</v>
      </c>
      <c r="BG10" s="504">
        <v>502</v>
      </c>
      <c r="BH10" s="505">
        <v>449</v>
      </c>
      <c r="BI10" s="330" t="s">
        <v>3003</v>
      </c>
      <c r="BJ10" s="60">
        <f t="shared" si="20"/>
        <v>1361</v>
      </c>
      <c r="BK10" s="648">
        <v>736</v>
      </c>
      <c r="BL10" s="648">
        <v>625</v>
      </c>
      <c r="BM10" s="649">
        <v>757</v>
      </c>
    </row>
    <row r="11" spans="1:65" s="109" customFormat="1" ht="14.25" customHeight="1">
      <c r="A11" s="329" t="s">
        <v>917</v>
      </c>
      <c r="B11" s="650">
        <v>787</v>
      </c>
      <c r="C11" s="637">
        <v>412</v>
      </c>
      <c r="D11" s="637">
        <v>375</v>
      </c>
      <c r="E11" s="638">
        <v>386</v>
      </c>
      <c r="F11" s="639" t="s">
        <v>3004</v>
      </c>
      <c r="G11" s="288">
        <f t="shared" si="12"/>
        <v>547</v>
      </c>
      <c r="H11" s="640">
        <v>263</v>
      </c>
      <c r="I11" s="640">
        <v>284</v>
      </c>
      <c r="J11" s="641">
        <v>317</v>
      </c>
      <c r="K11" s="110" t="s">
        <v>719</v>
      </c>
      <c r="L11" s="60">
        <v>112</v>
      </c>
      <c r="M11" s="82">
        <v>57</v>
      </c>
      <c r="N11" s="82">
        <v>55</v>
      </c>
      <c r="O11" s="83">
        <v>64</v>
      </c>
      <c r="P11" s="110" t="s">
        <v>917</v>
      </c>
      <c r="Q11" s="60">
        <f t="shared" si="13"/>
        <v>573</v>
      </c>
      <c r="R11" s="642">
        <v>287</v>
      </c>
      <c r="S11" s="642">
        <v>286</v>
      </c>
      <c r="T11" s="643">
        <v>255</v>
      </c>
      <c r="U11" s="110" t="s">
        <v>3005</v>
      </c>
      <c r="V11" s="60">
        <f t="shared" si="14"/>
        <v>605</v>
      </c>
      <c r="W11" s="503">
        <v>277</v>
      </c>
      <c r="X11" s="503">
        <v>328</v>
      </c>
      <c r="Y11" s="283">
        <v>348</v>
      </c>
      <c r="Z11" s="110" t="s">
        <v>617</v>
      </c>
      <c r="AA11" s="60">
        <f t="shared" si="15"/>
        <v>140</v>
      </c>
      <c r="AB11" s="503">
        <v>76</v>
      </c>
      <c r="AC11" s="503">
        <v>64</v>
      </c>
      <c r="AD11" s="83">
        <v>81</v>
      </c>
      <c r="AE11" s="110" t="s">
        <v>3006</v>
      </c>
      <c r="AF11" s="644">
        <v>817</v>
      </c>
      <c r="AG11" s="82">
        <v>392</v>
      </c>
      <c r="AH11" s="82">
        <v>425</v>
      </c>
      <c r="AI11" s="83">
        <v>423</v>
      </c>
      <c r="AJ11" s="645" t="s">
        <v>3007</v>
      </c>
      <c r="AK11" s="288">
        <f t="shared" si="16"/>
        <v>844</v>
      </c>
      <c r="AL11" s="640">
        <v>393</v>
      </c>
      <c r="AM11" s="640">
        <v>451</v>
      </c>
      <c r="AN11" s="641">
        <v>390</v>
      </c>
      <c r="AO11" s="110" t="s">
        <v>3008</v>
      </c>
      <c r="AP11" s="60">
        <v>818</v>
      </c>
      <c r="AQ11" s="646">
        <v>394</v>
      </c>
      <c r="AR11" s="646">
        <v>424</v>
      </c>
      <c r="AS11" s="647">
        <v>406</v>
      </c>
      <c r="AT11" s="110" t="s">
        <v>3009</v>
      </c>
      <c r="AU11" s="644">
        <f t="shared" si="17"/>
        <v>1525</v>
      </c>
      <c r="AV11" s="111">
        <v>721</v>
      </c>
      <c r="AW11" s="111">
        <v>804</v>
      </c>
      <c r="AX11" s="112">
        <v>754</v>
      </c>
      <c r="AY11" s="330" t="s">
        <v>3010</v>
      </c>
      <c r="AZ11" s="60">
        <f t="shared" si="18"/>
        <v>2049</v>
      </c>
      <c r="BA11" s="82">
        <v>948</v>
      </c>
      <c r="BB11" s="82">
        <v>1101</v>
      </c>
      <c r="BC11" s="83">
        <v>832</v>
      </c>
      <c r="BD11" s="110" t="s">
        <v>3011</v>
      </c>
      <c r="BE11" s="644">
        <f t="shared" si="19"/>
        <v>2071</v>
      </c>
      <c r="BF11" s="504">
        <v>1058</v>
      </c>
      <c r="BG11" s="504">
        <v>1013</v>
      </c>
      <c r="BH11" s="505">
        <v>855</v>
      </c>
      <c r="BI11" s="330" t="s">
        <v>3012</v>
      </c>
      <c r="BJ11" s="60">
        <f t="shared" si="20"/>
        <v>232</v>
      </c>
      <c r="BK11" s="648">
        <v>125</v>
      </c>
      <c r="BL11" s="648">
        <v>107</v>
      </c>
      <c r="BM11" s="649">
        <v>142</v>
      </c>
    </row>
    <row r="12" spans="1:65" s="109" customFormat="1" ht="14.25" customHeight="1">
      <c r="A12" s="329" t="s">
        <v>3013</v>
      </c>
      <c r="B12" s="650">
        <v>217</v>
      </c>
      <c r="C12" s="637">
        <v>112</v>
      </c>
      <c r="D12" s="637">
        <v>105</v>
      </c>
      <c r="E12" s="638">
        <v>118</v>
      </c>
      <c r="F12" s="639" t="s">
        <v>3014</v>
      </c>
      <c r="G12" s="288">
        <f t="shared" si="12"/>
        <v>1984</v>
      </c>
      <c r="H12" s="640">
        <v>978</v>
      </c>
      <c r="I12" s="640">
        <v>1006</v>
      </c>
      <c r="J12" s="641">
        <v>830</v>
      </c>
      <c r="K12" s="110" t="s">
        <v>3015</v>
      </c>
      <c r="L12" s="60">
        <v>122</v>
      </c>
      <c r="M12" s="82">
        <v>60</v>
      </c>
      <c r="N12" s="82">
        <v>62</v>
      </c>
      <c r="O12" s="83">
        <v>69</v>
      </c>
      <c r="P12" s="110" t="s">
        <v>3016</v>
      </c>
      <c r="Q12" s="60">
        <f t="shared" si="13"/>
        <v>322</v>
      </c>
      <c r="R12" s="642">
        <v>152</v>
      </c>
      <c r="S12" s="642">
        <v>170</v>
      </c>
      <c r="T12" s="643">
        <v>176</v>
      </c>
      <c r="U12" s="110" t="s">
        <v>3017</v>
      </c>
      <c r="V12" s="60">
        <f t="shared" si="14"/>
        <v>1032</v>
      </c>
      <c r="W12" s="503">
        <v>487</v>
      </c>
      <c r="X12" s="503">
        <v>545</v>
      </c>
      <c r="Y12" s="283">
        <v>538</v>
      </c>
      <c r="Z12" s="110" t="s">
        <v>2590</v>
      </c>
      <c r="AA12" s="60">
        <f t="shared" si="15"/>
        <v>403</v>
      </c>
      <c r="AB12" s="503">
        <v>215</v>
      </c>
      <c r="AC12" s="503">
        <v>188</v>
      </c>
      <c r="AD12" s="83">
        <v>216</v>
      </c>
      <c r="AE12" s="110" t="s">
        <v>3018</v>
      </c>
      <c r="AF12" s="644">
        <v>141</v>
      </c>
      <c r="AG12" s="82">
        <v>69</v>
      </c>
      <c r="AH12" s="82">
        <v>72</v>
      </c>
      <c r="AI12" s="83">
        <v>84</v>
      </c>
      <c r="AJ12" s="645" t="s">
        <v>3019</v>
      </c>
      <c r="AK12" s="288">
        <f t="shared" si="16"/>
        <v>284</v>
      </c>
      <c r="AL12" s="640">
        <v>142</v>
      </c>
      <c r="AM12" s="640">
        <v>142</v>
      </c>
      <c r="AN12" s="641">
        <v>148</v>
      </c>
      <c r="AO12" s="110" t="s">
        <v>3020</v>
      </c>
      <c r="AP12" s="60">
        <v>470</v>
      </c>
      <c r="AQ12" s="646">
        <v>228</v>
      </c>
      <c r="AR12" s="646">
        <v>242</v>
      </c>
      <c r="AS12" s="647">
        <v>246</v>
      </c>
      <c r="AT12" s="110" t="s">
        <v>3021</v>
      </c>
      <c r="AU12" s="644">
        <f t="shared" si="17"/>
        <v>218</v>
      </c>
      <c r="AV12" s="111">
        <v>108</v>
      </c>
      <c r="AW12" s="111">
        <v>110</v>
      </c>
      <c r="AX12" s="112">
        <v>124</v>
      </c>
      <c r="AY12" s="330" t="s">
        <v>3022</v>
      </c>
      <c r="AZ12" s="60">
        <f t="shared" si="18"/>
        <v>430</v>
      </c>
      <c r="BA12" s="82">
        <v>208</v>
      </c>
      <c r="BB12" s="82">
        <v>222</v>
      </c>
      <c r="BC12" s="83">
        <v>228</v>
      </c>
      <c r="BD12" s="110" t="s">
        <v>3023</v>
      </c>
      <c r="BE12" s="644">
        <f t="shared" si="19"/>
        <v>225</v>
      </c>
      <c r="BF12" s="504">
        <v>111</v>
      </c>
      <c r="BG12" s="504">
        <v>114</v>
      </c>
      <c r="BH12" s="505">
        <v>114</v>
      </c>
      <c r="BI12" s="330" t="s">
        <v>3024</v>
      </c>
      <c r="BJ12" s="60">
        <f t="shared" si="20"/>
        <v>57</v>
      </c>
      <c r="BK12" s="648">
        <v>29</v>
      </c>
      <c r="BL12" s="648">
        <v>28</v>
      </c>
      <c r="BM12" s="649">
        <v>35</v>
      </c>
    </row>
    <row r="13" spans="1:65" s="109" customFormat="1" ht="14.25" customHeight="1">
      <c r="A13" s="329" t="s">
        <v>3025</v>
      </c>
      <c r="B13" s="650">
        <v>118</v>
      </c>
      <c r="C13" s="637">
        <v>60</v>
      </c>
      <c r="D13" s="637">
        <v>58</v>
      </c>
      <c r="E13" s="638">
        <v>72</v>
      </c>
      <c r="F13" s="639" t="s">
        <v>3026</v>
      </c>
      <c r="G13" s="288">
        <f t="shared" si="12"/>
        <v>152</v>
      </c>
      <c r="H13" s="640">
        <v>74</v>
      </c>
      <c r="I13" s="640">
        <v>78</v>
      </c>
      <c r="J13" s="641">
        <v>78</v>
      </c>
      <c r="K13" s="110" t="s">
        <v>3027</v>
      </c>
      <c r="L13" s="60">
        <v>394</v>
      </c>
      <c r="M13" s="82">
        <v>183</v>
      </c>
      <c r="N13" s="82">
        <v>211</v>
      </c>
      <c r="O13" s="83">
        <v>219</v>
      </c>
      <c r="P13" s="110" t="s">
        <v>3028</v>
      </c>
      <c r="Q13" s="60">
        <f t="shared" si="13"/>
        <v>55</v>
      </c>
      <c r="R13" s="642">
        <v>25</v>
      </c>
      <c r="S13" s="642">
        <v>30</v>
      </c>
      <c r="T13" s="643">
        <v>27</v>
      </c>
      <c r="U13" s="110" t="s">
        <v>2247</v>
      </c>
      <c r="V13" s="60">
        <f t="shared" si="14"/>
        <v>788</v>
      </c>
      <c r="W13" s="503">
        <v>382</v>
      </c>
      <c r="X13" s="503">
        <v>406</v>
      </c>
      <c r="Y13" s="283">
        <v>390</v>
      </c>
      <c r="Z13" s="110" t="s">
        <v>3029</v>
      </c>
      <c r="AA13" s="60">
        <f t="shared" si="15"/>
        <v>150</v>
      </c>
      <c r="AB13" s="503">
        <v>79</v>
      </c>
      <c r="AC13" s="503">
        <v>71</v>
      </c>
      <c r="AD13" s="83">
        <v>82</v>
      </c>
      <c r="AE13" s="110" t="s">
        <v>3030</v>
      </c>
      <c r="AF13" s="644">
        <v>428</v>
      </c>
      <c r="AG13" s="82">
        <v>213</v>
      </c>
      <c r="AH13" s="82">
        <v>215</v>
      </c>
      <c r="AI13" s="83">
        <v>259</v>
      </c>
      <c r="AJ13" s="645" t="s">
        <v>3031</v>
      </c>
      <c r="AK13" s="288">
        <f t="shared" si="16"/>
        <v>443</v>
      </c>
      <c r="AL13" s="640">
        <v>209</v>
      </c>
      <c r="AM13" s="640">
        <v>234</v>
      </c>
      <c r="AN13" s="641">
        <v>236</v>
      </c>
      <c r="AO13" s="110" t="s">
        <v>3032</v>
      </c>
      <c r="AP13" s="60">
        <v>895</v>
      </c>
      <c r="AQ13" s="646">
        <v>483</v>
      </c>
      <c r="AR13" s="646">
        <v>412</v>
      </c>
      <c r="AS13" s="647">
        <v>503</v>
      </c>
      <c r="AT13" s="110" t="s">
        <v>3033</v>
      </c>
      <c r="AU13" s="644">
        <f t="shared" si="17"/>
        <v>827</v>
      </c>
      <c r="AV13" s="111">
        <v>394</v>
      </c>
      <c r="AW13" s="111">
        <v>433</v>
      </c>
      <c r="AX13" s="112">
        <v>406</v>
      </c>
      <c r="AY13" s="330" t="s">
        <v>3034</v>
      </c>
      <c r="AZ13" s="60">
        <f t="shared" si="18"/>
        <v>96</v>
      </c>
      <c r="BA13" s="82">
        <v>43</v>
      </c>
      <c r="BB13" s="82">
        <v>53</v>
      </c>
      <c r="BC13" s="83">
        <v>47</v>
      </c>
      <c r="BD13" s="110" t="s">
        <v>3035</v>
      </c>
      <c r="BE13" s="644">
        <f t="shared" si="19"/>
        <v>150</v>
      </c>
      <c r="BF13" s="504">
        <v>86</v>
      </c>
      <c r="BG13" s="504">
        <v>64</v>
      </c>
      <c r="BH13" s="505">
        <v>66</v>
      </c>
      <c r="BI13" s="330" t="s">
        <v>3036</v>
      </c>
      <c r="BJ13" s="60">
        <f t="shared" si="20"/>
        <v>420</v>
      </c>
      <c r="BK13" s="648">
        <v>274</v>
      </c>
      <c r="BL13" s="648">
        <v>146</v>
      </c>
      <c r="BM13" s="649">
        <v>280</v>
      </c>
    </row>
    <row r="14" spans="1:65" s="109" customFormat="1" ht="14.25" customHeight="1">
      <c r="A14" s="329" t="s">
        <v>3037</v>
      </c>
      <c r="B14" s="650">
        <v>155</v>
      </c>
      <c r="C14" s="637">
        <v>84</v>
      </c>
      <c r="D14" s="637">
        <v>71</v>
      </c>
      <c r="E14" s="638">
        <v>83</v>
      </c>
      <c r="F14" s="639" t="s">
        <v>773</v>
      </c>
      <c r="G14" s="288">
        <f t="shared" si="12"/>
        <v>2281</v>
      </c>
      <c r="H14" s="640">
        <v>1086</v>
      </c>
      <c r="I14" s="640">
        <v>1195</v>
      </c>
      <c r="J14" s="641">
        <v>1147</v>
      </c>
      <c r="K14" s="110" t="s">
        <v>3038</v>
      </c>
      <c r="L14" s="60">
        <v>182</v>
      </c>
      <c r="M14" s="82">
        <v>88</v>
      </c>
      <c r="N14" s="82">
        <v>94</v>
      </c>
      <c r="O14" s="83">
        <v>113</v>
      </c>
      <c r="P14" s="110" t="s">
        <v>3039</v>
      </c>
      <c r="Q14" s="60">
        <f t="shared" si="13"/>
        <v>134</v>
      </c>
      <c r="R14" s="642">
        <v>62</v>
      </c>
      <c r="S14" s="642">
        <v>72</v>
      </c>
      <c r="T14" s="643">
        <v>75</v>
      </c>
      <c r="U14" s="110" t="s">
        <v>2253</v>
      </c>
      <c r="V14" s="60">
        <f t="shared" si="14"/>
        <v>911</v>
      </c>
      <c r="W14" s="503">
        <v>447</v>
      </c>
      <c r="X14" s="503">
        <v>464</v>
      </c>
      <c r="Y14" s="283">
        <v>409</v>
      </c>
      <c r="Z14" s="110" t="s">
        <v>3040</v>
      </c>
      <c r="AA14" s="60">
        <f t="shared" si="15"/>
        <v>198</v>
      </c>
      <c r="AB14" s="503">
        <v>101</v>
      </c>
      <c r="AC14" s="503">
        <v>97</v>
      </c>
      <c r="AD14" s="83">
        <v>108</v>
      </c>
      <c r="AE14" s="110" t="s">
        <v>1315</v>
      </c>
      <c r="AF14" s="644">
        <v>438</v>
      </c>
      <c r="AG14" s="82">
        <v>248</v>
      </c>
      <c r="AH14" s="82">
        <v>190</v>
      </c>
      <c r="AI14" s="83">
        <v>230</v>
      </c>
      <c r="AJ14" s="645" t="s">
        <v>3041</v>
      </c>
      <c r="AK14" s="288">
        <f t="shared" si="16"/>
        <v>572</v>
      </c>
      <c r="AL14" s="640">
        <v>282</v>
      </c>
      <c r="AM14" s="640">
        <v>290</v>
      </c>
      <c r="AN14" s="641">
        <v>306</v>
      </c>
      <c r="AO14" s="110" t="s">
        <v>3042</v>
      </c>
      <c r="AP14" s="60">
        <v>857</v>
      </c>
      <c r="AQ14" s="646">
        <v>548</v>
      </c>
      <c r="AR14" s="646">
        <v>309</v>
      </c>
      <c r="AS14" s="647">
        <v>637</v>
      </c>
      <c r="AT14" s="110" t="s">
        <v>3043</v>
      </c>
      <c r="AU14" s="644">
        <f t="shared" si="17"/>
        <v>1672</v>
      </c>
      <c r="AV14" s="111">
        <v>844</v>
      </c>
      <c r="AW14" s="111">
        <v>828</v>
      </c>
      <c r="AX14" s="112">
        <v>771</v>
      </c>
      <c r="AY14" s="330" t="s">
        <v>1537</v>
      </c>
      <c r="AZ14" s="60">
        <f t="shared" si="18"/>
        <v>128</v>
      </c>
      <c r="BA14" s="82">
        <v>61</v>
      </c>
      <c r="BB14" s="82">
        <v>67</v>
      </c>
      <c r="BC14" s="83">
        <v>77</v>
      </c>
      <c r="BD14" s="110" t="s">
        <v>3044</v>
      </c>
      <c r="BE14" s="644">
        <f t="shared" si="19"/>
        <v>85</v>
      </c>
      <c r="BF14" s="504">
        <v>34</v>
      </c>
      <c r="BG14" s="504">
        <v>51</v>
      </c>
      <c r="BH14" s="505">
        <v>46</v>
      </c>
      <c r="BI14" s="330" t="s">
        <v>3045</v>
      </c>
      <c r="BJ14" s="60">
        <f t="shared" si="20"/>
        <v>137</v>
      </c>
      <c r="BK14" s="648">
        <v>79</v>
      </c>
      <c r="BL14" s="648">
        <v>58</v>
      </c>
      <c r="BM14" s="649">
        <v>92</v>
      </c>
    </row>
    <row r="15" spans="1:65" s="109" customFormat="1" ht="14.25" customHeight="1">
      <c r="A15" s="329" t="s">
        <v>3046</v>
      </c>
      <c r="B15" s="650">
        <v>93</v>
      </c>
      <c r="C15" s="637">
        <v>49</v>
      </c>
      <c r="D15" s="637">
        <v>44</v>
      </c>
      <c r="E15" s="638">
        <v>49</v>
      </c>
      <c r="F15" s="639" t="s">
        <v>782</v>
      </c>
      <c r="G15" s="288">
        <f t="shared" si="12"/>
        <v>84</v>
      </c>
      <c r="H15" s="640">
        <v>46</v>
      </c>
      <c r="I15" s="640">
        <v>38</v>
      </c>
      <c r="J15" s="641">
        <v>49</v>
      </c>
      <c r="K15" s="110" t="s">
        <v>1517</v>
      </c>
      <c r="L15" s="60">
        <v>110</v>
      </c>
      <c r="M15" s="82">
        <v>57</v>
      </c>
      <c r="N15" s="82">
        <v>53</v>
      </c>
      <c r="O15" s="83">
        <v>71</v>
      </c>
      <c r="P15" s="110" t="s">
        <v>3047</v>
      </c>
      <c r="Q15" s="60">
        <f t="shared" si="13"/>
        <v>115</v>
      </c>
      <c r="R15" s="642">
        <v>64</v>
      </c>
      <c r="S15" s="642">
        <v>51</v>
      </c>
      <c r="T15" s="652">
        <v>74</v>
      </c>
      <c r="U15" s="110" t="s">
        <v>2546</v>
      </c>
      <c r="V15" s="60">
        <f t="shared" si="14"/>
        <v>179</v>
      </c>
      <c r="W15" s="503">
        <v>78</v>
      </c>
      <c r="X15" s="503">
        <v>101</v>
      </c>
      <c r="Y15" s="283">
        <v>94</v>
      </c>
      <c r="Z15" s="110" t="s">
        <v>3048</v>
      </c>
      <c r="AA15" s="60">
        <f t="shared" si="15"/>
        <v>1207</v>
      </c>
      <c r="AB15" s="503">
        <v>563</v>
      </c>
      <c r="AC15" s="503">
        <v>644</v>
      </c>
      <c r="AD15" s="83">
        <v>610</v>
      </c>
      <c r="AE15" s="110" t="s">
        <v>3049</v>
      </c>
      <c r="AF15" s="644">
        <v>567</v>
      </c>
      <c r="AG15" s="82">
        <v>275</v>
      </c>
      <c r="AH15" s="82">
        <v>292</v>
      </c>
      <c r="AI15" s="83">
        <v>276</v>
      </c>
      <c r="AJ15" s="645" t="s">
        <v>3050</v>
      </c>
      <c r="AK15" s="288">
        <f t="shared" si="16"/>
        <v>128</v>
      </c>
      <c r="AL15" s="640">
        <v>61</v>
      </c>
      <c r="AM15" s="640">
        <v>67</v>
      </c>
      <c r="AN15" s="641">
        <v>63</v>
      </c>
      <c r="AO15" s="110" t="s">
        <v>3051</v>
      </c>
      <c r="AP15" s="60">
        <v>752</v>
      </c>
      <c r="AQ15" s="646">
        <v>377</v>
      </c>
      <c r="AR15" s="646">
        <v>375</v>
      </c>
      <c r="AS15" s="647">
        <v>384</v>
      </c>
      <c r="AT15" s="110" t="s">
        <v>3052</v>
      </c>
      <c r="AU15" s="644">
        <f t="shared" si="17"/>
        <v>424</v>
      </c>
      <c r="AV15" s="111">
        <v>205</v>
      </c>
      <c r="AW15" s="111">
        <v>219</v>
      </c>
      <c r="AX15" s="112">
        <v>239</v>
      </c>
      <c r="AY15" s="330" t="s">
        <v>1545</v>
      </c>
      <c r="AZ15" s="60">
        <f t="shared" si="18"/>
        <v>120</v>
      </c>
      <c r="BA15" s="82">
        <v>66</v>
      </c>
      <c r="BB15" s="82">
        <v>54</v>
      </c>
      <c r="BC15" s="83">
        <v>67</v>
      </c>
      <c r="BD15" s="110" t="s">
        <v>3053</v>
      </c>
      <c r="BE15" s="644">
        <f t="shared" si="19"/>
        <v>202</v>
      </c>
      <c r="BF15" s="504">
        <v>109</v>
      </c>
      <c r="BG15" s="504">
        <v>93</v>
      </c>
      <c r="BH15" s="505">
        <v>106</v>
      </c>
      <c r="BI15" s="330" t="s">
        <v>3054</v>
      </c>
      <c r="BJ15" s="60">
        <f t="shared" si="20"/>
        <v>296</v>
      </c>
      <c r="BK15" s="648">
        <v>186</v>
      </c>
      <c r="BL15" s="648">
        <v>110</v>
      </c>
      <c r="BM15" s="649">
        <v>195</v>
      </c>
    </row>
    <row r="16" spans="1:65" s="109" customFormat="1" ht="14.25" customHeight="1">
      <c r="A16" s="329" t="s">
        <v>3055</v>
      </c>
      <c r="B16" s="650">
        <v>148</v>
      </c>
      <c r="C16" s="637">
        <v>77</v>
      </c>
      <c r="D16" s="637">
        <v>71</v>
      </c>
      <c r="E16" s="638">
        <v>83</v>
      </c>
      <c r="F16" s="639" t="s">
        <v>2976</v>
      </c>
      <c r="G16" s="288">
        <f t="shared" si="12"/>
        <v>585</v>
      </c>
      <c r="H16" s="640">
        <v>288</v>
      </c>
      <c r="I16" s="640">
        <v>297</v>
      </c>
      <c r="J16" s="641">
        <v>348</v>
      </c>
      <c r="K16" s="110" t="s">
        <v>3056</v>
      </c>
      <c r="L16" s="60">
        <v>126</v>
      </c>
      <c r="M16" s="82">
        <v>61</v>
      </c>
      <c r="N16" s="82">
        <v>65</v>
      </c>
      <c r="O16" s="83">
        <v>87</v>
      </c>
      <c r="P16" s="110" t="s">
        <v>3057</v>
      </c>
      <c r="Q16" s="60">
        <f t="shared" si="13"/>
        <v>68</v>
      </c>
      <c r="R16" s="642">
        <v>39</v>
      </c>
      <c r="S16" s="642">
        <v>29</v>
      </c>
      <c r="T16" s="652">
        <v>46</v>
      </c>
      <c r="U16" s="110" t="s">
        <v>1633</v>
      </c>
      <c r="V16" s="60">
        <f t="shared" si="14"/>
        <v>202</v>
      </c>
      <c r="W16" s="503">
        <v>107</v>
      </c>
      <c r="X16" s="503">
        <v>95</v>
      </c>
      <c r="Y16" s="283">
        <v>104</v>
      </c>
      <c r="Z16" s="110" t="s">
        <v>3058</v>
      </c>
      <c r="AA16" s="60">
        <f t="shared" si="15"/>
        <v>2370</v>
      </c>
      <c r="AB16" s="503">
        <v>1137</v>
      </c>
      <c r="AC16" s="503">
        <v>1233</v>
      </c>
      <c r="AD16" s="83">
        <v>962</v>
      </c>
      <c r="AE16" s="110" t="s">
        <v>3059</v>
      </c>
      <c r="AF16" s="644">
        <v>313</v>
      </c>
      <c r="AG16" s="82">
        <v>150</v>
      </c>
      <c r="AH16" s="82">
        <v>163</v>
      </c>
      <c r="AI16" s="83">
        <v>173</v>
      </c>
      <c r="AJ16" s="645" t="s">
        <v>3060</v>
      </c>
      <c r="AK16" s="288">
        <f t="shared" si="16"/>
        <v>141</v>
      </c>
      <c r="AL16" s="640">
        <v>71</v>
      </c>
      <c r="AM16" s="640">
        <v>70</v>
      </c>
      <c r="AN16" s="641">
        <v>68</v>
      </c>
      <c r="AO16" s="110" t="s">
        <v>3061</v>
      </c>
      <c r="AP16" s="60">
        <v>768</v>
      </c>
      <c r="AQ16" s="646">
        <v>433</v>
      </c>
      <c r="AR16" s="646">
        <v>335</v>
      </c>
      <c r="AS16" s="647">
        <v>407</v>
      </c>
      <c r="AT16" s="110" t="s">
        <v>3062</v>
      </c>
      <c r="AU16" s="644">
        <f t="shared" si="17"/>
        <v>728</v>
      </c>
      <c r="AV16" s="111">
        <v>373</v>
      </c>
      <c r="AW16" s="111">
        <v>355</v>
      </c>
      <c r="AX16" s="112">
        <v>363</v>
      </c>
      <c r="AY16" s="330" t="s">
        <v>3063</v>
      </c>
      <c r="AZ16" s="60">
        <f t="shared" si="18"/>
        <v>196</v>
      </c>
      <c r="BA16" s="82">
        <v>102</v>
      </c>
      <c r="BB16" s="82">
        <v>94</v>
      </c>
      <c r="BC16" s="83">
        <v>109</v>
      </c>
      <c r="BD16" s="110" t="s">
        <v>3064</v>
      </c>
      <c r="BE16" s="644">
        <f t="shared" si="19"/>
        <v>367</v>
      </c>
      <c r="BF16" s="504">
        <v>179</v>
      </c>
      <c r="BG16" s="504">
        <v>188</v>
      </c>
      <c r="BH16" s="505">
        <v>171</v>
      </c>
      <c r="BI16" s="330" t="s">
        <v>3065</v>
      </c>
      <c r="BJ16" s="60">
        <f t="shared" si="20"/>
        <v>30</v>
      </c>
      <c r="BK16" s="648">
        <v>29</v>
      </c>
      <c r="BL16" s="648">
        <v>1</v>
      </c>
      <c r="BM16" s="649">
        <v>30</v>
      </c>
    </row>
    <row r="17" spans="1:65" s="109" customFormat="1" ht="14.25" customHeight="1">
      <c r="A17" s="329" t="s">
        <v>3066</v>
      </c>
      <c r="B17" s="650">
        <v>232</v>
      </c>
      <c r="C17" s="637">
        <v>138</v>
      </c>
      <c r="D17" s="637">
        <v>94</v>
      </c>
      <c r="E17" s="638">
        <v>150</v>
      </c>
      <c r="F17" s="639" t="s">
        <v>2985</v>
      </c>
      <c r="G17" s="288">
        <f t="shared" si="12"/>
        <v>801</v>
      </c>
      <c r="H17" s="640">
        <v>392</v>
      </c>
      <c r="I17" s="640">
        <v>409</v>
      </c>
      <c r="J17" s="641">
        <v>421</v>
      </c>
      <c r="K17" s="110" t="s">
        <v>3067</v>
      </c>
      <c r="L17" s="60">
        <v>84</v>
      </c>
      <c r="M17" s="82">
        <v>41</v>
      </c>
      <c r="N17" s="82">
        <v>43</v>
      </c>
      <c r="O17" s="83">
        <v>52</v>
      </c>
      <c r="P17" s="110" t="s">
        <v>3068</v>
      </c>
      <c r="Q17" s="60">
        <f t="shared" si="13"/>
        <v>11</v>
      </c>
      <c r="R17" s="642">
        <v>7</v>
      </c>
      <c r="S17" s="642">
        <v>4</v>
      </c>
      <c r="T17" s="652">
        <v>8</v>
      </c>
      <c r="U17" s="110" t="s">
        <v>1640</v>
      </c>
      <c r="V17" s="60">
        <f t="shared" si="14"/>
        <v>57</v>
      </c>
      <c r="W17" s="503">
        <v>26</v>
      </c>
      <c r="X17" s="503">
        <v>31</v>
      </c>
      <c r="Y17" s="283">
        <v>34</v>
      </c>
      <c r="Z17" s="110" t="s">
        <v>3069</v>
      </c>
      <c r="AA17" s="60">
        <f t="shared" si="15"/>
        <v>304</v>
      </c>
      <c r="AB17" s="503">
        <v>157</v>
      </c>
      <c r="AC17" s="503">
        <v>147</v>
      </c>
      <c r="AD17" s="83">
        <v>138</v>
      </c>
      <c r="AE17" s="110" t="s">
        <v>3070</v>
      </c>
      <c r="AF17" s="644">
        <v>635</v>
      </c>
      <c r="AG17" s="82">
        <v>285</v>
      </c>
      <c r="AH17" s="82">
        <v>350</v>
      </c>
      <c r="AI17" s="83">
        <v>297</v>
      </c>
      <c r="AJ17" s="645" t="s">
        <v>3071</v>
      </c>
      <c r="AK17" s="288">
        <f t="shared" si="16"/>
        <v>143</v>
      </c>
      <c r="AL17" s="640">
        <v>68</v>
      </c>
      <c r="AM17" s="640">
        <v>75</v>
      </c>
      <c r="AN17" s="641">
        <v>73</v>
      </c>
      <c r="AO17" s="110" t="s">
        <v>3072</v>
      </c>
      <c r="AP17" s="60">
        <v>226</v>
      </c>
      <c r="AQ17" s="646">
        <v>110</v>
      </c>
      <c r="AR17" s="646">
        <v>116</v>
      </c>
      <c r="AS17" s="647">
        <v>111</v>
      </c>
      <c r="AT17" s="110" t="s">
        <v>3073</v>
      </c>
      <c r="AU17" s="644">
        <f t="shared" si="17"/>
        <v>1591</v>
      </c>
      <c r="AV17" s="111">
        <v>796</v>
      </c>
      <c r="AW17" s="111">
        <v>795</v>
      </c>
      <c r="AX17" s="112">
        <v>766</v>
      </c>
      <c r="AY17" s="330" t="s">
        <v>3074</v>
      </c>
      <c r="AZ17" s="60">
        <f t="shared" si="18"/>
        <v>44</v>
      </c>
      <c r="BA17" s="82">
        <v>23</v>
      </c>
      <c r="BB17" s="82">
        <v>21</v>
      </c>
      <c r="BC17" s="83">
        <v>26</v>
      </c>
      <c r="BD17" s="110" t="s">
        <v>3075</v>
      </c>
      <c r="BE17" s="644">
        <f t="shared" si="19"/>
        <v>868</v>
      </c>
      <c r="BF17" s="504">
        <v>445</v>
      </c>
      <c r="BG17" s="504">
        <v>423</v>
      </c>
      <c r="BH17" s="505">
        <v>380</v>
      </c>
      <c r="BI17" s="334" t="s">
        <v>246</v>
      </c>
      <c r="BJ17" s="68">
        <f t="shared" si="20"/>
        <v>1356</v>
      </c>
      <c r="BK17" s="68">
        <f>SUM(BK18:BK24)</f>
        <v>747</v>
      </c>
      <c r="BL17" s="68">
        <f t="shared" ref="BL17:BM17" si="21">SUM(BL18:BL24)</f>
        <v>609</v>
      </c>
      <c r="BM17" s="86">
        <f t="shared" si="21"/>
        <v>784</v>
      </c>
    </row>
    <row r="18" spans="1:65" s="109" customFormat="1" ht="14.25" customHeight="1">
      <c r="A18" s="329" t="s">
        <v>3076</v>
      </c>
      <c r="B18" s="650">
        <v>128</v>
      </c>
      <c r="C18" s="637">
        <v>63</v>
      </c>
      <c r="D18" s="637">
        <v>65</v>
      </c>
      <c r="E18" s="638">
        <v>92</v>
      </c>
      <c r="F18" s="639" t="s">
        <v>2994</v>
      </c>
      <c r="G18" s="288">
        <f t="shared" si="12"/>
        <v>694</v>
      </c>
      <c r="H18" s="640">
        <v>344</v>
      </c>
      <c r="I18" s="640">
        <v>350</v>
      </c>
      <c r="J18" s="641">
        <v>369</v>
      </c>
      <c r="K18" s="110" t="s">
        <v>3077</v>
      </c>
      <c r="L18" s="60">
        <v>21</v>
      </c>
      <c r="M18" s="82">
        <v>8</v>
      </c>
      <c r="N18" s="82">
        <v>13</v>
      </c>
      <c r="O18" s="83">
        <v>16</v>
      </c>
      <c r="P18" s="110" t="s">
        <v>3078</v>
      </c>
      <c r="Q18" s="60">
        <f t="shared" si="13"/>
        <v>190</v>
      </c>
      <c r="R18" s="642">
        <v>88</v>
      </c>
      <c r="S18" s="642">
        <v>102</v>
      </c>
      <c r="T18" s="652">
        <v>102</v>
      </c>
      <c r="U18" s="110" t="s">
        <v>2313</v>
      </c>
      <c r="V18" s="60">
        <f t="shared" si="14"/>
        <v>3347</v>
      </c>
      <c r="W18" s="503">
        <v>1632</v>
      </c>
      <c r="X18" s="503">
        <v>1715</v>
      </c>
      <c r="Y18" s="283">
        <v>1495</v>
      </c>
      <c r="Z18" s="110" t="s">
        <v>3079</v>
      </c>
      <c r="AA18" s="60">
        <f t="shared" si="15"/>
        <v>204</v>
      </c>
      <c r="AB18" s="503">
        <v>99</v>
      </c>
      <c r="AC18" s="503">
        <v>105</v>
      </c>
      <c r="AD18" s="83">
        <v>101</v>
      </c>
      <c r="AE18" s="110" t="s">
        <v>2452</v>
      </c>
      <c r="AF18" s="644">
        <v>498</v>
      </c>
      <c r="AG18" s="82">
        <v>257</v>
      </c>
      <c r="AH18" s="82">
        <v>241</v>
      </c>
      <c r="AI18" s="83">
        <v>235</v>
      </c>
      <c r="AJ18" s="645" t="s">
        <v>3080</v>
      </c>
      <c r="AK18" s="288">
        <f t="shared" si="16"/>
        <v>260</v>
      </c>
      <c r="AL18" s="640">
        <v>137</v>
      </c>
      <c r="AM18" s="640">
        <v>123</v>
      </c>
      <c r="AN18" s="641">
        <v>131</v>
      </c>
      <c r="AO18" s="110" t="s">
        <v>3081</v>
      </c>
      <c r="AP18" s="60">
        <v>400</v>
      </c>
      <c r="AQ18" s="646">
        <v>174</v>
      </c>
      <c r="AR18" s="646">
        <v>226</v>
      </c>
      <c r="AS18" s="647">
        <v>209</v>
      </c>
      <c r="AT18" s="110" t="s">
        <v>3082</v>
      </c>
      <c r="AU18" s="644">
        <f t="shared" si="17"/>
        <v>322</v>
      </c>
      <c r="AV18" s="111">
        <v>169</v>
      </c>
      <c r="AW18" s="111">
        <v>153</v>
      </c>
      <c r="AX18" s="112">
        <v>176</v>
      </c>
      <c r="AY18" s="330" t="s">
        <v>3083</v>
      </c>
      <c r="AZ18" s="60">
        <f t="shared" si="18"/>
        <v>176</v>
      </c>
      <c r="BA18" s="82">
        <v>96</v>
      </c>
      <c r="BB18" s="82">
        <v>80</v>
      </c>
      <c r="BC18" s="83">
        <v>96</v>
      </c>
      <c r="BD18" s="110" t="s">
        <v>3084</v>
      </c>
      <c r="BE18" s="644">
        <f t="shared" si="19"/>
        <v>170</v>
      </c>
      <c r="BF18" s="504">
        <v>88</v>
      </c>
      <c r="BG18" s="504">
        <v>82</v>
      </c>
      <c r="BH18" s="505">
        <v>98</v>
      </c>
      <c r="BI18" s="330" t="s">
        <v>3085</v>
      </c>
      <c r="BJ18" s="60">
        <f t="shared" si="20"/>
        <v>376</v>
      </c>
      <c r="BK18" s="82">
        <v>209</v>
      </c>
      <c r="BL18" s="82">
        <v>167</v>
      </c>
      <c r="BM18" s="83">
        <v>197</v>
      </c>
    </row>
    <row r="19" spans="1:65" s="109" customFormat="1" ht="14.25" customHeight="1">
      <c r="A19" s="329" t="s">
        <v>3086</v>
      </c>
      <c r="B19" s="650">
        <v>100</v>
      </c>
      <c r="C19" s="637">
        <v>49</v>
      </c>
      <c r="D19" s="637">
        <v>51</v>
      </c>
      <c r="E19" s="638">
        <v>53</v>
      </c>
      <c r="F19" s="639" t="s">
        <v>3087</v>
      </c>
      <c r="G19" s="288">
        <f t="shared" si="12"/>
        <v>124</v>
      </c>
      <c r="H19" s="640">
        <v>61</v>
      </c>
      <c r="I19" s="640">
        <v>63</v>
      </c>
      <c r="J19" s="641">
        <v>68</v>
      </c>
      <c r="K19" s="110" t="s">
        <v>2875</v>
      </c>
      <c r="L19" s="60">
        <v>327</v>
      </c>
      <c r="M19" s="82">
        <v>164</v>
      </c>
      <c r="N19" s="82">
        <v>163</v>
      </c>
      <c r="O19" s="83">
        <v>172</v>
      </c>
      <c r="P19" s="110" t="s">
        <v>3088</v>
      </c>
      <c r="Q19" s="60">
        <f t="shared" si="13"/>
        <v>49</v>
      </c>
      <c r="R19" s="642">
        <v>28</v>
      </c>
      <c r="S19" s="642">
        <v>21</v>
      </c>
      <c r="T19" s="652">
        <v>33</v>
      </c>
      <c r="U19" s="110" t="s">
        <v>3089</v>
      </c>
      <c r="V19" s="60">
        <f t="shared" si="14"/>
        <v>211</v>
      </c>
      <c r="W19" s="503">
        <v>105</v>
      </c>
      <c r="X19" s="503">
        <v>106</v>
      </c>
      <c r="Y19" s="283">
        <v>119</v>
      </c>
      <c r="Z19" s="110" t="s">
        <v>3090</v>
      </c>
      <c r="AA19" s="60">
        <f t="shared" si="15"/>
        <v>275</v>
      </c>
      <c r="AB19" s="503">
        <v>138</v>
      </c>
      <c r="AC19" s="503">
        <v>137</v>
      </c>
      <c r="AD19" s="83">
        <v>143</v>
      </c>
      <c r="AE19" s="110" t="s">
        <v>2456</v>
      </c>
      <c r="AF19" s="644">
        <v>420</v>
      </c>
      <c r="AG19" s="82">
        <v>216</v>
      </c>
      <c r="AH19" s="82">
        <v>204</v>
      </c>
      <c r="AI19" s="83">
        <v>248</v>
      </c>
      <c r="AJ19" s="645" t="s">
        <v>3091</v>
      </c>
      <c r="AK19" s="288">
        <f t="shared" si="16"/>
        <v>262</v>
      </c>
      <c r="AL19" s="640">
        <v>142</v>
      </c>
      <c r="AM19" s="640">
        <v>120</v>
      </c>
      <c r="AN19" s="641">
        <v>138</v>
      </c>
      <c r="AO19" s="110" t="s">
        <v>3092</v>
      </c>
      <c r="AP19" s="60">
        <v>789</v>
      </c>
      <c r="AQ19" s="646">
        <v>357</v>
      </c>
      <c r="AR19" s="646">
        <v>432</v>
      </c>
      <c r="AS19" s="647">
        <v>345</v>
      </c>
      <c r="AT19" s="110" t="s">
        <v>3093</v>
      </c>
      <c r="AU19" s="644">
        <f t="shared" si="17"/>
        <v>1625</v>
      </c>
      <c r="AV19" s="111">
        <v>799</v>
      </c>
      <c r="AW19" s="111">
        <v>826</v>
      </c>
      <c r="AX19" s="112">
        <v>791</v>
      </c>
      <c r="AY19" s="330" t="s">
        <v>3094</v>
      </c>
      <c r="AZ19" s="60">
        <f t="shared" si="18"/>
        <v>92</v>
      </c>
      <c r="BA19" s="82">
        <v>48</v>
      </c>
      <c r="BB19" s="82">
        <v>44</v>
      </c>
      <c r="BC19" s="83">
        <v>48</v>
      </c>
      <c r="BD19" s="110" t="s">
        <v>3095</v>
      </c>
      <c r="BE19" s="644">
        <f t="shared" si="19"/>
        <v>185</v>
      </c>
      <c r="BF19" s="504">
        <v>101</v>
      </c>
      <c r="BG19" s="504">
        <v>84</v>
      </c>
      <c r="BH19" s="505">
        <v>104</v>
      </c>
      <c r="BI19" s="330" t="s">
        <v>3096</v>
      </c>
      <c r="BJ19" s="60">
        <f t="shared" si="20"/>
        <v>90</v>
      </c>
      <c r="BK19" s="82">
        <v>50</v>
      </c>
      <c r="BL19" s="82">
        <v>40</v>
      </c>
      <c r="BM19" s="83">
        <v>38</v>
      </c>
    </row>
    <row r="20" spans="1:65" s="109" customFormat="1" ht="14.25" customHeight="1">
      <c r="A20" s="329" t="s">
        <v>3097</v>
      </c>
      <c r="B20" s="650">
        <v>98</v>
      </c>
      <c r="C20" s="637">
        <v>43</v>
      </c>
      <c r="D20" s="637">
        <v>55</v>
      </c>
      <c r="E20" s="638">
        <v>58</v>
      </c>
      <c r="F20" s="639" t="s">
        <v>3098</v>
      </c>
      <c r="G20" s="288">
        <f t="shared" si="12"/>
        <v>442</v>
      </c>
      <c r="H20" s="640">
        <v>231</v>
      </c>
      <c r="I20" s="640">
        <v>211</v>
      </c>
      <c r="J20" s="641">
        <v>242</v>
      </c>
      <c r="K20" s="110" t="s">
        <v>2877</v>
      </c>
      <c r="L20" s="60">
        <v>108</v>
      </c>
      <c r="M20" s="82">
        <v>51</v>
      </c>
      <c r="N20" s="82">
        <v>57</v>
      </c>
      <c r="O20" s="83">
        <v>59</v>
      </c>
      <c r="P20" s="110" t="s">
        <v>3099</v>
      </c>
      <c r="Q20" s="60">
        <f t="shared" si="13"/>
        <v>60</v>
      </c>
      <c r="R20" s="642">
        <v>25</v>
      </c>
      <c r="S20" s="642">
        <v>35</v>
      </c>
      <c r="T20" s="652">
        <v>43</v>
      </c>
      <c r="U20" s="110" t="s">
        <v>3100</v>
      </c>
      <c r="V20" s="60">
        <f t="shared" si="14"/>
        <v>108</v>
      </c>
      <c r="W20" s="503">
        <v>47</v>
      </c>
      <c r="X20" s="503">
        <v>61</v>
      </c>
      <c r="Y20" s="283">
        <v>69</v>
      </c>
      <c r="Z20" s="110" t="s">
        <v>3101</v>
      </c>
      <c r="AA20" s="60">
        <f t="shared" si="15"/>
        <v>207</v>
      </c>
      <c r="AB20" s="503">
        <v>96</v>
      </c>
      <c r="AC20" s="503">
        <v>111</v>
      </c>
      <c r="AD20" s="83">
        <v>104</v>
      </c>
      <c r="AE20" s="110" t="s">
        <v>3102</v>
      </c>
      <c r="AF20" s="644">
        <v>994</v>
      </c>
      <c r="AG20" s="82">
        <v>567</v>
      </c>
      <c r="AH20" s="82">
        <v>427</v>
      </c>
      <c r="AI20" s="83">
        <v>649</v>
      </c>
      <c r="AJ20" s="645" t="s">
        <v>3103</v>
      </c>
      <c r="AK20" s="288">
        <f t="shared" si="16"/>
        <v>198</v>
      </c>
      <c r="AL20" s="640">
        <v>100</v>
      </c>
      <c r="AM20" s="640">
        <v>98</v>
      </c>
      <c r="AN20" s="641">
        <v>93</v>
      </c>
      <c r="AO20" s="110" t="s">
        <v>3104</v>
      </c>
      <c r="AP20" s="60">
        <v>1771</v>
      </c>
      <c r="AQ20" s="646">
        <v>837</v>
      </c>
      <c r="AR20" s="653">
        <v>934</v>
      </c>
      <c r="AS20" s="647">
        <v>700</v>
      </c>
      <c r="AT20" s="110" t="s">
        <v>3105</v>
      </c>
      <c r="AU20" s="644">
        <f t="shared" si="17"/>
        <v>195</v>
      </c>
      <c r="AV20" s="111">
        <v>100</v>
      </c>
      <c r="AW20" s="111">
        <v>95</v>
      </c>
      <c r="AX20" s="112">
        <v>113</v>
      </c>
      <c r="AY20" s="330" t="s">
        <v>3106</v>
      </c>
      <c r="AZ20" s="60">
        <f t="shared" si="18"/>
        <v>74</v>
      </c>
      <c r="BA20" s="82">
        <v>36</v>
      </c>
      <c r="BB20" s="82">
        <v>38</v>
      </c>
      <c r="BC20" s="83">
        <v>41</v>
      </c>
      <c r="BD20" s="110" t="s">
        <v>3107</v>
      </c>
      <c r="BE20" s="644">
        <f t="shared" si="19"/>
        <v>231</v>
      </c>
      <c r="BF20" s="504">
        <v>119</v>
      </c>
      <c r="BG20" s="504">
        <v>112</v>
      </c>
      <c r="BH20" s="505">
        <v>151</v>
      </c>
      <c r="BI20" s="330" t="s">
        <v>3108</v>
      </c>
      <c r="BJ20" s="60">
        <f t="shared" si="20"/>
        <v>169</v>
      </c>
      <c r="BK20" s="82">
        <v>89</v>
      </c>
      <c r="BL20" s="82">
        <v>80</v>
      </c>
      <c r="BM20" s="83">
        <v>101</v>
      </c>
    </row>
    <row r="21" spans="1:65" s="109" customFormat="1" ht="14.25" customHeight="1">
      <c r="A21" s="329" t="s">
        <v>3109</v>
      </c>
      <c r="B21" s="650">
        <v>140</v>
      </c>
      <c r="C21" s="637">
        <v>72</v>
      </c>
      <c r="D21" s="637">
        <v>68</v>
      </c>
      <c r="E21" s="638">
        <v>75</v>
      </c>
      <c r="F21" s="639" t="s">
        <v>3110</v>
      </c>
      <c r="G21" s="288">
        <f t="shared" si="12"/>
        <v>113</v>
      </c>
      <c r="H21" s="640">
        <v>50</v>
      </c>
      <c r="I21" s="640">
        <v>63</v>
      </c>
      <c r="J21" s="641">
        <v>58</v>
      </c>
      <c r="K21" s="67" t="s">
        <v>5082</v>
      </c>
      <c r="L21" s="68">
        <f t="shared" ref="L21:L84" si="22">SUM(M21:N21)</f>
        <v>1800</v>
      </c>
      <c r="M21" s="68">
        <f>SUM(M22:M33)</f>
        <v>899</v>
      </c>
      <c r="N21" s="68">
        <f t="shared" ref="N21:O21" si="23">SUM(N22:N33)</f>
        <v>901</v>
      </c>
      <c r="O21" s="86">
        <f t="shared" si="23"/>
        <v>1092</v>
      </c>
      <c r="P21" s="110" t="s">
        <v>3111</v>
      </c>
      <c r="Q21" s="60">
        <f t="shared" si="13"/>
        <v>59</v>
      </c>
      <c r="R21" s="642">
        <v>31</v>
      </c>
      <c r="S21" s="642">
        <v>28</v>
      </c>
      <c r="T21" s="652">
        <v>31</v>
      </c>
      <c r="U21" s="110" t="s">
        <v>2576</v>
      </c>
      <c r="V21" s="60">
        <f t="shared" si="14"/>
        <v>67</v>
      </c>
      <c r="W21" s="503">
        <v>37</v>
      </c>
      <c r="X21" s="503">
        <v>30</v>
      </c>
      <c r="Y21" s="283">
        <v>40</v>
      </c>
      <c r="Z21" s="110" t="s">
        <v>3112</v>
      </c>
      <c r="AA21" s="60">
        <f t="shared" si="15"/>
        <v>285</v>
      </c>
      <c r="AB21" s="503">
        <v>150</v>
      </c>
      <c r="AC21" s="503">
        <v>135</v>
      </c>
      <c r="AD21" s="83">
        <v>162</v>
      </c>
      <c r="AE21" s="110" t="s">
        <v>3113</v>
      </c>
      <c r="AF21" s="644">
        <v>180</v>
      </c>
      <c r="AG21" s="82">
        <v>98</v>
      </c>
      <c r="AH21" s="82">
        <v>82</v>
      </c>
      <c r="AI21" s="83">
        <v>102</v>
      </c>
      <c r="AJ21" s="645" t="s">
        <v>3114</v>
      </c>
      <c r="AK21" s="288">
        <f t="shared" si="16"/>
        <v>205</v>
      </c>
      <c r="AL21" s="640">
        <v>107</v>
      </c>
      <c r="AM21" s="640">
        <v>98</v>
      </c>
      <c r="AN21" s="641">
        <v>111</v>
      </c>
      <c r="AO21" s="110" t="s">
        <v>3115</v>
      </c>
      <c r="AP21" s="60">
        <v>989</v>
      </c>
      <c r="AQ21" s="646">
        <v>473</v>
      </c>
      <c r="AR21" s="646">
        <v>516</v>
      </c>
      <c r="AS21" s="647">
        <v>378</v>
      </c>
      <c r="AT21" s="110" t="s">
        <v>3116</v>
      </c>
      <c r="AU21" s="644">
        <f t="shared" si="17"/>
        <v>113</v>
      </c>
      <c r="AV21" s="111">
        <v>60</v>
      </c>
      <c r="AW21" s="111">
        <v>53</v>
      </c>
      <c r="AX21" s="112">
        <v>77</v>
      </c>
      <c r="AY21" s="330" t="s">
        <v>3117</v>
      </c>
      <c r="AZ21" s="60">
        <f t="shared" si="18"/>
        <v>98</v>
      </c>
      <c r="BA21" s="82">
        <v>51</v>
      </c>
      <c r="BB21" s="82">
        <v>47</v>
      </c>
      <c r="BC21" s="83">
        <v>51</v>
      </c>
      <c r="BD21" s="110" t="s">
        <v>3118</v>
      </c>
      <c r="BE21" s="644">
        <f t="shared" si="19"/>
        <v>122</v>
      </c>
      <c r="BF21" s="504">
        <v>64</v>
      </c>
      <c r="BG21" s="504">
        <v>58</v>
      </c>
      <c r="BH21" s="505">
        <v>77</v>
      </c>
      <c r="BI21" s="330" t="s">
        <v>3119</v>
      </c>
      <c r="BJ21" s="60">
        <f t="shared" si="20"/>
        <v>241</v>
      </c>
      <c r="BK21" s="82">
        <v>130</v>
      </c>
      <c r="BL21" s="82">
        <v>111</v>
      </c>
      <c r="BM21" s="83">
        <v>137</v>
      </c>
    </row>
    <row r="22" spans="1:65" s="109" customFormat="1" ht="14.25" customHeight="1">
      <c r="A22" s="329" t="s">
        <v>3120</v>
      </c>
      <c r="B22" s="650">
        <v>217</v>
      </c>
      <c r="C22" s="637">
        <v>106</v>
      </c>
      <c r="D22" s="637">
        <v>111</v>
      </c>
      <c r="E22" s="638">
        <v>119</v>
      </c>
      <c r="F22" s="639" t="s">
        <v>3121</v>
      </c>
      <c r="G22" s="288">
        <f t="shared" si="12"/>
        <v>77</v>
      </c>
      <c r="H22" s="640">
        <v>42</v>
      </c>
      <c r="I22" s="640">
        <v>35</v>
      </c>
      <c r="J22" s="641">
        <v>47</v>
      </c>
      <c r="K22" s="110" t="s">
        <v>3122</v>
      </c>
      <c r="L22" s="60">
        <f t="shared" si="22"/>
        <v>124</v>
      </c>
      <c r="M22" s="654">
        <v>64</v>
      </c>
      <c r="N22" s="654">
        <v>60</v>
      </c>
      <c r="O22" s="655">
        <v>67</v>
      </c>
      <c r="P22" s="110" t="s">
        <v>3123</v>
      </c>
      <c r="Q22" s="60">
        <f t="shared" si="13"/>
        <v>151</v>
      </c>
      <c r="R22" s="642">
        <v>71</v>
      </c>
      <c r="S22" s="642">
        <v>80</v>
      </c>
      <c r="T22" s="652">
        <v>74</v>
      </c>
      <c r="U22" s="110" t="s">
        <v>3124</v>
      </c>
      <c r="V22" s="60">
        <f t="shared" si="14"/>
        <v>100</v>
      </c>
      <c r="W22" s="503">
        <v>52</v>
      </c>
      <c r="X22" s="503">
        <v>48</v>
      </c>
      <c r="Y22" s="283">
        <v>74</v>
      </c>
      <c r="Z22" s="110" t="s">
        <v>3125</v>
      </c>
      <c r="AA22" s="60">
        <f t="shared" si="15"/>
        <v>183</v>
      </c>
      <c r="AB22" s="503">
        <v>89</v>
      </c>
      <c r="AC22" s="503">
        <v>94</v>
      </c>
      <c r="AD22" s="83">
        <v>108</v>
      </c>
      <c r="AE22" s="110" t="s">
        <v>3126</v>
      </c>
      <c r="AF22" s="644">
        <v>127</v>
      </c>
      <c r="AG22" s="82">
        <v>66</v>
      </c>
      <c r="AH22" s="82">
        <v>61</v>
      </c>
      <c r="AI22" s="83">
        <v>70</v>
      </c>
      <c r="AJ22" s="645" t="s">
        <v>3127</v>
      </c>
      <c r="AK22" s="288">
        <f t="shared" si="16"/>
        <v>108</v>
      </c>
      <c r="AL22" s="640">
        <v>48</v>
      </c>
      <c r="AM22" s="640">
        <v>60</v>
      </c>
      <c r="AN22" s="641">
        <v>62</v>
      </c>
      <c r="AO22" s="110" t="s">
        <v>3128</v>
      </c>
      <c r="AP22" s="60">
        <v>1166</v>
      </c>
      <c r="AQ22" s="646">
        <v>546</v>
      </c>
      <c r="AR22" s="646">
        <v>620</v>
      </c>
      <c r="AS22" s="647">
        <v>483</v>
      </c>
      <c r="AT22" s="110" t="s">
        <v>2500</v>
      </c>
      <c r="AU22" s="644">
        <f t="shared" si="17"/>
        <v>149</v>
      </c>
      <c r="AV22" s="111">
        <v>74</v>
      </c>
      <c r="AW22" s="111">
        <v>75</v>
      </c>
      <c r="AX22" s="112">
        <v>83</v>
      </c>
      <c r="AY22" s="330" t="s">
        <v>3129</v>
      </c>
      <c r="AZ22" s="60">
        <f t="shared" si="18"/>
        <v>183</v>
      </c>
      <c r="BA22" s="82">
        <v>90</v>
      </c>
      <c r="BB22" s="82">
        <v>93</v>
      </c>
      <c r="BC22" s="83">
        <v>107</v>
      </c>
      <c r="BD22" s="110" t="s">
        <v>3130</v>
      </c>
      <c r="BE22" s="644">
        <f t="shared" si="19"/>
        <v>83</v>
      </c>
      <c r="BF22" s="504">
        <v>42</v>
      </c>
      <c r="BG22" s="504">
        <v>41</v>
      </c>
      <c r="BH22" s="505">
        <v>45</v>
      </c>
      <c r="BI22" s="330" t="s">
        <v>3131</v>
      </c>
      <c r="BJ22" s="60">
        <f t="shared" si="20"/>
        <v>33</v>
      </c>
      <c r="BK22" s="82">
        <v>16</v>
      </c>
      <c r="BL22" s="82">
        <v>17</v>
      </c>
      <c r="BM22" s="83">
        <v>21</v>
      </c>
    </row>
    <row r="23" spans="1:65" s="109" customFormat="1" ht="14.25" customHeight="1">
      <c r="A23" s="329" t="s">
        <v>3132</v>
      </c>
      <c r="B23" s="650">
        <v>92</v>
      </c>
      <c r="C23" s="637">
        <v>53</v>
      </c>
      <c r="D23" s="637">
        <v>39</v>
      </c>
      <c r="E23" s="638">
        <v>54</v>
      </c>
      <c r="F23" s="639" t="s">
        <v>1030</v>
      </c>
      <c r="G23" s="288">
        <f t="shared" si="12"/>
        <v>140</v>
      </c>
      <c r="H23" s="640">
        <v>65</v>
      </c>
      <c r="I23" s="640">
        <v>75</v>
      </c>
      <c r="J23" s="641">
        <v>76</v>
      </c>
      <c r="K23" s="110" t="s">
        <v>2444</v>
      </c>
      <c r="L23" s="60">
        <f t="shared" si="22"/>
        <v>126</v>
      </c>
      <c r="M23" s="654">
        <v>62</v>
      </c>
      <c r="N23" s="654">
        <v>64</v>
      </c>
      <c r="O23" s="655">
        <v>72</v>
      </c>
      <c r="P23" s="110" t="s">
        <v>3133</v>
      </c>
      <c r="Q23" s="60">
        <f t="shared" si="13"/>
        <v>92</v>
      </c>
      <c r="R23" s="642">
        <v>42</v>
      </c>
      <c r="S23" s="642">
        <v>50</v>
      </c>
      <c r="T23" s="652">
        <v>56</v>
      </c>
      <c r="U23" s="110" t="s">
        <v>3134</v>
      </c>
      <c r="V23" s="60">
        <f t="shared" si="14"/>
        <v>44</v>
      </c>
      <c r="W23" s="503">
        <v>18</v>
      </c>
      <c r="X23" s="503">
        <v>26</v>
      </c>
      <c r="Y23" s="283">
        <v>33</v>
      </c>
      <c r="Z23" s="110" t="s">
        <v>3135</v>
      </c>
      <c r="AA23" s="60">
        <f t="shared" si="15"/>
        <v>153</v>
      </c>
      <c r="AB23" s="503">
        <v>79</v>
      </c>
      <c r="AC23" s="503">
        <v>74</v>
      </c>
      <c r="AD23" s="83">
        <v>79</v>
      </c>
      <c r="AE23" s="110" t="s">
        <v>3136</v>
      </c>
      <c r="AF23" s="644">
        <v>124</v>
      </c>
      <c r="AG23" s="82">
        <v>65</v>
      </c>
      <c r="AH23" s="82">
        <v>59</v>
      </c>
      <c r="AI23" s="83">
        <v>66</v>
      </c>
      <c r="AJ23" s="645" t="s">
        <v>3137</v>
      </c>
      <c r="AK23" s="288">
        <f t="shared" si="16"/>
        <v>125</v>
      </c>
      <c r="AL23" s="640">
        <v>71</v>
      </c>
      <c r="AM23" s="640">
        <v>54</v>
      </c>
      <c r="AN23" s="641">
        <v>61</v>
      </c>
      <c r="AO23" s="110" t="s">
        <v>3138</v>
      </c>
      <c r="AP23" s="60">
        <v>1828</v>
      </c>
      <c r="AQ23" s="646">
        <v>905</v>
      </c>
      <c r="AR23" s="646">
        <v>923</v>
      </c>
      <c r="AS23" s="647">
        <v>576</v>
      </c>
      <c r="AT23" s="110" t="s">
        <v>2766</v>
      </c>
      <c r="AU23" s="644">
        <f t="shared" si="17"/>
        <v>104</v>
      </c>
      <c r="AV23" s="111">
        <v>52</v>
      </c>
      <c r="AW23" s="111">
        <v>52</v>
      </c>
      <c r="AX23" s="112">
        <v>54</v>
      </c>
      <c r="AY23" s="330" t="s">
        <v>3139</v>
      </c>
      <c r="AZ23" s="60">
        <f t="shared" si="18"/>
        <v>169</v>
      </c>
      <c r="BA23" s="82">
        <v>87</v>
      </c>
      <c r="BB23" s="82">
        <v>82</v>
      </c>
      <c r="BC23" s="83">
        <v>89</v>
      </c>
      <c r="BD23" s="110" t="s">
        <v>3140</v>
      </c>
      <c r="BE23" s="644">
        <f t="shared" si="19"/>
        <v>166</v>
      </c>
      <c r="BF23" s="504">
        <v>85</v>
      </c>
      <c r="BG23" s="504">
        <v>81</v>
      </c>
      <c r="BH23" s="505">
        <v>88</v>
      </c>
      <c r="BI23" s="330" t="s">
        <v>3141</v>
      </c>
      <c r="BJ23" s="60">
        <f t="shared" si="20"/>
        <v>358</v>
      </c>
      <c r="BK23" s="82">
        <v>200</v>
      </c>
      <c r="BL23" s="82">
        <v>158</v>
      </c>
      <c r="BM23" s="83">
        <v>232</v>
      </c>
    </row>
    <row r="24" spans="1:65" s="109" customFormat="1" ht="14.25" customHeight="1">
      <c r="A24" s="329" t="s">
        <v>3142</v>
      </c>
      <c r="B24" s="650">
        <v>84</v>
      </c>
      <c r="C24" s="637">
        <v>49</v>
      </c>
      <c r="D24" s="637">
        <v>35</v>
      </c>
      <c r="E24" s="638">
        <v>42</v>
      </c>
      <c r="F24" s="639" t="s">
        <v>1039</v>
      </c>
      <c r="G24" s="288">
        <f t="shared" si="12"/>
        <v>183</v>
      </c>
      <c r="H24" s="640">
        <v>88</v>
      </c>
      <c r="I24" s="640">
        <v>95</v>
      </c>
      <c r="J24" s="641">
        <v>116</v>
      </c>
      <c r="K24" s="110" t="s">
        <v>3143</v>
      </c>
      <c r="L24" s="60">
        <f t="shared" si="22"/>
        <v>223</v>
      </c>
      <c r="M24" s="654">
        <v>108</v>
      </c>
      <c r="N24" s="654">
        <v>115</v>
      </c>
      <c r="O24" s="655">
        <v>132</v>
      </c>
      <c r="P24" s="110" t="s">
        <v>3144</v>
      </c>
      <c r="Q24" s="60">
        <f t="shared" si="13"/>
        <v>69</v>
      </c>
      <c r="R24" s="642">
        <v>39</v>
      </c>
      <c r="S24" s="642">
        <v>30</v>
      </c>
      <c r="T24" s="652">
        <v>43</v>
      </c>
      <c r="U24" s="110" t="s">
        <v>3145</v>
      </c>
      <c r="V24" s="60">
        <f t="shared" si="14"/>
        <v>45</v>
      </c>
      <c r="W24" s="503">
        <v>25</v>
      </c>
      <c r="X24" s="503">
        <v>20</v>
      </c>
      <c r="Y24" s="283">
        <v>32</v>
      </c>
      <c r="Z24" s="110" t="s">
        <v>3146</v>
      </c>
      <c r="AA24" s="60">
        <f t="shared" si="15"/>
        <v>113</v>
      </c>
      <c r="AB24" s="503">
        <v>58</v>
      </c>
      <c r="AC24" s="503">
        <v>55</v>
      </c>
      <c r="AD24" s="83">
        <v>65</v>
      </c>
      <c r="AE24" s="110" t="s">
        <v>3147</v>
      </c>
      <c r="AF24" s="644">
        <v>109</v>
      </c>
      <c r="AG24" s="82">
        <v>61</v>
      </c>
      <c r="AH24" s="82">
        <v>48</v>
      </c>
      <c r="AI24" s="83">
        <v>69</v>
      </c>
      <c r="AJ24" s="645" t="s">
        <v>3148</v>
      </c>
      <c r="AK24" s="288">
        <f t="shared" si="16"/>
        <v>106</v>
      </c>
      <c r="AL24" s="640">
        <v>60</v>
      </c>
      <c r="AM24" s="640">
        <v>46</v>
      </c>
      <c r="AN24" s="641">
        <v>46</v>
      </c>
      <c r="AO24" s="110" t="s">
        <v>3149</v>
      </c>
      <c r="AP24" s="60">
        <v>1597</v>
      </c>
      <c r="AQ24" s="646">
        <v>785</v>
      </c>
      <c r="AR24" s="646">
        <v>812</v>
      </c>
      <c r="AS24" s="647">
        <v>612</v>
      </c>
      <c r="AT24" s="110" t="s">
        <v>2769</v>
      </c>
      <c r="AU24" s="644">
        <f t="shared" si="17"/>
        <v>138</v>
      </c>
      <c r="AV24" s="111">
        <v>65</v>
      </c>
      <c r="AW24" s="111">
        <v>73</v>
      </c>
      <c r="AX24" s="112">
        <v>76</v>
      </c>
      <c r="AY24" s="330" t="s">
        <v>3150</v>
      </c>
      <c r="AZ24" s="60">
        <f t="shared" si="18"/>
        <v>681</v>
      </c>
      <c r="BA24" s="82">
        <v>352</v>
      </c>
      <c r="BB24" s="82">
        <v>329</v>
      </c>
      <c r="BC24" s="83">
        <v>408</v>
      </c>
      <c r="BD24" s="110" t="s">
        <v>3151</v>
      </c>
      <c r="BE24" s="644">
        <f t="shared" si="19"/>
        <v>125</v>
      </c>
      <c r="BF24" s="504">
        <v>65</v>
      </c>
      <c r="BG24" s="504">
        <v>60</v>
      </c>
      <c r="BH24" s="505">
        <v>64</v>
      </c>
      <c r="BI24" s="330" t="s">
        <v>3152</v>
      </c>
      <c r="BJ24" s="60">
        <f t="shared" si="20"/>
        <v>89</v>
      </c>
      <c r="BK24" s="82">
        <v>53</v>
      </c>
      <c r="BL24" s="82">
        <v>36</v>
      </c>
      <c r="BM24" s="83">
        <v>58</v>
      </c>
    </row>
    <row r="25" spans="1:65" s="109" customFormat="1" ht="14.25" customHeight="1">
      <c r="A25" s="329" t="s">
        <v>3153</v>
      </c>
      <c r="B25" s="650">
        <v>90</v>
      </c>
      <c r="C25" s="637">
        <v>53</v>
      </c>
      <c r="D25" s="637">
        <v>37</v>
      </c>
      <c r="E25" s="638">
        <v>65</v>
      </c>
      <c r="F25" s="639" t="s">
        <v>3154</v>
      </c>
      <c r="G25" s="288">
        <f t="shared" si="12"/>
        <v>138</v>
      </c>
      <c r="H25" s="640">
        <v>76</v>
      </c>
      <c r="I25" s="640">
        <v>62</v>
      </c>
      <c r="J25" s="641">
        <v>79</v>
      </c>
      <c r="K25" s="110" t="s">
        <v>3155</v>
      </c>
      <c r="L25" s="60">
        <f t="shared" si="22"/>
        <v>313</v>
      </c>
      <c r="M25" s="654">
        <v>155</v>
      </c>
      <c r="N25" s="654">
        <v>158</v>
      </c>
      <c r="O25" s="655">
        <v>198</v>
      </c>
      <c r="P25" s="110" t="s">
        <v>3156</v>
      </c>
      <c r="Q25" s="60">
        <f t="shared" si="13"/>
        <v>91</v>
      </c>
      <c r="R25" s="642">
        <v>44</v>
      </c>
      <c r="S25" s="642">
        <v>47</v>
      </c>
      <c r="T25" s="652">
        <v>47</v>
      </c>
      <c r="U25" s="110" t="s">
        <v>1822</v>
      </c>
      <c r="V25" s="60">
        <f t="shared" si="14"/>
        <v>124</v>
      </c>
      <c r="W25" s="503">
        <v>64</v>
      </c>
      <c r="X25" s="503">
        <v>60</v>
      </c>
      <c r="Y25" s="283">
        <v>78</v>
      </c>
      <c r="Z25" s="110" t="s">
        <v>3157</v>
      </c>
      <c r="AA25" s="60">
        <f t="shared" si="15"/>
        <v>168</v>
      </c>
      <c r="AB25" s="503">
        <v>78</v>
      </c>
      <c r="AC25" s="503">
        <v>90</v>
      </c>
      <c r="AD25" s="83">
        <v>85</v>
      </c>
      <c r="AE25" s="110" t="s">
        <v>1449</v>
      </c>
      <c r="AF25" s="644">
        <v>160</v>
      </c>
      <c r="AG25" s="82">
        <v>80</v>
      </c>
      <c r="AH25" s="82">
        <v>80</v>
      </c>
      <c r="AI25" s="83">
        <v>106</v>
      </c>
      <c r="AJ25" s="645" t="s">
        <v>3158</v>
      </c>
      <c r="AK25" s="288">
        <f t="shared" si="16"/>
        <v>1951</v>
      </c>
      <c r="AL25" s="640">
        <v>991</v>
      </c>
      <c r="AM25" s="640">
        <v>960</v>
      </c>
      <c r="AN25" s="641">
        <v>1110</v>
      </c>
      <c r="AO25" s="110" t="s">
        <v>3159</v>
      </c>
      <c r="AP25" s="60">
        <v>487</v>
      </c>
      <c r="AQ25" s="646">
        <v>222</v>
      </c>
      <c r="AR25" s="646">
        <v>265</v>
      </c>
      <c r="AS25" s="647">
        <v>188</v>
      </c>
      <c r="AT25" s="110" t="s">
        <v>3160</v>
      </c>
      <c r="AU25" s="644">
        <f t="shared" si="17"/>
        <v>738</v>
      </c>
      <c r="AV25" s="111">
        <v>376</v>
      </c>
      <c r="AW25" s="111">
        <v>362</v>
      </c>
      <c r="AX25" s="112">
        <v>384</v>
      </c>
      <c r="AY25" s="330" t="s">
        <v>3161</v>
      </c>
      <c r="AZ25" s="60">
        <f t="shared" si="18"/>
        <v>160</v>
      </c>
      <c r="BA25" s="82">
        <v>82</v>
      </c>
      <c r="BB25" s="82">
        <v>78</v>
      </c>
      <c r="BC25" s="83">
        <v>89</v>
      </c>
      <c r="BD25" s="110" t="s">
        <v>3162</v>
      </c>
      <c r="BE25" s="644">
        <f t="shared" si="19"/>
        <v>1109</v>
      </c>
      <c r="BF25" s="504">
        <v>560</v>
      </c>
      <c r="BG25" s="504">
        <v>549</v>
      </c>
      <c r="BH25" s="505">
        <v>366</v>
      </c>
      <c r="BI25" s="334" t="s">
        <v>220</v>
      </c>
      <c r="BJ25" s="68">
        <f t="shared" si="20"/>
        <v>1289</v>
      </c>
      <c r="BK25" s="68">
        <f>SUM(BK26:BK33)</f>
        <v>713</v>
      </c>
      <c r="BL25" s="68">
        <f t="shared" ref="BL25:BM25" si="24">SUM(BL26:BL33)</f>
        <v>576</v>
      </c>
      <c r="BM25" s="86">
        <f t="shared" si="24"/>
        <v>845</v>
      </c>
    </row>
    <row r="26" spans="1:65" s="113" customFormat="1" ht="14.25" customHeight="1">
      <c r="A26" s="329" t="s">
        <v>3050</v>
      </c>
      <c r="B26" s="650">
        <v>164</v>
      </c>
      <c r="C26" s="637">
        <v>77</v>
      </c>
      <c r="D26" s="637">
        <v>87</v>
      </c>
      <c r="E26" s="638">
        <v>94</v>
      </c>
      <c r="F26" s="639" t="s">
        <v>3163</v>
      </c>
      <c r="G26" s="288">
        <f t="shared" si="12"/>
        <v>62</v>
      </c>
      <c r="H26" s="640">
        <v>33</v>
      </c>
      <c r="I26" s="640">
        <v>29</v>
      </c>
      <c r="J26" s="641">
        <v>38</v>
      </c>
      <c r="K26" s="110" t="s">
        <v>3164</v>
      </c>
      <c r="L26" s="60">
        <f t="shared" si="22"/>
        <v>68</v>
      </c>
      <c r="M26" s="654">
        <v>32</v>
      </c>
      <c r="N26" s="654">
        <v>36</v>
      </c>
      <c r="O26" s="655">
        <v>38</v>
      </c>
      <c r="P26" s="110" t="s">
        <v>3165</v>
      </c>
      <c r="Q26" s="60">
        <f t="shared" si="13"/>
        <v>52</v>
      </c>
      <c r="R26" s="642">
        <v>33</v>
      </c>
      <c r="S26" s="642">
        <v>19</v>
      </c>
      <c r="T26" s="652">
        <v>39</v>
      </c>
      <c r="U26" s="110" t="s">
        <v>3166</v>
      </c>
      <c r="V26" s="60">
        <f t="shared" si="14"/>
        <v>321</v>
      </c>
      <c r="W26" s="503">
        <v>145</v>
      </c>
      <c r="X26" s="503">
        <v>176</v>
      </c>
      <c r="Y26" s="283">
        <v>232</v>
      </c>
      <c r="Z26" s="110" t="s">
        <v>3167</v>
      </c>
      <c r="AA26" s="60">
        <f t="shared" si="15"/>
        <v>96</v>
      </c>
      <c r="AB26" s="82">
        <v>46</v>
      </c>
      <c r="AC26" s="82">
        <v>50</v>
      </c>
      <c r="AD26" s="83">
        <v>54</v>
      </c>
      <c r="AE26" s="110" t="s">
        <v>3168</v>
      </c>
      <c r="AF26" s="644">
        <v>107</v>
      </c>
      <c r="AG26" s="82">
        <v>57</v>
      </c>
      <c r="AH26" s="82">
        <v>50</v>
      </c>
      <c r="AI26" s="83">
        <v>63</v>
      </c>
      <c r="AJ26" s="645" t="s">
        <v>3169</v>
      </c>
      <c r="AK26" s="288">
        <f t="shared" si="16"/>
        <v>221</v>
      </c>
      <c r="AL26" s="640">
        <v>114</v>
      </c>
      <c r="AM26" s="640">
        <v>107</v>
      </c>
      <c r="AN26" s="641">
        <v>120</v>
      </c>
      <c r="AO26" s="110" t="s">
        <v>3170</v>
      </c>
      <c r="AP26" s="60">
        <v>704</v>
      </c>
      <c r="AQ26" s="646">
        <v>354</v>
      </c>
      <c r="AR26" s="646">
        <v>350</v>
      </c>
      <c r="AS26" s="647">
        <v>344</v>
      </c>
      <c r="AT26" s="110" t="s">
        <v>3171</v>
      </c>
      <c r="AU26" s="644">
        <f t="shared" si="17"/>
        <v>268</v>
      </c>
      <c r="AV26" s="111">
        <v>135</v>
      </c>
      <c r="AW26" s="111">
        <v>133</v>
      </c>
      <c r="AX26" s="112">
        <v>152</v>
      </c>
      <c r="AY26" s="330" t="s">
        <v>3172</v>
      </c>
      <c r="AZ26" s="60">
        <f t="shared" si="18"/>
        <v>134</v>
      </c>
      <c r="BA26" s="82">
        <v>69</v>
      </c>
      <c r="BB26" s="82">
        <v>65</v>
      </c>
      <c r="BC26" s="83">
        <v>74</v>
      </c>
      <c r="BD26" s="110" t="s">
        <v>3173</v>
      </c>
      <c r="BE26" s="644">
        <f t="shared" si="19"/>
        <v>93</v>
      </c>
      <c r="BF26" s="504">
        <v>43</v>
      </c>
      <c r="BG26" s="504">
        <v>50</v>
      </c>
      <c r="BH26" s="505">
        <v>59</v>
      </c>
      <c r="BI26" s="330" t="s">
        <v>3174</v>
      </c>
      <c r="BJ26" s="60">
        <f t="shared" si="20"/>
        <v>482</v>
      </c>
      <c r="BK26" s="82">
        <v>246</v>
      </c>
      <c r="BL26" s="82">
        <v>236</v>
      </c>
      <c r="BM26" s="83">
        <v>324</v>
      </c>
    </row>
    <row r="27" spans="1:65" s="109" customFormat="1" ht="14.25" customHeight="1">
      <c r="A27" s="329" t="s">
        <v>3060</v>
      </c>
      <c r="B27" s="650">
        <v>46</v>
      </c>
      <c r="C27" s="637">
        <v>22</v>
      </c>
      <c r="D27" s="637">
        <v>24</v>
      </c>
      <c r="E27" s="638">
        <v>28</v>
      </c>
      <c r="F27" s="639" t="s">
        <v>3175</v>
      </c>
      <c r="G27" s="288">
        <f t="shared" si="12"/>
        <v>62</v>
      </c>
      <c r="H27" s="640">
        <v>33</v>
      </c>
      <c r="I27" s="640">
        <v>29</v>
      </c>
      <c r="J27" s="641">
        <v>33</v>
      </c>
      <c r="K27" s="110" t="s">
        <v>3176</v>
      </c>
      <c r="L27" s="60">
        <f t="shared" si="22"/>
        <v>142</v>
      </c>
      <c r="M27" s="654">
        <v>72</v>
      </c>
      <c r="N27" s="654">
        <v>70</v>
      </c>
      <c r="O27" s="655">
        <v>80</v>
      </c>
      <c r="P27" s="110" t="s">
        <v>1820</v>
      </c>
      <c r="Q27" s="60">
        <f t="shared" si="13"/>
        <v>160</v>
      </c>
      <c r="R27" s="642">
        <v>84</v>
      </c>
      <c r="S27" s="642">
        <v>76</v>
      </c>
      <c r="T27" s="652">
        <v>93</v>
      </c>
      <c r="U27" s="110" t="s">
        <v>3177</v>
      </c>
      <c r="V27" s="60">
        <f t="shared" si="14"/>
        <v>108</v>
      </c>
      <c r="W27" s="503">
        <v>46</v>
      </c>
      <c r="X27" s="503">
        <v>62</v>
      </c>
      <c r="Y27" s="283">
        <v>63</v>
      </c>
      <c r="Z27" s="110" t="s">
        <v>3178</v>
      </c>
      <c r="AA27" s="60">
        <f t="shared" si="15"/>
        <v>178</v>
      </c>
      <c r="AB27" s="82">
        <v>88</v>
      </c>
      <c r="AC27" s="82">
        <v>90</v>
      </c>
      <c r="AD27" s="83">
        <v>102</v>
      </c>
      <c r="AE27" s="110" t="s">
        <v>1840</v>
      </c>
      <c r="AF27" s="644">
        <v>147</v>
      </c>
      <c r="AG27" s="82">
        <v>66</v>
      </c>
      <c r="AH27" s="82">
        <v>81</v>
      </c>
      <c r="AI27" s="83">
        <v>88</v>
      </c>
      <c r="AJ27" s="645" t="s">
        <v>3179</v>
      </c>
      <c r="AK27" s="288">
        <f t="shared" si="16"/>
        <v>121</v>
      </c>
      <c r="AL27" s="640">
        <v>58</v>
      </c>
      <c r="AM27" s="640">
        <v>63</v>
      </c>
      <c r="AN27" s="641">
        <v>75</v>
      </c>
      <c r="AO27" s="110" t="s">
        <v>5083</v>
      </c>
      <c r="AP27" s="60">
        <v>245</v>
      </c>
      <c r="AQ27" s="646">
        <v>138</v>
      </c>
      <c r="AR27" s="646">
        <v>107</v>
      </c>
      <c r="AS27" s="647">
        <v>99</v>
      </c>
      <c r="AT27" s="110" t="s">
        <v>3180</v>
      </c>
      <c r="AU27" s="644">
        <f t="shared" si="17"/>
        <v>58</v>
      </c>
      <c r="AV27" s="111">
        <v>28</v>
      </c>
      <c r="AW27" s="111">
        <v>30</v>
      </c>
      <c r="AX27" s="112">
        <v>34</v>
      </c>
      <c r="AY27" s="330" t="s">
        <v>3181</v>
      </c>
      <c r="AZ27" s="60">
        <f t="shared" si="18"/>
        <v>209</v>
      </c>
      <c r="BA27" s="82">
        <v>104</v>
      </c>
      <c r="BB27" s="82">
        <v>105</v>
      </c>
      <c r="BC27" s="83">
        <v>121</v>
      </c>
      <c r="BD27" s="110" t="s">
        <v>3182</v>
      </c>
      <c r="BE27" s="644">
        <f t="shared" si="19"/>
        <v>90</v>
      </c>
      <c r="BF27" s="504">
        <v>47</v>
      </c>
      <c r="BG27" s="504">
        <v>43</v>
      </c>
      <c r="BH27" s="505">
        <v>52</v>
      </c>
      <c r="BI27" s="330" t="s">
        <v>3183</v>
      </c>
      <c r="BJ27" s="60">
        <f t="shared" si="20"/>
        <v>55</v>
      </c>
      <c r="BK27" s="82">
        <v>31</v>
      </c>
      <c r="BL27" s="82">
        <v>24</v>
      </c>
      <c r="BM27" s="83">
        <v>40</v>
      </c>
    </row>
    <row r="28" spans="1:65" s="109" customFormat="1" ht="14.25" customHeight="1">
      <c r="A28" s="329" t="s">
        <v>3184</v>
      </c>
      <c r="B28" s="650">
        <v>128</v>
      </c>
      <c r="C28" s="637">
        <v>67</v>
      </c>
      <c r="D28" s="637">
        <v>61</v>
      </c>
      <c r="E28" s="638">
        <v>74</v>
      </c>
      <c r="F28" s="639" t="s">
        <v>3185</v>
      </c>
      <c r="G28" s="288">
        <f t="shared" si="12"/>
        <v>28</v>
      </c>
      <c r="H28" s="640">
        <v>15</v>
      </c>
      <c r="I28" s="640">
        <v>13</v>
      </c>
      <c r="J28" s="641">
        <v>16</v>
      </c>
      <c r="K28" s="110" t="s">
        <v>3186</v>
      </c>
      <c r="L28" s="60">
        <f t="shared" si="22"/>
        <v>53</v>
      </c>
      <c r="M28" s="654">
        <v>26</v>
      </c>
      <c r="N28" s="654">
        <v>27</v>
      </c>
      <c r="O28" s="655">
        <v>34</v>
      </c>
      <c r="P28" s="110" t="s">
        <v>1828</v>
      </c>
      <c r="Q28" s="60">
        <f t="shared" si="13"/>
        <v>93</v>
      </c>
      <c r="R28" s="642">
        <v>49</v>
      </c>
      <c r="S28" s="642">
        <v>44</v>
      </c>
      <c r="T28" s="652">
        <v>60</v>
      </c>
      <c r="U28" s="110" t="s">
        <v>3187</v>
      </c>
      <c r="V28" s="60">
        <f t="shared" si="14"/>
        <v>76</v>
      </c>
      <c r="W28" s="503">
        <v>33</v>
      </c>
      <c r="X28" s="503">
        <v>43</v>
      </c>
      <c r="Y28" s="283">
        <v>51</v>
      </c>
      <c r="Z28" s="110" t="s">
        <v>3188</v>
      </c>
      <c r="AA28" s="60">
        <f t="shared" si="15"/>
        <v>91</v>
      </c>
      <c r="AB28" s="82">
        <v>47</v>
      </c>
      <c r="AC28" s="82">
        <v>44</v>
      </c>
      <c r="AD28" s="83">
        <v>55</v>
      </c>
      <c r="AE28" s="110" t="s">
        <v>3189</v>
      </c>
      <c r="AF28" s="644">
        <v>74</v>
      </c>
      <c r="AG28" s="82">
        <v>35</v>
      </c>
      <c r="AH28" s="82">
        <v>39</v>
      </c>
      <c r="AI28" s="83">
        <v>47</v>
      </c>
      <c r="AJ28" s="645" t="s">
        <v>3190</v>
      </c>
      <c r="AK28" s="288">
        <f t="shared" si="16"/>
        <v>159</v>
      </c>
      <c r="AL28" s="640">
        <v>90</v>
      </c>
      <c r="AM28" s="640">
        <v>69</v>
      </c>
      <c r="AN28" s="641">
        <v>96</v>
      </c>
      <c r="AO28" s="110" t="s">
        <v>3191</v>
      </c>
      <c r="AP28" s="60">
        <v>1710</v>
      </c>
      <c r="AQ28" s="646">
        <v>891</v>
      </c>
      <c r="AR28" s="646">
        <v>819</v>
      </c>
      <c r="AS28" s="647">
        <v>583</v>
      </c>
      <c r="AT28" s="110" t="s">
        <v>3192</v>
      </c>
      <c r="AU28" s="644">
        <f t="shared" si="17"/>
        <v>126</v>
      </c>
      <c r="AV28" s="111">
        <v>66</v>
      </c>
      <c r="AW28" s="111">
        <v>60</v>
      </c>
      <c r="AX28" s="112">
        <v>72</v>
      </c>
      <c r="AY28" s="330" t="s">
        <v>3193</v>
      </c>
      <c r="AZ28" s="60">
        <f t="shared" si="18"/>
        <v>214</v>
      </c>
      <c r="BA28" s="82">
        <v>105</v>
      </c>
      <c r="BB28" s="82">
        <v>109</v>
      </c>
      <c r="BC28" s="83">
        <v>121</v>
      </c>
      <c r="BD28" s="110" t="s">
        <v>3194</v>
      </c>
      <c r="BE28" s="644">
        <f t="shared" si="19"/>
        <v>99</v>
      </c>
      <c r="BF28" s="504">
        <v>57</v>
      </c>
      <c r="BG28" s="504">
        <v>42</v>
      </c>
      <c r="BH28" s="505">
        <v>47</v>
      </c>
      <c r="BI28" s="330" t="s">
        <v>3195</v>
      </c>
      <c r="BJ28" s="60">
        <f t="shared" si="20"/>
        <v>42</v>
      </c>
      <c r="BK28" s="82">
        <v>18</v>
      </c>
      <c r="BL28" s="82">
        <v>24</v>
      </c>
      <c r="BM28" s="83">
        <v>26</v>
      </c>
    </row>
    <row r="29" spans="1:65" s="109" customFormat="1" ht="14.25" customHeight="1">
      <c r="A29" s="329" t="s">
        <v>3196</v>
      </c>
      <c r="B29" s="650">
        <v>180</v>
      </c>
      <c r="C29" s="637">
        <v>83</v>
      </c>
      <c r="D29" s="637">
        <v>97</v>
      </c>
      <c r="E29" s="638">
        <v>102</v>
      </c>
      <c r="F29" s="639" t="s">
        <v>3197</v>
      </c>
      <c r="G29" s="288">
        <f t="shared" si="12"/>
        <v>58</v>
      </c>
      <c r="H29" s="640">
        <v>31</v>
      </c>
      <c r="I29" s="640">
        <v>27</v>
      </c>
      <c r="J29" s="641">
        <v>33</v>
      </c>
      <c r="K29" s="110" t="s">
        <v>3198</v>
      </c>
      <c r="L29" s="60">
        <f t="shared" si="22"/>
        <v>88</v>
      </c>
      <c r="M29" s="654">
        <v>48</v>
      </c>
      <c r="N29" s="654">
        <v>40</v>
      </c>
      <c r="O29" s="655">
        <v>50</v>
      </c>
      <c r="P29" s="110" t="s">
        <v>4951</v>
      </c>
      <c r="Q29" s="60">
        <f t="shared" si="13"/>
        <v>74</v>
      </c>
      <c r="R29" s="642">
        <v>41</v>
      </c>
      <c r="S29" s="642">
        <v>33</v>
      </c>
      <c r="T29" s="652">
        <v>42</v>
      </c>
      <c r="U29" s="110" t="s">
        <v>3199</v>
      </c>
      <c r="V29" s="60">
        <f t="shared" si="14"/>
        <v>267</v>
      </c>
      <c r="W29" s="503">
        <v>110</v>
      </c>
      <c r="X29" s="503">
        <v>157</v>
      </c>
      <c r="Y29" s="283">
        <v>163</v>
      </c>
      <c r="Z29" s="110" t="s">
        <v>3200</v>
      </c>
      <c r="AA29" s="60">
        <f t="shared" si="15"/>
        <v>184</v>
      </c>
      <c r="AB29" s="82">
        <v>93</v>
      </c>
      <c r="AC29" s="82">
        <v>91</v>
      </c>
      <c r="AD29" s="83">
        <v>106</v>
      </c>
      <c r="AE29" s="110" t="s">
        <v>3201</v>
      </c>
      <c r="AF29" s="644">
        <v>107</v>
      </c>
      <c r="AG29" s="82">
        <v>49</v>
      </c>
      <c r="AH29" s="82">
        <v>58</v>
      </c>
      <c r="AI29" s="83">
        <v>60</v>
      </c>
      <c r="AJ29" s="645" t="s">
        <v>3202</v>
      </c>
      <c r="AK29" s="288">
        <f t="shared" si="16"/>
        <v>110</v>
      </c>
      <c r="AL29" s="640">
        <v>58</v>
      </c>
      <c r="AM29" s="640">
        <v>52</v>
      </c>
      <c r="AN29" s="641">
        <v>63</v>
      </c>
      <c r="AO29" s="110" t="s">
        <v>3203</v>
      </c>
      <c r="AP29" s="60">
        <v>332</v>
      </c>
      <c r="AQ29" s="646">
        <v>160</v>
      </c>
      <c r="AR29" s="646">
        <v>172</v>
      </c>
      <c r="AS29" s="647">
        <v>196</v>
      </c>
      <c r="AT29" s="110" t="s">
        <v>3204</v>
      </c>
      <c r="AU29" s="644">
        <f t="shared" si="17"/>
        <v>201</v>
      </c>
      <c r="AV29" s="111">
        <v>99</v>
      </c>
      <c r="AW29" s="111">
        <v>102</v>
      </c>
      <c r="AX29" s="112">
        <v>117</v>
      </c>
      <c r="AY29" s="330" t="s">
        <v>1324</v>
      </c>
      <c r="AZ29" s="60">
        <f t="shared" si="18"/>
        <v>171</v>
      </c>
      <c r="BA29" s="82">
        <v>86</v>
      </c>
      <c r="BB29" s="82">
        <v>85</v>
      </c>
      <c r="BC29" s="83">
        <v>97</v>
      </c>
      <c r="BD29" s="110" t="s">
        <v>3205</v>
      </c>
      <c r="BE29" s="644">
        <f t="shared" si="19"/>
        <v>57</v>
      </c>
      <c r="BF29" s="504">
        <v>27</v>
      </c>
      <c r="BG29" s="504">
        <v>30</v>
      </c>
      <c r="BH29" s="505">
        <v>41</v>
      </c>
      <c r="BI29" s="330" t="s">
        <v>3206</v>
      </c>
      <c r="BJ29" s="60">
        <f t="shared" si="20"/>
        <v>71</v>
      </c>
      <c r="BK29" s="82">
        <v>40</v>
      </c>
      <c r="BL29" s="82">
        <v>31</v>
      </c>
      <c r="BM29" s="83">
        <v>43</v>
      </c>
    </row>
    <row r="30" spans="1:65" s="109" customFormat="1" ht="14.25" customHeight="1">
      <c r="A30" s="329" t="s">
        <v>3207</v>
      </c>
      <c r="B30" s="650">
        <v>70</v>
      </c>
      <c r="C30" s="637">
        <v>37</v>
      </c>
      <c r="D30" s="637">
        <v>33</v>
      </c>
      <c r="E30" s="638">
        <v>37</v>
      </c>
      <c r="F30" s="639" t="s">
        <v>3208</v>
      </c>
      <c r="G30" s="288">
        <f t="shared" si="12"/>
        <v>87</v>
      </c>
      <c r="H30" s="640">
        <v>46</v>
      </c>
      <c r="I30" s="640">
        <v>41</v>
      </c>
      <c r="J30" s="641">
        <v>57</v>
      </c>
      <c r="K30" s="110" t="s">
        <v>5084</v>
      </c>
      <c r="L30" s="60">
        <f t="shared" si="22"/>
        <v>311</v>
      </c>
      <c r="M30" s="654">
        <v>151</v>
      </c>
      <c r="N30" s="654">
        <v>160</v>
      </c>
      <c r="O30" s="655">
        <v>191</v>
      </c>
      <c r="P30" s="110" t="s">
        <v>4952</v>
      </c>
      <c r="Q30" s="60">
        <f t="shared" si="13"/>
        <v>126</v>
      </c>
      <c r="R30" s="642">
        <v>60</v>
      </c>
      <c r="S30" s="642">
        <v>66</v>
      </c>
      <c r="T30" s="652">
        <v>62</v>
      </c>
      <c r="U30" s="110" t="s">
        <v>3209</v>
      </c>
      <c r="V30" s="60">
        <f t="shared" si="14"/>
        <v>175</v>
      </c>
      <c r="W30" s="503">
        <v>85</v>
      </c>
      <c r="X30" s="503">
        <v>90</v>
      </c>
      <c r="Y30" s="283">
        <v>109</v>
      </c>
      <c r="Z30" s="110" t="s">
        <v>3210</v>
      </c>
      <c r="AA30" s="60">
        <f t="shared" si="15"/>
        <v>196</v>
      </c>
      <c r="AB30" s="82">
        <v>102</v>
      </c>
      <c r="AC30" s="82">
        <v>94</v>
      </c>
      <c r="AD30" s="83">
        <v>119</v>
      </c>
      <c r="AE30" s="110" t="s">
        <v>1477</v>
      </c>
      <c r="AF30" s="644">
        <v>76</v>
      </c>
      <c r="AG30" s="82">
        <v>34</v>
      </c>
      <c r="AH30" s="82">
        <v>42</v>
      </c>
      <c r="AI30" s="83">
        <v>53</v>
      </c>
      <c r="AJ30" s="645" t="s">
        <v>3211</v>
      </c>
      <c r="AK30" s="288">
        <f t="shared" si="16"/>
        <v>174</v>
      </c>
      <c r="AL30" s="640">
        <v>108</v>
      </c>
      <c r="AM30" s="640">
        <v>66</v>
      </c>
      <c r="AN30" s="641">
        <v>120</v>
      </c>
      <c r="AO30" s="110" t="s">
        <v>5085</v>
      </c>
      <c r="AP30" s="60">
        <v>1912</v>
      </c>
      <c r="AQ30" s="646">
        <v>936</v>
      </c>
      <c r="AR30" s="646">
        <v>976</v>
      </c>
      <c r="AS30" s="647">
        <v>696</v>
      </c>
      <c r="AT30" s="110" t="s">
        <v>3212</v>
      </c>
      <c r="AU30" s="644">
        <f t="shared" si="17"/>
        <v>376</v>
      </c>
      <c r="AV30" s="111">
        <v>190</v>
      </c>
      <c r="AW30" s="111">
        <v>186</v>
      </c>
      <c r="AX30" s="112">
        <v>202</v>
      </c>
      <c r="AY30" s="330" t="s">
        <v>1331</v>
      </c>
      <c r="AZ30" s="60">
        <f t="shared" si="18"/>
        <v>122</v>
      </c>
      <c r="BA30" s="82">
        <v>58</v>
      </c>
      <c r="BB30" s="82">
        <v>64</v>
      </c>
      <c r="BC30" s="83">
        <v>62</v>
      </c>
      <c r="BD30" s="110" t="s">
        <v>3213</v>
      </c>
      <c r="BE30" s="644">
        <f t="shared" si="19"/>
        <v>43</v>
      </c>
      <c r="BF30" s="504">
        <v>23</v>
      </c>
      <c r="BG30" s="504">
        <v>20</v>
      </c>
      <c r="BH30" s="505">
        <v>32</v>
      </c>
      <c r="BI30" s="330" t="s">
        <v>3214</v>
      </c>
      <c r="BJ30" s="60">
        <f t="shared" si="20"/>
        <v>57</v>
      </c>
      <c r="BK30" s="82">
        <v>37</v>
      </c>
      <c r="BL30" s="82">
        <v>20</v>
      </c>
      <c r="BM30" s="83">
        <v>36</v>
      </c>
    </row>
    <row r="31" spans="1:65" s="109" customFormat="1" ht="14.25" customHeight="1">
      <c r="A31" s="329" t="s">
        <v>3215</v>
      </c>
      <c r="B31" s="650">
        <v>150</v>
      </c>
      <c r="C31" s="637">
        <v>76</v>
      </c>
      <c r="D31" s="637">
        <v>74</v>
      </c>
      <c r="E31" s="638">
        <v>88</v>
      </c>
      <c r="F31" s="639" t="s">
        <v>3216</v>
      </c>
      <c r="G31" s="288">
        <f t="shared" si="12"/>
        <v>102</v>
      </c>
      <c r="H31" s="640">
        <v>56</v>
      </c>
      <c r="I31" s="640">
        <v>46</v>
      </c>
      <c r="J31" s="641">
        <v>62</v>
      </c>
      <c r="K31" s="110" t="s">
        <v>3217</v>
      </c>
      <c r="L31" s="60">
        <f t="shared" si="22"/>
        <v>142</v>
      </c>
      <c r="M31" s="654">
        <v>68</v>
      </c>
      <c r="N31" s="654">
        <v>74</v>
      </c>
      <c r="O31" s="655">
        <v>97</v>
      </c>
      <c r="P31" s="110" t="s">
        <v>3218</v>
      </c>
      <c r="Q31" s="60">
        <f t="shared" si="13"/>
        <v>84</v>
      </c>
      <c r="R31" s="642">
        <v>36</v>
      </c>
      <c r="S31" s="642">
        <v>48</v>
      </c>
      <c r="T31" s="652">
        <v>53</v>
      </c>
      <c r="U31" s="110" t="s">
        <v>1425</v>
      </c>
      <c r="V31" s="60">
        <f t="shared" si="14"/>
        <v>134</v>
      </c>
      <c r="W31" s="503">
        <v>64</v>
      </c>
      <c r="X31" s="503">
        <v>70</v>
      </c>
      <c r="Y31" s="283">
        <v>80</v>
      </c>
      <c r="Z31" s="110" t="s">
        <v>3219</v>
      </c>
      <c r="AA31" s="60">
        <f t="shared" si="15"/>
        <v>229</v>
      </c>
      <c r="AB31" s="82">
        <v>115</v>
      </c>
      <c r="AC31" s="82">
        <v>114</v>
      </c>
      <c r="AD31" s="83">
        <v>128</v>
      </c>
      <c r="AE31" s="110" t="s">
        <v>1484</v>
      </c>
      <c r="AF31" s="644">
        <v>80</v>
      </c>
      <c r="AG31" s="82">
        <v>41</v>
      </c>
      <c r="AH31" s="82">
        <v>39</v>
      </c>
      <c r="AI31" s="83">
        <v>55</v>
      </c>
      <c r="AJ31" s="645" t="s">
        <v>1842</v>
      </c>
      <c r="AK31" s="288">
        <f t="shared" si="16"/>
        <v>162</v>
      </c>
      <c r="AL31" s="640">
        <v>89</v>
      </c>
      <c r="AM31" s="640">
        <v>73</v>
      </c>
      <c r="AN31" s="641">
        <v>96</v>
      </c>
      <c r="AO31" s="110" t="s">
        <v>3220</v>
      </c>
      <c r="AP31" s="60">
        <v>57</v>
      </c>
      <c r="AQ31" s="646">
        <v>30</v>
      </c>
      <c r="AR31" s="646">
        <v>27</v>
      </c>
      <c r="AS31" s="647">
        <v>33</v>
      </c>
      <c r="AT31" s="110" t="s">
        <v>3221</v>
      </c>
      <c r="AU31" s="644">
        <f t="shared" si="17"/>
        <v>59</v>
      </c>
      <c r="AV31" s="111">
        <v>32</v>
      </c>
      <c r="AW31" s="111">
        <v>27</v>
      </c>
      <c r="AX31" s="112">
        <v>36</v>
      </c>
      <c r="AY31" s="330" t="s">
        <v>3222</v>
      </c>
      <c r="AZ31" s="60">
        <f t="shared" si="18"/>
        <v>298</v>
      </c>
      <c r="BA31" s="82">
        <v>151</v>
      </c>
      <c r="BB31" s="82">
        <v>147</v>
      </c>
      <c r="BC31" s="83">
        <v>160</v>
      </c>
      <c r="BD31" s="110" t="s">
        <v>3223</v>
      </c>
      <c r="BE31" s="644">
        <f t="shared" si="19"/>
        <v>43</v>
      </c>
      <c r="BF31" s="504">
        <v>22</v>
      </c>
      <c r="BG31" s="504">
        <v>21</v>
      </c>
      <c r="BH31" s="505">
        <v>24</v>
      </c>
      <c r="BI31" s="330" t="s">
        <v>3224</v>
      </c>
      <c r="BJ31" s="60">
        <f t="shared" si="20"/>
        <v>114</v>
      </c>
      <c r="BK31" s="82">
        <v>71</v>
      </c>
      <c r="BL31" s="82">
        <v>43</v>
      </c>
      <c r="BM31" s="83">
        <v>86</v>
      </c>
    </row>
    <row r="32" spans="1:65" s="109" customFormat="1" ht="14.25" customHeight="1">
      <c r="A32" s="329" t="s">
        <v>3225</v>
      </c>
      <c r="B32" s="650">
        <v>226</v>
      </c>
      <c r="C32" s="637">
        <v>120</v>
      </c>
      <c r="D32" s="637">
        <v>106</v>
      </c>
      <c r="E32" s="638">
        <v>122</v>
      </c>
      <c r="F32" s="639" t="s">
        <v>3226</v>
      </c>
      <c r="G32" s="288">
        <f t="shared" si="12"/>
        <v>172</v>
      </c>
      <c r="H32" s="640">
        <v>83</v>
      </c>
      <c r="I32" s="640">
        <v>89</v>
      </c>
      <c r="J32" s="641">
        <v>114</v>
      </c>
      <c r="K32" s="110" t="s">
        <v>3227</v>
      </c>
      <c r="L32" s="60">
        <f t="shared" si="22"/>
        <v>153</v>
      </c>
      <c r="M32" s="654">
        <v>85</v>
      </c>
      <c r="N32" s="654">
        <v>68</v>
      </c>
      <c r="O32" s="655">
        <v>91</v>
      </c>
      <c r="P32" s="110" t="s">
        <v>3228</v>
      </c>
      <c r="Q32" s="60">
        <f t="shared" si="13"/>
        <v>44</v>
      </c>
      <c r="R32" s="642">
        <v>26</v>
      </c>
      <c r="S32" s="642">
        <v>18</v>
      </c>
      <c r="T32" s="652">
        <v>31</v>
      </c>
      <c r="U32" s="110" t="s">
        <v>1432</v>
      </c>
      <c r="V32" s="60">
        <f t="shared" si="14"/>
        <v>56</v>
      </c>
      <c r="W32" s="503">
        <v>24</v>
      </c>
      <c r="X32" s="503">
        <v>32</v>
      </c>
      <c r="Y32" s="283">
        <v>31</v>
      </c>
      <c r="Z32" s="110" t="s">
        <v>3229</v>
      </c>
      <c r="AA32" s="60">
        <f t="shared" si="15"/>
        <v>212</v>
      </c>
      <c r="AB32" s="82">
        <v>109</v>
      </c>
      <c r="AC32" s="82">
        <v>103</v>
      </c>
      <c r="AD32" s="83">
        <v>137</v>
      </c>
      <c r="AE32" s="110" t="s">
        <v>3230</v>
      </c>
      <c r="AF32" s="644">
        <v>85</v>
      </c>
      <c r="AG32" s="82">
        <v>42</v>
      </c>
      <c r="AH32" s="82">
        <v>43</v>
      </c>
      <c r="AI32" s="83">
        <v>51</v>
      </c>
      <c r="AJ32" s="645" t="s">
        <v>1851</v>
      </c>
      <c r="AK32" s="288">
        <f t="shared" si="16"/>
        <v>154</v>
      </c>
      <c r="AL32" s="640">
        <v>79</v>
      </c>
      <c r="AM32" s="640">
        <v>75</v>
      </c>
      <c r="AN32" s="641">
        <v>84</v>
      </c>
      <c r="AO32" s="110" t="s">
        <v>3231</v>
      </c>
      <c r="AP32" s="60">
        <v>733</v>
      </c>
      <c r="AQ32" s="646">
        <v>351</v>
      </c>
      <c r="AR32" s="646">
        <v>382</v>
      </c>
      <c r="AS32" s="647">
        <v>379</v>
      </c>
      <c r="AT32" s="110" t="s">
        <v>3232</v>
      </c>
      <c r="AU32" s="644">
        <f t="shared" si="17"/>
        <v>79</v>
      </c>
      <c r="AV32" s="111">
        <v>36</v>
      </c>
      <c r="AW32" s="111">
        <v>43</v>
      </c>
      <c r="AX32" s="112">
        <v>50</v>
      </c>
      <c r="AY32" s="330" t="s">
        <v>3233</v>
      </c>
      <c r="AZ32" s="60">
        <f t="shared" si="18"/>
        <v>279</v>
      </c>
      <c r="BA32" s="82">
        <v>139</v>
      </c>
      <c r="BB32" s="82">
        <v>140</v>
      </c>
      <c r="BC32" s="83">
        <v>144</v>
      </c>
      <c r="BD32" s="110" t="s">
        <v>1735</v>
      </c>
      <c r="BE32" s="644">
        <f t="shared" si="19"/>
        <v>136</v>
      </c>
      <c r="BF32" s="504">
        <v>71</v>
      </c>
      <c r="BG32" s="504">
        <v>65</v>
      </c>
      <c r="BH32" s="505">
        <v>84</v>
      </c>
      <c r="BI32" s="330" t="s">
        <v>3234</v>
      </c>
      <c r="BJ32" s="60">
        <f t="shared" si="20"/>
        <v>354</v>
      </c>
      <c r="BK32" s="82">
        <v>205</v>
      </c>
      <c r="BL32" s="82">
        <v>149</v>
      </c>
      <c r="BM32" s="83">
        <v>218</v>
      </c>
    </row>
    <row r="33" spans="1:65" s="109" customFormat="1" ht="14.25" customHeight="1">
      <c r="A33" s="329" t="s">
        <v>3235</v>
      </c>
      <c r="B33" s="650">
        <v>125</v>
      </c>
      <c r="C33" s="637">
        <v>68</v>
      </c>
      <c r="D33" s="637">
        <v>57</v>
      </c>
      <c r="E33" s="638">
        <v>78</v>
      </c>
      <c r="F33" s="639" t="s">
        <v>3236</v>
      </c>
      <c r="G33" s="288">
        <f t="shared" si="12"/>
        <v>120</v>
      </c>
      <c r="H33" s="640">
        <v>61</v>
      </c>
      <c r="I33" s="640">
        <v>59</v>
      </c>
      <c r="J33" s="641">
        <v>71</v>
      </c>
      <c r="K33" s="110" t="s">
        <v>3237</v>
      </c>
      <c r="L33" s="60">
        <f t="shared" si="22"/>
        <v>57</v>
      </c>
      <c r="M33" s="654">
        <v>28</v>
      </c>
      <c r="N33" s="654">
        <v>29</v>
      </c>
      <c r="O33" s="655">
        <v>42</v>
      </c>
      <c r="P33" s="110" t="s">
        <v>3238</v>
      </c>
      <c r="Q33" s="60">
        <f t="shared" si="13"/>
        <v>48</v>
      </c>
      <c r="R33" s="642">
        <v>24</v>
      </c>
      <c r="S33" s="642">
        <v>24</v>
      </c>
      <c r="T33" s="652">
        <v>36</v>
      </c>
      <c r="U33" s="110" t="s">
        <v>1440</v>
      </c>
      <c r="V33" s="60">
        <f t="shared" si="14"/>
        <v>56</v>
      </c>
      <c r="W33" s="503">
        <v>26</v>
      </c>
      <c r="X33" s="503">
        <v>30</v>
      </c>
      <c r="Y33" s="283">
        <v>34</v>
      </c>
      <c r="Z33" s="67" t="s">
        <v>188</v>
      </c>
      <c r="AA33" s="68">
        <f t="shared" si="15"/>
        <v>11589</v>
      </c>
      <c r="AB33" s="68">
        <f>SUM(AB34:AB71)</f>
        <v>5661</v>
      </c>
      <c r="AC33" s="68">
        <f t="shared" ref="AC33" si="25">SUM(AC34:AC71)</f>
        <v>5928</v>
      </c>
      <c r="AD33" s="86">
        <f>SUM(AD34:AD71)</f>
        <v>6104</v>
      </c>
      <c r="AE33" s="67" t="s">
        <v>319</v>
      </c>
      <c r="AF33" s="55">
        <v>1386</v>
      </c>
      <c r="AG33" s="68">
        <v>697</v>
      </c>
      <c r="AH33" s="68">
        <v>689</v>
      </c>
      <c r="AI33" s="86">
        <v>854</v>
      </c>
      <c r="AJ33" s="645" t="s">
        <v>3239</v>
      </c>
      <c r="AK33" s="288">
        <f t="shared" si="16"/>
        <v>206</v>
      </c>
      <c r="AL33" s="640">
        <v>113</v>
      </c>
      <c r="AM33" s="640">
        <v>93</v>
      </c>
      <c r="AN33" s="641">
        <v>95</v>
      </c>
      <c r="AO33" s="110" t="s">
        <v>3240</v>
      </c>
      <c r="AP33" s="60">
        <v>2049</v>
      </c>
      <c r="AQ33" s="646">
        <v>1027</v>
      </c>
      <c r="AR33" s="646">
        <v>1022</v>
      </c>
      <c r="AS33" s="647">
        <v>929</v>
      </c>
      <c r="AT33" s="110" t="s">
        <v>3241</v>
      </c>
      <c r="AU33" s="644">
        <f t="shared" si="17"/>
        <v>274</v>
      </c>
      <c r="AV33" s="111">
        <v>139</v>
      </c>
      <c r="AW33" s="111">
        <v>135</v>
      </c>
      <c r="AX33" s="112">
        <v>139</v>
      </c>
      <c r="AY33" s="334" t="s">
        <v>345</v>
      </c>
      <c r="AZ33" s="68">
        <f t="shared" si="18"/>
        <v>3031</v>
      </c>
      <c r="BA33" s="68">
        <f>SUM(BA34:BA57)</f>
        <v>1549</v>
      </c>
      <c r="BB33" s="68">
        <f t="shared" ref="BB33:BC33" si="26">SUM(BB34:BB57)</f>
        <v>1482</v>
      </c>
      <c r="BC33" s="86">
        <f t="shared" si="26"/>
        <v>1744</v>
      </c>
      <c r="BD33" s="110" t="s">
        <v>3242</v>
      </c>
      <c r="BE33" s="644">
        <f t="shared" si="19"/>
        <v>91</v>
      </c>
      <c r="BF33" s="504">
        <v>51</v>
      </c>
      <c r="BG33" s="504">
        <v>40</v>
      </c>
      <c r="BH33" s="505">
        <v>66</v>
      </c>
      <c r="BI33" s="331" t="s">
        <v>3243</v>
      </c>
      <c r="BJ33" s="92">
        <f t="shared" si="20"/>
        <v>114</v>
      </c>
      <c r="BK33" s="115">
        <v>65</v>
      </c>
      <c r="BL33" s="115">
        <v>49</v>
      </c>
      <c r="BM33" s="116">
        <v>72</v>
      </c>
    </row>
    <row r="34" spans="1:65" s="109" customFormat="1" ht="14.25" customHeight="1">
      <c r="A34" s="329" t="s">
        <v>3244</v>
      </c>
      <c r="B34" s="650">
        <v>129</v>
      </c>
      <c r="C34" s="637">
        <v>76</v>
      </c>
      <c r="D34" s="637">
        <v>53</v>
      </c>
      <c r="E34" s="638">
        <v>77</v>
      </c>
      <c r="F34" s="639" t="s">
        <v>3245</v>
      </c>
      <c r="G34" s="288">
        <f t="shared" si="12"/>
        <v>157</v>
      </c>
      <c r="H34" s="640">
        <v>108</v>
      </c>
      <c r="I34" s="640">
        <v>49</v>
      </c>
      <c r="J34" s="641">
        <v>72</v>
      </c>
      <c r="K34" s="67" t="s">
        <v>489</v>
      </c>
      <c r="L34" s="55">
        <f t="shared" si="22"/>
        <v>2429</v>
      </c>
      <c r="M34" s="55">
        <f>SUM(M35:M51)</f>
        <v>1213</v>
      </c>
      <c r="N34" s="55">
        <f t="shared" ref="N34:O34" si="27">SUM(N35:N51)</f>
        <v>1216</v>
      </c>
      <c r="O34" s="629">
        <f t="shared" si="27"/>
        <v>1427</v>
      </c>
      <c r="P34" s="110" t="s">
        <v>3246</v>
      </c>
      <c r="Q34" s="60">
        <f t="shared" si="13"/>
        <v>44</v>
      </c>
      <c r="R34" s="642">
        <v>26</v>
      </c>
      <c r="S34" s="642">
        <v>18</v>
      </c>
      <c r="T34" s="652">
        <v>27</v>
      </c>
      <c r="U34" s="67" t="s">
        <v>478</v>
      </c>
      <c r="V34" s="68">
        <f t="shared" si="14"/>
        <v>5936</v>
      </c>
      <c r="W34" s="68">
        <f>SUM(W35:W56)</f>
        <v>2796</v>
      </c>
      <c r="X34" s="68">
        <f t="shared" ref="X34:Y34" si="28">SUM(X35:X56)</f>
        <v>3140</v>
      </c>
      <c r="Y34" s="86">
        <f t="shared" si="28"/>
        <v>3401</v>
      </c>
      <c r="Z34" s="110" t="s">
        <v>3247</v>
      </c>
      <c r="AA34" s="60">
        <f t="shared" si="15"/>
        <v>1407</v>
      </c>
      <c r="AB34" s="656">
        <v>680</v>
      </c>
      <c r="AC34" s="656">
        <v>727</v>
      </c>
      <c r="AD34" s="657">
        <v>639</v>
      </c>
      <c r="AE34" s="110" t="s">
        <v>3248</v>
      </c>
      <c r="AF34" s="644">
        <v>79</v>
      </c>
      <c r="AG34" s="82">
        <v>40</v>
      </c>
      <c r="AH34" s="82">
        <v>39</v>
      </c>
      <c r="AI34" s="83">
        <v>42</v>
      </c>
      <c r="AJ34" s="645" t="s">
        <v>3249</v>
      </c>
      <c r="AK34" s="288">
        <f t="shared" si="16"/>
        <v>484</v>
      </c>
      <c r="AL34" s="640">
        <v>258</v>
      </c>
      <c r="AM34" s="640">
        <v>226</v>
      </c>
      <c r="AN34" s="641">
        <v>258</v>
      </c>
      <c r="AO34" s="110" t="s">
        <v>3250</v>
      </c>
      <c r="AP34" s="60">
        <v>720</v>
      </c>
      <c r="AQ34" s="646">
        <v>360</v>
      </c>
      <c r="AR34" s="646">
        <v>360</v>
      </c>
      <c r="AS34" s="647">
        <v>452</v>
      </c>
      <c r="AT34" s="110" t="s">
        <v>1471</v>
      </c>
      <c r="AU34" s="644">
        <f t="shared" si="17"/>
        <v>37</v>
      </c>
      <c r="AV34" s="111">
        <v>18</v>
      </c>
      <c r="AW34" s="111">
        <v>19</v>
      </c>
      <c r="AX34" s="112">
        <v>27</v>
      </c>
      <c r="AY34" s="330" t="s">
        <v>3251</v>
      </c>
      <c r="AZ34" s="60">
        <f t="shared" si="18"/>
        <v>95</v>
      </c>
      <c r="BA34" s="82">
        <v>54</v>
      </c>
      <c r="BB34" s="82">
        <v>41</v>
      </c>
      <c r="BC34" s="83">
        <v>66</v>
      </c>
      <c r="BD34" s="67" t="s">
        <v>219</v>
      </c>
      <c r="BE34" s="55">
        <f t="shared" si="19"/>
        <v>2652</v>
      </c>
      <c r="BF34" s="68">
        <f>SUM(BF35:BF50)</f>
        <v>1273</v>
      </c>
      <c r="BG34" s="68">
        <f t="shared" ref="BG34:BH34" si="29">SUM(BG35:BG50)</f>
        <v>1379</v>
      </c>
      <c r="BH34" s="86">
        <f t="shared" si="29"/>
        <v>1643</v>
      </c>
      <c r="BI34" s="117"/>
      <c r="BJ34" s="117"/>
      <c r="BK34" s="117"/>
      <c r="BL34" s="117"/>
      <c r="BM34" s="117"/>
    </row>
    <row r="35" spans="1:65" s="109" customFormat="1" ht="14.25" customHeight="1">
      <c r="A35" s="329" t="s">
        <v>1170</v>
      </c>
      <c r="B35" s="650">
        <v>205</v>
      </c>
      <c r="C35" s="637">
        <v>116</v>
      </c>
      <c r="D35" s="637">
        <v>89</v>
      </c>
      <c r="E35" s="638">
        <v>118</v>
      </c>
      <c r="F35" s="639" t="s">
        <v>3252</v>
      </c>
      <c r="G35" s="288">
        <f t="shared" si="12"/>
        <v>344</v>
      </c>
      <c r="H35" s="640">
        <v>177</v>
      </c>
      <c r="I35" s="640">
        <v>167</v>
      </c>
      <c r="J35" s="641">
        <v>208</v>
      </c>
      <c r="K35" s="110" t="s">
        <v>3253</v>
      </c>
      <c r="L35" s="60">
        <f t="shared" si="22"/>
        <v>140</v>
      </c>
      <c r="M35" s="82">
        <v>59</v>
      </c>
      <c r="N35" s="82">
        <v>81</v>
      </c>
      <c r="O35" s="83">
        <v>86</v>
      </c>
      <c r="P35" s="110" t="s">
        <v>3254</v>
      </c>
      <c r="Q35" s="60">
        <f t="shared" si="13"/>
        <v>60</v>
      </c>
      <c r="R35" s="642">
        <v>30</v>
      </c>
      <c r="S35" s="642">
        <v>30</v>
      </c>
      <c r="T35" s="652">
        <v>37</v>
      </c>
      <c r="U35" s="110" t="s">
        <v>3255</v>
      </c>
      <c r="V35" s="60">
        <f t="shared" si="14"/>
        <v>280</v>
      </c>
      <c r="W35" s="656">
        <v>127</v>
      </c>
      <c r="X35" s="656">
        <v>153</v>
      </c>
      <c r="Y35" s="657">
        <v>151</v>
      </c>
      <c r="Z35" s="110" t="s">
        <v>3256</v>
      </c>
      <c r="AA35" s="60">
        <f t="shared" si="15"/>
        <v>444</v>
      </c>
      <c r="AB35" s="656">
        <v>210</v>
      </c>
      <c r="AC35" s="656">
        <v>234</v>
      </c>
      <c r="AD35" s="657">
        <v>235</v>
      </c>
      <c r="AE35" s="110" t="s">
        <v>3257</v>
      </c>
      <c r="AF35" s="644">
        <v>119</v>
      </c>
      <c r="AG35" s="82">
        <v>66</v>
      </c>
      <c r="AH35" s="82">
        <v>53</v>
      </c>
      <c r="AI35" s="83">
        <v>59</v>
      </c>
      <c r="AJ35" s="645" t="s">
        <v>3258</v>
      </c>
      <c r="AK35" s="288">
        <f t="shared" si="16"/>
        <v>267</v>
      </c>
      <c r="AL35" s="640">
        <v>142</v>
      </c>
      <c r="AM35" s="640">
        <v>125</v>
      </c>
      <c r="AN35" s="641">
        <v>141</v>
      </c>
      <c r="AO35" s="110" t="s">
        <v>3259</v>
      </c>
      <c r="AP35" s="60">
        <v>569</v>
      </c>
      <c r="AQ35" s="646">
        <v>278</v>
      </c>
      <c r="AR35" s="646">
        <v>291</v>
      </c>
      <c r="AS35" s="647">
        <v>261</v>
      </c>
      <c r="AT35" s="110" t="s">
        <v>1479</v>
      </c>
      <c r="AU35" s="644">
        <f t="shared" si="17"/>
        <v>60</v>
      </c>
      <c r="AV35" s="111">
        <v>31</v>
      </c>
      <c r="AW35" s="111">
        <v>29</v>
      </c>
      <c r="AX35" s="112">
        <v>36</v>
      </c>
      <c r="AY35" s="330" t="s">
        <v>3260</v>
      </c>
      <c r="AZ35" s="60">
        <f t="shared" si="18"/>
        <v>307</v>
      </c>
      <c r="BA35" s="82">
        <v>143</v>
      </c>
      <c r="BB35" s="82">
        <v>164</v>
      </c>
      <c r="BC35" s="83">
        <v>185</v>
      </c>
      <c r="BD35" s="110" t="s">
        <v>3261</v>
      </c>
      <c r="BE35" s="644">
        <f t="shared" si="19"/>
        <v>344</v>
      </c>
      <c r="BF35" s="504">
        <v>163</v>
      </c>
      <c r="BG35" s="504">
        <v>181</v>
      </c>
      <c r="BH35" s="505">
        <v>201</v>
      </c>
      <c r="BI35" s="117"/>
      <c r="BJ35" s="117"/>
      <c r="BK35" s="117"/>
      <c r="BL35" s="117"/>
      <c r="BM35" s="117"/>
    </row>
    <row r="36" spans="1:65" s="109" customFormat="1" ht="14.25" customHeight="1">
      <c r="A36" s="329" t="s">
        <v>3262</v>
      </c>
      <c r="B36" s="650">
        <v>137</v>
      </c>
      <c r="C36" s="637">
        <v>60</v>
      </c>
      <c r="D36" s="637">
        <v>77</v>
      </c>
      <c r="E36" s="638">
        <v>85</v>
      </c>
      <c r="F36" s="639" t="s">
        <v>3263</v>
      </c>
      <c r="G36" s="288">
        <f t="shared" si="12"/>
        <v>154</v>
      </c>
      <c r="H36" s="640">
        <v>80</v>
      </c>
      <c r="I36" s="640">
        <v>74</v>
      </c>
      <c r="J36" s="641">
        <v>90</v>
      </c>
      <c r="K36" s="110" t="s">
        <v>3264</v>
      </c>
      <c r="L36" s="60">
        <f t="shared" si="22"/>
        <v>138</v>
      </c>
      <c r="M36" s="82">
        <v>60</v>
      </c>
      <c r="N36" s="82">
        <v>78</v>
      </c>
      <c r="O36" s="83">
        <v>79</v>
      </c>
      <c r="P36" s="67" t="s">
        <v>472</v>
      </c>
      <c r="Q36" s="68">
        <f t="shared" si="13"/>
        <v>2059</v>
      </c>
      <c r="R36" s="68">
        <f>SUM(R37:R55)</f>
        <v>1001</v>
      </c>
      <c r="S36" s="68">
        <f t="shared" ref="S36:T36" si="30">SUM(S37:S55)</f>
        <v>1058</v>
      </c>
      <c r="T36" s="86">
        <f t="shared" si="30"/>
        <v>1223</v>
      </c>
      <c r="U36" s="110" t="s">
        <v>3265</v>
      </c>
      <c r="V36" s="60">
        <f t="shared" si="14"/>
        <v>194</v>
      </c>
      <c r="W36" s="656">
        <v>95</v>
      </c>
      <c r="X36" s="656">
        <v>99</v>
      </c>
      <c r="Y36" s="657">
        <v>116</v>
      </c>
      <c r="Z36" s="110" t="s">
        <v>3266</v>
      </c>
      <c r="AA36" s="60">
        <f t="shared" si="15"/>
        <v>743</v>
      </c>
      <c r="AB36" s="656">
        <v>333</v>
      </c>
      <c r="AC36" s="656">
        <v>410</v>
      </c>
      <c r="AD36" s="657">
        <v>392</v>
      </c>
      <c r="AE36" s="110" t="s">
        <v>3267</v>
      </c>
      <c r="AF36" s="644">
        <v>105</v>
      </c>
      <c r="AG36" s="82">
        <v>50</v>
      </c>
      <c r="AH36" s="82">
        <v>55</v>
      </c>
      <c r="AI36" s="83">
        <v>76</v>
      </c>
      <c r="AJ36" s="645" t="s">
        <v>3268</v>
      </c>
      <c r="AK36" s="288">
        <f t="shared" si="16"/>
        <v>483</v>
      </c>
      <c r="AL36" s="640">
        <v>244</v>
      </c>
      <c r="AM36" s="640">
        <v>239</v>
      </c>
      <c r="AN36" s="641">
        <v>266</v>
      </c>
      <c r="AO36" s="110" t="s">
        <v>3269</v>
      </c>
      <c r="AP36" s="60">
        <v>412</v>
      </c>
      <c r="AQ36" s="646">
        <v>213</v>
      </c>
      <c r="AR36" s="646">
        <v>199</v>
      </c>
      <c r="AS36" s="647">
        <v>187</v>
      </c>
      <c r="AT36" s="67" t="s">
        <v>228</v>
      </c>
      <c r="AU36" s="55">
        <f t="shared" si="17"/>
        <v>2237</v>
      </c>
      <c r="AV36" s="658">
        <v>1128</v>
      </c>
      <c r="AW36" s="658">
        <v>1109</v>
      </c>
      <c r="AX36" s="659">
        <v>1338</v>
      </c>
      <c r="AY36" s="330" t="s">
        <v>3270</v>
      </c>
      <c r="AZ36" s="60">
        <f t="shared" si="18"/>
        <v>100</v>
      </c>
      <c r="BA36" s="82">
        <v>45</v>
      </c>
      <c r="BB36" s="82">
        <v>55</v>
      </c>
      <c r="BC36" s="83">
        <v>51</v>
      </c>
      <c r="BD36" s="110" t="s">
        <v>3271</v>
      </c>
      <c r="BE36" s="644">
        <f t="shared" si="19"/>
        <v>255</v>
      </c>
      <c r="BF36" s="504">
        <v>146</v>
      </c>
      <c r="BG36" s="504">
        <v>109</v>
      </c>
      <c r="BH36" s="505">
        <v>139</v>
      </c>
      <c r="BI36" s="117"/>
      <c r="BJ36" s="117"/>
      <c r="BK36" s="117"/>
      <c r="BL36" s="117"/>
      <c r="BM36" s="117"/>
    </row>
    <row r="37" spans="1:65" s="109" customFormat="1" ht="14.25" customHeight="1">
      <c r="A37" s="329" t="s">
        <v>3272</v>
      </c>
      <c r="B37" s="650">
        <v>162</v>
      </c>
      <c r="C37" s="637">
        <v>87</v>
      </c>
      <c r="D37" s="637">
        <v>75</v>
      </c>
      <c r="E37" s="638">
        <v>95</v>
      </c>
      <c r="F37" s="639" t="s">
        <v>3273</v>
      </c>
      <c r="G37" s="288">
        <f t="shared" si="12"/>
        <v>77</v>
      </c>
      <c r="H37" s="640">
        <v>41</v>
      </c>
      <c r="I37" s="640">
        <v>36</v>
      </c>
      <c r="J37" s="641">
        <v>47</v>
      </c>
      <c r="K37" s="110" t="s">
        <v>3274</v>
      </c>
      <c r="L37" s="60">
        <f t="shared" si="22"/>
        <v>78</v>
      </c>
      <c r="M37" s="82">
        <v>42</v>
      </c>
      <c r="N37" s="82">
        <v>36</v>
      </c>
      <c r="O37" s="83">
        <v>47</v>
      </c>
      <c r="P37" s="110" t="s">
        <v>3275</v>
      </c>
      <c r="Q37" s="60">
        <f t="shared" si="13"/>
        <v>327</v>
      </c>
      <c r="R37" s="654">
        <v>152</v>
      </c>
      <c r="S37" s="654">
        <v>175</v>
      </c>
      <c r="T37" s="655">
        <v>173</v>
      </c>
      <c r="U37" s="110" t="s">
        <v>3276</v>
      </c>
      <c r="V37" s="60">
        <f t="shared" si="14"/>
        <v>82</v>
      </c>
      <c r="W37" s="656">
        <v>40</v>
      </c>
      <c r="X37" s="656">
        <v>42</v>
      </c>
      <c r="Y37" s="657">
        <v>50</v>
      </c>
      <c r="Z37" s="110" t="s">
        <v>3277</v>
      </c>
      <c r="AA37" s="60">
        <f t="shared" si="15"/>
        <v>637</v>
      </c>
      <c r="AB37" s="656">
        <v>357</v>
      </c>
      <c r="AC37" s="656">
        <v>280</v>
      </c>
      <c r="AD37" s="657">
        <v>316</v>
      </c>
      <c r="AE37" s="110" t="s">
        <v>3278</v>
      </c>
      <c r="AF37" s="644">
        <v>90</v>
      </c>
      <c r="AG37" s="82">
        <v>39</v>
      </c>
      <c r="AH37" s="82">
        <v>51</v>
      </c>
      <c r="AI37" s="83">
        <v>65</v>
      </c>
      <c r="AJ37" s="645" t="s">
        <v>3279</v>
      </c>
      <c r="AK37" s="288">
        <f t="shared" si="16"/>
        <v>837</v>
      </c>
      <c r="AL37" s="640">
        <v>409</v>
      </c>
      <c r="AM37" s="640">
        <v>428</v>
      </c>
      <c r="AN37" s="641">
        <v>374</v>
      </c>
      <c r="AO37" s="110" t="s">
        <v>3280</v>
      </c>
      <c r="AP37" s="60">
        <v>497</v>
      </c>
      <c r="AQ37" s="646">
        <v>240</v>
      </c>
      <c r="AR37" s="646">
        <v>257</v>
      </c>
      <c r="AS37" s="647">
        <v>187</v>
      </c>
      <c r="AT37" s="110" t="s">
        <v>3281</v>
      </c>
      <c r="AU37" s="644">
        <f t="shared" si="17"/>
        <v>130</v>
      </c>
      <c r="AV37" s="111">
        <v>58</v>
      </c>
      <c r="AW37" s="111">
        <v>72</v>
      </c>
      <c r="AX37" s="112">
        <v>70</v>
      </c>
      <c r="AY37" s="330" t="s">
        <v>3282</v>
      </c>
      <c r="AZ37" s="60">
        <f t="shared" si="18"/>
        <v>76</v>
      </c>
      <c r="BA37" s="82">
        <v>39</v>
      </c>
      <c r="BB37" s="82">
        <v>37</v>
      </c>
      <c r="BC37" s="83">
        <v>36</v>
      </c>
      <c r="BD37" s="110" t="s">
        <v>3283</v>
      </c>
      <c r="BE37" s="644">
        <f t="shared" si="19"/>
        <v>267</v>
      </c>
      <c r="BF37" s="504">
        <v>129</v>
      </c>
      <c r="BG37" s="504">
        <v>138</v>
      </c>
      <c r="BH37" s="505">
        <v>158</v>
      </c>
      <c r="BI37" s="117"/>
      <c r="BJ37" s="117"/>
      <c r="BK37" s="117"/>
      <c r="BL37" s="117"/>
      <c r="BM37" s="117"/>
    </row>
    <row r="38" spans="1:65" s="109" customFormat="1" ht="14.25" customHeight="1">
      <c r="A38" s="329" t="s">
        <v>3284</v>
      </c>
      <c r="B38" s="650">
        <v>61</v>
      </c>
      <c r="C38" s="637">
        <v>28</v>
      </c>
      <c r="D38" s="637">
        <v>33</v>
      </c>
      <c r="E38" s="638">
        <v>39</v>
      </c>
      <c r="F38" s="660" t="s">
        <v>454</v>
      </c>
      <c r="G38" s="661">
        <f t="shared" si="12"/>
        <v>1919</v>
      </c>
      <c r="H38" s="661">
        <f>SUM(H39:H53)</f>
        <v>952</v>
      </c>
      <c r="I38" s="661">
        <f t="shared" ref="I38:J38" si="31">SUM(I39:I53)</f>
        <v>967</v>
      </c>
      <c r="J38" s="662">
        <f t="shared" si="31"/>
        <v>1164</v>
      </c>
      <c r="K38" s="110" t="s">
        <v>2819</v>
      </c>
      <c r="L38" s="60">
        <f t="shared" si="22"/>
        <v>367</v>
      </c>
      <c r="M38" s="82">
        <v>177</v>
      </c>
      <c r="N38" s="82">
        <v>190</v>
      </c>
      <c r="O38" s="83">
        <v>212</v>
      </c>
      <c r="P38" s="110" t="s">
        <v>3285</v>
      </c>
      <c r="Q38" s="60">
        <f t="shared" si="13"/>
        <v>135</v>
      </c>
      <c r="R38" s="654">
        <v>65</v>
      </c>
      <c r="S38" s="654">
        <v>70</v>
      </c>
      <c r="T38" s="655">
        <v>79</v>
      </c>
      <c r="U38" s="110" t="s">
        <v>3286</v>
      </c>
      <c r="V38" s="60">
        <f t="shared" si="14"/>
        <v>238</v>
      </c>
      <c r="W38" s="656">
        <v>110</v>
      </c>
      <c r="X38" s="656">
        <v>128</v>
      </c>
      <c r="Y38" s="657">
        <v>133</v>
      </c>
      <c r="Z38" s="110" t="s">
        <v>3287</v>
      </c>
      <c r="AA38" s="60">
        <f t="shared" si="15"/>
        <v>627</v>
      </c>
      <c r="AB38" s="656">
        <v>281</v>
      </c>
      <c r="AC38" s="656">
        <v>346</v>
      </c>
      <c r="AD38" s="657">
        <v>311</v>
      </c>
      <c r="AE38" s="110" t="s">
        <v>3288</v>
      </c>
      <c r="AF38" s="644">
        <v>55</v>
      </c>
      <c r="AG38" s="82">
        <v>33</v>
      </c>
      <c r="AH38" s="82">
        <v>22</v>
      </c>
      <c r="AI38" s="83">
        <v>33</v>
      </c>
      <c r="AJ38" s="645" t="s">
        <v>2797</v>
      </c>
      <c r="AK38" s="288">
        <f t="shared" si="16"/>
        <v>189</v>
      </c>
      <c r="AL38" s="640">
        <v>109</v>
      </c>
      <c r="AM38" s="640">
        <v>80</v>
      </c>
      <c r="AN38" s="641">
        <v>94</v>
      </c>
      <c r="AO38" s="110" t="s">
        <v>3289</v>
      </c>
      <c r="AP38" s="60">
        <v>1164</v>
      </c>
      <c r="AQ38" s="646">
        <v>578</v>
      </c>
      <c r="AR38" s="646">
        <v>586</v>
      </c>
      <c r="AS38" s="647">
        <v>482</v>
      </c>
      <c r="AT38" s="110" t="s">
        <v>3290</v>
      </c>
      <c r="AU38" s="644">
        <f t="shared" si="17"/>
        <v>239</v>
      </c>
      <c r="AV38" s="111">
        <v>113</v>
      </c>
      <c r="AW38" s="111">
        <v>126</v>
      </c>
      <c r="AX38" s="112">
        <v>138</v>
      </c>
      <c r="AY38" s="330" t="s">
        <v>3291</v>
      </c>
      <c r="AZ38" s="60">
        <f t="shared" si="18"/>
        <v>182</v>
      </c>
      <c r="BA38" s="82">
        <v>90</v>
      </c>
      <c r="BB38" s="82">
        <v>92</v>
      </c>
      <c r="BC38" s="83">
        <v>105</v>
      </c>
      <c r="BD38" s="110" t="s">
        <v>3292</v>
      </c>
      <c r="BE38" s="644">
        <f t="shared" si="19"/>
        <v>73</v>
      </c>
      <c r="BF38" s="504">
        <v>33</v>
      </c>
      <c r="BG38" s="504">
        <v>40</v>
      </c>
      <c r="BH38" s="505">
        <v>49</v>
      </c>
      <c r="BI38" s="117"/>
      <c r="BJ38" s="117"/>
      <c r="BK38" s="117"/>
      <c r="BL38" s="117"/>
      <c r="BM38" s="117"/>
    </row>
    <row r="39" spans="1:65" s="109" customFormat="1" ht="14.25" customHeight="1">
      <c r="A39" s="329" t="s">
        <v>3293</v>
      </c>
      <c r="B39" s="650">
        <v>76</v>
      </c>
      <c r="C39" s="637">
        <v>41</v>
      </c>
      <c r="D39" s="637">
        <v>35</v>
      </c>
      <c r="E39" s="638">
        <v>48</v>
      </c>
      <c r="F39" s="639" t="s">
        <v>3294</v>
      </c>
      <c r="G39" s="288">
        <f t="shared" si="12"/>
        <v>171</v>
      </c>
      <c r="H39" s="663">
        <v>85</v>
      </c>
      <c r="I39" s="663">
        <v>86</v>
      </c>
      <c r="J39" s="664">
        <v>108</v>
      </c>
      <c r="K39" s="110" t="s">
        <v>2821</v>
      </c>
      <c r="L39" s="60">
        <f t="shared" si="22"/>
        <v>188</v>
      </c>
      <c r="M39" s="82">
        <v>102</v>
      </c>
      <c r="N39" s="82">
        <v>86</v>
      </c>
      <c r="O39" s="83">
        <v>111</v>
      </c>
      <c r="P39" s="110" t="s">
        <v>3295</v>
      </c>
      <c r="Q39" s="60">
        <f t="shared" si="13"/>
        <v>58</v>
      </c>
      <c r="R39" s="654">
        <v>28</v>
      </c>
      <c r="S39" s="654">
        <v>30</v>
      </c>
      <c r="T39" s="655">
        <v>41</v>
      </c>
      <c r="U39" s="110" t="s">
        <v>3296</v>
      </c>
      <c r="V39" s="60">
        <f t="shared" si="14"/>
        <v>747</v>
      </c>
      <c r="W39" s="656">
        <v>349</v>
      </c>
      <c r="X39" s="656">
        <v>398</v>
      </c>
      <c r="Y39" s="657">
        <v>428</v>
      </c>
      <c r="Z39" s="110" t="s">
        <v>3297</v>
      </c>
      <c r="AA39" s="60">
        <f t="shared" si="15"/>
        <v>1155</v>
      </c>
      <c r="AB39" s="656">
        <v>560</v>
      </c>
      <c r="AC39" s="656">
        <v>595</v>
      </c>
      <c r="AD39" s="657">
        <v>585</v>
      </c>
      <c r="AE39" s="110" t="s">
        <v>926</v>
      </c>
      <c r="AF39" s="644">
        <v>65</v>
      </c>
      <c r="AG39" s="82">
        <v>36</v>
      </c>
      <c r="AH39" s="82">
        <v>29</v>
      </c>
      <c r="AI39" s="83">
        <v>43</v>
      </c>
      <c r="AJ39" s="645" t="s">
        <v>2800</v>
      </c>
      <c r="AK39" s="288">
        <f t="shared" si="16"/>
        <v>1813</v>
      </c>
      <c r="AL39" s="640">
        <v>911</v>
      </c>
      <c r="AM39" s="640">
        <v>902</v>
      </c>
      <c r="AN39" s="641">
        <v>708</v>
      </c>
      <c r="AO39" s="110" t="s">
        <v>3298</v>
      </c>
      <c r="AP39" s="60">
        <v>241</v>
      </c>
      <c r="AQ39" s="646">
        <v>120</v>
      </c>
      <c r="AR39" s="646">
        <v>121</v>
      </c>
      <c r="AS39" s="647">
        <v>110</v>
      </c>
      <c r="AT39" s="110" t="s">
        <v>3299</v>
      </c>
      <c r="AU39" s="644">
        <f t="shared" si="17"/>
        <v>150</v>
      </c>
      <c r="AV39" s="111">
        <v>73</v>
      </c>
      <c r="AW39" s="111">
        <v>77</v>
      </c>
      <c r="AX39" s="112">
        <v>75</v>
      </c>
      <c r="AY39" s="330" t="s">
        <v>3300</v>
      </c>
      <c r="AZ39" s="60">
        <f t="shared" si="18"/>
        <v>82</v>
      </c>
      <c r="BA39" s="82">
        <v>40</v>
      </c>
      <c r="BB39" s="82">
        <v>42</v>
      </c>
      <c r="BC39" s="83">
        <v>45</v>
      </c>
      <c r="BD39" s="110" t="s">
        <v>3301</v>
      </c>
      <c r="BE39" s="644">
        <f t="shared" si="19"/>
        <v>119</v>
      </c>
      <c r="BF39" s="504">
        <v>57</v>
      </c>
      <c r="BG39" s="504">
        <v>62</v>
      </c>
      <c r="BH39" s="505">
        <v>75</v>
      </c>
      <c r="BI39" s="117"/>
      <c r="BJ39" s="117"/>
      <c r="BK39" s="117"/>
      <c r="BL39" s="117"/>
      <c r="BM39" s="117"/>
    </row>
    <row r="40" spans="1:65" s="109" customFormat="1" ht="14.25" customHeight="1">
      <c r="A40" s="329" t="s">
        <v>3302</v>
      </c>
      <c r="B40" s="650">
        <v>116</v>
      </c>
      <c r="C40" s="637">
        <v>63</v>
      </c>
      <c r="D40" s="637">
        <v>53</v>
      </c>
      <c r="E40" s="638">
        <v>71</v>
      </c>
      <c r="F40" s="639" t="s">
        <v>3303</v>
      </c>
      <c r="G40" s="288">
        <f t="shared" si="12"/>
        <v>162</v>
      </c>
      <c r="H40" s="663">
        <v>83</v>
      </c>
      <c r="I40" s="663">
        <v>79</v>
      </c>
      <c r="J40" s="664">
        <v>107</v>
      </c>
      <c r="K40" s="110" t="s">
        <v>2824</v>
      </c>
      <c r="L40" s="60">
        <f t="shared" si="22"/>
        <v>81</v>
      </c>
      <c r="M40" s="82">
        <v>40</v>
      </c>
      <c r="N40" s="82">
        <v>41</v>
      </c>
      <c r="O40" s="83">
        <v>45</v>
      </c>
      <c r="P40" s="110" t="s">
        <v>3304</v>
      </c>
      <c r="Q40" s="60">
        <f t="shared" si="13"/>
        <v>49</v>
      </c>
      <c r="R40" s="654">
        <v>26</v>
      </c>
      <c r="S40" s="654">
        <v>23</v>
      </c>
      <c r="T40" s="655">
        <v>37</v>
      </c>
      <c r="U40" s="110" t="s">
        <v>3305</v>
      </c>
      <c r="V40" s="60">
        <f t="shared" si="14"/>
        <v>1166</v>
      </c>
      <c r="W40" s="656">
        <v>525</v>
      </c>
      <c r="X40" s="656">
        <v>641</v>
      </c>
      <c r="Y40" s="657">
        <v>626</v>
      </c>
      <c r="Z40" s="110" t="s">
        <v>3306</v>
      </c>
      <c r="AA40" s="60">
        <f t="shared" si="15"/>
        <v>706</v>
      </c>
      <c r="AB40" s="656">
        <v>319</v>
      </c>
      <c r="AC40" s="656">
        <v>387</v>
      </c>
      <c r="AD40" s="657">
        <v>349</v>
      </c>
      <c r="AE40" s="110" t="s">
        <v>935</v>
      </c>
      <c r="AF40" s="644">
        <v>56</v>
      </c>
      <c r="AG40" s="82">
        <v>30</v>
      </c>
      <c r="AH40" s="82">
        <v>26</v>
      </c>
      <c r="AI40" s="83">
        <v>36</v>
      </c>
      <c r="AJ40" s="645" t="s">
        <v>1471</v>
      </c>
      <c r="AK40" s="288">
        <f t="shared" si="16"/>
        <v>245</v>
      </c>
      <c r="AL40" s="640">
        <v>123</v>
      </c>
      <c r="AM40" s="640">
        <v>122</v>
      </c>
      <c r="AN40" s="641">
        <v>128</v>
      </c>
      <c r="AO40" s="110" t="s">
        <v>3307</v>
      </c>
      <c r="AP40" s="60">
        <v>860</v>
      </c>
      <c r="AQ40" s="646">
        <v>436</v>
      </c>
      <c r="AR40" s="646">
        <v>424</v>
      </c>
      <c r="AS40" s="647">
        <v>479</v>
      </c>
      <c r="AT40" s="110" t="s">
        <v>3308</v>
      </c>
      <c r="AU40" s="644">
        <f t="shared" si="17"/>
        <v>124</v>
      </c>
      <c r="AV40" s="111">
        <v>63</v>
      </c>
      <c r="AW40" s="111">
        <v>61</v>
      </c>
      <c r="AX40" s="112">
        <v>68</v>
      </c>
      <c r="AY40" s="330" t="s">
        <v>3309</v>
      </c>
      <c r="AZ40" s="60">
        <f t="shared" si="18"/>
        <v>158</v>
      </c>
      <c r="BA40" s="82">
        <v>91</v>
      </c>
      <c r="BB40" s="82">
        <v>67</v>
      </c>
      <c r="BC40" s="83">
        <v>77</v>
      </c>
      <c r="BD40" s="110" t="s">
        <v>3310</v>
      </c>
      <c r="BE40" s="644">
        <f t="shared" si="19"/>
        <v>111</v>
      </c>
      <c r="BF40" s="504">
        <v>45</v>
      </c>
      <c r="BG40" s="504">
        <v>66</v>
      </c>
      <c r="BH40" s="505">
        <v>69</v>
      </c>
      <c r="BI40" s="117"/>
      <c r="BJ40" s="117"/>
      <c r="BK40" s="117"/>
      <c r="BL40" s="117"/>
      <c r="BM40" s="117"/>
    </row>
    <row r="41" spans="1:65" s="109" customFormat="1" ht="14.25" customHeight="1">
      <c r="A41" s="333" t="s">
        <v>447</v>
      </c>
      <c r="B41" s="665">
        <v>2286</v>
      </c>
      <c r="C41" s="666">
        <v>1191</v>
      </c>
      <c r="D41" s="666">
        <v>1095</v>
      </c>
      <c r="E41" s="667">
        <v>1433</v>
      </c>
      <c r="F41" s="645" t="s">
        <v>3311</v>
      </c>
      <c r="G41" s="288">
        <f t="shared" si="12"/>
        <v>206</v>
      </c>
      <c r="H41" s="663">
        <v>105</v>
      </c>
      <c r="I41" s="663">
        <v>101</v>
      </c>
      <c r="J41" s="664">
        <v>113</v>
      </c>
      <c r="K41" s="110" t="s">
        <v>3312</v>
      </c>
      <c r="L41" s="60">
        <f t="shared" si="22"/>
        <v>107</v>
      </c>
      <c r="M41" s="82">
        <v>57</v>
      </c>
      <c r="N41" s="82">
        <v>50</v>
      </c>
      <c r="O41" s="83">
        <v>63</v>
      </c>
      <c r="P41" s="110" t="s">
        <v>3313</v>
      </c>
      <c r="Q41" s="60">
        <f t="shared" si="13"/>
        <v>62</v>
      </c>
      <c r="R41" s="654">
        <v>35</v>
      </c>
      <c r="S41" s="654">
        <v>27</v>
      </c>
      <c r="T41" s="655">
        <v>40</v>
      </c>
      <c r="U41" s="110" t="s">
        <v>3314</v>
      </c>
      <c r="V41" s="60">
        <f t="shared" si="14"/>
        <v>656</v>
      </c>
      <c r="W41" s="656">
        <v>300</v>
      </c>
      <c r="X41" s="656">
        <v>356</v>
      </c>
      <c r="Y41" s="657">
        <v>383</v>
      </c>
      <c r="Z41" s="110" t="s">
        <v>3315</v>
      </c>
      <c r="AA41" s="60">
        <f t="shared" si="15"/>
        <v>931</v>
      </c>
      <c r="AB41" s="656">
        <v>467</v>
      </c>
      <c r="AC41" s="656">
        <v>464</v>
      </c>
      <c r="AD41" s="657">
        <v>473</v>
      </c>
      <c r="AE41" s="110" t="s">
        <v>1642</v>
      </c>
      <c r="AF41" s="644">
        <v>116</v>
      </c>
      <c r="AG41" s="82">
        <v>51</v>
      </c>
      <c r="AH41" s="82">
        <v>65</v>
      </c>
      <c r="AI41" s="83">
        <v>71</v>
      </c>
      <c r="AJ41" s="645" t="s">
        <v>1479</v>
      </c>
      <c r="AK41" s="288">
        <f t="shared" si="16"/>
        <v>142</v>
      </c>
      <c r="AL41" s="640">
        <v>69</v>
      </c>
      <c r="AM41" s="640">
        <v>73</v>
      </c>
      <c r="AN41" s="641">
        <v>67</v>
      </c>
      <c r="AO41" s="110" t="s">
        <v>5086</v>
      </c>
      <c r="AP41" s="60">
        <v>706</v>
      </c>
      <c r="AQ41" s="646">
        <v>340</v>
      </c>
      <c r="AR41" s="646">
        <v>366</v>
      </c>
      <c r="AS41" s="647">
        <v>264</v>
      </c>
      <c r="AT41" s="110" t="s">
        <v>3316</v>
      </c>
      <c r="AU41" s="644">
        <f t="shared" si="17"/>
        <v>68</v>
      </c>
      <c r="AV41" s="111">
        <v>38</v>
      </c>
      <c r="AW41" s="111">
        <v>30</v>
      </c>
      <c r="AX41" s="112">
        <v>41</v>
      </c>
      <c r="AY41" s="330" t="s">
        <v>3317</v>
      </c>
      <c r="AZ41" s="60">
        <f t="shared" si="18"/>
        <v>112</v>
      </c>
      <c r="BA41" s="82">
        <v>51</v>
      </c>
      <c r="BB41" s="82">
        <v>61</v>
      </c>
      <c r="BC41" s="83">
        <v>70</v>
      </c>
      <c r="BD41" s="110" t="s">
        <v>3318</v>
      </c>
      <c r="BE41" s="644">
        <f t="shared" si="19"/>
        <v>74</v>
      </c>
      <c r="BF41" s="504">
        <v>34</v>
      </c>
      <c r="BG41" s="504">
        <v>40</v>
      </c>
      <c r="BH41" s="505">
        <v>45</v>
      </c>
      <c r="BI41" s="117"/>
      <c r="BJ41" s="117"/>
      <c r="BK41" s="117"/>
      <c r="BL41" s="117"/>
      <c r="BM41" s="117"/>
    </row>
    <row r="42" spans="1:65" s="117" customFormat="1" ht="14.25" customHeight="1">
      <c r="A42" s="329" t="s">
        <v>2726</v>
      </c>
      <c r="B42" s="668">
        <v>91</v>
      </c>
      <c r="C42" s="637">
        <v>51</v>
      </c>
      <c r="D42" s="637">
        <v>40</v>
      </c>
      <c r="E42" s="638">
        <v>54</v>
      </c>
      <c r="F42" s="639" t="s">
        <v>3319</v>
      </c>
      <c r="G42" s="288">
        <f t="shared" si="12"/>
        <v>119</v>
      </c>
      <c r="H42" s="663">
        <v>50</v>
      </c>
      <c r="I42" s="663">
        <v>69</v>
      </c>
      <c r="J42" s="664">
        <v>75</v>
      </c>
      <c r="K42" s="110" t="s">
        <v>3320</v>
      </c>
      <c r="L42" s="60">
        <f t="shared" si="22"/>
        <v>82</v>
      </c>
      <c r="M42" s="82">
        <v>38</v>
      </c>
      <c r="N42" s="82">
        <v>44</v>
      </c>
      <c r="O42" s="83">
        <v>48</v>
      </c>
      <c r="P42" s="110" t="s">
        <v>3321</v>
      </c>
      <c r="Q42" s="60">
        <f t="shared" si="13"/>
        <v>68</v>
      </c>
      <c r="R42" s="654">
        <v>36</v>
      </c>
      <c r="S42" s="654">
        <v>32</v>
      </c>
      <c r="T42" s="655">
        <v>43</v>
      </c>
      <c r="U42" s="110" t="s">
        <v>3322</v>
      </c>
      <c r="V42" s="60">
        <f t="shared" si="14"/>
        <v>598</v>
      </c>
      <c r="W42" s="656">
        <v>299</v>
      </c>
      <c r="X42" s="656">
        <v>299</v>
      </c>
      <c r="Y42" s="657">
        <v>362</v>
      </c>
      <c r="Z42" s="110" t="s">
        <v>3323</v>
      </c>
      <c r="AA42" s="60">
        <f t="shared" si="15"/>
        <v>210</v>
      </c>
      <c r="AB42" s="656">
        <v>106</v>
      </c>
      <c r="AC42" s="656">
        <v>104</v>
      </c>
      <c r="AD42" s="657">
        <v>129</v>
      </c>
      <c r="AE42" s="110" t="s">
        <v>3324</v>
      </c>
      <c r="AF42" s="644">
        <v>90</v>
      </c>
      <c r="AG42" s="82">
        <v>49</v>
      </c>
      <c r="AH42" s="82">
        <v>41</v>
      </c>
      <c r="AI42" s="83">
        <v>57</v>
      </c>
      <c r="AJ42" s="669" t="s">
        <v>327</v>
      </c>
      <c r="AK42" s="661">
        <f t="shared" si="16"/>
        <v>6104</v>
      </c>
      <c r="AL42" s="661">
        <f>SUM(AL43:AL73)</f>
        <v>3338</v>
      </c>
      <c r="AM42" s="661">
        <f t="shared" ref="AM42:AN42" si="32">SUM(AM43:AM73)</f>
        <v>2766</v>
      </c>
      <c r="AN42" s="662">
        <f t="shared" si="32"/>
        <v>3511</v>
      </c>
      <c r="AO42" s="110" t="s">
        <v>3325</v>
      </c>
      <c r="AP42" s="60">
        <v>177</v>
      </c>
      <c r="AQ42" s="646">
        <v>98</v>
      </c>
      <c r="AR42" s="646">
        <v>79</v>
      </c>
      <c r="AS42" s="647">
        <v>90</v>
      </c>
      <c r="AT42" s="110" t="s">
        <v>3326</v>
      </c>
      <c r="AU42" s="644">
        <f t="shared" si="17"/>
        <v>74</v>
      </c>
      <c r="AV42" s="111">
        <v>38</v>
      </c>
      <c r="AW42" s="111">
        <v>36</v>
      </c>
      <c r="AX42" s="112">
        <v>43</v>
      </c>
      <c r="AY42" s="330" t="s">
        <v>3327</v>
      </c>
      <c r="AZ42" s="60">
        <f t="shared" si="18"/>
        <v>155</v>
      </c>
      <c r="BA42" s="82">
        <v>79</v>
      </c>
      <c r="BB42" s="82">
        <v>76</v>
      </c>
      <c r="BC42" s="83">
        <v>84</v>
      </c>
      <c r="BD42" s="110" t="s">
        <v>3328</v>
      </c>
      <c r="BE42" s="644">
        <f t="shared" si="19"/>
        <v>87</v>
      </c>
      <c r="BF42" s="504">
        <v>39</v>
      </c>
      <c r="BG42" s="504">
        <v>48</v>
      </c>
      <c r="BH42" s="505">
        <v>53</v>
      </c>
    </row>
    <row r="43" spans="1:65" s="117" customFormat="1" ht="14.25" customHeight="1">
      <c r="A43" s="329" t="s">
        <v>2732</v>
      </c>
      <c r="B43" s="668">
        <v>31</v>
      </c>
      <c r="C43" s="637">
        <v>15</v>
      </c>
      <c r="D43" s="637">
        <v>16</v>
      </c>
      <c r="E43" s="638">
        <v>21</v>
      </c>
      <c r="F43" s="639" t="s">
        <v>3329</v>
      </c>
      <c r="G43" s="288">
        <f t="shared" si="12"/>
        <v>129</v>
      </c>
      <c r="H43" s="663">
        <v>66</v>
      </c>
      <c r="I43" s="663">
        <v>63</v>
      </c>
      <c r="J43" s="664">
        <v>82</v>
      </c>
      <c r="K43" s="110" t="s">
        <v>3330</v>
      </c>
      <c r="L43" s="60">
        <f t="shared" si="22"/>
        <v>97</v>
      </c>
      <c r="M43" s="82">
        <v>52</v>
      </c>
      <c r="N43" s="82">
        <v>45</v>
      </c>
      <c r="O43" s="83">
        <v>64</v>
      </c>
      <c r="P43" s="110" t="s">
        <v>3331</v>
      </c>
      <c r="Q43" s="60">
        <f t="shared" si="13"/>
        <v>122</v>
      </c>
      <c r="R43" s="654">
        <v>60</v>
      </c>
      <c r="S43" s="654">
        <v>62</v>
      </c>
      <c r="T43" s="655">
        <v>74</v>
      </c>
      <c r="U43" s="110" t="s">
        <v>2774</v>
      </c>
      <c r="V43" s="60">
        <f t="shared" si="14"/>
        <v>356</v>
      </c>
      <c r="W43" s="656">
        <v>173</v>
      </c>
      <c r="X43" s="656">
        <v>183</v>
      </c>
      <c r="Y43" s="657">
        <v>178</v>
      </c>
      <c r="Z43" s="110" t="s">
        <v>3332</v>
      </c>
      <c r="AA43" s="60">
        <f t="shared" si="15"/>
        <v>226</v>
      </c>
      <c r="AB43" s="656">
        <v>108</v>
      </c>
      <c r="AC43" s="656">
        <v>118</v>
      </c>
      <c r="AD43" s="657">
        <v>129</v>
      </c>
      <c r="AE43" s="110" t="s">
        <v>3333</v>
      </c>
      <c r="AF43" s="644">
        <v>107</v>
      </c>
      <c r="AG43" s="82">
        <v>53</v>
      </c>
      <c r="AH43" s="82">
        <v>54</v>
      </c>
      <c r="AI43" s="83">
        <v>61</v>
      </c>
      <c r="AJ43" s="645" t="s">
        <v>1892</v>
      </c>
      <c r="AK43" s="288">
        <f>SUM(AL43:AM43)</f>
        <v>266</v>
      </c>
      <c r="AL43" s="640">
        <v>136</v>
      </c>
      <c r="AM43" s="640">
        <v>130</v>
      </c>
      <c r="AN43" s="641">
        <v>132</v>
      </c>
      <c r="AO43" s="110" t="s">
        <v>3334</v>
      </c>
      <c r="AP43" s="60">
        <v>260</v>
      </c>
      <c r="AQ43" s="646">
        <v>143</v>
      </c>
      <c r="AR43" s="646">
        <v>117</v>
      </c>
      <c r="AS43" s="647">
        <v>122</v>
      </c>
      <c r="AT43" s="110" t="s">
        <v>3335</v>
      </c>
      <c r="AU43" s="644">
        <f t="shared" si="17"/>
        <v>113</v>
      </c>
      <c r="AV43" s="111">
        <v>56</v>
      </c>
      <c r="AW43" s="111">
        <v>57</v>
      </c>
      <c r="AX43" s="112">
        <v>68</v>
      </c>
      <c r="AY43" s="330" t="s">
        <v>3336</v>
      </c>
      <c r="AZ43" s="60">
        <f t="shared" si="18"/>
        <v>163</v>
      </c>
      <c r="BA43" s="82">
        <v>87</v>
      </c>
      <c r="BB43" s="82">
        <v>76</v>
      </c>
      <c r="BC43" s="83">
        <v>89</v>
      </c>
      <c r="BD43" s="110" t="s">
        <v>3337</v>
      </c>
      <c r="BE43" s="644">
        <f t="shared" si="19"/>
        <v>99</v>
      </c>
      <c r="BF43" s="504">
        <v>48</v>
      </c>
      <c r="BG43" s="504">
        <v>51</v>
      </c>
      <c r="BH43" s="505">
        <v>60</v>
      </c>
    </row>
    <row r="44" spans="1:65" s="117" customFormat="1" ht="14.25" customHeight="1">
      <c r="A44" s="329" t="s">
        <v>2038</v>
      </c>
      <c r="B44" s="668">
        <v>62</v>
      </c>
      <c r="C44" s="637">
        <v>32</v>
      </c>
      <c r="D44" s="637">
        <v>30</v>
      </c>
      <c r="E44" s="638">
        <v>40</v>
      </c>
      <c r="F44" s="639" t="s">
        <v>3338</v>
      </c>
      <c r="G44" s="288">
        <f t="shared" si="12"/>
        <v>243</v>
      </c>
      <c r="H44" s="663">
        <v>118</v>
      </c>
      <c r="I44" s="663">
        <v>125</v>
      </c>
      <c r="J44" s="664">
        <v>153</v>
      </c>
      <c r="K44" s="110" t="s">
        <v>3339</v>
      </c>
      <c r="L44" s="60">
        <f t="shared" si="22"/>
        <v>65</v>
      </c>
      <c r="M44" s="82">
        <v>37</v>
      </c>
      <c r="N44" s="82">
        <v>28</v>
      </c>
      <c r="O44" s="83">
        <v>40</v>
      </c>
      <c r="P44" s="110" t="s">
        <v>3340</v>
      </c>
      <c r="Q44" s="60">
        <f t="shared" si="13"/>
        <v>80</v>
      </c>
      <c r="R44" s="654">
        <v>39</v>
      </c>
      <c r="S44" s="654">
        <v>41</v>
      </c>
      <c r="T44" s="655">
        <v>44</v>
      </c>
      <c r="U44" s="110" t="s">
        <v>2778</v>
      </c>
      <c r="V44" s="60">
        <f t="shared" si="14"/>
        <v>44</v>
      </c>
      <c r="W44" s="656">
        <v>18</v>
      </c>
      <c r="X44" s="656">
        <v>26</v>
      </c>
      <c r="Y44" s="657">
        <v>36</v>
      </c>
      <c r="Z44" s="110" t="s">
        <v>1445</v>
      </c>
      <c r="AA44" s="60">
        <f t="shared" si="15"/>
        <v>162</v>
      </c>
      <c r="AB44" s="656">
        <v>82</v>
      </c>
      <c r="AC44" s="656">
        <v>80</v>
      </c>
      <c r="AD44" s="657">
        <v>90</v>
      </c>
      <c r="AE44" s="110" t="s">
        <v>3341</v>
      </c>
      <c r="AF44" s="644">
        <v>71</v>
      </c>
      <c r="AG44" s="82">
        <v>37</v>
      </c>
      <c r="AH44" s="82">
        <v>34</v>
      </c>
      <c r="AI44" s="83">
        <v>44</v>
      </c>
      <c r="AJ44" s="645" t="s">
        <v>1898</v>
      </c>
      <c r="AK44" s="288">
        <f t="shared" si="16"/>
        <v>219</v>
      </c>
      <c r="AL44" s="640">
        <v>122</v>
      </c>
      <c r="AM44" s="640">
        <v>97</v>
      </c>
      <c r="AN44" s="641">
        <v>137</v>
      </c>
      <c r="AO44" s="110" t="s">
        <v>3342</v>
      </c>
      <c r="AP44" s="60">
        <v>48</v>
      </c>
      <c r="AQ44" s="646">
        <v>26</v>
      </c>
      <c r="AR44" s="646">
        <v>22</v>
      </c>
      <c r="AS44" s="647">
        <v>26</v>
      </c>
      <c r="AT44" s="110" t="s">
        <v>3343</v>
      </c>
      <c r="AU44" s="644">
        <f t="shared" si="17"/>
        <v>100</v>
      </c>
      <c r="AV44" s="111">
        <v>53</v>
      </c>
      <c r="AW44" s="111">
        <v>47</v>
      </c>
      <c r="AX44" s="112">
        <v>58</v>
      </c>
      <c r="AY44" s="330" t="s">
        <v>3344</v>
      </c>
      <c r="AZ44" s="60">
        <f t="shared" si="18"/>
        <v>57</v>
      </c>
      <c r="BA44" s="82">
        <v>34</v>
      </c>
      <c r="BB44" s="82">
        <v>23</v>
      </c>
      <c r="BC44" s="83">
        <v>35</v>
      </c>
      <c r="BD44" s="110" t="s">
        <v>3345</v>
      </c>
      <c r="BE44" s="644">
        <f t="shared" si="19"/>
        <v>242</v>
      </c>
      <c r="BF44" s="504">
        <v>112</v>
      </c>
      <c r="BG44" s="504">
        <v>130</v>
      </c>
      <c r="BH44" s="505">
        <v>158</v>
      </c>
    </row>
    <row r="45" spans="1:65" s="117" customFormat="1" ht="14.25" customHeight="1">
      <c r="A45" s="329" t="s">
        <v>2045</v>
      </c>
      <c r="B45" s="668">
        <v>68</v>
      </c>
      <c r="C45" s="637">
        <v>31</v>
      </c>
      <c r="D45" s="637">
        <v>37</v>
      </c>
      <c r="E45" s="638">
        <v>37</v>
      </c>
      <c r="F45" s="639" t="s">
        <v>3346</v>
      </c>
      <c r="G45" s="288">
        <f t="shared" si="12"/>
        <v>57</v>
      </c>
      <c r="H45" s="663">
        <v>28</v>
      </c>
      <c r="I45" s="663">
        <v>29</v>
      </c>
      <c r="J45" s="664">
        <v>33</v>
      </c>
      <c r="K45" s="110" t="s">
        <v>1770</v>
      </c>
      <c r="L45" s="60">
        <f t="shared" si="22"/>
        <v>239</v>
      </c>
      <c r="M45" s="82">
        <v>123</v>
      </c>
      <c r="N45" s="82">
        <v>116</v>
      </c>
      <c r="O45" s="83">
        <v>138</v>
      </c>
      <c r="P45" s="110" t="s">
        <v>3347</v>
      </c>
      <c r="Q45" s="60">
        <f t="shared" si="13"/>
        <v>111</v>
      </c>
      <c r="R45" s="654">
        <v>56</v>
      </c>
      <c r="S45" s="654">
        <v>55</v>
      </c>
      <c r="T45" s="655">
        <v>64</v>
      </c>
      <c r="U45" s="110" t="s">
        <v>3348</v>
      </c>
      <c r="V45" s="60">
        <f t="shared" si="14"/>
        <v>30</v>
      </c>
      <c r="W45" s="656">
        <v>17</v>
      </c>
      <c r="X45" s="656">
        <v>13</v>
      </c>
      <c r="Y45" s="657">
        <v>17</v>
      </c>
      <c r="Z45" s="110" t="s">
        <v>1452</v>
      </c>
      <c r="AA45" s="60">
        <f t="shared" si="15"/>
        <v>96</v>
      </c>
      <c r="AB45" s="656">
        <v>41</v>
      </c>
      <c r="AC45" s="656">
        <v>55</v>
      </c>
      <c r="AD45" s="657">
        <v>64</v>
      </c>
      <c r="AE45" s="110" t="s">
        <v>3349</v>
      </c>
      <c r="AF45" s="644">
        <v>164</v>
      </c>
      <c r="AG45" s="82">
        <v>86</v>
      </c>
      <c r="AH45" s="82">
        <v>78</v>
      </c>
      <c r="AI45" s="83">
        <v>99</v>
      </c>
      <c r="AJ45" s="645" t="s">
        <v>3350</v>
      </c>
      <c r="AK45" s="288">
        <f t="shared" si="16"/>
        <v>77</v>
      </c>
      <c r="AL45" s="640">
        <v>38</v>
      </c>
      <c r="AM45" s="640">
        <v>39</v>
      </c>
      <c r="AN45" s="641">
        <v>49</v>
      </c>
      <c r="AO45" s="110" t="s">
        <v>2952</v>
      </c>
      <c r="AP45" s="60">
        <v>135</v>
      </c>
      <c r="AQ45" s="646">
        <v>73</v>
      </c>
      <c r="AR45" s="646">
        <v>62</v>
      </c>
      <c r="AS45" s="647">
        <v>82</v>
      </c>
      <c r="AT45" s="110" t="s">
        <v>3351</v>
      </c>
      <c r="AU45" s="644">
        <f t="shared" si="17"/>
        <v>63</v>
      </c>
      <c r="AV45" s="111">
        <v>32</v>
      </c>
      <c r="AW45" s="111">
        <v>31</v>
      </c>
      <c r="AX45" s="112">
        <v>44</v>
      </c>
      <c r="AY45" s="330" t="s">
        <v>3352</v>
      </c>
      <c r="AZ45" s="60">
        <f t="shared" si="18"/>
        <v>169</v>
      </c>
      <c r="BA45" s="82">
        <v>93</v>
      </c>
      <c r="BB45" s="82">
        <v>76</v>
      </c>
      <c r="BC45" s="83">
        <v>92</v>
      </c>
      <c r="BD45" s="110" t="s">
        <v>3353</v>
      </c>
      <c r="BE45" s="644">
        <f t="shared" si="19"/>
        <v>76</v>
      </c>
      <c r="BF45" s="504">
        <v>34</v>
      </c>
      <c r="BG45" s="504">
        <v>42</v>
      </c>
      <c r="BH45" s="505">
        <v>50</v>
      </c>
    </row>
    <row r="46" spans="1:65" s="117" customFormat="1" ht="14.25" customHeight="1">
      <c r="A46" s="329" t="s">
        <v>3354</v>
      </c>
      <c r="B46" s="668">
        <v>137</v>
      </c>
      <c r="C46" s="637">
        <v>68</v>
      </c>
      <c r="D46" s="637">
        <v>69</v>
      </c>
      <c r="E46" s="638">
        <v>94</v>
      </c>
      <c r="F46" s="639" t="s">
        <v>3355</v>
      </c>
      <c r="G46" s="288">
        <f t="shared" si="12"/>
        <v>59</v>
      </c>
      <c r="H46" s="663">
        <v>31</v>
      </c>
      <c r="I46" s="663">
        <v>28</v>
      </c>
      <c r="J46" s="664">
        <v>35</v>
      </c>
      <c r="K46" s="110" t="s">
        <v>3356</v>
      </c>
      <c r="L46" s="60">
        <f t="shared" si="22"/>
        <v>168</v>
      </c>
      <c r="M46" s="82">
        <v>84</v>
      </c>
      <c r="N46" s="82">
        <v>84</v>
      </c>
      <c r="O46" s="83">
        <v>107</v>
      </c>
      <c r="P46" s="110" t="s">
        <v>3357</v>
      </c>
      <c r="Q46" s="60">
        <f t="shared" si="13"/>
        <v>116</v>
      </c>
      <c r="R46" s="654">
        <v>46</v>
      </c>
      <c r="S46" s="654">
        <v>70</v>
      </c>
      <c r="T46" s="655">
        <v>73</v>
      </c>
      <c r="U46" s="110" t="s">
        <v>3358</v>
      </c>
      <c r="V46" s="60">
        <f t="shared" si="14"/>
        <v>36</v>
      </c>
      <c r="W46" s="656">
        <v>18</v>
      </c>
      <c r="X46" s="656">
        <v>18</v>
      </c>
      <c r="Y46" s="657">
        <v>25</v>
      </c>
      <c r="Z46" s="110" t="s">
        <v>704</v>
      </c>
      <c r="AA46" s="60">
        <f t="shared" si="15"/>
        <v>136</v>
      </c>
      <c r="AB46" s="656">
        <v>65</v>
      </c>
      <c r="AC46" s="656">
        <v>71</v>
      </c>
      <c r="AD46" s="657">
        <v>80</v>
      </c>
      <c r="AE46" s="110" t="s">
        <v>3359</v>
      </c>
      <c r="AF46" s="644">
        <v>95</v>
      </c>
      <c r="AG46" s="82">
        <v>51</v>
      </c>
      <c r="AH46" s="82">
        <v>44</v>
      </c>
      <c r="AI46" s="83">
        <v>56</v>
      </c>
      <c r="AJ46" s="645" t="s">
        <v>3360</v>
      </c>
      <c r="AK46" s="288">
        <f t="shared" si="16"/>
        <v>290</v>
      </c>
      <c r="AL46" s="640">
        <v>165</v>
      </c>
      <c r="AM46" s="640">
        <v>125</v>
      </c>
      <c r="AN46" s="641">
        <v>163</v>
      </c>
      <c r="AO46" s="110" t="s">
        <v>3361</v>
      </c>
      <c r="AP46" s="60">
        <v>179</v>
      </c>
      <c r="AQ46" s="646">
        <v>88</v>
      </c>
      <c r="AR46" s="646">
        <v>91</v>
      </c>
      <c r="AS46" s="647">
        <v>90</v>
      </c>
      <c r="AT46" s="110" t="s">
        <v>3362</v>
      </c>
      <c r="AU46" s="644">
        <f t="shared" si="17"/>
        <v>49</v>
      </c>
      <c r="AV46" s="111">
        <v>21</v>
      </c>
      <c r="AW46" s="111">
        <v>28</v>
      </c>
      <c r="AX46" s="112">
        <v>34</v>
      </c>
      <c r="AY46" s="330" t="s">
        <v>3363</v>
      </c>
      <c r="AZ46" s="60">
        <f t="shared" si="18"/>
        <v>164</v>
      </c>
      <c r="BA46" s="82">
        <v>79</v>
      </c>
      <c r="BB46" s="82">
        <v>85</v>
      </c>
      <c r="BC46" s="83">
        <v>109</v>
      </c>
      <c r="BD46" s="110" t="s">
        <v>3364</v>
      </c>
      <c r="BE46" s="644">
        <f t="shared" si="19"/>
        <v>257</v>
      </c>
      <c r="BF46" s="504">
        <v>133</v>
      </c>
      <c r="BG46" s="504">
        <v>124</v>
      </c>
      <c r="BH46" s="505">
        <v>161</v>
      </c>
    </row>
    <row r="47" spans="1:65" s="117" customFormat="1" ht="14.25" customHeight="1">
      <c r="A47" s="329" t="s">
        <v>3365</v>
      </c>
      <c r="B47" s="668">
        <v>67</v>
      </c>
      <c r="C47" s="637">
        <v>36</v>
      </c>
      <c r="D47" s="637">
        <v>31</v>
      </c>
      <c r="E47" s="638">
        <v>48</v>
      </c>
      <c r="F47" s="639" t="s">
        <v>2563</v>
      </c>
      <c r="G47" s="288">
        <f t="shared" si="12"/>
        <v>67</v>
      </c>
      <c r="H47" s="663">
        <v>35</v>
      </c>
      <c r="I47" s="663">
        <v>32</v>
      </c>
      <c r="J47" s="664">
        <v>36</v>
      </c>
      <c r="K47" s="110" t="s">
        <v>3366</v>
      </c>
      <c r="L47" s="60">
        <f t="shared" si="22"/>
        <v>140</v>
      </c>
      <c r="M47" s="82">
        <v>66</v>
      </c>
      <c r="N47" s="82">
        <v>74</v>
      </c>
      <c r="O47" s="83">
        <v>77</v>
      </c>
      <c r="P47" s="110" t="s">
        <v>3367</v>
      </c>
      <c r="Q47" s="60">
        <f t="shared" si="13"/>
        <v>107</v>
      </c>
      <c r="R47" s="654">
        <v>46</v>
      </c>
      <c r="S47" s="654">
        <v>61</v>
      </c>
      <c r="T47" s="655">
        <v>56</v>
      </c>
      <c r="U47" s="110" t="s">
        <v>3368</v>
      </c>
      <c r="V47" s="60">
        <f t="shared" si="14"/>
        <v>36</v>
      </c>
      <c r="W47" s="656">
        <v>19</v>
      </c>
      <c r="X47" s="656">
        <v>17</v>
      </c>
      <c r="Y47" s="657">
        <v>27</v>
      </c>
      <c r="Z47" s="110" t="s">
        <v>3369</v>
      </c>
      <c r="AA47" s="60">
        <f t="shared" si="15"/>
        <v>195</v>
      </c>
      <c r="AB47" s="656">
        <v>96</v>
      </c>
      <c r="AC47" s="656">
        <v>99</v>
      </c>
      <c r="AD47" s="657">
        <v>110</v>
      </c>
      <c r="AE47" s="110" t="s">
        <v>3370</v>
      </c>
      <c r="AF47" s="644">
        <v>75</v>
      </c>
      <c r="AG47" s="82">
        <v>34</v>
      </c>
      <c r="AH47" s="82">
        <v>41</v>
      </c>
      <c r="AI47" s="83">
        <v>45</v>
      </c>
      <c r="AJ47" s="645" t="s">
        <v>3371</v>
      </c>
      <c r="AK47" s="288">
        <f t="shared" si="16"/>
        <v>149</v>
      </c>
      <c r="AL47" s="640">
        <v>83</v>
      </c>
      <c r="AM47" s="640">
        <v>66</v>
      </c>
      <c r="AN47" s="641">
        <v>82</v>
      </c>
      <c r="AO47" s="110" t="s">
        <v>3372</v>
      </c>
      <c r="AP47" s="60">
        <v>548</v>
      </c>
      <c r="AQ47" s="646">
        <v>299</v>
      </c>
      <c r="AR47" s="646">
        <v>249</v>
      </c>
      <c r="AS47" s="647">
        <v>305</v>
      </c>
      <c r="AT47" s="110" t="s">
        <v>3373</v>
      </c>
      <c r="AU47" s="644">
        <f t="shared" si="17"/>
        <v>16</v>
      </c>
      <c r="AV47" s="111">
        <v>4</v>
      </c>
      <c r="AW47" s="111">
        <v>12</v>
      </c>
      <c r="AX47" s="112">
        <v>12</v>
      </c>
      <c r="AY47" s="330" t="s">
        <v>3374</v>
      </c>
      <c r="AZ47" s="60">
        <f t="shared" si="18"/>
        <v>85</v>
      </c>
      <c r="BA47" s="82">
        <v>37</v>
      </c>
      <c r="BB47" s="82">
        <v>48</v>
      </c>
      <c r="BC47" s="83">
        <v>59</v>
      </c>
      <c r="BD47" s="110" t="s">
        <v>3375</v>
      </c>
      <c r="BE47" s="644">
        <f t="shared" si="19"/>
        <v>100</v>
      </c>
      <c r="BF47" s="504">
        <v>40</v>
      </c>
      <c r="BG47" s="504">
        <v>60</v>
      </c>
      <c r="BH47" s="505">
        <v>71</v>
      </c>
    </row>
    <row r="48" spans="1:65" s="117" customFormat="1" ht="14.25" customHeight="1">
      <c r="A48" s="329" t="s">
        <v>3376</v>
      </c>
      <c r="B48" s="668">
        <v>44</v>
      </c>
      <c r="C48" s="637">
        <v>23</v>
      </c>
      <c r="D48" s="637">
        <v>21</v>
      </c>
      <c r="E48" s="638">
        <v>32</v>
      </c>
      <c r="F48" s="639" t="s">
        <v>2568</v>
      </c>
      <c r="G48" s="288">
        <f t="shared" si="12"/>
        <v>98</v>
      </c>
      <c r="H48" s="663">
        <v>43</v>
      </c>
      <c r="I48" s="663">
        <v>55</v>
      </c>
      <c r="J48" s="664">
        <v>56</v>
      </c>
      <c r="K48" s="110" t="s">
        <v>3377</v>
      </c>
      <c r="L48" s="60">
        <f t="shared" si="22"/>
        <v>136</v>
      </c>
      <c r="M48" s="82">
        <v>75</v>
      </c>
      <c r="N48" s="82">
        <v>61</v>
      </c>
      <c r="O48" s="83">
        <v>72</v>
      </c>
      <c r="P48" s="110" t="s">
        <v>3378</v>
      </c>
      <c r="Q48" s="60">
        <f t="shared" si="13"/>
        <v>129</v>
      </c>
      <c r="R48" s="654">
        <v>69</v>
      </c>
      <c r="S48" s="654">
        <v>60</v>
      </c>
      <c r="T48" s="655">
        <v>75</v>
      </c>
      <c r="U48" s="110" t="s">
        <v>3379</v>
      </c>
      <c r="V48" s="60">
        <f t="shared" si="14"/>
        <v>96</v>
      </c>
      <c r="W48" s="656">
        <v>47</v>
      </c>
      <c r="X48" s="656">
        <v>49</v>
      </c>
      <c r="Y48" s="657">
        <v>58</v>
      </c>
      <c r="Z48" s="110" t="s">
        <v>3380</v>
      </c>
      <c r="AA48" s="60">
        <f t="shared" si="15"/>
        <v>87</v>
      </c>
      <c r="AB48" s="656">
        <v>37</v>
      </c>
      <c r="AC48" s="656">
        <v>50</v>
      </c>
      <c r="AD48" s="657">
        <v>47</v>
      </c>
      <c r="AE48" s="110" t="s">
        <v>3381</v>
      </c>
      <c r="AF48" s="644">
        <v>62</v>
      </c>
      <c r="AG48" s="82">
        <v>30</v>
      </c>
      <c r="AH48" s="82">
        <v>32</v>
      </c>
      <c r="AI48" s="83">
        <v>39</v>
      </c>
      <c r="AJ48" s="645" t="s">
        <v>3382</v>
      </c>
      <c r="AK48" s="288">
        <f t="shared" si="16"/>
        <v>325</v>
      </c>
      <c r="AL48" s="640">
        <v>164</v>
      </c>
      <c r="AM48" s="640">
        <v>161</v>
      </c>
      <c r="AN48" s="641">
        <v>173</v>
      </c>
      <c r="AO48" s="110" t="s">
        <v>3383</v>
      </c>
      <c r="AP48" s="60">
        <v>65</v>
      </c>
      <c r="AQ48" s="646">
        <v>29</v>
      </c>
      <c r="AR48" s="646">
        <v>36</v>
      </c>
      <c r="AS48" s="647">
        <v>45</v>
      </c>
      <c r="AT48" s="110" t="s">
        <v>3384</v>
      </c>
      <c r="AU48" s="644">
        <f t="shared" si="17"/>
        <v>63</v>
      </c>
      <c r="AV48" s="111">
        <v>33</v>
      </c>
      <c r="AW48" s="111">
        <v>30</v>
      </c>
      <c r="AX48" s="112">
        <v>44</v>
      </c>
      <c r="AY48" s="330" t="s">
        <v>3385</v>
      </c>
      <c r="AZ48" s="60">
        <f t="shared" si="18"/>
        <v>56</v>
      </c>
      <c r="BA48" s="82">
        <v>33</v>
      </c>
      <c r="BB48" s="82">
        <v>23</v>
      </c>
      <c r="BC48" s="83">
        <v>35</v>
      </c>
      <c r="BD48" s="110" t="s">
        <v>3386</v>
      </c>
      <c r="BE48" s="644">
        <f t="shared" si="19"/>
        <v>225</v>
      </c>
      <c r="BF48" s="504">
        <v>109</v>
      </c>
      <c r="BG48" s="504">
        <v>116</v>
      </c>
      <c r="BH48" s="505">
        <v>140</v>
      </c>
    </row>
    <row r="49" spans="1:60" s="117" customFormat="1" ht="14.25" customHeight="1">
      <c r="A49" s="329" t="s">
        <v>3387</v>
      </c>
      <c r="B49" s="668">
        <v>57</v>
      </c>
      <c r="C49" s="637">
        <v>34</v>
      </c>
      <c r="D49" s="637">
        <v>23</v>
      </c>
      <c r="E49" s="638">
        <v>34</v>
      </c>
      <c r="F49" s="639" t="s">
        <v>3388</v>
      </c>
      <c r="G49" s="288">
        <f t="shared" si="12"/>
        <v>73</v>
      </c>
      <c r="H49" s="663">
        <v>36</v>
      </c>
      <c r="I49" s="663">
        <v>37</v>
      </c>
      <c r="J49" s="664">
        <v>42</v>
      </c>
      <c r="K49" s="110" t="s">
        <v>3389</v>
      </c>
      <c r="L49" s="60">
        <f t="shared" si="22"/>
        <v>109</v>
      </c>
      <c r="M49" s="82">
        <v>52</v>
      </c>
      <c r="N49" s="82">
        <v>57</v>
      </c>
      <c r="O49" s="83">
        <v>60</v>
      </c>
      <c r="P49" s="110" t="s">
        <v>3390</v>
      </c>
      <c r="Q49" s="60">
        <f t="shared" si="13"/>
        <v>92</v>
      </c>
      <c r="R49" s="654">
        <v>43</v>
      </c>
      <c r="S49" s="654">
        <v>49</v>
      </c>
      <c r="T49" s="655">
        <v>55</v>
      </c>
      <c r="U49" s="110" t="s">
        <v>3391</v>
      </c>
      <c r="V49" s="60">
        <f t="shared" si="14"/>
        <v>53</v>
      </c>
      <c r="W49" s="656">
        <v>25</v>
      </c>
      <c r="X49" s="656">
        <v>28</v>
      </c>
      <c r="Y49" s="657">
        <v>32</v>
      </c>
      <c r="Z49" s="110" t="s">
        <v>3392</v>
      </c>
      <c r="AA49" s="60">
        <f t="shared" si="15"/>
        <v>145</v>
      </c>
      <c r="AB49" s="656">
        <v>72</v>
      </c>
      <c r="AC49" s="656">
        <v>73</v>
      </c>
      <c r="AD49" s="657">
        <v>80</v>
      </c>
      <c r="AE49" s="110" t="s">
        <v>3393</v>
      </c>
      <c r="AF49" s="644">
        <v>37</v>
      </c>
      <c r="AG49" s="82">
        <v>12</v>
      </c>
      <c r="AH49" s="82">
        <v>25</v>
      </c>
      <c r="AI49" s="83">
        <v>28</v>
      </c>
      <c r="AJ49" s="645" t="s">
        <v>2093</v>
      </c>
      <c r="AK49" s="288">
        <f t="shared" si="16"/>
        <v>206</v>
      </c>
      <c r="AL49" s="640">
        <v>109</v>
      </c>
      <c r="AM49" s="640">
        <v>97</v>
      </c>
      <c r="AN49" s="641">
        <v>102</v>
      </c>
      <c r="AO49" s="110" t="s">
        <v>2301</v>
      </c>
      <c r="AP49" s="60">
        <v>336</v>
      </c>
      <c r="AQ49" s="646">
        <v>204</v>
      </c>
      <c r="AR49" s="646">
        <v>132</v>
      </c>
      <c r="AS49" s="647">
        <v>245</v>
      </c>
      <c r="AT49" s="110" t="s">
        <v>3394</v>
      </c>
      <c r="AU49" s="644">
        <f t="shared" si="17"/>
        <v>67</v>
      </c>
      <c r="AV49" s="111">
        <v>34</v>
      </c>
      <c r="AW49" s="111">
        <v>33</v>
      </c>
      <c r="AX49" s="112">
        <v>42</v>
      </c>
      <c r="AY49" s="330" t="s">
        <v>3395</v>
      </c>
      <c r="AZ49" s="60">
        <f t="shared" si="18"/>
        <v>91</v>
      </c>
      <c r="BA49" s="82">
        <v>49</v>
      </c>
      <c r="BB49" s="82">
        <v>42</v>
      </c>
      <c r="BC49" s="83">
        <v>43</v>
      </c>
      <c r="BD49" s="110" t="s">
        <v>3396</v>
      </c>
      <c r="BE49" s="644">
        <f t="shared" si="19"/>
        <v>109</v>
      </c>
      <c r="BF49" s="504">
        <v>53</v>
      </c>
      <c r="BG49" s="504">
        <v>56</v>
      </c>
      <c r="BH49" s="505">
        <v>73</v>
      </c>
    </row>
    <row r="50" spans="1:60" s="117" customFormat="1" ht="14.25" customHeight="1">
      <c r="A50" s="329" t="s">
        <v>3397</v>
      </c>
      <c r="B50" s="668">
        <v>49</v>
      </c>
      <c r="C50" s="637">
        <v>24</v>
      </c>
      <c r="D50" s="637">
        <v>25</v>
      </c>
      <c r="E50" s="638">
        <v>31</v>
      </c>
      <c r="F50" s="639" t="s">
        <v>3398</v>
      </c>
      <c r="G50" s="288">
        <f t="shared" si="12"/>
        <v>130</v>
      </c>
      <c r="H50" s="663">
        <v>66</v>
      </c>
      <c r="I50" s="663">
        <v>64</v>
      </c>
      <c r="J50" s="664">
        <v>81</v>
      </c>
      <c r="K50" s="110" t="s">
        <v>3399</v>
      </c>
      <c r="L50" s="60">
        <f t="shared" si="22"/>
        <v>180</v>
      </c>
      <c r="M50" s="82">
        <v>90</v>
      </c>
      <c r="N50" s="82">
        <v>90</v>
      </c>
      <c r="O50" s="83">
        <v>109</v>
      </c>
      <c r="P50" s="110" t="s">
        <v>1517</v>
      </c>
      <c r="Q50" s="60">
        <f t="shared" si="13"/>
        <v>53</v>
      </c>
      <c r="R50" s="654">
        <v>23</v>
      </c>
      <c r="S50" s="654">
        <v>30</v>
      </c>
      <c r="T50" s="655">
        <v>35</v>
      </c>
      <c r="U50" s="110" t="s">
        <v>3400</v>
      </c>
      <c r="V50" s="60">
        <f t="shared" si="14"/>
        <v>102</v>
      </c>
      <c r="W50" s="656">
        <v>50</v>
      </c>
      <c r="X50" s="656">
        <v>52</v>
      </c>
      <c r="Y50" s="657">
        <v>64</v>
      </c>
      <c r="Z50" s="110" t="s">
        <v>3401</v>
      </c>
      <c r="AA50" s="60">
        <f t="shared" si="15"/>
        <v>221</v>
      </c>
      <c r="AB50" s="656">
        <v>107</v>
      </c>
      <c r="AC50" s="656">
        <v>114</v>
      </c>
      <c r="AD50" s="657">
        <v>125</v>
      </c>
      <c r="AE50" s="67" t="s">
        <v>320</v>
      </c>
      <c r="AF50" s="55">
        <f t="shared" ref="AF50" si="33">SUM(AG50:AH50)</f>
        <v>1770</v>
      </c>
      <c r="AG50" s="68">
        <f>SUM(AG51:AG65)</f>
        <v>891</v>
      </c>
      <c r="AH50" s="68">
        <f t="shared" ref="AH50:AI50" si="34">SUM(AH51:AH65)</f>
        <v>879</v>
      </c>
      <c r="AI50" s="86">
        <f t="shared" si="34"/>
        <v>1096</v>
      </c>
      <c r="AJ50" s="645" t="s">
        <v>2102</v>
      </c>
      <c r="AK50" s="288">
        <f t="shared" si="16"/>
        <v>258</v>
      </c>
      <c r="AL50" s="640">
        <v>159</v>
      </c>
      <c r="AM50" s="640">
        <v>99</v>
      </c>
      <c r="AN50" s="641">
        <v>148</v>
      </c>
      <c r="AO50" s="110" t="s">
        <v>1927</v>
      </c>
      <c r="AP50" s="60">
        <v>171</v>
      </c>
      <c r="AQ50" s="646">
        <v>94</v>
      </c>
      <c r="AR50" s="646">
        <v>77</v>
      </c>
      <c r="AS50" s="647">
        <v>95</v>
      </c>
      <c r="AT50" s="110" t="s">
        <v>3402</v>
      </c>
      <c r="AU50" s="644">
        <f t="shared" si="17"/>
        <v>35</v>
      </c>
      <c r="AV50" s="111">
        <v>15</v>
      </c>
      <c r="AW50" s="111">
        <v>20</v>
      </c>
      <c r="AX50" s="112">
        <v>26</v>
      </c>
      <c r="AY50" s="330" t="s">
        <v>3403</v>
      </c>
      <c r="AZ50" s="60">
        <f t="shared" si="18"/>
        <v>129</v>
      </c>
      <c r="BA50" s="82">
        <v>66</v>
      </c>
      <c r="BB50" s="82">
        <v>63</v>
      </c>
      <c r="BC50" s="83">
        <v>72</v>
      </c>
      <c r="BD50" s="110" t="s">
        <v>3404</v>
      </c>
      <c r="BE50" s="644">
        <f t="shared" si="19"/>
        <v>214</v>
      </c>
      <c r="BF50" s="504">
        <v>98</v>
      </c>
      <c r="BG50" s="504">
        <v>116</v>
      </c>
      <c r="BH50" s="505">
        <v>141</v>
      </c>
    </row>
    <row r="51" spans="1:60" s="117" customFormat="1" ht="14.25" customHeight="1">
      <c r="A51" s="329" t="s">
        <v>3405</v>
      </c>
      <c r="B51" s="668">
        <v>100</v>
      </c>
      <c r="C51" s="637">
        <v>51</v>
      </c>
      <c r="D51" s="637">
        <v>49</v>
      </c>
      <c r="E51" s="638">
        <v>66</v>
      </c>
      <c r="F51" s="639" t="s">
        <v>3406</v>
      </c>
      <c r="G51" s="288">
        <f t="shared" si="12"/>
        <v>147</v>
      </c>
      <c r="H51" s="663">
        <v>72</v>
      </c>
      <c r="I51" s="663">
        <v>75</v>
      </c>
      <c r="J51" s="664">
        <v>84</v>
      </c>
      <c r="K51" s="110" t="s">
        <v>3407</v>
      </c>
      <c r="L51" s="60">
        <f t="shared" si="22"/>
        <v>114</v>
      </c>
      <c r="M51" s="82">
        <v>59</v>
      </c>
      <c r="N51" s="82">
        <v>55</v>
      </c>
      <c r="O51" s="83">
        <v>69</v>
      </c>
      <c r="P51" s="110" t="s">
        <v>2318</v>
      </c>
      <c r="Q51" s="60">
        <f t="shared" si="13"/>
        <v>99</v>
      </c>
      <c r="R51" s="654">
        <v>47</v>
      </c>
      <c r="S51" s="654">
        <v>52</v>
      </c>
      <c r="T51" s="655">
        <v>59</v>
      </c>
      <c r="U51" s="110" t="s">
        <v>1757</v>
      </c>
      <c r="V51" s="60">
        <f t="shared" si="14"/>
        <v>330</v>
      </c>
      <c r="W51" s="656">
        <v>162</v>
      </c>
      <c r="X51" s="656">
        <v>168</v>
      </c>
      <c r="Y51" s="657">
        <v>193</v>
      </c>
      <c r="Z51" s="110" t="s">
        <v>3408</v>
      </c>
      <c r="AA51" s="60">
        <f t="shared" si="15"/>
        <v>159</v>
      </c>
      <c r="AB51" s="656">
        <v>81</v>
      </c>
      <c r="AC51" s="656">
        <v>78</v>
      </c>
      <c r="AD51" s="657">
        <v>88</v>
      </c>
      <c r="AE51" s="110" t="s">
        <v>3409</v>
      </c>
      <c r="AF51" s="644">
        <v>254</v>
      </c>
      <c r="AG51" s="82">
        <v>123</v>
      </c>
      <c r="AH51" s="82">
        <v>131</v>
      </c>
      <c r="AI51" s="83">
        <v>161</v>
      </c>
      <c r="AJ51" s="645" t="s">
        <v>3410</v>
      </c>
      <c r="AK51" s="288">
        <f t="shared" si="16"/>
        <v>304</v>
      </c>
      <c r="AL51" s="640">
        <v>165</v>
      </c>
      <c r="AM51" s="640">
        <v>139</v>
      </c>
      <c r="AN51" s="641">
        <v>174</v>
      </c>
      <c r="AO51" s="110" t="s">
        <v>1933</v>
      </c>
      <c r="AP51" s="60">
        <v>102</v>
      </c>
      <c r="AQ51" s="646">
        <v>67</v>
      </c>
      <c r="AR51" s="646">
        <v>35</v>
      </c>
      <c r="AS51" s="647">
        <v>71</v>
      </c>
      <c r="AT51" s="110" t="s">
        <v>3411</v>
      </c>
      <c r="AU51" s="644">
        <f t="shared" si="17"/>
        <v>101</v>
      </c>
      <c r="AV51" s="111">
        <v>46</v>
      </c>
      <c r="AW51" s="111">
        <v>55</v>
      </c>
      <c r="AX51" s="112">
        <v>59</v>
      </c>
      <c r="AY51" s="330" t="s">
        <v>3412</v>
      </c>
      <c r="AZ51" s="60">
        <f t="shared" si="18"/>
        <v>120</v>
      </c>
      <c r="BA51" s="82">
        <v>64</v>
      </c>
      <c r="BB51" s="82">
        <v>56</v>
      </c>
      <c r="BC51" s="83">
        <v>69</v>
      </c>
      <c r="BD51" s="67" t="s">
        <v>220</v>
      </c>
      <c r="BE51" s="55">
        <f t="shared" si="19"/>
        <v>7462</v>
      </c>
      <c r="BF51" s="68">
        <f>SUM(BF52:BF80)</f>
        <v>3943</v>
      </c>
      <c r="BG51" s="68">
        <f t="shared" ref="BG51:BH51" si="35">SUM(BG52:BG80)</f>
        <v>3519</v>
      </c>
      <c r="BH51" s="86">
        <f t="shared" si="35"/>
        <v>3866</v>
      </c>
    </row>
    <row r="52" spans="1:60" s="117" customFormat="1" ht="14.25" customHeight="1">
      <c r="A52" s="329" t="s">
        <v>3413</v>
      </c>
      <c r="B52" s="668">
        <v>147</v>
      </c>
      <c r="C52" s="637">
        <v>74</v>
      </c>
      <c r="D52" s="637">
        <v>73</v>
      </c>
      <c r="E52" s="638">
        <v>89</v>
      </c>
      <c r="F52" s="639" t="s">
        <v>3414</v>
      </c>
      <c r="G52" s="288">
        <f t="shared" si="12"/>
        <v>122</v>
      </c>
      <c r="H52" s="663">
        <v>65</v>
      </c>
      <c r="I52" s="663">
        <v>57</v>
      </c>
      <c r="J52" s="664">
        <v>80</v>
      </c>
      <c r="K52" s="670" t="s">
        <v>490</v>
      </c>
      <c r="L52" s="671">
        <f t="shared" si="22"/>
        <v>2062</v>
      </c>
      <c r="M52" s="671">
        <f>SUM(M53:M62)</f>
        <v>1048</v>
      </c>
      <c r="N52" s="671">
        <f t="shared" ref="N52:O52" si="36">SUM(N53:N62)</f>
        <v>1014</v>
      </c>
      <c r="O52" s="672">
        <f t="shared" si="36"/>
        <v>1183</v>
      </c>
      <c r="P52" s="110" t="s">
        <v>3415</v>
      </c>
      <c r="Q52" s="60">
        <f t="shared" si="13"/>
        <v>101</v>
      </c>
      <c r="R52" s="654">
        <v>52</v>
      </c>
      <c r="S52" s="654">
        <v>49</v>
      </c>
      <c r="T52" s="655">
        <v>57</v>
      </c>
      <c r="U52" s="110" t="s">
        <v>1764</v>
      </c>
      <c r="V52" s="60">
        <f t="shared" si="14"/>
        <v>144</v>
      </c>
      <c r="W52" s="656">
        <v>70</v>
      </c>
      <c r="X52" s="656">
        <v>74</v>
      </c>
      <c r="Y52" s="657">
        <v>81</v>
      </c>
      <c r="Z52" s="110" t="s">
        <v>3416</v>
      </c>
      <c r="AA52" s="60">
        <f t="shared" si="15"/>
        <v>223</v>
      </c>
      <c r="AB52" s="656">
        <v>119</v>
      </c>
      <c r="AC52" s="656">
        <v>104</v>
      </c>
      <c r="AD52" s="657">
        <v>122</v>
      </c>
      <c r="AE52" s="110" t="s">
        <v>3417</v>
      </c>
      <c r="AF52" s="644">
        <v>85</v>
      </c>
      <c r="AG52" s="82">
        <v>42</v>
      </c>
      <c r="AH52" s="82">
        <v>43</v>
      </c>
      <c r="AI52" s="83">
        <v>51</v>
      </c>
      <c r="AJ52" s="645" t="s">
        <v>3418</v>
      </c>
      <c r="AK52" s="288">
        <f t="shared" si="16"/>
        <v>208</v>
      </c>
      <c r="AL52" s="640">
        <v>116</v>
      </c>
      <c r="AM52" s="640">
        <v>92</v>
      </c>
      <c r="AN52" s="641">
        <v>112</v>
      </c>
      <c r="AO52" s="110" t="s">
        <v>1939</v>
      </c>
      <c r="AP52" s="60">
        <v>120</v>
      </c>
      <c r="AQ52" s="646">
        <v>71</v>
      </c>
      <c r="AR52" s="646">
        <v>49</v>
      </c>
      <c r="AS52" s="647">
        <v>80</v>
      </c>
      <c r="AT52" s="110" t="s">
        <v>3419</v>
      </c>
      <c r="AU52" s="644">
        <f t="shared" si="17"/>
        <v>48</v>
      </c>
      <c r="AV52" s="111">
        <v>25</v>
      </c>
      <c r="AW52" s="111">
        <v>23</v>
      </c>
      <c r="AX52" s="112">
        <v>28</v>
      </c>
      <c r="AY52" s="330" t="s">
        <v>3420</v>
      </c>
      <c r="AZ52" s="60">
        <f t="shared" si="18"/>
        <v>149</v>
      </c>
      <c r="BA52" s="82">
        <v>78</v>
      </c>
      <c r="BB52" s="82">
        <v>71</v>
      </c>
      <c r="BC52" s="83">
        <v>89</v>
      </c>
      <c r="BD52" s="110" t="s">
        <v>3421</v>
      </c>
      <c r="BE52" s="644">
        <f t="shared" si="19"/>
        <v>840</v>
      </c>
      <c r="BF52" s="673">
        <v>406</v>
      </c>
      <c r="BG52" s="673">
        <v>434</v>
      </c>
      <c r="BH52" s="674">
        <v>485</v>
      </c>
    </row>
    <row r="53" spans="1:60" s="117" customFormat="1" ht="14.25" customHeight="1">
      <c r="A53" s="329" t="s">
        <v>3422</v>
      </c>
      <c r="B53" s="668">
        <v>144</v>
      </c>
      <c r="C53" s="637">
        <v>67</v>
      </c>
      <c r="D53" s="637">
        <v>77</v>
      </c>
      <c r="E53" s="638">
        <v>91</v>
      </c>
      <c r="F53" s="639" t="s">
        <v>3423</v>
      </c>
      <c r="G53" s="288">
        <f t="shared" si="12"/>
        <v>136</v>
      </c>
      <c r="H53" s="663">
        <v>69</v>
      </c>
      <c r="I53" s="663">
        <v>67</v>
      </c>
      <c r="J53" s="664">
        <v>79</v>
      </c>
      <c r="K53" s="110" t="s">
        <v>2151</v>
      </c>
      <c r="L53" s="60">
        <f t="shared" si="22"/>
        <v>542</v>
      </c>
      <c r="M53" s="82">
        <v>271</v>
      </c>
      <c r="N53" s="82">
        <v>271</v>
      </c>
      <c r="O53" s="83">
        <v>308</v>
      </c>
      <c r="P53" s="110" t="s">
        <v>3424</v>
      </c>
      <c r="Q53" s="60">
        <f t="shared" si="13"/>
        <v>109</v>
      </c>
      <c r="R53" s="654">
        <v>51</v>
      </c>
      <c r="S53" s="654">
        <v>58</v>
      </c>
      <c r="T53" s="655">
        <v>70</v>
      </c>
      <c r="U53" s="110" t="s">
        <v>3425</v>
      </c>
      <c r="V53" s="60">
        <f t="shared" si="14"/>
        <v>115</v>
      </c>
      <c r="W53" s="656">
        <v>61</v>
      </c>
      <c r="X53" s="656">
        <v>54</v>
      </c>
      <c r="Y53" s="657">
        <v>64</v>
      </c>
      <c r="Z53" s="110" t="s">
        <v>3426</v>
      </c>
      <c r="AA53" s="60">
        <f t="shared" si="15"/>
        <v>615</v>
      </c>
      <c r="AB53" s="656">
        <v>293</v>
      </c>
      <c r="AC53" s="656">
        <v>322</v>
      </c>
      <c r="AD53" s="657">
        <v>317</v>
      </c>
      <c r="AE53" s="110" t="s">
        <v>3427</v>
      </c>
      <c r="AF53" s="644">
        <v>133</v>
      </c>
      <c r="AG53" s="82">
        <v>71</v>
      </c>
      <c r="AH53" s="82">
        <v>62</v>
      </c>
      <c r="AI53" s="83">
        <v>84</v>
      </c>
      <c r="AJ53" s="645" t="s">
        <v>3428</v>
      </c>
      <c r="AK53" s="288">
        <f t="shared" si="16"/>
        <v>676</v>
      </c>
      <c r="AL53" s="640">
        <v>379</v>
      </c>
      <c r="AM53" s="640">
        <v>297</v>
      </c>
      <c r="AN53" s="641">
        <v>414</v>
      </c>
      <c r="AO53" s="110" t="s">
        <v>3429</v>
      </c>
      <c r="AP53" s="60">
        <v>167</v>
      </c>
      <c r="AQ53" s="646">
        <v>89</v>
      </c>
      <c r="AR53" s="646">
        <v>78</v>
      </c>
      <c r="AS53" s="647">
        <v>101</v>
      </c>
      <c r="AT53" s="110" t="s">
        <v>3430</v>
      </c>
      <c r="AU53" s="644">
        <f t="shared" si="17"/>
        <v>76</v>
      </c>
      <c r="AV53" s="111">
        <v>42</v>
      </c>
      <c r="AW53" s="111">
        <v>34</v>
      </c>
      <c r="AX53" s="112">
        <v>42</v>
      </c>
      <c r="AY53" s="330" t="s">
        <v>3431</v>
      </c>
      <c r="AZ53" s="60">
        <f t="shared" si="18"/>
        <v>69</v>
      </c>
      <c r="BA53" s="82">
        <v>34</v>
      </c>
      <c r="BB53" s="82">
        <v>35</v>
      </c>
      <c r="BC53" s="83">
        <v>37</v>
      </c>
      <c r="BD53" s="110" t="s">
        <v>3432</v>
      </c>
      <c r="BE53" s="644">
        <f t="shared" si="19"/>
        <v>756</v>
      </c>
      <c r="BF53" s="673">
        <v>433</v>
      </c>
      <c r="BG53" s="673">
        <v>323</v>
      </c>
      <c r="BH53" s="674">
        <v>437</v>
      </c>
    </row>
    <row r="54" spans="1:60" s="117" customFormat="1" ht="14.25" customHeight="1">
      <c r="A54" s="329" t="s">
        <v>3433</v>
      </c>
      <c r="B54" s="668">
        <v>179</v>
      </c>
      <c r="C54" s="637">
        <v>89</v>
      </c>
      <c r="D54" s="637">
        <v>90</v>
      </c>
      <c r="E54" s="638">
        <v>114</v>
      </c>
      <c r="F54" s="660" t="s">
        <v>455</v>
      </c>
      <c r="G54" s="661">
        <f t="shared" si="12"/>
        <v>1586</v>
      </c>
      <c r="H54" s="661">
        <f>SUM(H55:H73)</f>
        <v>778</v>
      </c>
      <c r="I54" s="661">
        <f t="shared" ref="I54:J54" si="37">SUM(I55:I73)</f>
        <v>808</v>
      </c>
      <c r="J54" s="662">
        <f t="shared" si="37"/>
        <v>986</v>
      </c>
      <c r="K54" s="110" t="s">
        <v>2160</v>
      </c>
      <c r="L54" s="60">
        <f t="shared" si="22"/>
        <v>107</v>
      </c>
      <c r="M54" s="82">
        <v>56</v>
      </c>
      <c r="N54" s="82">
        <v>51</v>
      </c>
      <c r="O54" s="83">
        <v>65</v>
      </c>
      <c r="P54" s="110" t="s">
        <v>3434</v>
      </c>
      <c r="Q54" s="60">
        <f t="shared" si="13"/>
        <v>124</v>
      </c>
      <c r="R54" s="654">
        <v>65</v>
      </c>
      <c r="S54" s="654">
        <v>59</v>
      </c>
      <c r="T54" s="655">
        <v>73</v>
      </c>
      <c r="U54" s="110" t="s">
        <v>3435</v>
      </c>
      <c r="V54" s="60">
        <f t="shared" si="14"/>
        <v>319</v>
      </c>
      <c r="W54" s="656">
        <v>153</v>
      </c>
      <c r="X54" s="656">
        <v>166</v>
      </c>
      <c r="Y54" s="657">
        <v>183</v>
      </c>
      <c r="Z54" s="110" t="s">
        <v>3436</v>
      </c>
      <c r="AA54" s="60">
        <f t="shared" si="15"/>
        <v>8</v>
      </c>
      <c r="AB54" s="656">
        <v>4</v>
      </c>
      <c r="AC54" s="656">
        <v>4</v>
      </c>
      <c r="AD54" s="657">
        <v>5</v>
      </c>
      <c r="AE54" s="110" t="s">
        <v>3437</v>
      </c>
      <c r="AF54" s="644">
        <v>110</v>
      </c>
      <c r="AG54" s="82">
        <v>57</v>
      </c>
      <c r="AH54" s="82">
        <v>53</v>
      </c>
      <c r="AI54" s="83">
        <v>70</v>
      </c>
      <c r="AJ54" s="645" t="s">
        <v>3438</v>
      </c>
      <c r="AK54" s="288">
        <f t="shared" si="16"/>
        <v>262</v>
      </c>
      <c r="AL54" s="640">
        <v>140</v>
      </c>
      <c r="AM54" s="640">
        <v>122</v>
      </c>
      <c r="AN54" s="641">
        <v>152</v>
      </c>
      <c r="AO54" s="110" t="s">
        <v>3439</v>
      </c>
      <c r="AP54" s="60">
        <v>315</v>
      </c>
      <c r="AQ54" s="646">
        <v>156</v>
      </c>
      <c r="AR54" s="646">
        <v>159</v>
      </c>
      <c r="AS54" s="647">
        <v>164</v>
      </c>
      <c r="AT54" s="110" t="s">
        <v>3440</v>
      </c>
      <c r="AU54" s="644">
        <f t="shared" si="17"/>
        <v>62</v>
      </c>
      <c r="AV54" s="111">
        <v>32</v>
      </c>
      <c r="AW54" s="111">
        <v>30</v>
      </c>
      <c r="AX54" s="112">
        <v>43</v>
      </c>
      <c r="AY54" s="330" t="s">
        <v>2219</v>
      </c>
      <c r="AZ54" s="60">
        <f t="shared" si="18"/>
        <v>104</v>
      </c>
      <c r="BA54" s="82">
        <v>53</v>
      </c>
      <c r="BB54" s="82">
        <v>51</v>
      </c>
      <c r="BC54" s="83">
        <v>67</v>
      </c>
      <c r="BD54" s="110" t="s">
        <v>3441</v>
      </c>
      <c r="BE54" s="644">
        <f t="shared" si="19"/>
        <v>362</v>
      </c>
      <c r="BF54" s="673">
        <v>191</v>
      </c>
      <c r="BG54" s="673">
        <v>171</v>
      </c>
      <c r="BH54" s="674">
        <v>202</v>
      </c>
    </row>
    <row r="55" spans="1:60" s="117" customFormat="1" ht="14.25" customHeight="1">
      <c r="A55" s="329" t="s">
        <v>1689</v>
      </c>
      <c r="B55" s="668">
        <v>89</v>
      </c>
      <c r="C55" s="637">
        <v>45</v>
      </c>
      <c r="D55" s="637">
        <v>44</v>
      </c>
      <c r="E55" s="638">
        <v>56</v>
      </c>
      <c r="F55" s="639" t="s">
        <v>3442</v>
      </c>
      <c r="G55" s="288">
        <f t="shared" si="12"/>
        <v>57</v>
      </c>
      <c r="H55" s="640">
        <v>28</v>
      </c>
      <c r="I55" s="640">
        <v>29</v>
      </c>
      <c r="J55" s="641">
        <v>38</v>
      </c>
      <c r="K55" s="110" t="s">
        <v>3443</v>
      </c>
      <c r="L55" s="60">
        <f t="shared" si="22"/>
        <v>274</v>
      </c>
      <c r="M55" s="82">
        <v>140</v>
      </c>
      <c r="N55" s="82">
        <v>134</v>
      </c>
      <c r="O55" s="83">
        <v>164</v>
      </c>
      <c r="P55" s="110" t="s">
        <v>3444</v>
      </c>
      <c r="Q55" s="60">
        <f t="shared" si="13"/>
        <v>117</v>
      </c>
      <c r="R55" s="654">
        <v>62</v>
      </c>
      <c r="S55" s="654">
        <v>55</v>
      </c>
      <c r="T55" s="655">
        <v>75</v>
      </c>
      <c r="U55" s="110" t="s">
        <v>3445</v>
      </c>
      <c r="V55" s="60">
        <f t="shared" si="14"/>
        <v>211</v>
      </c>
      <c r="W55" s="656">
        <v>92</v>
      </c>
      <c r="X55" s="656">
        <v>119</v>
      </c>
      <c r="Y55" s="657">
        <v>127</v>
      </c>
      <c r="Z55" s="110" t="s">
        <v>2019</v>
      </c>
      <c r="AA55" s="60">
        <f t="shared" si="15"/>
        <v>119</v>
      </c>
      <c r="AB55" s="656">
        <v>53</v>
      </c>
      <c r="AC55" s="656">
        <v>66</v>
      </c>
      <c r="AD55" s="657">
        <v>67</v>
      </c>
      <c r="AE55" s="110" t="s">
        <v>3446</v>
      </c>
      <c r="AF55" s="644">
        <v>111</v>
      </c>
      <c r="AG55" s="82">
        <v>57</v>
      </c>
      <c r="AH55" s="82">
        <v>54</v>
      </c>
      <c r="AI55" s="83">
        <v>71</v>
      </c>
      <c r="AJ55" s="645" t="s">
        <v>3447</v>
      </c>
      <c r="AK55" s="288">
        <f t="shared" si="16"/>
        <v>129</v>
      </c>
      <c r="AL55" s="640">
        <v>69</v>
      </c>
      <c r="AM55" s="640">
        <v>60</v>
      </c>
      <c r="AN55" s="641">
        <v>83</v>
      </c>
      <c r="AO55" s="110" t="s">
        <v>3448</v>
      </c>
      <c r="AP55" s="60">
        <v>346</v>
      </c>
      <c r="AQ55" s="646">
        <v>178</v>
      </c>
      <c r="AR55" s="646">
        <v>168</v>
      </c>
      <c r="AS55" s="647">
        <v>197</v>
      </c>
      <c r="AT55" s="110" t="s">
        <v>3449</v>
      </c>
      <c r="AU55" s="644">
        <f t="shared" si="17"/>
        <v>34</v>
      </c>
      <c r="AV55" s="111">
        <v>17</v>
      </c>
      <c r="AW55" s="111">
        <v>17</v>
      </c>
      <c r="AX55" s="112">
        <v>25</v>
      </c>
      <c r="AY55" s="330" t="s">
        <v>2225</v>
      </c>
      <c r="AZ55" s="60">
        <f t="shared" si="18"/>
        <v>165</v>
      </c>
      <c r="BA55" s="82">
        <v>88</v>
      </c>
      <c r="BB55" s="82">
        <v>77</v>
      </c>
      <c r="BC55" s="83">
        <v>99</v>
      </c>
      <c r="BD55" s="110" t="s">
        <v>3450</v>
      </c>
      <c r="BE55" s="644">
        <f t="shared" si="19"/>
        <v>380</v>
      </c>
      <c r="BF55" s="673">
        <v>195</v>
      </c>
      <c r="BG55" s="673">
        <v>185</v>
      </c>
      <c r="BH55" s="674">
        <v>193</v>
      </c>
    </row>
    <row r="56" spans="1:60" s="117" customFormat="1" ht="14.25" customHeight="1">
      <c r="A56" s="329" t="s">
        <v>3451</v>
      </c>
      <c r="B56" s="668">
        <v>180</v>
      </c>
      <c r="C56" s="637">
        <v>85</v>
      </c>
      <c r="D56" s="637">
        <v>95</v>
      </c>
      <c r="E56" s="638">
        <v>101</v>
      </c>
      <c r="F56" s="639" t="s">
        <v>3452</v>
      </c>
      <c r="G56" s="288">
        <f t="shared" si="12"/>
        <v>54</v>
      </c>
      <c r="H56" s="640">
        <v>29</v>
      </c>
      <c r="I56" s="640">
        <v>25</v>
      </c>
      <c r="J56" s="641">
        <v>32</v>
      </c>
      <c r="K56" s="110" t="s">
        <v>3453</v>
      </c>
      <c r="L56" s="60">
        <f t="shared" si="22"/>
        <v>48</v>
      </c>
      <c r="M56" s="82">
        <v>28</v>
      </c>
      <c r="N56" s="82">
        <v>20</v>
      </c>
      <c r="O56" s="83">
        <v>27</v>
      </c>
      <c r="P56" s="67" t="s">
        <v>473</v>
      </c>
      <c r="Q56" s="68">
        <f t="shared" si="13"/>
        <v>1667</v>
      </c>
      <c r="R56" s="68">
        <f>SUM(R57:R74)</f>
        <v>853</v>
      </c>
      <c r="S56" s="68">
        <f t="shared" ref="S56:T56" si="38">SUM(S57:S74)</f>
        <v>814</v>
      </c>
      <c r="T56" s="86">
        <f t="shared" si="38"/>
        <v>1006</v>
      </c>
      <c r="U56" s="110" t="s">
        <v>3454</v>
      </c>
      <c r="V56" s="60">
        <f t="shared" si="14"/>
        <v>103</v>
      </c>
      <c r="W56" s="656">
        <v>46</v>
      </c>
      <c r="X56" s="656">
        <v>57</v>
      </c>
      <c r="Y56" s="657">
        <v>67</v>
      </c>
      <c r="Z56" s="110" t="s">
        <v>1029</v>
      </c>
      <c r="AA56" s="60">
        <f t="shared" si="15"/>
        <v>313</v>
      </c>
      <c r="AB56" s="656">
        <v>207</v>
      </c>
      <c r="AC56" s="656">
        <v>106</v>
      </c>
      <c r="AD56" s="657">
        <v>134</v>
      </c>
      <c r="AE56" s="110" t="s">
        <v>3455</v>
      </c>
      <c r="AF56" s="644">
        <v>65</v>
      </c>
      <c r="AG56" s="82">
        <v>38</v>
      </c>
      <c r="AH56" s="82">
        <v>27</v>
      </c>
      <c r="AI56" s="83">
        <v>45</v>
      </c>
      <c r="AJ56" s="645" t="s">
        <v>3456</v>
      </c>
      <c r="AK56" s="288">
        <f t="shared" si="16"/>
        <v>117</v>
      </c>
      <c r="AL56" s="640">
        <v>64</v>
      </c>
      <c r="AM56" s="640">
        <v>53</v>
      </c>
      <c r="AN56" s="641">
        <v>64</v>
      </c>
      <c r="AO56" s="67" t="s">
        <v>337</v>
      </c>
      <c r="AP56" s="675">
        <v>24212</v>
      </c>
      <c r="AQ56" s="676">
        <v>12615</v>
      </c>
      <c r="AR56" s="676">
        <v>11597</v>
      </c>
      <c r="AS56" s="677">
        <v>10752</v>
      </c>
      <c r="AT56" s="110" t="s">
        <v>3457</v>
      </c>
      <c r="AU56" s="644">
        <f t="shared" si="17"/>
        <v>122</v>
      </c>
      <c r="AV56" s="111">
        <v>68</v>
      </c>
      <c r="AW56" s="111">
        <v>54</v>
      </c>
      <c r="AX56" s="112">
        <v>78</v>
      </c>
      <c r="AY56" s="330" t="s">
        <v>3458</v>
      </c>
      <c r="AZ56" s="60">
        <f t="shared" si="18"/>
        <v>105</v>
      </c>
      <c r="BA56" s="82">
        <v>52</v>
      </c>
      <c r="BB56" s="82">
        <v>53</v>
      </c>
      <c r="BC56" s="83">
        <v>58</v>
      </c>
      <c r="BD56" s="110" t="s">
        <v>3459</v>
      </c>
      <c r="BE56" s="644">
        <f t="shared" si="19"/>
        <v>102</v>
      </c>
      <c r="BF56" s="673">
        <v>56</v>
      </c>
      <c r="BG56" s="673">
        <v>46</v>
      </c>
      <c r="BH56" s="674">
        <v>58</v>
      </c>
    </row>
    <row r="57" spans="1:60" s="117" customFormat="1" ht="14.25" customHeight="1">
      <c r="A57" s="329" t="s">
        <v>3460</v>
      </c>
      <c r="B57" s="668">
        <v>40</v>
      </c>
      <c r="C57" s="637">
        <v>25</v>
      </c>
      <c r="D57" s="637">
        <v>15</v>
      </c>
      <c r="E57" s="638">
        <v>28</v>
      </c>
      <c r="F57" s="639" t="s">
        <v>3461</v>
      </c>
      <c r="G57" s="288">
        <f t="shared" si="12"/>
        <v>27</v>
      </c>
      <c r="H57" s="640">
        <v>11</v>
      </c>
      <c r="I57" s="640">
        <v>16</v>
      </c>
      <c r="J57" s="641">
        <v>20</v>
      </c>
      <c r="K57" s="110" t="s">
        <v>3462</v>
      </c>
      <c r="L57" s="60">
        <f t="shared" si="22"/>
        <v>108</v>
      </c>
      <c r="M57" s="82">
        <v>54</v>
      </c>
      <c r="N57" s="82">
        <v>54</v>
      </c>
      <c r="O57" s="83">
        <v>63</v>
      </c>
      <c r="P57" s="110" t="s">
        <v>3463</v>
      </c>
      <c r="Q57" s="60">
        <f t="shared" si="13"/>
        <v>91</v>
      </c>
      <c r="R57" s="654">
        <v>42</v>
      </c>
      <c r="S57" s="654">
        <v>49</v>
      </c>
      <c r="T57" s="654">
        <v>56</v>
      </c>
      <c r="U57" s="67" t="s">
        <v>479</v>
      </c>
      <c r="V57" s="68">
        <f t="shared" si="14"/>
        <v>2279</v>
      </c>
      <c r="W57" s="68">
        <f>SUM(W58:W79)</f>
        <v>1115</v>
      </c>
      <c r="X57" s="68">
        <f t="shared" ref="X57:Y57" si="39">SUM(X58:X79)</f>
        <v>1164</v>
      </c>
      <c r="Y57" s="86">
        <f t="shared" si="39"/>
        <v>1445</v>
      </c>
      <c r="Z57" s="110" t="s">
        <v>1037</v>
      </c>
      <c r="AA57" s="60">
        <f t="shared" si="15"/>
        <v>76</v>
      </c>
      <c r="AB57" s="656">
        <v>39</v>
      </c>
      <c r="AC57" s="656">
        <v>37</v>
      </c>
      <c r="AD57" s="657">
        <v>48</v>
      </c>
      <c r="AE57" s="110" t="s">
        <v>3464</v>
      </c>
      <c r="AF57" s="644">
        <v>85</v>
      </c>
      <c r="AG57" s="82">
        <v>45</v>
      </c>
      <c r="AH57" s="82">
        <v>40</v>
      </c>
      <c r="AI57" s="83">
        <v>49</v>
      </c>
      <c r="AJ57" s="645" t="s">
        <v>3465</v>
      </c>
      <c r="AK57" s="288">
        <f t="shared" si="16"/>
        <v>107</v>
      </c>
      <c r="AL57" s="640">
        <v>60</v>
      </c>
      <c r="AM57" s="640">
        <v>47</v>
      </c>
      <c r="AN57" s="641">
        <v>56</v>
      </c>
      <c r="AO57" s="110" t="s">
        <v>3466</v>
      </c>
      <c r="AP57" s="678">
        <v>156</v>
      </c>
      <c r="AQ57" s="656">
        <v>75</v>
      </c>
      <c r="AR57" s="656">
        <v>81</v>
      </c>
      <c r="AS57" s="657">
        <v>92</v>
      </c>
      <c r="AT57" s="110" t="s">
        <v>3467</v>
      </c>
      <c r="AU57" s="644">
        <f t="shared" si="17"/>
        <v>40</v>
      </c>
      <c r="AV57" s="111">
        <v>18</v>
      </c>
      <c r="AW57" s="111">
        <v>22</v>
      </c>
      <c r="AX57" s="112">
        <v>24</v>
      </c>
      <c r="AY57" s="330" t="s">
        <v>3468</v>
      </c>
      <c r="AZ57" s="60">
        <f t="shared" si="18"/>
        <v>138</v>
      </c>
      <c r="BA57" s="82">
        <v>70</v>
      </c>
      <c r="BB57" s="82">
        <v>68</v>
      </c>
      <c r="BC57" s="83">
        <v>72</v>
      </c>
      <c r="BD57" s="110" t="s">
        <v>3469</v>
      </c>
      <c r="BE57" s="644">
        <f t="shared" si="19"/>
        <v>130</v>
      </c>
      <c r="BF57" s="673">
        <v>76</v>
      </c>
      <c r="BG57" s="673">
        <v>54</v>
      </c>
      <c r="BH57" s="674">
        <v>86</v>
      </c>
    </row>
    <row r="58" spans="1:60" s="117" customFormat="1" ht="14.25" customHeight="1">
      <c r="A58" s="329" t="s">
        <v>3470</v>
      </c>
      <c r="B58" s="668">
        <v>118</v>
      </c>
      <c r="C58" s="637">
        <v>60</v>
      </c>
      <c r="D58" s="637">
        <v>58</v>
      </c>
      <c r="E58" s="638">
        <v>75</v>
      </c>
      <c r="F58" s="639" t="s">
        <v>3471</v>
      </c>
      <c r="G58" s="288">
        <f t="shared" si="12"/>
        <v>98</v>
      </c>
      <c r="H58" s="640">
        <v>49</v>
      </c>
      <c r="I58" s="640">
        <v>49</v>
      </c>
      <c r="J58" s="641">
        <v>65</v>
      </c>
      <c r="K58" s="110" t="s">
        <v>3472</v>
      </c>
      <c r="L58" s="60">
        <f t="shared" si="22"/>
        <v>83</v>
      </c>
      <c r="M58" s="82">
        <v>47</v>
      </c>
      <c r="N58" s="82">
        <v>36</v>
      </c>
      <c r="O58" s="83">
        <v>54</v>
      </c>
      <c r="P58" s="110" t="s">
        <v>3473</v>
      </c>
      <c r="Q58" s="60">
        <f t="shared" si="13"/>
        <v>103</v>
      </c>
      <c r="R58" s="654">
        <v>47</v>
      </c>
      <c r="S58" s="654">
        <v>56</v>
      </c>
      <c r="T58" s="654">
        <v>70</v>
      </c>
      <c r="U58" s="110" t="s">
        <v>3474</v>
      </c>
      <c r="V58" s="60">
        <f t="shared" si="14"/>
        <v>447</v>
      </c>
      <c r="W58" s="82">
        <v>219</v>
      </c>
      <c r="X58" s="82">
        <v>228</v>
      </c>
      <c r="Y58" s="83">
        <v>285</v>
      </c>
      <c r="Z58" s="110" t="s">
        <v>725</v>
      </c>
      <c r="AA58" s="60">
        <f t="shared" si="15"/>
        <v>181</v>
      </c>
      <c r="AB58" s="656">
        <v>88</v>
      </c>
      <c r="AC58" s="656">
        <v>93</v>
      </c>
      <c r="AD58" s="657">
        <v>109</v>
      </c>
      <c r="AE58" s="110" t="s">
        <v>3475</v>
      </c>
      <c r="AF58" s="644">
        <v>141</v>
      </c>
      <c r="AG58" s="82">
        <v>71</v>
      </c>
      <c r="AH58" s="82">
        <v>70</v>
      </c>
      <c r="AI58" s="83">
        <v>92</v>
      </c>
      <c r="AJ58" s="645" t="s">
        <v>3476</v>
      </c>
      <c r="AK58" s="288">
        <f t="shared" si="16"/>
        <v>99</v>
      </c>
      <c r="AL58" s="640">
        <v>62</v>
      </c>
      <c r="AM58" s="640">
        <v>37</v>
      </c>
      <c r="AN58" s="641">
        <v>62</v>
      </c>
      <c r="AO58" s="110" t="s">
        <v>3477</v>
      </c>
      <c r="AP58" s="678">
        <v>437</v>
      </c>
      <c r="AQ58" s="656">
        <v>238</v>
      </c>
      <c r="AR58" s="656">
        <v>199</v>
      </c>
      <c r="AS58" s="657">
        <v>222</v>
      </c>
      <c r="AT58" s="110" t="s">
        <v>3478</v>
      </c>
      <c r="AU58" s="644">
        <f t="shared" si="17"/>
        <v>50</v>
      </c>
      <c r="AV58" s="111">
        <v>29</v>
      </c>
      <c r="AW58" s="111">
        <v>21</v>
      </c>
      <c r="AX58" s="112">
        <v>35</v>
      </c>
      <c r="AY58" s="334" t="s">
        <v>346</v>
      </c>
      <c r="AZ58" s="68">
        <f t="shared" si="18"/>
        <v>2028</v>
      </c>
      <c r="BA58" s="68">
        <f>SUM(BA59:BA70)</f>
        <v>982</v>
      </c>
      <c r="BB58" s="68">
        <f t="shared" ref="BB58:BC58" si="40">SUM(BB59:BB70)</f>
        <v>1046</v>
      </c>
      <c r="BC58" s="86">
        <f t="shared" si="40"/>
        <v>1126</v>
      </c>
      <c r="BD58" s="110" t="s">
        <v>3479</v>
      </c>
      <c r="BE58" s="644">
        <f t="shared" si="19"/>
        <v>89</v>
      </c>
      <c r="BF58" s="673">
        <v>38</v>
      </c>
      <c r="BG58" s="673">
        <v>51</v>
      </c>
      <c r="BH58" s="674">
        <v>55</v>
      </c>
    </row>
    <row r="59" spans="1:60" s="117" customFormat="1" ht="14.25" customHeight="1">
      <c r="A59" s="329" t="s">
        <v>3480</v>
      </c>
      <c r="B59" s="668">
        <v>108</v>
      </c>
      <c r="C59" s="637">
        <v>61</v>
      </c>
      <c r="D59" s="637">
        <v>47</v>
      </c>
      <c r="E59" s="638">
        <v>62</v>
      </c>
      <c r="F59" s="639" t="s">
        <v>3481</v>
      </c>
      <c r="G59" s="288">
        <f t="shared" si="12"/>
        <v>52</v>
      </c>
      <c r="H59" s="640">
        <v>26</v>
      </c>
      <c r="I59" s="640">
        <v>26</v>
      </c>
      <c r="J59" s="641">
        <v>41</v>
      </c>
      <c r="K59" s="110" t="s">
        <v>3482</v>
      </c>
      <c r="L59" s="60">
        <f t="shared" si="22"/>
        <v>174</v>
      </c>
      <c r="M59" s="82">
        <v>81</v>
      </c>
      <c r="N59" s="82">
        <v>93</v>
      </c>
      <c r="O59" s="83">
        <v>107</v>
      </c>
      <c r="P59" s="110" t="s">
        <v>3483</v>
      </c>
      <c r="Q59" s="60">
        <f t="shared" si="13"/>
        <v>22</v>
      </c>
      <c r="R59" s="654">
        <v>12</v>
      </c>
      <c r="S59" s="654">
        <v>10</v>
      </c>
      <c r="T59" s="654">
        <v>16</v>
      </c>
      <c r="U59" s="110" t="s">
        <v>3484</v>
      </c>
      <c r="V59" s="60">
        <f t="shared" si="14"/>
        <v>77</v>
      </c>
      <c r="W59" s="82">
        <v>33</v>
      </c>
      <c r="X59" s="82">
        <v>44</v>
      </c>
      <c r="Y59" s="83">
        <v>55</v>
      </c>
      <c r="Z59" s="110" t="s">
        <v>3485</v>
      </c>
      <c r="AA59" s="60">
        <f t="shared" si="15"/>
        <v>214</v>
      </c>
      <c r="AB59" s="656">
        <v>109</v>
      </c>
      <c r="AC59" s="656">
        <v>105</v>
      </c>
      <c r="AD59" s="657">
        <v>137</v>
      </c>
      <c r="AE59" s="110" t="s">
        <v>3486</v>
      </c>
      <c r="AF59" s="644">
        <v>97</v>
      </c>
      <c r="AG59" s="82">
        <v>56</v>
      </c>
      <c r="AH59" s="82">
        <v>41</v>
      </c>
      <c r="AI59" s="83">
        <v>68</v>
      </c>
      <c r="AJ59" s="645" t="s">
        <v>3487</v>
      </c>
      <c r="AK59" s="288">
        <f t="shared" si="16"/>
        <v>86</v>
      </c>
      <c r="AL59" s="640">
        <v>41</v>
      </c>
      <c r="AM59" s="640">
        <v>45</v>
      </c>
      <c r="AN59" s="641">
        <v>53</v>
      </c>
      <c r="AO59" s="110" t="s">
        <v>3488</v>
      </c>
      <c r="AP59" s="678">
        <v>641</v>
      </c>
      <c r="AQ59" s="656">
        <v>342</v>
      </c>
      <c r="AR59" s="656">
        <v>299</v>
      </c>
      <c r="AS59" s="657">
        <v>271</v>
      </c>
      <c r="AT59" s="110" t="s">
        <v>3489</v>
      </c>
      <c r="AU59" s="644">
        <f t="shared" si="17"/>
        <v>75</v>
      </c>
      <c r="AV59" s="111">
        <v>42</v>
      </c>
      <c r="AW59" s="111">
        <v>33</v>
      </c>
      <c r="AX59" s="112">
        <v>47</v>
      </c>
      <c r="AY59" s="330" t="s">
        <v>3490</v>
      </c>
      <c r="AZ59" s="60">
        <f t="shared" si="18"/>
        <v>166</v>
      </c>
      <c r="BA59" s="299">
        <v>74</v>
      </c>
      <c r="BB59" s="299">
        <v>92</v>
      </c>
      <c r="BC59" s="300">
        <v>97</v>
      </c>
      <c r="BD59" s="110" t="s">
        <v>3491</v>
      </c>
      <c r="BE59" s="644">
        <f t="shared" si="19"/>
        <v>2803</v>
      </c>
      <c r="BF59" s="673">
        <v>1526</v>
      </c>
      <c r="BG59" s="673">
        <v>1277</v>
      </c>
      <c r="BH59" s="674">
        <v>1053</v>
      </c>
    </row>
    <row r="60" spans="1:60" s="117" customFormat="1" ht="14.25" customHeight="1">
      <c r="A60" s="329" t="s">
        <v>835</v>
      </c>
      <c r="B60" s="668">
        <v>51</v>
      </c>
      <c r="C60" s="637">
        <v>33</v>
      </c>
      <c r="D60" s="637">
        <v>18</v>
      </c>
      <c r="E60" s="638">
        <v>34</v>
      </c>
      <c r="F60" s="639" t="s">
        <v>3492</v>
      </c>
      <c r="G60" s="288">
        <f t="shared" si="12"/>
        <v>81</v>
      </c>
      <c r="H60" s="640">
        <v>42</v>
      </c>
      <c r="I60" s="640">
        <v>39</v>
      </c>
      <c r="J60" s="641">
        <v>54</v>
      </c>
      <c r="K60" s="110" t="s">
        <v>3493</v>
      </c>
      <c r="L60" s="60">
        <f t="shared" si="22"/>
        <v>261</v>
      </c>
      <c r="M60" s="82">
        <v>128</v>
      </c>
      <c r="N60" s="82">
        <v>133</v>
      </c>
      <c r="O60" s="83">
        <v>136</v>
      </c>
      <c r="P60" s="110" t="s">
        <v>3494</v>
      </c>
      <c r="Q60" s="60">
        <f t="shared" si="13"/>
        <v>53</v>
      </c>
      <c r="R60" s="654">
        <v>26</v>
      </c>
      <c r="S60" s="654">
        <v>27</v>
      </c>
      <c r="T60" s="654">
        <v>38</v>
      </c>
      <c r="U60" s="110" t="s">
        <v>3495</v>
      </c>
      <c r="V60" s="60">
        <f t="shared" si="14"/>
        <v>99</v>
      </c>
      <c r="W60" s="82">
        <v>50</v>
      </c>
      <c r="X60" s="82">
        <v>49</v>
      </c>
      <c r="Y60" s="83">
        <v>64</v>
      </c>
      <c r="Z60" s="110" t="s">
        <v>3496</v>
      </c>
      <c r="AA60" s="60">
        <f t="shared" si="15"/>
        <v>103</v>
      </c>
      <c r="AB60" s="679">
        <v>49</v>
      </c>
      <c r="AC60" s="679">
        <v>54</v>
      </c>
      <c r="AD60" s="679">
        <v>51</v>
      </c>
      <c r="AE60" s="110" t="s">
        <v>3380</v>
      </c>
      <c r="AF60" s="644">
        <v>139</v>
      </c>
      <c r="AG60" s="82">
        <v>67</v>
      </c>
      <c r="AH60" s="82">
        <v>72</v>
      </c>
      <c r="AI60" s="83">
        <v>84</v>
      </c>
      <c r="AJ60" s="645" t="s">
        <v>3497</v>
      </c>
      <c r="AK60" s="288">
        <f t="shared" si="16"/>
        <v>105</v>
      </c>
      <c r="AL60" s="640">
        <v>56</v>
      </c>
      <c r="AM60" s="640">
        <v>49</v>
      </c>
      <c r="AN60" s="641">
        <v>58</v>
      </c>
      <c r="AO60" s="110" t="s">
        <v>3498</v>
      </c>
      <c r="AP60" s="678">
        <v>239</v>
      </c>
      <c r="AQ60" s="656">
        <v>131</v>
      </c>
      <c r="AR60" s="656">
        <v>108</v>
      </c>
      <c r="AS60" s="657">
        <v>118</v>
      </c>
      <c r="AT60" s="110" t="s">
        <v>2600</v>
      </c>
      <c r="AU60" s="644">
        <f t="shared" si="17"/>
        <v>107</v>
      </c>
      <c r="AV60" s="111">
        <v>51</v>
      </c>
      <c r="AW60" s="111">
        <v>56</v>
      </c>
      <c r="AX60" s="112">
        <v>60</v>
      </c>
      <c r="AY60" s="330" t="s">
        <v>3499</v>
      </c>
      <c r="AZ60" s="60">
        <f t="shared" si="18"/>
        <v>146</v>
      </c>
      <c r="BA60" s="299">
        <v>74</v>
      </c>
      <c r="BB60" s="299">
        <v>72</v>
      </c>
      <c r="BC60" s="300">
        <v>83</v>
      </c>
      <c r="BD60" s="110" t="s">
        <v>3500</v>
      </c>
      <c r="BE60" s="644">
        <f t="shared" si="19"/>
        <v>28</v>
      </c>
      <c r="BF60" s="673">
        <v>16</v>
      </c>
      <c r="BG60" s="673">
        <v>12</v>
      </c>
      <c r="BH60" s="674">
        <v>22</v>
      </c>
    </row>
    <row r="61" spans="1:60" s="117" customFormat="1" ht="14.25" customHeight="1">
      <c r="A61" s="329" t="s">
        <v>3501</v>
      </c>
      <c r="B61" s="668">
        <v>95</v>
      </c>
      <c r="C61" s="637">
        <v>50</v>
      </c>
      <c r="D61" s="637">
        <v>45</v>
      </c>
      <c r="E61" s="638">
        <v>58</v>
      </c>
      <c r="F61" s="639" t="s">
        <v>3502</v>
      </c>
      <c r="G61" s="288">
        <f t="shared" si="12"/>
        <v>62</v>
      </c>
      <c r="H61" s="640">
        <v>28</v>
      </c>
      <c r="I61" s="640">
        <v>34</v>
      </c>
      <c r="J61" s="641">
        <v>37</v>
      </c>
      <c r="K61" s="110" t="s">
        <v>3503</v>
      </c>
      <c r="L61" s="60">
        <f t="shared" si="22"/>
        <v>270</v>
      </c>
      <c r="M61" s="82">
        <v>141</v>
      </c>
      <c r="N61" s="82">
        <v>129</v>
      </c>
      <c r="O61" s="83">
        <v>133</v>
      </c>
      <c r="P61" s="110" t="s">
        <v>3504</v>
      </c>
      <c r="Q61" s="60">
        <f t="shared" si="13"/>
        <v>49</v>
      </c>
      <c r="R61" s="654">
        <v>23</v>
      </c>
      <c r="S61" s="654">
        <v>26</v>
      </c>
      <c r="T61" s="654">
        <v>30</v>
      </c>
      <c r="U61" s="110" t="s">
        <v>3505</v>
      </c>
      <c r="V61" s="60">
        <f t="shared" si="14"/>
        <v>56</v>
      </c>
      <c r="W61" s="82">
        <v>31</v>
      </c>
      <c r="X61" s="82">
        <v>25</v>
      </c>
      <c r="Y61" s="83">
        <v>35</v>
      </c>
      <c r="Z61" s="110" t="s">
        <v>3506</v>
      </c>
      <c r="AA61" s="60">
        <f t="shared" si="15"/>
        <v>147</v>
      </c>
      <c r="AB61" s="679">
        <v>74</v>
      </c>
      <c r="AC61" s="679">
        <v>73</v>
      </c>
      <c r="AD61" s="679">
        <v>79</v>
      </c>
      <c r="AE61" s="110" t="s">
        <v>3392</v>
      </c>
      <c r="AF61" s="644">
        <v>76</v>
      </c>
      <c r="AG61" s="82">
        <v>33</v>
      </c>
      <c r="AH61" s="82">
        <v>43</v>
      </c>
      <c r="AI61" s="83">
        <v>44</v>
      </c>
      <c r="AJ61" s="645" t="s">
        <v>3507</v>
      </c>
      <c r="AK61" s="288">
        <f t="shared" si="16"/>
        <v>174</v>
      </c>
      <c r="AL61" s="640">
        <v>100</v>
      </c>
      <c r="AM61" s="640">
        <v>74</v>
      </c>
      <c r="AN61" s="641">
        <v>102</v>
      </c>
      <c r="AO61" s="110" t="s">
        <v>3508</v>
      </c>
      <c r="AP61" s="678">
        <v>149</v>
      </c>
      <c r="AQ61" s="656">
        <v>80</v>
      </c>
      <c r="AR61" s="656">
        <v>69</v>
      </c>
      <c r="AS61" s="657">
        <v>86</v>
      </c>
      <c r="AT61" s="110" t="s">
        <v>3509</v>
      </c>
      <c r="AU61" s="644">
        <f t="shared" si="17"/>
        <v>97</v>
      </c>
      <c r="AV61" s="111">
        <v>54</v>
      </c>
      <c r="AW61" s="111">
        <v>43</v>
      </c>
      <c r="AX61" s="112">
        <v>55</v>
      </c>
      <c r="AY61" s="330" t="s">
        <v>3510</v>
      </c>
      <c r="AZ61" s="60">
        <f t="shared" si="18"/>
        <v>214</v>
      </c>
      <c r="BA61" s="299">
        <v>109</v>
      </c>
      <c r="BB61" s="299">
        <v>105</v>
      </c>
      <c r="BC61" s="300">
        <v>124</v>
      </c>
      <c r="BD61" s="110" t="s">
        <v>3511</v>
      </c>
      <c r="BE61" s="644">
        <f t="shared" si="19"/>
        <v>76</v>
      </c>
      <c r="BF61" s="673">
        <v>37</v>
      </c>
      <c r="BG61" s="673">
        <v>39</v>
      </c>
      <c r="BH61" s="674">
        <v>49</v>
      </c>
    </row>
    <row r="62" spans="1:60" s="117" customFormat="1" ht="14.25" customHeight="1">
      <c r="A62" s="329" t="s">
        <v>3512</v>
      </c>
      <c r="B62" s="668">
        <v>75</v>
      </c>
      <c r="C62" s="637">
        <v>47</v>
      </c>
      <c r="D62" s="637">
        <v>28</v>
      </c>
      <c r="E62" s="638">
        <v>48</v>
      </c>
      <c r="F62" s="639" t="s">
        <v>3513</v>
      </c>
      <c r="G62" s="288">
        <f t="shared" si="12"/>
        <v>50</v>
      </c>
      <c r="H62" s="640">
        <v>25</v>
      </c>
      <c r="I62" s="640">
        <v>25</v>
      </c>
      <c r="J62" s="641">
        <v>33</v>
      </c>
      <c r="K62" s="110" t="s">
        <v>3514</v>
      </c>
      <c r="L62" s="60">
        <f t="shared" si="22"/>
        <v>195</v>
      </c>
      <c r="M62" s="82">
        <v>102</v>
      </c>
      <c r="N62" s="82">
        <v>93</v>
      </c>
      <c r="O62" s="83">
        <v>126</v>
      </c>
      <c r="P62" s="110" t="s">
        <v>3515</v>
      </c>
      <c r="Q62" s="60">
        <f t="shared" si="13"/>
        <v>212</v>
      </c>
      <c r="R62" s="654">
        <v>104</v>
      </c>
      <c r="S62" s="654">
        <v>108</v>
      </c>
      <c r="T62" s="654">
        <v>125</v>
      </c>
      <c r="U62" s="110" t="s">
        <v>3516</v>
      </c>
      <c r="V62" s="60">
        <f t="shared" si="14"/>
        <v>44</v>
      </c>
      <c r="W62" s="82">
        <v>20</v>
      </c>
      <c r="X62" s="82">
        <v>24</v>
      </c>
      <c r="Y62" s="83">
        <v>26</v>
      </c>
      <c r="Z62" s="110" t="s">
        <v>2500</v>
      </c>
      <c r="AA62" s="60">
        <f t="shared" si="15"/>
        <v>147</v>
      </c>
      <c r="AB62" s="679">
        <v>75</v>
      </c>
      <c r="AC62" s="679">
        <v>72</v>
      </c>
      <c r="AD62" s="679">
        <v>79</v>
      </c>
      <c r="AE62" s="110" t="s">
        <v>2166</v>
      </c>
      <c r="AF62" s="644">
        <v>68</v>
      </c>
      <c r="AG62" s="82">
        <v>37</v>
      </c>
      <c r="AH62" s="82">
        <v>31</v>
      </c>
      <c r="AI62" s="83">
        <v>39</v>
      </c>
      <c r="AJ62" s="645" t="s">
        <v>3517</v>
      </c>
      <c r="AK62" s="288">
        <f t="shared" si="16"/>
        <v>142</v>
      </c>
      <c r="AL62" s="640">
        <v>78</v>
      </c>
      <c r="AM62" s="640">
        <v>64</v>
      </c>
      <c r="AN62" s="641">
        <v>82</v>
      </c>
      <c r="AO62" s="110" t="s">
        <v>3518</v>
      </c>
      <c r="AP62" s="678">
        <v>639</v>
      </c>
      <c r="AQ62" s="656">
        <v>337</v>
      </c>
      <c r="AR62" s="656">
        <v>302</v>
      </c>
      <c r="AS62" s="657">
        <v>320</v>
      </c>
      <c r="AT62" s="110" t="s">
        <v>3519</v>
      </c>
      <c r="AU62" s="644">
        <f t="shared" si="17"/>
        <v>134</v>
      </c>
      <c r="AV62" s="111">
        <v>73</v>
      </c>
      <c r="AW62" s="111">
        <v>61</v>
      </c>
      <c r="AX62" s="112">
        <v>79</v>
      </c>
      <c r="AY62" s="330" t="s">
        <v>3520</v>
      </c>
      <c r="AZ62" s="60">
        <f t="shared" si="18"/>
        <v>190</v>
      </c>
      <c r="BA62" s="299">
        <v>82</v>
      </c>
      <c r="BB62" s="299">
        <v>108</v>
      </c>
      <c r="BC62" s="300">
        <v>107</v>
      </c>
      <c r="BD62" s="110" t="s">
        <v>3521</v>
      </c>
      <c r="BE62" s="644">
        <f t="shared" si="19"/>
        <v>181</v>
      </c>
      <c r="BF62" s="673">
        <v>96</v>
      </c>
      <c r="BG62" s="673">
        <v>85</v>
      </c>
      <c r="BH62" s="674">
        <v>99</v>
      </c>
    </row>
    <row r="63" spans="1:60" s="117" customFormat="1" ht="14.25" customHeight="1">
      <c r="A63" s="329" t="s">
        <v>3522</v>
      </c>
      <c r="B63" s="668">
        <v>83</v>
      </c>
      <c r="C63" s="637">
        <v>47</v>
      </c>
      <c r="D63" s="637">
        <v>36</v>
      </c>
      <c r="E63" s="638">
        <v>55</v>
      </c>
      <c r="F63" s="639" t="s">
        <v>3523</v>
      </c>
      <c r="G63" s="288">
        <f t="shared" si="12"/>
        <v>87</v>
      </c>
      <c r="H63" s="640">
        <v>40</v>
      </c>
      <c r="I63" s="640">
        <v>47</v>
      </c>
      <c r="J63" s="641">
        <v>55</v>
      </c>
      <c r="K63" s="67" t="s">
        <v>491</v>
      </c>
      <c r="L63" s="68">
        <f t="shared" si="22"/>
        <v>2468</v>
      </c>
      <c r="M63" s="68">
        <f>SUM(M64:M82)</f>
        <v>1227</v>
      </c>
      <c r="N63" s="68">
        <f t="shared" ref="N63" si="41">SUM(N64:N82)</f>
        <v>1241</v>
      </c>
      <c r="O63" s="86">
        <f>SUM(O64:O82)</f>
        <v>1432</v>
      </c>
      <c r="P63" s="110" t="s">
        <v>3524</v>
      </c>
      <c r="Q63" s="60">
        <f t="shared" si="13"/>
        <v>61</v>
      </c>
      <c r="R63" s="654">
        <v>34</v>
      </c>
      <c r="S63" s="654">
        <v>27</v>
      </c>
      <c r="T63" s="654">
        <v>35</v>
      </c>
      <c r="U63" s="110" t="s">
        <v>3525</v>
      </c>
      <c r="V63" s="60">
        <f t="shared" si="14"/>
        <v>51</v>
      </c>
      <c r="W63" s="82">
        <v>25</v>
      </c>
      <c r="X63" s="82">
        <v>26</v>
      </c>
      <c r="Y63" s="83">
        <v>35</v>
      </c>
      <c r="Z63" s="110" t="s">
        <v>3526</v>
      </c>
      <c r="AA63" s="60">
        <f t="shared" si="15"/>
        <v>129</v>
      </c>
      <c r="AB63" s="679">
        <v>74</v>
      </c>
      <c r="AC63" s="679">
        <v>55</v>
      </c>
      <c r="AD63" s="679">
        <v>81</v>
      </c>
      <c r="AE63" s="110" t="s">
        <v>2174</v>
      </c>
      <c r="AF63" s="644">
        <v>132</v>
      </c>
      <c r="AG63" s="82">
        <v>61</v>
      </c>
      <c r="AH63" s="82">
        <v>71</v>
      </c>
      <c r="AI63" s="83">
        <v>75</v>
      </c>
      <c r="AJ63" s="645" t="s">
        <v>3527</v>
      </c>
      <c r="AK63" s="288">
        <f t="shared" si="16"/>
        <v>144</v>
      </c>
      <c r="AL63" s="640">
        <v>87</v>
      </c>
      <c r="AM63" s="640">
        <v>57</v>
      </c>
      <c r="AN63" s="641">
        <v>77</v>
      </c>
      <c r="AO63" s="110" t="s">
        <v>3528</v>
      </c>
      <c r="AP63" s="678">
        <v>83</v>
      </c>
      <c r="AQ63" s="656">
        <v>40</v>
      </c>
      <c r="AR63" s="656">
        <v>43</v>
      </c>
      <c r="AS63" s="657">
        <v>52</v>
      </c>
      <c r="AT63" s="67" t="s">
        <v>237</v>
      </c>
      <c r="AU63" s="55">
        <f t="shared" si="17"/>
        <v>1174</v>
      </c>
      <c r="AV63" s="658">
        <v>590</v>
      </c>
      <c r="AW63" s="658">
        <v>584</v>
      </c>
      <c r="AX63" s="659">
        <v>700</v>
      </c>
      <c r="AY63" s="330" t="s">
        <v>3529</v>
      </c>
      <c r="AZ63" s="60">
        <f t="shared" si="18"/>
        <v>123</v>
      </c>
      <c r="BA63" s="299">
        <v>64</v>
      </c>
      <c r="BB63" s="299">
        <v>59</v>
      </c>
      <c r="BC63" s="300">
        <v>63</v>
      </c>
      <c r="BD63" s="110" t="s">
        <v>3530</v>
      </c>
      <c r="BE63" s="644">
        <f t="shared" si="19"/>
        <v>62</v>
      </c>
      <c r="BF63" s="673">
        <v>32</v>
      </c>
      <c r="BG63" s="673">
        <v>30</v>
      </c>
      <c r="BH63" s="674">
        <v>43</v>
      </c>
    </row>
    <row r="64" spans="1:60" s="117" customFormat="1" ht="14.25" customHeight="1">
      <c r="A64" s="329" t="s">
        <v>3531</v>
      </c>
      <c r="B64" s="668">
        <v>64</v>
      </c>
      <c r="C64" s="637">
        <v>35</v>
      </c>
      <c r="D64" s="637">
        <v>29</v>
      </c>
      <c r="E64" s="638">
        <v>45</v>
      </c>
      <c r="F64" s="639" t="s">
        <v>3532</v>
      </c>
      <c r="G64" s="288">
        <f t="shared" si="12"/>
        <v>73</v>
      </c>
      <c r="H64" s="640">
        <v>38</v>
      </c>
      <c r="I64" s="640">
        <v>35</v>
      </c>
      <c r="J64" s="641">
        <v>40</v>
      </c>
      <c r="K64" s="110" t="s">
        <v>1501</v>
      </c>
      <c r="L64" s="60">
        <f t="shared" si="22"/>
        <v>146</v>
      </c>
      <c r="M64" s="82">
        <v>78</v>
      </c>
      <c r="N64" s="82">
        <v>68</v>
      </c>
      <c r="O64" s="83">
        <v>84</v>
      </c>
      <c r="P64" s="110" t="s">
        <v>3533</v>
      </c>
      <c r="Q64" s="60">
        <f t="shared" si="13"/>
        <v>97</v>
      </c>
      <c r="R64" s="654">
        <v>53</v>
      </c>
      <c r="S64" s="654">
        <v>44</v>
      </c>
      <c r="T64" s="654">
        <v>51</v>
      </c>
      <c r="U64" s="110" t="s">
        <v>3534</v>
      </c>
      <c r="V64" s="60">
        <f t="shared" si="14"/>
        <v>151</v>
      </c>
      <c r="W64" s="82">
        <v>76</v>
      </c>
      <c r="X64" s="82">
        <v>75</v>
      </c>
      <c r="Y64" s="83">
        <v>97</v>
      </c>
      <c r="Z64" s="110" t="s">
        <v>3535</v>
      </c>
      <c r="AA64" s="60">
        <f t="shared" si="15"/>
        <v>111</v>
      </c>
      <c r="AB64" s="679">
        <v>55</v>
      </c>
      <c r="AC64" s="679">
        <v>56</v>
      </c>
      <c r="AD64" s="679">
        <v>64</v>
      </c>
      <c r="AE64" s="110" t="s">
        <v>3536</v>
      </c>
      <c r="AF64" s="644">
        <v>161</v>
      </c>
      <c r="AG64" s="82">
        <v>80</v>
      </c>
      <c r="AH64" s="82">
        <v>81</v>
      </c>
      <c r="AI64" s="83">
        <v>98</v>
      </c>
      <c r="AJ64" s="645" t="s">
        <v>3537</v>
      </c>
      <c r="AK64" s="288">
        <f t="shared" si="16"/>
        <v>88</v>
      </c>
      <c r="AL64" s="640">
        <v>44</v>
      </c>
      <c r="AM64" s="640">
        <v>44</v>
      </c>
      <c r="AN64" s="641">
        <v>54</v>
      </c>
      <c r="AO64" s="110" t="s">
        <v>3538</v>
      </c>
      <c r="AP64" s="678">
        <v>267</v>
      </c>
      <c r="AQ64" s="656">
        <v>143</v>
      </c>
      <c r="AR64" s="656">
        <v>124</v>
      </c>
      <c r="AS64" s="657">
        <v>156</v>
      </c>
      <c r="AT64" s="110" t="s">
        <v>2586</v>
      </c>
      <c r="AU64" s="644">
        <f t="shared" si="17"/>
        <v>198</v>
      </c>
      <c r="AV64" s="646">
        <v>99</v>
      </c>
      <c r="AW64" s="646">
        <v>99</v>
      </c>
      <c r="AX64" s="198">
        <v>110</v>
      </c>
      <c r="AY64" s="330" t="s">
        <v>3539</v>
      </c>
      <c r="AZ64" s="60">
        <f t="shared" si="18"/>
        <v>79</v>
      </c>
      <c r="BA64" s="299">
        <v>48</v>
      </c>
      <c r="BB64" s="299">
        <v>31</v>
      </c>
      <c r="BC64" s="300">
        <v>48</v>
      </c>
      <c r="BD64" s="110" t="s">
        <v>3540</v>
      </c>
      <c r="BE64" s="644">
        <f t="shared" si="19"/>
        <v>38</v>
      </c>
      <c r="BF64" s="673">
        <v>19</v>
      </c>
      <c r="BG64" s="673">
        <v>19</v>
      </c>
      <c r="BH64" s="674">
        <v>26</v>
      </c>
    </row>
    <row r="65" spans="1:65" s="117" customFormat="1" ht="14.25" customHeight="1">
      <c r="A65" s="329" t="s">
        <v>3541</v>
      </c>
      <c r="B65" s="668">
        <v>87</v>
      </c>
      <c r="C65" s="637">
        <v>43</v>
      </c>
      <c r="D65" s="637">
        <v>44</v>
      </c>
      <c r="E65" s="638">
        <v>47</v>
      </c>
      <c r="F65" s="639" t="s">
        <v>3542</v>
      </c>
      <c r="G65" s="288">
        <f t="shared" si="12"/>
        <v>112</v>
      </c>
      <c r="H65" s="640">
        <v>62</v>
      </c>
      <c r="I65" s="640">
        <v>50</v>
      </c>
      <c r="J65" s="641">
        <v>64</v>
      </c>
      <c r="K65" s="110" t="s">
        <v>3543</v>
      </c>
      <c r="L65" s="60">
        <f t="shared" si="22"/>
        <v>49</v>
      </c>
      <c r="M65" s="82">
        <v>26</v>
      </c>
      <c r="N65" s="82">
        <v>23</v>
      </c>
      <c r="O65" s="83">
        <v>32</v>
      </c>
      <c r="P65" s="110" t="s">
        <v>3544</v>
      </c>
      <c r="Q65" s="60">
        <f t="shared" si="13"/>
        <v>171</v>
      </c>
      <c r="R65" s="654">
        <v>85</v>
      </c>
      <c r="S65" s="654">
        <v>86</v>
      </c>
      <c r="T65" s="654">
        <v>99</v>
      </c>
      <c r="U65" s="110" t="s">
        <v>3545</v>
      </c>
      <c r="V65" s="60">
        <f t="shared" si="14"/>
        <v>52</v>
      </c>
      <c r="W65" s="82">
        <v>23</v>
      </c>
      <c r="X65" s="82">
        <v>29</v>
      </c>
      <c r="Y65" s="83">
        <v>29</v>
      </c>
      <c r="Z65" s="110" t="s">
        <v>3546</v>
      </c>
      <c r="AA65" s="60">
        <f t="shared" si="15"/>
        <v>120</v>
      </c>
      <c r="AB65" s="679">
        <v>55</v>
      </c>
      <c r="AC65" s="679">
        <v>65</v>
      </c>
      <c r="AD65" s="679">
        <v>71</v>
      </c>
      <c r="AE65" s="110" t="s">
        <v>3547</v>
      </c>
      <c r="AF65" s="644">
        <v>113</v>
      </c>
      <c r="AG65" s="82">
        <v>53</v>
      </c>
      <c r="AH65" s="82">
        <v>60</v>
      </c>
      <c r="AI65" s="83">
        <v>65</v>
      </c>
      <c r="AJ65" s="645" t="s">
        <v>3548</v>
      </c>
      <c r="AK65" s="288">
        <f t="shared" si="16"/>
        <v>108</v>
      </c>
      <c r="AL65" s="640">
        <v>56</v>
      </c>
      <c r="AM65" s="640">
        <v>52</v>
      </c>
      <c r="AN65" s="641">
        <v>66</v>
      </c>
      <c r="AO65" s="110" t="s">
        <v>3549</v>
      </c>
      <c r="AP65" s="678">
        <v>277</v>
      </c>
      <c r="AQ65" s="656">
        <v>144</v>
      </c>
      <c r="AR65" s="656">
        <v>133</v>
      </c>
      <c r="AS65" s="657">
        <v>142</v>
      </c>
      <c r="AT65" s="110" t="s">
        <v>3550</v>
      </c>
      <c r="AU65" s="644">
        <f t="shared" si="17"/>
        <v>111</v>
      </c>
      <c r="AV65" s="646">
        <v>53</v>
      </c>
      <c r="AW65" s="646">
        <v>58</v>
      </c>
      <c r="AX65" s="198">
        <v>66</v>
      </c>
      <c r="AY65" s="330" t="s">
        <v>3551</v>
      </c>
      <c r="AZ65" s="60">
        <f t="shared" si="18"/>
        <v>211</v>
      </c>
      <c r="BA65" s="299">
        <v>103</v>
      </c>
      <c r="BB65" s="299">
        <v>108</v>
      </c>
      <c r="BC65" s="300">
        <v>118</v>
      </c>
      <c r="BD65" s="110" t="s">
        <v>3552</v>
      </c>
      <c r="BE65" s="644">
        <f t="shared" si="19"/>
        <v>115</v>
      </c>
      <c r="BF65" s="673">
        <v>58</v>
      </c>
      <c r="BG65" s="673">
        <v>57</v>
      </c>
      <c r="BH65" s="674">
        <v>73</v>
      </c>
    </row>
    <row r="66" spans="1:65" s="117" customFormat="1" ht="14.25" customHeight="1">
      <c r="A66" s="329" t="s">
        <v>3553</v>
      </c>
      <c r="B66" s="668">
        <v>47</v>
      </c>
      <c r="C66" s="637">
        <v>24</v>
      </c>
      <c r="D66" s="637">
        <v>23</v>
      </c>
      <c r="E66" s="638">
        <v>29</v>
      </c>
      <c r="F66" s="639" t="s">
        <v>3554</v>
      </c>
      <c r="G66" s="288">
        <f t="shared" si="12"/>
        <v>92</v>
      </c>
      <c r="H66" s="640">
        <v>42</v>
      </c>
      <c r="I66" s="640">
        <v>50</v>
      </c>
      <c r="J66" s="641">
        <v>60</v>
      </c>
      <c r="K66" s="110" t="s">
        <v>3555</v>
      </c>
      <c r="L66" s="60">
        <f t="shared" si="22"/>
        <v>31</v>
      </c>
      <c r="M66" s="82">
        <v>15</v>
      </c>
      <c r="N66" s="82">
        <v>16</v>
      </c>
      <c r="O66" s="83">
        <v>18</v>
      </c>
      <c r="P66" s="110" t="s">
        <v>3556</v>
      </c>
      <c r="Q66" s="60">
        <f t="shared" si="13"/>
        <v>42</v>
      </c>
      <c r="R66" s="654">
        <v>24</v>
      </c>
      <c r="S66" s="654">
        <v>18</v>
      </c>
      <c r="T66" s="654">
        <v>28</v>
      </c>
      <c r="U66" s="110" t="s">
        <v>3557</v>
      </c>
      <c r="V66" s="60">
        <f t="shared" si="14"/>
        <v>38</v>
      </c>
      <c r="W66" s="82">
        <v>20</v>
      </c>
      <c r="X66" s="82">
        <v>18</v>
      </c>
      <c r="Y66" s="83">
        <v>25</v>
      </c>
      <c r="Z66" s="110" t="s">
        <v>3558</v>
      </c>
      <c r="AA66" s="60">
        <f t="shared" si="15"/>
        <v>95</v>
      </c>
      <c r="AB66" s="679">
        <v>50</v>
      </c>
      <c r="AC66" s="679">
        <v>45</v>
      </c>
      <c r="AD66" s="679">
        <v>54</v>
      </c>
      <c r="AE66" s="67" t="s">
        <v>321</v>
      </c>
      <c r="AF66" s="55">
        <v>2468</v>
      </c>
      <c r="AG66" s="68">
        <v>1342</v>
      </c>
      <c r="AH66" s="68">
        <v>1126</v>
      </c>
      <c r="AI66" s="86">
        <v>1435</v>
      </c>
      <c r="AJ66" s="645" t="s">
        <v>3559</v>
      </c>
      <c r="AK66" s="288">
        <f t="shared" si="16"/>
        <v>146</v>
      </c>
      <c r="AL66" s="640">
        <v>89</v>
      </c>
      <c r="AM66" s="640">
        <v>57</v>
      </c>
      <c r="AN66" s="641">
        <v>88</v>
      </c>
      <c r="AO66" s="110" t="s">
        <v>3560</v>
      </c>
      <c r="AP66" s="678">
        <v>172</v>
      </c>
      <c r="AQ66" s="656">
        <v>81</v>
      </c>
      <c r="AR66" s="656">
        <v>91</v>
      </c>
      <c r="AS66" s="657">
        <v>96</v>
      </c>
      <c r="AT66" s="110" t="s">
        <v>3561</v>
      </c>
      <c r="AU66" s="644">
        <f t="shared" si="17"/>
        <v>129</v>
      </c>
      <c r="AV66" s="646">
        <v>67</v>
      </c>
      <c r="AW66" s="646">
        <v>62</v>
      </c>
      <c r="AX66" s="198">
        <v>79</v>
      </c>
      <c r="AY66" s="330" t="s">
        <v>3562</v>
      </c>
      <c r="AZ66" s="60">
        <f t="shared" si="18"/>
        <v>233</v>
      </c>
      <c r="BA66" s="299">
        <v>106</v>
      </c>
      <c r="BB66" s="299">
        <v>127</v>
      </c>
      <c r="BC66" s="300">
        <v>130</v>
      </c>
      <c r="BD66" s="110" t="s">
        <v>3563</v>
      </c>
      <c r="BE66" s="644">
        <f t="shared" si="19"/>
        <v>130</v>
      </c>
      <c r="BF66" s="673">
        <v>67</v>
      </c>
      <c r="BG66" s="673">
        <v>63</v>
      </c>
      <c r="BH66" s="674">
        <v>73</v>
      </c>
    </row>
    <row r="67" spans="1:65" s="117" customFormat="1" ht="14.25" customHeight="1">
      <c r="A67" s="329" t="s">
        <v>3564</v>
      </c>
      <c r="B67" s="668">
        <v>73</v>
      </c>
      <c r="C67" s="637">
        <v>41</v>
      </c>
      <c r="D67" s="637">
        <v>32</v>
      </c>
      <c r="E67" s="638">
        <v>44</v>
      </c>
      <c r="F67" s="639" t="s">
        <v>3565</v>
      </c>
      <c r="G67" s="288">
        <f t="shared" si="12"/>
        <v>150</v>
      </c>
      <c r="H67" s="640">
        <v>68</v>
      </c>
      <c r="I67" s="640">
        <v>82</v>
      </c>
      <c r="J67" s="641">
        <v>93</v>
      </c>
      <c r="K67" s="110" t="s">
        <v>3566</v>
      </c>
      <c r="L67" s="60">
        <f t="shared" si="22"/>
        <v>33</v>
      </c>
      <c r="M67" s="82">
        <v>20</v>
      </c>
      <c r="N67" s="82">
        <v>13</v>
      </c>
      <c r="O67" s="83">
        <v>27</v>
      </c>
      <c r="P67" s="110" t="s">
        <v>3567</v>
      </c>
      <c r="Q67" s="60">
        <f t="shared" si="13"/>
        <v>20</v>
      </c>
      <c r="R67" s="654">
        <v>13</v>
      </c>
      <c r="S67" s="654">
        <v>7</v>
      </c>
      <c r="T67" s="654">
        <v>16</v>
      </c>
      <c r="U67" s="110" t="s">
        <v>3568</v>
      </c>
      <c r="V67" s="60">
        <f t="shared" si="14"/>
        <v>54</v>
      </c>
      <c r="W67" s="82">
        <v>29</v>
      </c>
      <c r="X67" s="82">
        <v>25</v>
      </c>
      <c r="Y67" s="83">
        <v>37</v>
      </c>
      <c r="Z67" s="110" t="s">
        <v>3569</v>
      </c>
      <c r="AA67" s="60">
        <f t="shared" si="15"/>
        <v>267</v>
      </c>
      <c r="AB67" s="679">
        <v>113</v>
      </c>
      <c r="AC67" s="679">
        <v>154</v>
      </c>
      <c r="AD67" s="679">
        <v>180</v>
      </c>
      <c r="AE67" s="110" t="s">
        <v>3570</v>
      </c>
      <c r="AF67" s="644">
        <v>353</v>
      </c>
      <c r="AG67" s="82">
        <v>195</v>
      </c>
      <c r="AH67" s="82">
        <v>158</v>
      </c>
      <c r="AI67" s="83">
        <v>141</v>
      </c>
      <c r="AJ67" s="645" t="s">
        <v>3571</v>
      </c>
      <c r="AK67" s="288">
        <f t="shared" si="16"/>
        <v>254</v>
      </c>
      <c r="AL67" s="640">
        <v>146</v>
      </c>
      <c r="AM67" s="640">
        <v>108</v>
      </c>
      <c r="AN67" s="641">
        <v>169</v>
      </c>
      <c r="AO67" s="110" t="s">
        <v>3572</v>
      </c>
      <c r="AP67" s="680">
        <v>1161</v>
      </c>
      <c r="AQ67" s="656">
        <v>611</v>
      </c>
      <c r="AR67" s="656">
        <v>550</v>
      </c>
      <c r="AS67" s="657">
        <v>566</v>
      </c>
      <c r="AT67" s="110" t="s">
        <v>3573</v>
      </c>
      <c r="AU67" s="644">
        <f t="shared" si="17"/>
        <v>129</v>
      </c>
      <c r="AV67" s="646">
        <v>70</v>
      </c>
      <c r="AW67" s="646">
        <v>59</v>
      </c>
      <c r="AX67" s="198">
        <v>90</v>
      </c>
      <c r="AY67" s="330" t="s">
        <v>3574</v>
      </c>
      <c r="AZ67" s="60">
        <f t="shared" si="18"/>
        <v>251</v>
      </c>
      <c r="BA67" s="299">
        <v>118</v>
      </c>
      <c r="BB67" s="299">
        <v>133</v>
      </c>
      <c r="BC67" s="300">
        <v>131</v>
      </c>
      <c r="BD67" s="110" t="s">
        <v>3575</v>
      </c>
      <c r="BE67" s="644">
        <f t="shared" si="19"/>
        <v>133</v>
      </c>
      <c r="BF67" s="673">
        <v>62</v>
      </c>
      <c r="BG67" s="673">
        <v>71</v>
      </c>
      <c r="BH67" s="674">
        <v>71</v>
      </c>
    </row>
    <row r="68" spans="1:65" s="117" customFormat="1" ht="14.25" customHeight="1">
      <c r="A68" s="333" t="s">
        <v>448</v>
      </c>
      <c r="B68" s="665">
        <v>3816</v>
      </c>
      <c r="C68" s="666">
        <v>1978</v>
      </c>
      <c r="D68" s="666">
        <v>1838</v>
      </c>
      <c r="E68" s="667">
        <v>2235</v>
      </c>
      <c r="F68" s="645" t="s">
        <v>3576</v>
      </c>
      <c r="G68" s="288">
        <f t="shared" si="12"/>
        <v>134</v>
      </c>
      <c r="H68" s="640">
        <v>58</v>
      </c>
      <c r="I68" s="640">
        <v>76</v>
      </c>
      <c r="J68" s="641">
        <v>71</v>
      </c>
      <c r="K68" s="110" t="s">
        <v>3577</v>
      </c>
      <c r="L68" s="60">
        <f t="shared" si="22"/>
        <v>57</v>
      </c>
      <c r="M68" s="82">
        <v>28</v>
      </c>
      <c r="N68" s="82">
        <v>29</v>
      </c>
      <c r="O68" s="83">
        <v>39</v>
      </c>
      <c r="P68" s="110" t="s">
        <v>3578</v>
      </c>
      <c r="Q68" s="60">
        <f t="shared" si="13"/>
        <v>78</v>
      </c>
      <c r="R68" s="654">
        <v>39</v>
      </c>
      <c r="S68" s="654">
        <v>39</v>
      </c>
      <c r="T68" s="654">
        <v>51</v>
      </c>
      <c r="U68" s="110" t="s">
        <v>3579</v>
      </c>
      <c r="V68" s="60">
        <f t="shared" si="14"/>
        <v>22</v>
      </c>
      <c r="W68" s="82">
        <v>12</v>
      </c>
      <c r="X68" s="82">
        <v>10</v>
      </c>
      <c r="Y68" s="83">
        <v>19</v>
      </c>
      <c r="Z68" s="110" t="s">
        <v>3580</v>
      </c>
      <c r="AA68" s="60">
        <f t="shared" si="15"/>
        <v>46</v>
      </c>
      <c r="AB68" s="679">
        <v>23</v>
      </c>
      <c r="AC68" s="679">
        <v>23</v>
      </c>
      <c r="AD68" s="679">
        <v>27</v>
      </c>
      <c r="AE68" s="110" t="s">
        <v>3581</v>
      </c>
      <c r="AF68" s="644">
        <v>243</v>
      </c>
      <c r="AG68" s="82">
        <v>124</v>
      </c>
      <c r="AH68" s="82">
        <v>119</v>
      </c>
      <c r="AI68" s="83">
        <v>149</v>
      </c>
      <c r="AJ68" s="645" t="s">
        <v>3582</v>
      </c>
      <c r="AK68" s="288">
        <f t="shared" si="16"/>
        <v>137</v>
      </c>
      <c r="AL68" s="640">
        <v>73</v>
      </c>
      <c r="AM68" s="640">
        <v>64</v>
      </c>
      <c r="AN68" s="641">
        <v>73</v>
      </c>
      <c r="AO68" s="110" t="s">
        <v>3583</v>
      </c>
      <c r="AP68" s="680">
        <v>1567</v>
      </c>
      <c r="AQ68" s="656">
        <v>800</v>
      </c>
      <c r="AR68" s="656">
        <v>767</v>
      </c>
      <c r="AS68" s="657">
        <v>550</v>
      </c>
      <c r="AT68" s="110" t="s">
        <v>3584</v>
      </c>
      <c r="AU68" s="644">
        <f t="shared" si="17"/>
        <v>110</v>
      </c>
      <c r="AV68" s="646">
        <v>53</v>
      </c>
      <c r="AW68" s="646">
        <v>57</v>
      </c>
      <c r="AX68" s="198">
        <v>69</v>
      </c>
      <c r="AY68" s="330" t="s">
        <v>3585</v>
      </c>
      <c r="AZ68" s="60">
        <f t="shared" si="18"/>
        <v>120</v>
      </c>
      <c r="BA68" s="299">
        <v>62</v>
      </c>
      <c r="BB68" s="299">
        <v>58</v>
      </c>
      <c r="BC68" s="300">
        <v>57</v>
      </c>
      <c r="BD68" s="110" t="s">
        <v>3586</v>
      </c>
      <c r="BE68" s="644">
        <f t="shared" si="19"/>
        <v>63</v>
      </c>
      <c r="BF68" s="673">
        <v>31</v>
      </c>
      <c r="BG68" s="673">
        <v>32</v>
      </c>
      <c r="BH68" s="674">
        <v>44</v>
      </c>
    </row>
    <row r="69" spans="1:65" s="117" customFormat="1" ht="14.25" customHeight="1">
      <c r="A69" s="329" t="s">
        <v>3587</v>
      </c>
      <c r="B69" s="650">
        <v>109</v>
      </c>
      <c r="C69" s="637">
        <v>62</v>
      </c>
      <c r="D69" s="637">
        <v>47</v>
      </c>
      <c r="E69" s="638">
        <v>62</v>
      </c>
      <c r="F69" s="639" t="s">
        <v>3588</v>
      </c>
      <c r="G69" s="288">
        <f t="shared" si="12"/>
        <v>25</v>
      </c>
      <c r="H69" s="640">
        <v>13</v>
      </c>
      <c r="I69" s="640">
        <v>12</v>
      </c>
      <c r="J69" s="641">
        <v>16</v>
      </c>
      <c r="K69" s="110" t="s">
        <v>3589</v>
      </c>
      <c r="L69" s="60">
        <f t="shared" si="22"/>
        <v>129</v>
      </c>
      <c r="M69" s="82">
        <v>59</v>
      </c>
      <c r="N69" s="82">
        <v>70</v>
      </c>
      <c r="O69" s="83">
        <v>70</v>
      </c>
      <c r="P69" s="110" t="s">
        <v>3590</v>
      </c>
      <c r="Q69" s="60">
        <f t="shared" si="13"/>
        <v>88</v>
      </c>
      <c r="R69" s="654">
        <v>44</v>
      </c>
      <c r="S69" s="654">
        <v>44</v>
      </c>
      <c r="T69" s="654">
        <v>54</v>
      </c>
      <c r="U69" s="110" t="s">
        <v>3591</v>
      </c>
      <c r="V69" s="60">
        <f t="shared" si="14"/>
        <v>53</v>
      </c>
      <c r="W69" s="82">
        <v>22</v>
      </c>
      <c r="X69" s="82">
        <v>31</v>
      </c>
      <c r="Y69" s="83">
        <v>36</v>
      </c>
      <c r="Z69" s="110" t="s">
        <v>3592</v>
      </c>
      <c r="AA69" s="60">
        <f t="shared" si="15"/>
        <v>181</v>
      </c>
      <c r="AB69" s="679">
        <v>84</v>
      </c>
      <c r="AC69" s="679">
        <v>97</v>
      </c>
      <c r="AD69" s="679">
        <v>115</v>
      </c>
      <c r="AE69" s="110" t="s">
        <v>3593</v>
      </c>
      <c r="AF69" s="644">
        <v>97</v>
      </c>
      <c r="AG69" s="82">
        <v>57</v>
      </c>
      <c r="AH69" s="82">
        <v>40</v>
      </c>
      <c r="AI69" s="83">
        <v>62</v>
      </c>
      <c r="AJ69" s="645" t="s">
        <v>3594</v>
      </c>
      <c r="AK69" s="288">
        <f t="shared" si="16"/>
        <v>146</v>
      </c>
      <c r="AL69" s="640">
        <v>74</v>
      </c>
      <c r="AM69" s="640">
        <v>72</v>
      </c>
      <c r="AN69" s="641">
        <v>88</v>
      </c>
      <c r="AO69" s="110" t="s">
        <v>3595</v>
      </c>
      <c r="AP69" s="678">
        <v>266</v>
      </c>
      <c r="AQ69" s="656">
        <v>121</v>
      </c>
      <c r="AR69" s="656">
        <v>145</v>
      </c>
      <c r="AS69" s="657">
        <v>135</v>
      </c>
      <c r="AT69" s="110" t="s">
        <v>3596</v>
      </c>
      <c r="AU69" s="644">
        <f t="shared" si="17"/>
        <v>127</v>
      </c>
      <c r="AV69" s="646">
        <v>65</v>
      </c>
      <c r="AW69" s="646">
        <v>62</v>
      </c>
      <c r="AX69" s="198">
        <v>63</v>
      </c>
      <c r="AY69" s="330" t="s">
        <v>1873</v>
      </c>
      <c r="AZ69" s="60">
        <f t="shared" si="18"/>
        <v>96</v>
      </c>
      <c r="BA69" s="299">
        <v>49</v>
      </c>
      <c r="BB69" s="299">
        <v>47</v>
      </c>
      <c r="BC69" s="300">
        <v>53</v>
      </c>
      <c r="BD69" s="110" t="s">
        <v>3597</v>
      </c>
      <c r="BE69" s="644">
        <f t="shared" si="19"/>
        <v>65</v>
      </c>
      <c r="BF69" s="673">
        <v>38</v>
      </c>
      <c r="BG69" s="673">
        <v>27</v>
      </c>
      <c r="BH69" s="674">
        <v>32</v>
      </c>
    </row>
    <row r="70" spans="1:65" s="117" customFormat="1" ht="14.25" customHeight="1">
      <c r="A70" s="329" t="s">
        <v>3598</v>
      </c>
      <c r="B70" s="650">
        <v>94</v>
      </c>
      <c r="C70" s="637">
        <v>55</v>
      </c>
      <c r="D70" s="637">
        <v>39</v>
      </c>
      <c r="E70" s="638">
        <v>58</v>
      </c>
      <c r="F70" s="639" t="s">
        <v>3599</v>
      </c>
      <c r="G70" s="288">
        <f t="shared" si="12"/>
        <v>73</v>
      </c>
      <c r="H70" s="640">
        <v>34</v>
      </c>
      <c r="I70" s="640">
        <v>39</v>
      </c>
      <c r="J70" s="641">
        <v>46</v>
      </c>
      <c r="K70" s="110" t="s">
        <v>3600</v>
      </c>
      <c r="L70" s="60">
        <f t="shared" si="22"/>
        <v>219</v>
      </c>
      <c r="M70" s="82">
        <v>116</v>
      </c>
      <c r="N70" s="82">
        <v>103</v>
      </c>
      <c r="O70" s="83">
        <v>133</v>
      </c>
      <c r="P70" s="110" t="s">
        <v>3601</v>
      </c>
      <c r="Q70" s="60">
        <f t="shared" si="13"/>
        <v>37</v>
      </c>
      <c r="R70" s="654">
        <v>19</v>
      </c>
      <c r="S70" s="654">
        <v>18</v>
      </c>
      <c r="T70" s="654">
        <v>18</v>
      </c>
      <c r="U70" s="110" t="s">
        <v>3602</v>
      </c>
      <c r="V70" s="60">
        <f t="shared" si="14"/>
        <v>128</v>
      </c>
      <c r="W70" s="82">
        <v>64</v>
      </c>
      <c r="X70" s="82">
        <v>64</v>
      </c>
      <c r="Y70" s="83">
        <v>83</v>
      </c>
      <c r="Z70" s="110" t="s">
        <v>3588</v>
      </c>
      <c r="AA70" s="60">
        <f t="shared" si="15"/>
        <v>83</v>
      </c>
      <c r="AB70" s="679">
        <v>36</v>
      </c>
      <c r="AC70" s="679">
        <v>47</v>
      </c>
      <c r="AD70" s="679">
        <v>53</v>
      </c>
      <c r="AE70" s="110" t="s">
        <v>3603</v>
      </c>
      <c r="AF70" s="644">
        <v>98</v>
      </c>
      <c r="AG70" s="82">
        <v>55</v>
      </c>
      <c r="AH70" s="82">
        <v>43</v>
      </c>
      <c r="AI70" s="83">
        <v>57</v>
      </c>
      <c r="AJ70" s="645" t="s">
        <v>3604</v>
      </c>
      <c r="AK70" s="288">
        <f t="shared" si="16"/>
        <v>392</v>
      </c>
      <c r="AL70" s="640">
        <v>214</v>
      </c>
      <c r="AM70" s="640">
        <v>178</v>
      </c>
      <c r="AN70" s="641">
        <v>234</v>
      </c>
      <c r="AO70" s="110" t="s">
        <v>3605</v>
      </c>
      <c r="AP70" s="680">
        <v>1418</v>
      </c>
      <c r="AQ70" s="656">
        <v>715</v>
      </c>
      <c r="AR70" s="656">
        <v>703</v>
      </c>
      <c r="AS70" s="657">
        <v>509</v>
      </c>
      <c r="AT70" s="110" t="s">
        <v>3606</v>
      </c>
      <c r="AU70" s="644">
        <f t="shared" si="17"/>
        <v>43</v>
      </c>
      <c r="AV70" s="646">
        <v>18</v>
      </c>
      <c r="AW70" s="646">
        <v>25</v>
      </c>
      <c r="AX70" s="198">
        <v>26</v>
      </c>
      <c r="AY70" s="330" t="s">
        <v>1882</v>
      </c>
      <c r="AZ70" s="60">
        <f t="shared" si="18"/>
        <v>199</v>
      </c>
      <c r="BA70" s="299">
        <v>93</v>
      </c>
      <c r="BB70" s="299">
        <v>106</v>
      </c>
      <c r="BC70" s="300">
        <v>115</v>
      </c>
      <c r="BD70" s="110" t="s">
        <v>3607</v>
      </c>
      <c r="BE70" s="644">
        <f t="shared" si="19"/>
        <v>142</v>
      </c>
      <c r="BF70" s="673">
        <v>73</v>
      </c>
      <c r="BG70" s="673">
        <v>69</v>
      </c>
      <c r="BH70" s="674">
        <v>87</v>
      </c>
    </row>
    <row r="71" spans="1:65" s="113" customFormat="1" ht="14.25" customHeight="1">
      <c r="A71" s="329" t="s">
        <v>3608</v>
      </c>
      <c r="B71" s="650">
        <v>92</v>
      </c>
      <c r="C71" s="637">
        <v>48</v>
      </c>
      <c r="D71" s="637">
        <v>44</v>
      </c>
      <c r="E71" s="638">
        <v>53</v>
      </c>
      <c r="F71" s="639" t="s">
        <v>3609</v>
      </c>
      <c r="G71" s="288">
        <f t="shared" ref="G71:G134" si="42">SUM(H71:I71)</f>
        <v>159</v>
      </c>
      <c r="H71" s="640">
        <v>85</v>
      </c>
      <c r="I71" s="640">
        <v>74</v>
      </c>
      <c r="J71" s="641">
        <v>96</v>
      </c>
      <c r="K71" s="110" t="s">
        <v>3610</v>
      </c>
      <c r="L71" s="60">
        <f t="shared" si="22"/>
        <v>118</v>
      </c>
      <c r="M71" s="82">
        <v>56</v>
      </c>
      <c r="N71" s="82">
        <v>62</v>
      </c>
      <c r="O71" s="83">
        <v>68</v>
      </c>
      <c r="P71" s="110" t="s">
        <v>3611</v>
      </c>
      <c r="Q71" s="60">
        <f t="shared" ref="Q71:Q126" si="43">SUM(R71:S71)</f>
        <v>95</v>
      </c>
      <c r="R71" s="654">
        <v>48</v>
      </c>
      <c r="S71" s="654">
        <v>47</v>
      </c>
      <c r="T71" s="654">
        <v>60</v>
      </c>
      <c r="U71" s="110" t="s">
        <v>2313</v>
      </c>
      <c r="V71" s="60">
        <f t="shared" ref="V71:V134" si="44">SUM(W71:X71)</f>
        <v>78</v>
      </c>
      <c r="W71" s="82">
        <v>35</v>
      </c>
      <c r="X71" s="82">
        <v>43</v>
      </c>
      <c r="Y71" s="83">
        <v>47</v>
      </c>
      <c r="Z71" s="110" t="s">
        <v>3599</v>
      </c>
      <c r="AA71" s="60">
        <f t="shared" ref="AA71:AA134" si="45">SUM(AB71:AC71)</f>
        <v>124</v>
      </c>
      <c r="AB71" s="679">
        <v>59</v>
      </c>
      <c r="AC71" s="679">
        <v>65</v>
      </c>
      <c r="AD71" s="679">
        <v>69</v>
      </c>
      <c r="AE71" s="110" t="s">
        <v>3215</v>
      </c>
      <c r="AF71" s="644">
        <v>78</v>
      </c>
      <c r="AG71" s="82">
        <v>45</v>
      </c>
      <c r="AH71" s="82">
        <v>33</v>
      </c>
      <c r="AI71" s="83">
        <v>52</v>
      </c>
      <c r="AJ71" s="645" t="s">
        <v>3612</v>
      </c>
      <c r="AK71" s="288">
        <f t="shared" ref="AK71:AK134" si="46">SUM(AL71:AM71)</f>
        <v>202</v>
      </c>
      <c r="AL71" s="640">
        <v>100</v>
      </c>
      <c r="AM71" s="640">
        <v>102</v>
      </c>
      <c r="AN71" s="641">
        <v>109</v>
      </c>
      <c r="AO71" s="110" t="s">
        <v>3613</v>
      </c>
      <c r="AP71" s="678">
        <v>724</v>
      </c>
      <c r="AQ71" s="656">
        <v>351</v>
      </c>
      <c r="AR71" s="656">
        <v>373</v>
      </c>
      <c r="AS71" s="657">
        <v>309</v>
      </c>
      <c r="AT71" s="110" t="s">
        <v>3614</v>
      </c>
      <c r="AU71" s="644">
        <f t="shared" ref="AU71:AU134" si="47">SUM(AV71:AW71)</f>
        <v>165</v>
      </c>
      <c r="AV71" s="646">
        <v>84</v>
      </c>
      <c r="AW71" s="646">
        <v>81</v>
      </c>
      <c r="AX71" s="198">
        <v>101</v>
      </c>
      <c r="AY71" s="334" t="s">
        <v>347</v>
      </c>
      <c r="AZ71" s="68">
        <f t="shared" ref="AZ71:AZ134" si="48">SUM(BA71:BB71)</f>
        <v>1953</v>
      </c>
      <c r="BA71" s="68">
        <f>SUM(BA72:BA84)</f>
        <v>999</v>
      </c>
      <c r="BB71" s="68">
        <f t="shared" ref="BB71:BC71" si="49">SUM(BB72:BB84)</f>
        <v>954</v>
      </c>
      <c r="BC71" s="86">
        <f t="shared" si="49"/>
        <v>1141</v>
      </c>
      <c r="BD71" s="110" t="s">
        <v>3615</v>
      </c>
      <c r="BE71" s="644">
        <f t="shared" ref="BE71:BE134" si="50">SUM(BF71:BG71)</f>
        <v>47</v>
      </c>
      <c r="BF71" s="673">
        <v>26</v>
      </c>
      <c r="BG71" s="673">
        <v>21</v>
      </c>
      <c r="BH71" s="674">
        <v>34</v>
      </c>
      <c r="BI71" s="117"/>
      <c r="BJ71" s="117"/>
      <c r="BK71" s="117"/>
      <c r="BL71" s="117"/>
      <c r="BM71" s="117"/>
    </row>
    <row r="72" spans="1:65" s="113" customFormat="1" ht="14.25" customHeight="1">
      <c r="A72" s="329" t="s">
        <v>3616</v>
      </c>
      <c r="B72" s="650">
        <v>134</v>
      </c>
      <c r="C72" s="637">
        <v>71</v>
      </c>
      <c r="D72" s="637">
        <v>63</v>
      </c>
      <c r="E72" s="638">
        <v>75</v>
      </c>
      <c r="F72" s="639" t="s">
        <v>3617</v>
      </c>
      <c r="G72" s="288">
        <f t="shared" si="42"/>
        <v>106</v>
      </c>
      <c r="H72" s="640">
        <v>58</v>
      </c>
      <c r="I72" s="640">
        <v>48</v>
      </c>
      <c r="J72" s="641">
        <v>68</v>
      </c>
      <c r="K72" s="110" t="s">
        <v>3618</v>
      </c>
      <c r="L72" s="60">
        <f t="shared" si="22"/>
        <v>129</v>
      </c>
      <c r="M72" s="82">
        <v>67</v>
      </c>
      <c r="N72" s="82">
        <v>62</v>
      </c>
      <c r="O72" s="83">
        <v>72</v>
      </c>
      <c r="P72" s="110" t="s">
        <v>3619</v>
      </c>
      <c r="Q72" s="60">
        <f t="shared" si="43"/>
        <v>144</v>
      </c>
      <c r="R72" s="654">
        <v>74</v>
      </c>
      <c r="S72" s="654">
        <v>70</v>
      </c>
      <c r="T72" s="654">
        <v>81</v>
      </c>
      <c r="U72" s="110" t="s">
        <v>3620</v>
      </c>
      <c r="V72" s="60">
        <f t="shared" si="44"/>
        <v>50</v>
      </c>
      <c r="W72" s="82">
        <v>22</v>
      </c>
      <c r="X72" s="82">
        <v>28</v>
      </c>
      <c r="Y72" s="83">
        <v>35</v>
      </c>
      <c r="Z72" s="67" t="s">
        <v>312</v>
      </c>
      <c r="AA72" s="68">
        <f t="shared" si="45"/>
        <v>2164</v>
      </c>
      <c r="AB72" s="68">
        <f>SUM(AB73:AB90)</f>
        <v>1040</v>
      </c>
      <c r="AC72" s="68">
        <f t="shared" ref="AC72:AD72" si="51">SUM(AC73:AC90)</f>
        <v>1124</v>
      </c>
      <c r="AD72" s="86">
        <f t="shared" si="51"/>
        <v>1308</v>
      </c>
      <c r="AE72" s="110" t="s">
        <v>3621</v>
      </c>
      <c r="AF72" s="644">
        <v>93</v>
      </c>
      <c r="AG72" s="82">
        <v>48</v>
      </c>
      <c r="AH72" s="82">
        <v>45</v>
      </c>
      <c r="AI72" s="83">
        <v>53</v>
      </c>
      <c r="AJ72" s="645" t="s">
        <v>3622</v>
      </c>
      <c r="AK72" s="288">
        <f t="shared" si="46"/>
        <v>188</v>
      </c>
      <c r="AL72" s="640">
        <v>90</v>
      </c>
      <c r="AM72" s="640">
        <v>98</v>
      </c>
      <c r="AN72" s="641">
        <v>95</v>
      </c>
      <c r="AO72" s="110" t="s">
        <v>3623</v>
      </c>
      <c r="AP72" s="678">
        <v>729</v>
      </c>
      <c r="AQ72" s="656">
        <v>389</v>
      </c>
      <c r="AR72" s="656">
        <v>340</v>
      </c>
      <c r="AS72" s="657">
        <v>340</v>
      </c>
      <c r="AT72" s="110" t="s">
        <v>3624</v>
      </c>
      <c r="AU72" s="644">
        <f t="shared" si="47"/>
        <v>97</v>
      </c>
      <c r="AV72" s="646">
        <v>50</v>
      </c>
      <c r="AW72" s="646">
        <v>47</v>
      </c>
      <c r="AX72" s="198">
        <v>52</v>
      </c>
      <c r="AY72" s="330" t="s">
        <v>3625</v>
      </c>
      <c r="AZ72" s="60">
        <f t="shared" si="48"/>
        <v>248</v>
      </c>
      <c r="BA72" s="82">
        <v>119</v>
      </c>
      <c r="BB72" s="82">
        <v>129</v>
      </c>
      <c r="BC72" s="83">
        <v>147</v>
      </c>
      <c r="BD72" s="110" t="s">
        <v>3626</v>
      </c>
      <c r="BE72" s="644">
        <f t="shared" si="50"/>
        <v>79</v>
      </c>
      <c r="BF72" s="673">
        <v>43</v>
      </c>
      <c r="BG72" s="673">
        <v>36</v>
      </c>
      <c r="BH72" s="674">
        <v>43</v>
      </c>
      <c r="BI72" s="117"/>
      <c r="BJ72" s="117"/>
      <c r="BK72" s="117"/>
      <c r="BL72" s="117"/>
      <c r="BM72" s="117"/>
    </row>
    <row r="73" spans="1:65" s="117" customFormat="1" ht="14.25" customHeight="1">
      <c r="A73" s="329" t="s">
        <v>3627</v>
      </c>
      <c r="B73" s="650">
        <v>71</v>
      </c>
      <c r="C73" s="637">
        <v>35</v>
      </c>
      <c r="D73" s="637">
        <v>36</v>
      </c>
      <c r="E73" s="638">
        <v>47</v>
      </c>
      <c r="F73" s="639" t="s">
        <v>3628</v>
      </c>
      <c r="G73" s="288">
        <f t="shared" si="42"/>
        <v>94</v>
      </c>
      <c r="H73" s="640">
        <v>42</v>
      </c>
      <c r="I73" s="640">
        <v>52</v>
      </c>
      <c r="J73" s="641">
        <v>57</v>
      </c>
      <c r="K73" s="110" t="s">
        <v>3629</v>
      </c>
      <c r="L73" s="60">
        <f t="shared" si="22"/>
        <v>112</v>
      </c>
      <c r="M73" s="82">
        <v>59</v>
      </c>
      <c r="N73" s="82">
        <v>53</v>
      </c>
      <c r="O73" s="83">
        <v>58</v>
      </c>
      <c r="P73" s="110" t="s">
        <v>3630</v>
      </c>
      <c r="Q73" s="60">
        <f t="shared" si="43"/>
        <v>191</v>
      </c>
      <c r="R73" s="654">
        <v>101</v>
      </c>
      <c r="S73" s="654">
        <v>90</v>
      </c>
      <c r="T73" s="654">
        <v>106</v>
      </c>
      <c r="U73" s="110" t="s">
        <v>3631</v>
      </c>
      <c r="V73" s="60">
        <f t="shared" si="44"/>
        <v>133</v>
      </c>
      <c r="W73" s="82">
        <v>56</v>
      </c>
      <c r="X73" s="82">
        <v>77</v>
      </c>
      <c r="Y73" s="83">
        <v>87</v>
      </c>
      <c r="Z73" s="110" t="s">
        <v>3632</v>
      </c>
      <c r="AA73" s="60">
        <f t="shared" si="45"/>
        <v>161</v>
      </c>
      <c r="AB73" s="681">
        <f>[2]sheet1!$D$7</f>
        <v>78</v>
      </c>
      <c r="AC73" s="681">
        <f>[2]sheet1!$E$7</f>
        <v>83</v>
      </c>
      <c r="AD73" s="681">
        <f>[2]sheet1!$B$7</f>
        <v>95</v>
      </c>
      <c r="AE73" s="110" t="s">
        <v>3633</v>
      </c>
      <c r="AF73" s="644">
        <v>137</v>
      </c>
      <c r="AG73" s="82">
        <v>68</v>
      </c>
      <c r="AH73" s="82">
        <v>69</v>
      </c>
      <c r="AI73" s="83">
        <v>91</v>
      </c>
      <c r="AJ73" s="645" t="s">
        <v>3634</v>
      </c>
      <c r="AK73" s="288">
        <f t="shared" si="46"/>
        <v>100</v>
      </c>
      <c r="AL73" s="640">
        <v>59</v>
      </c>
      <c r="AM73" s="640">
        <v>41</v>
      </c>
      <c r="AN73" s="641">
        <v>60</v>
      </c>
      <c r="AO73" s="110" t="s">
        <v>3635</v>
      </c>
      <c r="AP73" s="680">
        <v>1293</v>
      </c>
      <c r="AQ73" s="656">
        <v>682</v>
      </c>
      <c r="AR73" s="656">
        <v>611</v>
      </c>
      <c r="AS73" s="657">
        <v>652</v>
      </c>
      <c r="AT73" s="110" t="s">
        <v>3636</v>
      </c>
      <c r="AU73" s="644">
        <f t="shared" si="47"/>
        <v>65</v>
      </c>
      <c r="AV73" s="646">
        <v>31</v>
      </c>
      <c r="AW73" s="646">
        <v>34</v>
      </c>
      <c r="AX73" s="198">
        <v>44</v>
      </c>
      <c r="AY73" s="330" t="s">
        <v>3637</v>
      </c>
      <c r="AZ73" s="60">
        <f t="shared" si="48"/>
        <v>152</v>
      </c>
      <c r="BA73" s="82">
        <v>82</v>
      </c>
      <c r="BB73" s="82">
        <v>70</v>
      </c>
      <c r="BC73" s="83">
        <v>86</v>
      </c>
      <c r="BD73" s="110" t="s">
        <v>2955</v>
      </c>
      <c r="BE73" s="644">
        <f t="shared" si="50"/>
        <v>88</v>
      </c>
      <c r="BF73" s="673">
        <v>40</v>
      </c>
      <c r="BG73" s="673">
        <v>48</v>
      </c>
      <c r="BH73" s="674">
        <v>59</v>
      </c>
    </row>
    <row r="74" spans="1:65" s="117" customFormat="1" ht="14.25" customHeight="1">
      <c r="A74" s="329" t="s">
        <v>3638</v>
      </c>
      <c r="B74" s="650">
        <v>177</v>
      </c>
      <c r="C74" s="637">
        <v>86</v>
      </c>
      <c r="D74" s="637">
        <v>91</v>
      </c>
      <c r="E74" s="638">
        <v>111</v>
      </c>
      <c r="F74" s="660" t="s">
        <v>456</v>
      </c>
      <c r="G74" s="661">
        <f t="shared" si="42"/>
        <v>1742</v>
      </c>
      <c r="H74" s="661">
        <f>SUM(H75:H91)</f>
        <v>873</v>
      </c>
      <c r="I74" s="661">
        <f t="shared" ref="I74:J74" si="52">SUM(I75:I91)</f>
        <v>869</v>
      </c>
      <c r="J74" s="662">
        <f t="shared" si="52"/>
        <v>1001</v>
      </c>
      <c r="K74" s="110" t="s">
        <v>3639</v>
      </c>
      <c r="L74" s="60">
        <f t="shared" si="22"/>
        <v>92</v>
      </c>
      <c r="M74" s="82">
        <v>42</v>
      </c>
      <c r="N74" s="82">
        <v>50</v>
      </c>
      <c r="O74" s="83">
        <v>60</v>
      </c>
      <c r="P74" s="110" t="s">
        <v>3640</v>
      </c>
      <c r="Q74" s="60">
        <f t="shared" si="43"/>
        <v>113</v>
      </c>
      <c r="R74" s="682">
        <v>65</v>
      </c>
      <c r="S74" s="682">
        <v>48</v>
      </c>
      <c r="T74" s="682">
        <v>72</v>
      </c>
      <c r="U74" s="110" t="s">
        <v>3641</v>
      </c>
      <c r="V74" s="60">
        <f t="shared" si="44"/>
        <v>88</v>
      </c>
      <c r="W74" s="82">
        <v>42</v>
      </c>
      <c r="X74" s="82">
        <v>46</v>
      </c>
      <c r="Y74" s="83">
        <v>59</v>
      </c>
      <c r="Z74" s="110" t="s">
        <v>3642</v>
      </c>
      <c r="AA74" s="60">
        <f t="shared" si="45"/>
        <v>168</v>
      </c>
      <c r="AB74" s="681">
        <f>[2]sheet1!$D$8</f>
        <v>78</v>
      </c>
      <c r="AC74" s="681">
        <f>[2]sheet1!$E$8</f>
        <v>90</v>
      </c>
      <c r="AD74" s="681">
        <f>[2]sheet1!$B$8</f>
        <v>96</v>
      </c>
      <c r="AE74" s="110" t="s">
        <v>3643</v>
      </c>
      <c r="AF74" s="644">
        <v>121</v>
      </c>
      <c r="AG74" s="82">
        <v>68</v>
      </c>
      <c r="AH74" s="82">
        <v>53</v>
      </c>
      <c r="AI74" s="83">
        <v>79</v>
      </c>
      <c r="AJ74" s="669" t="s">
        <v>328</v>
      </c>
      <c r="AK74" s="661">
        <f t="shared" si="46"/>
        <v>3669</v>
      </c>
      <c r="AL74" s="661">
        <f>SUM(AL75:AL100)</f>
        <v>2017</v>
      </c>
      <c r="AM74" s="661">
        <f t="shared" ref="AM74:AN74" si="53">SUM(AM75:AM100)</f>
        <v>1652</v>
      </c>
      <c r="AN74" s="662">
        <f t="shared" si="53"/>
        <v>2229</v>
      </c>
      <c r="AO74" s="110" t="s">
        <v>3644</v>
      </c>
      <c r="AP74" s="678">
        <v>873</v>
      </c>
      <c r="AQ74" s="656">
        <v>465</v>
      </c>
      <c r="AR74" s="656">
        <v>408</v>
      </c>
      <c r="AS74" s="657">
        <v>355</v>
      </c>
      <c r="AT74" s="67" t="s">
        <v>238</v>
      </c>
      <c r="AU74" s="55">
        <f t="shared" si="47"/>
        <v>1338</v>
      </c>
      <c r="AV74" s="658">
        <v>668</v>
      </c>
      <c r="AW74" s="658">
        <v>670</v>
      </c>
      <c r="AX74" s="659">
        <v>751</v>
      </c>
      <c r="AY74" s="330" t="s">
        <v>3645</v>
      </c>
      <c r="AZ74" s="60">
        <f t="shared" si="48"/>
        <v>173</v>
      </c>
      <c r="BA74" s="82">
        <v>80</v>
      </c>
      <c r="BB74" s="82">
        <v>93</v>
      </c>
      <c r="BC74" s="83">
        <v>104</v>
      </c>
      <c r="BD74" s="110" t="s">
        <v>2956</v>
      </c>
      <c r="BE74" s="644">
        <f t="shared" si="50"/>
        <v>61</v>
      </c>
      <c r="BF74" s="673">
        <v>31</v>
      </c>
      <c r="BG74" s="673">
        <v>30</v>
      </c>
      <c r="BH74" s="674">
        <v>35</v>
      </c>
    </row>
    <row r="75" spans="1:65" s="117" customFormat="1" ht="14.25" customHeight="1">
      <c r="A75" s="329" t="s">
        <v>3646</v>
      </c>
      <c r="B75" s="650">
        <v>40</v>
      </c>
      <c r="C75" s="637">
        <v>16</v>
      </c>
      <c r="D75" s="637">
        <v>24</v>
      </c>
      <c r="E75" s="638">
        <v>29</v>
      </c>
      <c r="F75" s="639" t="s">
        <v>3647</v>
      </c>
      <c r="G75" s="288">
        <f t="shared" si="42"/>
        <v>144</v>
      </c>
      <c r="H75" s="295">
        <v>72</v>
      </c>
      <c r="I75" s="295">
        <v>72</v>
      </c>
      <c r="J75" s="296">
        <v>80</v>
      </c>
      <c r="K75" s="110" t="s">
        <v>3648</v>
      </c>
      <c r="L75" s="60">
        <f t="shared" si="22"/>
        <v>140</v>
      </c>
      <c r="M75" s="82">
        <v>65</v>
      </c>
      <c r="N75" s="82">
        <v>75</v>
      </c>
      <c r="O75" s="83">
        <v>84</v>
      </c>
      <c r="P75" s="67" t="s">
        <v>474</v>
      </c>
      <c r="Q75" s="68">
        <f t="shared" si="43"/>
        <v>1727</v>
      </c>
      <c r="R75" s="68">
        <f>SUM(R76:R89)</f>
        <v>869</v>
      </c>
      <c r="S75" s="68">
        <f t="shared" ref="S75:T75" si="54">SUM(S76:S89)</f>
        <v>858</v>
      </c>
      <c r="T75" s="86">
        <f t="shared" si="54"/>
        <v>986</v>
      </c>
      <c r="U75" s="110" t="s">
        <v>3384</v>
      </c>
      <c r="V75" s="60">
        <f t="shared" si="44"/>
        <v>256</v>
      </c>
      <c r="W75" s="82">
        <v>133</v>
      </c>
      <c r="X75" s="82">
        <v>123</v>
      </c>
      <c r="Y75" s="83">
        <v>140</v>
      </c>
      <c r="Z75" s="110" t="s">
        <v>3649</v>
      </c>
      <c r="AA75" s="60">
        <f t="shared" si="45"/>
        <v>225</v>
      </c>
      <c r="AB75" s="681">
        <f>[2]sheet1!$D$9</f>
        <v>106</v>
      </c>
      <c r="AC75" s="681">
        <f>[2]sheet1!$E$9</f>
        <v>119</v>
      </c>
      <c r="AD75" s="681">
        <f>[2]sheet1!$B$9</f>
        <v>124</v>
      </c>
      <c r="AE75" s="110" t="s">
        <v>3650</v>
      </c>
      <c r="AF75" s="644">
        <v>95</v>
      </c>
      <c r="AG75" s="82">
        <v>46</v>
      </c>
      <c r="AH75" s="82">
        <v>49</v>
      </c>
      <c r="AI75" s="83">
        <v>48</v>
      </c>
      <c r="AJ75" s="645" t="s">
        <v>3651</v>
      </c>
      <c r="AK75" s="288">
        <f t="shared" si="46"/>
        <v>201</v>
      </c>
      <c r="AL75" s="640">
        <v>115</v>
      </c>
      <c r="AM75" s="640">
        <v>86</v>
      </c>
      <c r="AN75" s="641">
        <v>132</v>
      </c>
      <c r="AO75" s="110" t="s">
        <v>3652</v>
      </c>
      <c r="AP75" s="680">
        <v>1042</v>
      </c>
      <c r="AQ75" s="656">
        <v>553</v>
      </c>
      <c r="AR75" s="656">
        <v>489</v>
      </c>
      <c r="AS75" s="657">
        <v>489</v>
      </c>
      <c r="AT75" s="110" t="s">
        <v>1873</v>
      </c>
      <c r="AU75" s="644">
        <f t="shared" si="47"/>
        <v>187</v>
      </c>
      <c r="AV75" s="118">
        <v>86</v>
      </c>
      <c r="AW75" s="118">
        <v>101</v>
      </c>
      <c r="AX75" s="198">
        <v>107</v>
      </c>
      <c r="AY75" s="330" t="s">
        <v>3653</v>
      </c>
      <c r="AZ75" s="60">
        <f t="shared" si="48"/>
        <v>142</v>
      </c>
      <c r="BA75" s="82">
        <v>79</v>
      </c>
      <c r="BB75" s="82">
        <v>63</v>
      </c>
      <c r="BC75" s="83">
        <v>81</v>
      </c>
      <c r="BD75" s="110" t="s">
        <v>3654</v>
      </c>
      <c r="BE75" s="644">
        <f t="shared" si="50"/>
        <v>105</v>
      </c>
      <c r="BF75" s="673">
        <v>52</v>
      </c>
      <c r="BG75" s="673">
        <v>53</v>
      </c>
      <c r="BH75" s="674">
        <v>73</v>
      </c>
    </row>
    <row r="76" spans="1:65" s="117" customFormat="1" ht="14.25" customHeight="1">
      <c r="A76" s="329" t="s">
        <v>3655</v>
      </c>
      <c r="B76" s="650">
        <v>100</v>
      </c>
      <c r="C76" s="637">
        <v>50</v>
      </c>
      <c r="D76" s="637">
        <v>50</v>
      </c>
      <c r="E76" s="638">
        <v>57</v>
      </c>
      <c r="F76" s="639" t="s">
        <v>3656</v>
      </c>
      <c r="G76" s="288">
        <f t="shared" si="42"/>
        <v>66</v>
      </c>
      <c r="H76" s="295">
        <v>28</v>
      </c>
      <c r="I76" s="295">
        <v>38</v>
      </c>
      <c r="J76" s="296">
        <v>45</v>
      </c>
      <c r="K76" s="110" t="s">
        <v>3657</v>
      </c>
      <c r="L76" s="60">
        <f t="shared" si="22"/>
        <v>398</v>
      </c>
      <c r="M76" s="82">
        <v>187</v>
      </c>
      <c r="N76" s="82">
        <v>211</v>
      </c>
      <c r="O76" s="83">
        <v>220</v>
      </c>
      <c r="P76" s="110" t="s">
        <v>3658</v>
      </c>
      <c r="Q76" s="60">
        <f t="shared" si="43"/>
        <v>183</v>
      </c>
      <c r="R76" s="111">
        <v>86</v>
      </c>
      <c r="S76" s="111">
        <v>97</v>
      </c>
      <c r="T76" s="112">
        <v>106</v>
      </c>
      <c r="U76" s="110" t="s">
        <v>3659</v>
      </c>
      <c r="V76" s="60">
        <f t="shared" si="44"/>
        <v>196</v>
      </c>
      <c r="W76" s="82">
        <v>100</v>
      </c>
      <c r="X76" s="82">
        <v>96</v>
      </c>
      <c r="Y76" s="83">
        <v>124</v>
      </c>
      <c r="Z76" s="110" t="s">
        <v>3660</v>
      </c>
      <c r="AA76" s="60">
        <f t="shared" si="45"/>
        <v>65</v>
      </c>
      <c r="AB76" s="681">
        <f>[2]sheet1!$D$10</f>
        <v>27</v>
      </c>
      <c r="AC76" s="681">
        <f>[2]sheet1!$E$10</f>
        <v>38</v>
      </c>
      <c r="AD76" s="681">
        <f>[2]sheet1!$B$10</f>
        <v>46</v>
      </c>
      <c r="AE76" s="110" t="s">
        <v>3242</v>
      </c>
      <c r="AF76" s="644">
        <v>72</v>
      </c>
      <c r="AG76" s="82">
        <v>39</v>
      </c>
      <c r="AH76" s="82">
        <v>33</v>
      </c>
      <c r="AI76" s="83">
        <v>48</v>
      </c>
      <c r="AJ76" s="645" t="s">
        <v>3333</v>
      </c>
      <c r="AK76" s="288">
        <f t="shared" si="46"/>
        <v>118</v>
      </c>
      <c r="AL76" s="640">
        <v>61</v>
      </c>
      <c r="AM76" s="640">
        <v>57</v>
      </c>
      <c r="AN76" s="641">
        <v>60</v>
      </c>
      <c r="AO76" s="110" t="s">
        <v>3661</v>
      </c>
      <c r="AP76" s="680">
        <v>990</v>
      </c>
      <c r="AQ76" s="656">
        <v>462</v>
      </c>
      <c r="AR76" s="656">
        <v>528</v>
      </c>
      <c r="AS76" s="657">
        <v>406</v>
      </c>
      <c r="AT76" s="110" t="s">
        <v>1882</v>
      </c>
      <c r="AU76" s="644">
        <f t="shared" si="47"/>
        <v>96</v>
      </c>
      <c r="AV76" s="118">
        <v>49</v>
      </c>
      <c r="AW76" s="118">
        <v>47</v>
      </c>
      <c r="AX76" s="198">
        <v>47</v>
      </c>
      <c r="AY76" s="330" t="s">
        <v>3662</v>
      </c>
      <c r="AZ76" s="60">
        <f t="shared" si="48"/>
        <v>158</v>
      </c>
      <c r="BA76" s="82">
        <v>77</v>
      </c>
      <c r="BB76" s="82">
        <v>81</v>
      </c>
      <c r="BC76" s="83">
        <v>86</v>
      </c>
      <c r="BD76" s="110" t="s">
        <v>3663</v>
      </c>
      <c r="BE76" s="644">
        <f t="shared" si="50"/>
        <v>42</v>
      </c>
      <c r="BF76" s="673">
        <v>20</v>
      </c>
      <c r="BG76" s="673">
        <v>22</v>
      </c>
      <c r="BH76" s="674">
        <v>27</v>
      </c>
    </row>
    <row r="77" spans="1:65" s="117" customFormat="1" ht="14.25" customHeight="1">
      <c r="A77" s="329" t="s">
        <v>560</v>
      </c>
      <c r="B77" s="650">
        <v>126</v>
      </c>
      <c r="C77" s="637">
        <v>69</v>
      </c>
      <c r="D77" s="637">
        <v>57</v>
      </c>
      <c r="E77" s="638">
        <v>68</v>
      </c>
      <c r="F77" s="639" t="s">
        <v>2935</v>
      </c>
      <c r="G77" s="288">
        <f t="shared" si="42"/>
        <v>115</v>
      </c>
      <c r="H77" s="295">
        <v>58</v>
      </c>
      <c r="I77" s="295">
        <v>57</v>
      </c>
      <c r="J77" s="296">
        <v>68</v>
      </c>
      <c r="K77" s="110" t="s">
        <v>3664</v>
      </c>
      <c r="L77" s="60">
        <f t="shared" si="22"/>
        <v>205</v>
      </c>
      <c r="M77" s="82">
        <v>99</v>
      </c>
      <c r="N77" s="82">
        <v>106</v>
      </c>
      <c r="O77" s="83">
        <v>107</v>
      </c>
      <c r="P77" s="110" t="s">
        <v>3665</v>
      </c>
      <c r="Q77" s="60">
        <f t="shared" si="43"/>
        <v>51</v>
      </c>
      <c r="R77" s="111">
        <v>25</v>
      </c>
      <c r="S77" s="111">
        <v>26</v>
      </c>
      <c r="T77" s="112">
        <v>34</v>
      </c>
      <c r="U77" s="110" t="s">
        <v>3666</v>
      </c>
      <c r="V77" s="60">
        <f t="shared" si="44"/>
        <v>105</v>
      </c>
      <c r="W77" s="82">
        <v>57</v>
      </c>
      <c r="X77" s="82">
        <v>48</v>
      </c>
      <c r="Y77" s="83">
        <v>66</v>
      </c>
      <c r="Z77" s="110" t="s">
        <v>3667</v>
      </c>
      <c r="AA77" s="60">
        <f t="shared" si="45"/>
        <v>164</v>
      </c>
      <c r="AB77" s="681">
        <f>[2]sheet1!$D$11</f>
        <v>89</v>
      </c>
      <c r="AC77" s="681">
        <f>[2]sheet1!$E$11</f>
        <v>75</v>
      </c>
      <c r="AD77" s="681">
        <f>[2]sheet1!$B$11</f>
        <v>94</v>
      </c>
      <c r="AE77" s="110" t="s">
        <v>1654</v>
      </c>
      <c r="AF77" s="644">
        <v>147</v>
      </c>
      <c r="AG77" s="82">
        <v>75</v>
      </c>
      <c r="AH77" s="82">
        <v>72</v>
      </c>
      <c r="AI77" s="83">
        <v>94</v>
      </c>
      <c r="AJ77" s="645" t="s">
        <v>3341</v>
      </c>
      <c r="AK77" s="288">
        <f t="shared" si="46"/>
        <v>85</v>
      </c>
      <c r="AL77" s="640">
        <v>47</v>
      </c>
      <c r="AM77" s="640">
        <v>38</v>
      </c>
      <c r="AN77" s="641">
        <v>58</v>
      </c>
      <c r="AO77" s="110" t="s">
        <v>3668</v>
      </c>
      <c r="AP77" s="678">
        <v>834</v>
      </c>
      <c r="AQ77" s="656">
        <v>424</v>
      </c>
      <c r="AR77" s="656">
        <v>410</v>
      </c>
      <c r="AS77" s="657">
        <v>313</v>
      </c>
      <c r="AT77" s="110" t="s">
        <v>3669</v>
      </c>
      <c r="AU77" s="644">
        <f t="shared" si="47"/>
        <v>66</v>
      </c>
      <c r="AV77" s="118">
        <v>38</v>
      </c>
      <c r="AW77" s="118">
        <v>28</v>
      </c>
      <c r="AX77" s="198">
        <v>32</v>
      </c>
      <c r="AY77" s="330" t="s">
        <v>3670</v>
      </c>
      <c r="AZ77" s="60">
        <f t="shared" si="48"/>
        <v>152</v>
      </c>
      <c r="BA77" s="82">
        <v>81</v>
      </c>
      <c r="BB77" s="82">
        <v>71</v>
      </c>
      <c r="BC77" s="83">
        <v>79</v>
      </c>
      <c r="BD77" s="110" t="s">
        <v>3671</v>
      </c>
      <c r="BE77" s="644">
        <f t="shared" si="50"/>
        <v>125</v>
      </c>
      <c r="BF77" s="673">
        <v>66</v>
      </c>
      <c r="BG77" s="673">
        <v>59</v>
      </c>
      <c r="BH77" s="674">
        <v>89</v>
      </c>
    </row>
    <row r="78" spans="1:65" s="117" customFormat="1" ht="14.25" customHeight="1">
      <c r="A78" s="329" t="s">
        <v>3672</v>
      </c>
      <c r="B78" s="650">
        <v>307</v>
      </c>
      <c r="C78" s="637">
        <v>155</v>
      </c>
      <c r="D78" s="637">
        <v>152</v>
      </c>
      <c r="E78" s="638">
        <v>159</v>
      </c>
      <c r="F78" s="639" t="s">
        <v>3673</v>
      </c>
      <c r="G78" s="288">
        <f t="shared" si="42"/>
        <v>163</v>
      </c>
      <c r="H78" s="295">
        <v>85</v>
      </c>
      <c r="I78" s="295">
        <v>78</v>
      </c>
      <c r="J78" s="296">
        <v>87</v>
      </c>
      <c r="K78" s="110" t="s">
        <v>3674</v>
      </c>
      <c r="L78" s="60">
        <f t="shared" si="22"/>
        <v>75</v>
      </c>
      <c r="M78" s="82">
        <v>38</v>
      </c>
      <c r="N78" s="82">
        <v>37</v>
      </c>
      <c r="O78" s="83">
        <v>47</v>
      </c>
      <c r="P78" s="110" t="s">
        <v>3675</v>
      </c>
      <c r="Q78" s="60">
        <f t="shared" si="43"/>
        <v>91</v>
      </c>
      <c r="R78" s="111">
        <v>45</v>
      </c>
      <c r="S78" s="111">
        <v>46</v>
      </c>
      <c r="T78" s="112">
        <v>53</v>
      </c>
      <c r="U78" s="110" t="s">
        <v>3676</v>
      </c>
      <c r="V78" s="60">
        <f t="shared" si="44"/>
        <v>67</v>
      </c>
      <c r="W78" s="82">
        <v>29</v>
      </c>
      <c r="X78" s="82">
        <v>38</v>
      </c>
      <c r="Y78" s="83">
        <v>41</v>
      </c>
      <c r="Z78" s="110" t="s">
        <v>3677</v>
      </c>
      <c r="AA78" s="60">
        <f t="shared" si="45"/>
        <v>127</v>
      </c>
      <c r="AB78" s="681">
        <f>[2]sheet1!$D$12</f>
        <v>65</v>
      </c>
      <c r="AC78" s="681">
        <f>[2]sheet1!$E$12</f>
        <v>62</v>
      </c>
      <c r="AD78" s="681">
        <f>[2]sheet1!$B$12</f>
        <v>80</v>
      </c>
      <c r="AE78" s="110" t="s">
        <v>3678</v>
      </c>
      <c r="AF78" s="644">
        <v>128</v>
      </c>
      <c r="AG78" s="82">
        <v>67</v>
      </c>
      <c r="AH78" s="82">
        <v>61</v>
      </c>
      <c r="AI78" s="83">
        <v>76</v>
      </c>
      <c r="AJ78" s="645" t="s">
        <v>3679</v>
      </c>
      <c r="AK78" s="288">
        <f t="shared" si="46"/>
        <v>89</v>
      </c>
      <c r="AL78" s="640">
        <v>50</v>
      </c>
      <c r="AM78" s="640">
        <v>39</v>
      </c>
      <c r="AN78" s="641">
        <v>55</v>
      </c>
      <c r="AO78" s="110" t="s">
        <v>3680</v>
      </c>
      <c r="AP78" s="678">
        <v>539</v>
      </c>
      <c r="AQ78" s="656">
        <v>273</v>
      </c>
      <c r="AR78" s="656">
        <v>266</v>
      </c>
      <c r="AS78" s="657">
        <v>216</v>
      </c>
      <c r="AT78" s="110" t="s">
        <v>3681</v>
      </c>
      <c r="AU78" s="644">
        <f t="shared" si="47"/>
        <v>53</v>
      </c>
      <c r="AV78" s="118">
        <v>23</v>
      </c>
      <c r="AW78" s="118">
        <v>30</v>
      </c>
      <c r="AX78" s="198">
        <v>31</v>
      </c>
      <c r="AY78" s="330" t="s">
        <v>2245</v>
      </c>
      <c r="AZ78" s="60">
        <f t="shared" si="48"/>
        <v>122</v>
      </c>
      <c r="BA78" s="82">
        <v>65</v>
      </c>
      <c r="BB78" s="82">
        <v>57</v>
      </c>
      <c r="BC78" s="83">
        <v>78</v>
      </c>
      <c r="BD78" s="110" t="s">
        <v>3682</v>
      </c>
      <c r="BE78" s="644">
        <f t="shared" si="50"/>
        <v>361</v>
      </c>
      <c r="BF78" s="673">
        <v>183</v>
      </c>
      <c r="BG78" s="673">
        <v>178</v>
      </c>
      <c r="BH78" s="674">
        <v>276</v>
      </c>
    </row>
    <row r="79" spans="1:65" s="117" customFormat="1" ht="14.25" customHeight="1">
      <c r="A79" s="329" t="s">
        <v>3683</v>
      </c>
      <c r="B79" s="650">
        <v>116</v>
      </c>
      <c r="C79" s="637">
        <v>56</v>
      </c>
      <c r="D79" s="637">
        <v>60</v>
      </c>
      <c r="E79" s="638">
        <v>65</v>
      </c>
      <c r="F79" s="639" t="s">
        <v>3684</v>
      </c>
      <c r="G79" s="288">
        <f t="shared" si="42"/>
        <v>53</v>
      </c>
      <c r="H79" s="295">
        <v>27</v>
      </c>
      <c r="I79" s="295">
        <v>26</v>
      </c>
      <c r="J79" s="296">
        <v>36</v>
      </c>
      <c r="K79" s="110" t="s">
        <v>3685</v>
      </c>
      <c r="L79" s="60">
        <f t="shared" si="22"/>
        <v>109</v>
      </c>
      <c r="M79" s="82">
        <v>60</v>
      </c>
      <c r="N79" s="82">
        <v>49</v>
      </c>
      <c r="O79" s="83">
        <v>66</v>
      </c>
      <c r="P79" s="110" t="s">
        <v>3686</v>
      </c>
      <c r="Q79" s="60">
        <f t="shared" si="43"/>
        <v>41</v>
      </c>
      <c r="R79" s="111">
        <v>22</v>
      </c>
      <c r="S79" s="111">
        <v>19</v>
      </c>
      <c r="T79" s="112">
        <v>23</v>
      </c>
      <c r="U79" s="110" t="s">
        <v>3687</v>
      </c>
      <c r="V79" s="60">
        <f t="shared" si="44"/>
        <v>34</v>
      </c>
      <c r="W79" s="82">
        <v>17</v>
      </c>
      <c r="X79" s="82">
        <v>17</v>
      </c>
      <c r="Y79" s="83">
        <v>20</v>
      </c>
      <c r="Z79" s="110" t="s">
        <v>3688</v>
      </c>
      <c r="AA79" s="60">
        <f t="shared" si="45"/>
        <v>88</v>
      </c>
      <c r="AB79" s="681">
        <f>[2]sheet1!$D$13</f>
        <v>43</v>
      </c>
      <c r="AC79" s="681">
        <f>[2]sheet1!$E$13</f>
        <v>45</v>
      </c>
      <c r="AD79" s="681">
        <f>[2]sheet1!$B$13</f>
        <v>52</v>
      </c>
      <c r="AE79" s="110" t="s">
        <v>3689</v>
      </c>
      <c r="AF79" s="644">
        <v>168</v>
      </c>
      <c r="AG79" s="82">
        <v>101</v>
      </c>
      <c r="AH79" s="82">
        <v>67</v>
      </c>
      <c r="AI79" s="83">
        <v>101</v>
      </c>
      <c r="AJ79" s="645" t="s">
        <v>3690</v>
      </c>
      <c r="AK79" s="288">
        <f t="shared" si="46"/>
        <v>221</v>
      </c>
      <c r="AL79" s="640">
        <v>105</v>
      </c>
      <c r="AM79" s="640">
        <v>116</v>
      </c>
      <c r="AN79" s="641">
        <v>132</v>
      </c>
      <c r="AO79" s="110" t="s">
        <v>3691</v>
      </c>
      <c r="AP79" s="678">
        <v>916</v>
      </c>
      <c r="AQ79" s="656">
        <v>485</v>
      </c>
      <c r="AR79" s="656">
        <v>431</v>
      </c>
      <c r="AS79" s="657">
        <v>327</v>
      </c>
      <c r="AT79" s="110" t="s">
        <v>3692</v>
      </c>
      <c r="AU79" s="644">
        <f t="shared" si="47"/>
        <v>55</v>
      </c>
      <c r="AV79" s="118">
        <v>30</v>
      </c>
      <c r="AW79" s="118">
        <v>25</v>
      </c>
      <c r="AX79" s="198">
        <v>27</v>
      </c>
      <c r="AY79" s="330" t="s">
        <v>2252</v>
      </c>
      <c r="AZ79" s="60">
        <f t="shared" si="48"/>
        <v>125</v>
      </c>
      <c r="BA79" s="82">
        <v>62</v>
      </c>
      <c r="BB79" s="82">
        <v>63</v>
      </c>
      <c r="BC79" s="83">
        <v>83</v>
      </c>
      <c r="BD79" s="110" t="s">
        <v>3693</v>
      </c>
      <c r="BE79" s="644">
        <f t="shared" si="50"/>
        <v>59</v>
      </c>
      <c r="BF79" s="673">
        <v>32</v>
      </c>
      <c r="BG79" s="673">
        <v>27</v>
      </c>
      <c r="BH79" s="674">
        <v>42</v>
      </c>
    </row>
    <row r="80" spans="1:65" s="117" customFormat="1" ht="14.25" customHeight="1">
      <c r="A80" s="329" t="s">
        <v>3694</v>
      </c>
      <c r="B80" s="650">
        <v>100</v>
      </c>
      <c r="C80" s="637">
        <v>54</v>
      </c>
      <c r="D80" s="637">
        <v>46</v>
      </c>
      <c r="E80" s="638">
        <v>62</v>
      </c>
      <c r="F80" s="639" t="s">
        <v>3695</v>
      </c>
      <c r="G80" s="288">
        <f t="shared" si="42"/>
        <v>140</v>
      </c>
      <c r="H80" s="295">
        <v>69</v>
      </c>
      <c r="I80" s="295">
        <v>71</v>
      </c>
      <c r="J80" s="296">
        <v>83</v>
      </c>
      <c r="K80" s="110" t="s">
        <v>3696</v>
      </c>
      <c r="L80" s="60">
        <f t="shared" si="22"/>
        <v>175</v>
      </c>
      <c r="M80" s="82">
        <v>87</v>
      </c>
      <c r="N80" s="82">
        <v>88</v>
      </c>
      <c r="O80" s="83">
        <v>97</v>
      </c>
      <c r="P80" s="110" t="s">
        <v>1961</v>
      </c>
      <c r="Q80" s="60">
        <f t="shared" si="43"/>
        <v>144</v>
      </c>
      <c r="R80" s="111">
        <v>73</v>
      </c>
      <c r="S80" s="111">
        <v>71</v>
      </c>
      <c r="T80" s="112">
        <v>80</v>
      </c>
      <c r="U80" s="67" t="s">
        <v>480</v>
      </c>
      <c r="V80" s="68">
        <f t="shared" si="44"/>
        <v>1094</v>
      </c>
      <c r="W80" s="68">
        <f>SUM(W81:W99)</f>
        <v>505</v>
      </c>
      <c r="X80" s="68">
        <f t="shared" ref="X80:Y80" si="55">SUM(X81:X99)</f>
        <v>589</v>
      </c>
      <c r="Y80" s="68">
        <f t="shared" si="55"/>
        <v>706</v>
      </c>
      <c r="Z80" s="110" t="s">
        <v>3697</v>
      </c>
      <c r="AA80" s="60">
        <f t="shared" si="45"/>
        <v>148</v>
      </c>
      <c r="AB80" s="681">
        <f>[2]sheet1!$D$14</f>
        <v>67</v>
      </c>
      <c r="AC80" s="681">
        <f>[2]sheet1!$E$14</f>
        <v>81</v>
      </c>
      <c r="AD80" s="681">
        <f>[2]sheet1!$B$14</f>
        <v>81</v>
      </c>
      <c r="AE80" s="110" t="s">
        <v>3698</v>
      </c>
      <c r="AF80" s="644">
        <v>256</v>
      </c>
      <c r="AG80" s="82">
        <v>142</v>
      </c>
      <c r="AH80" s="82">
        <v>114</v>
      </c>
      <c r="AI80" s="83">
        <v>148</v>
      </c>
      <c r="AJ80" s="645" t="s">
        <v>3699</v>
      </c>
      <c r="AK80" s="288">
        <f t="shared" si="46"/>
        <v>147</v>
      </c>
      <c r="AL80" s="640">
        <v>80</v>
      </c>
      <c r="AM80" s="640">
        <v>67</v>
      </c>
      <c r="AN80" s="641">
        <v>89</v>
      </c>
      <c r="AO80" s="110" t="s">
        <v>3700</v>
      </c>
      <c r="AP80" s="678">
        <v>665</v>
      </c>
      <c r="AQ80" s="656">
        <v>328</v>
      </c>
      <c r="AR80" s="656">
        <v>337</v>
      </c>
      <c r="AS80" s="657">
        <v>242</v>
      </c>
      <c r="AT80" s="110" t="s">
        <v>3701</v>
      </c>
      <c r="AU80" s="644">
        <f t="shared" si="47"/>
        <v>93</v>
      </c>
      <c r="AV80" s="118">
        <v>43</v>
      </c>
      <c r="AW80" s="118">
        <v>50</v>
      </c>
      <c r="AX80" s="198">
        <v>48</v>
      </c>
      <c r="AY80" s="330" t="s">
        <v>3702</v>
      </c>
      <c r="AZ80" s="60">
        <f t="shared" si="48"/>
        <v>178</v>
      </c>
      <c r="BA80" s="82">
        <v>98</v>
      </c>
      <c r="BB80" s="82">
        <v>80</v>
      </c>
      <c r="BC80" s="83">
        <v>103</v>
      </c>
      <c r="BD80" s="110" t="s">
        <v>2749</v>
      </c>
      <c r="BE80" s="644">
        <f t="shared" si="50"/>
        <v>0</v>
      </c>
      <c r="BF80" s="683">
        <v>0</v>
      </c>
      <c r="BG80" s="673">
        <v>0</v>
      </c>
      <c r="BH80" s="674">
        <v>0</v>
      </c>
    </row>
    <row r="81" spans="1:65" s="117" customFormat="1" ht="14.25" customHeight="1">
      <c r="A81" s="329" t="s">
        <v>3703</v>
      </c>
      <c r="B81" s="650">
        <v>78</v>
      </c>
      <c r="C81" s="637">
        <v>42</v>
      </c>
      <c r="D81" s="637">
        <v>36</v>
      </c>
      <c r="E81" s="638">
        <v>47</v>
      </c>
      <c r="F81" s="639" t="s">
        <v>3704</v>
      </c>
      <c r="G81" s="288">
        <f t="shared" si="42"/>
        <v>63</v>
      </c>
      <c r="H81" s="295">
        <v>31</v>
      </c>
      <c r="I81" s="295">
        <v>32</v>
      </c>
      <c r="J81" s="296">
        <v>32</v>
      </c>
      <c r="K81" s="110" t="s">
        <v>3705</v>
      </c>
      <c r="L81" s="60">
        <f t="shared" si="22"/>
        <v>173</v>
      </c>
      <c r="M81" s="82">
        <v>85</v>
      </c>
      <c r="N81" s="82">
        <v>88</v>
      </c>
      <c r="O81" s="83">
        <v>100</v>
      </c>
      <c r="P81" s="110" t="s">
        <v>1221</v>
      </c>
      <c r="Q81" s="60">
        <f t="shared" si="43"/>
        <v>172</v>
      </c>
      <c r="R81" s="111">
        <v>82</v>
      </c>
      <c r="S81" s="111">
        <v>90</v>
      </c>
      <c r="T81" s="112">
        <v>94</v>
      </c>
      <c r="U81" s="110" t="s">
        <v>3706</v>
      </c>
      <c r="V81" s="60">
        <f t="shared" si="44"/>
        <v>91</v>
      </c>
      <c r="W81" s="82">
        <v>40</v>
      </c>
      <c r="X81" s="82">
        <v>51</v>
      </c>
      <c r="Y81" s="283">
        <v>55</v>
      </c>
      <c r="Z81" s="110" t="s">
        <v>2004</v>
      </c>
      <c r="AA81" s="60">
        <f t="shared" si="45"/>
        <v>115</v>
      </c>
      <c r="AB81" s="681">
        <f>[2]sheet1!$D$15</f>
        <v>60</v>
      </c>
      <c r="AC81" s="681">
        <f>[2]sheet1!$E$15</f>
        <v>55</v>
      </c>
      <c r="AD81" s="681">
        <f>[2]sheet1!$B$15</f>
        <v>69</v>
      </c>
      <c r="AE81" s="110" t="s">
        <v>3254</v>
      </c>
      <c r="AF81" s="644">
        <v>187</v>
      </c>
      <c r="AG81" s="82">
        <v>110</v>
      </c>
      <c r="AH81" s="82">
        <v>77</v>
      </c>
      <c r="AI81" s="83">
        <v>114</v>
      </c>
      <c r="AJ81" s="645" t="s">
        <v>3707</v>
      </c>
      <c r="AK81" s="288">
        <f t="shared" si="46"/>
        <v>206</v>
      </c>
      <c r="AL81" s="640">
        <v>122</v>
      </c>
      <c r="AM81" s="640">
        <v>84</v>
      </c>
      <c r="AN81" s="641">
        <v>134</v>
      </c>
      <c r="AO81" s="110" t="s">
        <v>3708</v>
      </c>
      <c r="AP81" s="678">
        <v>411</v>
      </c>
      <c r="AQ81" s="656">
        <v>212</v>
      </c>
      <c r="AR81" s="656">
        <v>199</v>
      </c>
      <c r="AS81" s="657">
        <v>151</v>
      </c>
      <c r="AT81" s="110" t="s">
        <v>3709</v>
      </c>
      <c r="AU81" s="644">
        <f t="shared" si="47"/>
        <v>96</v>
      </c>
      <c r="AV81" s="118">
        <v>51</v>
      </c>
      <c r="AW81" s="118">
        <v>45</v>
      </c>
      <c r="AX81" s="198">
        <v>52</v>
      </c>
      <c r="AY81" s="330" t="s">
        <v>3710</v>
      </c>
      <c r="AZ81" s="60">
        <f t="shared" si="48"/>
        <v>111</v>
      </c>
      <c r="BA81" s="82">
        <v>56</v>
      </c>
      <c r="BB81" s="82">
        <v>55</v>
      </c>
      <c r="BC81" s="83">
        <v>74</v>
      </c>
      <c r="BD81" s="67" t="s">
        <v>221</v>
      </c>
      <c r="BE81" s="55">
        <f t="shared" si="50"/>
        <v>2736</v>
      </c>
      <c r="BF81" s="68">
        <f>SUM(BF82:BF101)</f>
        <v>1390</v>
      </c>
      <c r="BG81" s="68">
        <f t="shared" ref="BG81:BH81" si="56">SUM(BG82:BG101)</f>
        <v>1346</v>
      </c>
      <c r="BH81" s="86">
        <f t="shared" si="56"/>
        <v>1565</v>
      </c>
    </row>
    <row r="82" spans="1:65" s="117" customFormat="1" ht="14.25" customHeight="1">
      <c r="A82" s="329" t="s">
        <v>3711</v>
      </c>
      <c r="B82" s="650">
        <v>123</v>
      </c>
      <c r="C82" s="637">
        <v>67</v>
      </c>
      <c r="D82" s="637">
        <v>56</v>
      </c>
      <c r="E82" s="638">
        <v>67</v>
      </c>
      <c r="F82" s="639" t="s">
        <v>2307</v>
      </c>
      <c r="G82" s="288">
        <f t="shared" si="42"/>
        <v>85</v>
      </c>
      <c r="H82" s="295">
        <v>46</v>
      </c>
      <c r="I82" s="295">
        <v>39</v>
      </c>
      <c r="J82" s="296">
        <v>54</v>
      </c>
      <c r="K82" s="110" t="s">
        <v>3712</v>
      </c>
      <c r="L82" s="60">
        <f t="shared" si="22"/>
        <v>78</v>
      </c>
      <c r="M82" s="82">
        <v>40</v>
      </c>
      <c r="N82" s="82">
        <v>38</v>
      </c>
      <c r="O82" s="83">
        <v>50</v>
      </c>
      <c r="P82" s="110" t="s">
        <v>3713</v>
      </c>
      <c r="Q82" s="60">
        <f t="shared" si="43"/>
        <v>149</v>
      </c>
      <c r="R82" s="111">
        <v>85</v>
      </c>
      <c r="S82" s="111">
        <v>64</v>
      </c>
      <c r="T82" s="112">
        <v>100</v>
      </c>
      <c r="U82" s="110" t="s">
        <v>3714</v>
      </c>
      <c r="V82" s="60">
        <f t="shared" si="44"/>
        <v>72</v>
      </c>
      <c r="W82" s="82">
        <v>30</v>
      </c>
      <c r="X82" s="82">
        <v>42</v>
      </c>
      <c r="Y82" s="283">
        <v>49</v>
      </c>
      <c r="Z82" s="110" t="s">
        <v>2012</v>
      </c>
      <c r="AA82" s="60">
        <f t="shared" si="45"/>
        <v>76</v>
      </c>
      <c r="AB82" s="681">
        <f>[2]sheet1!$D$16</f>
        <v>36</v>
      </c>
      <c r="AC82" s="681">
        <f>[2]sheet1!$E$16</f>
        <v>40</v>
      </c>
      <c r="AD82" s="681">
        <f>[2]sheet1!$B$16</f>
        <v>49</v>
      </c>
      <c r="AE82" s="110" t="s">
        <v>3419</v>
      </c>
      <c r="AF82" s="644">
        <v>89</v>
      </c>
      <c r="AG82" s="82">
        <v>46</v>
      </c>
      <c r="AH82" s="82">
        <v>43</v>
      </c>
      <c r="AI82" s="83">
        <v>54</v>
      </c>
      <c r="AJ82" s="645" t="s">
        <v>3715</v>
      </c>
      <c r="AK82" s="288">
        <f t="shared" si="46"/>
        <v>96</v>
      </c>
      <c r="AL82" s="640">
        <v>54</v>
      </c>
      <c r="AM82" s="640">
        <v>42</v>
      </c>
      <c r="AN82" s="641">
        <v>65</v>
      </c>
      <c r="AO82" s="110" t="s">
        <v>3716</v>
      </c>
      <c r="AP82" s="678">
        <v>255</v>
      </c>
      <c r="AQ82" s="656">
        <v>119</v>
      </c>
      <c r="AR82" s="656">
        <v>136</v>
      </c>
      <c r="AS82" s="657">
        <v>134</v>
      </c>
      <c r="AT82" s="110" t="s">
        <v>3717</v>
      </c>
      <c r="AU82" s="644">
        <f t="shared" si="47"/>
        <v>61</v>
      </c>
      <c r="AV82" s="118">
        <v>31</v>
      </c>
      <c r="AW82" s="118">
        <v>30</v>
      </c>
      <c r="AX82" s="198">
        <v>41</v>
      </c>
      <c r="AY82" s="330" t="s">
        <v>3718</v>
      </c>
      <c r="AZ82" s="60">
        <f t="shared" si="48"/>
        <v>79</v>
      </c>
      <c r="BA82" s="82">
        <v>36</v>
      </c>
      <c r="BB82" s="82">
        <v>43</v>
      </c>
      <c r="BC82" s="83">
        <v>50</v>
      </c>
      <c r="BD82" s="110" t="s">
        <v>3719</v>
      </c>
      <c r="BE82" s="644">
        <f t="shared" si="50"/>
        <v>483</v>
      </c>
      <c r="BF82" s="504">
        <v>244</v>
      </c>
      <c r="BG82" s="504">
        <v>239</v>
      </c>
      <c r="BH82" s="505">
        <v>245</v>
      </c>
    </row>
    <row r="83" spans="1:65" s="117" customFormat="1" ht="14.25" customHeight="1">
      <c r="A83" s="329" t="s">
        <v>3720</v>
      </c>
      <c r="B83" s="650">
        <v>113</v>
      </c>
      <c r="C83" s="637">
        <v>56</v>
      </c>
      <c r="D83" s="637">
        <v>57</v>
      </c>
      <c r="E83" s="638">
        <v>60</v>
      </c>
      <c r="F83" s="639" t="s">
        <v>3721</v>
      </c>
      <c r="G83" s="288">
        <f t="shared" si="42"/>
        <v>43</v>
      </c>
      <c r="H83" s="295">
        <v>23</v>
      </c>
      <c r="I83" s="295">
        <v>20</v>
      </c>
      <c r="J83" s="296">
        <v>24</v>
      </c>
      <c r="K83" s="67" t="s">
        <v>492</v>
      </c>
      <c r="L83" s="684">
        <f t="shared" si="22"/>
        <v>2529</v>
      </c>
      <c r="M83" s="684">
        <f>SUM(M84:M104)</f>
        <v>1232</v>
      </c>
      <c r="N83" s="684">
        <f t="shared" ref="N83:O83" si="57">SUM(N84:N104)</f>
        <v>1297</v>
      </c>
      <c r="O83" s="685">
        <f t="shared" si="57"/>
        <v>1563</v>
      </c>
      <c r="P83" s="110" t="s">
        <v>3722</v>
      </c>
      <c r="Q83" s="60">
        <f t="shared" si="43"/>
        <v>113</v>
      </c>
      <c r="R83" s="111">
        <v>65</v>
      </c>
      <c r="S83" s="111">
        <v>48</v>
      </c>
      <c r="T83" s="112">
        <v>62</v>
      </c>
      <c r="U83" s="110" t="s">
        <v>1606</v>
      </c>
      <c r="V83" s="60">
        <f t="shared" si="44"/>
        <v>32</v>
      </c>
      <c r="W83" s="82">
        <v>17</v>
      </c>
      <c r="X83" s="82">
        <v>15</v>
      </c>
      <c r="Y83" s="283">
        <v>22</v>
      </c>
      <c r="Z83" s="110" t="s">
        <v>3723</v>
      </c>
      <c r="AA83" s="60">
        <f t="shared" si="45"/>
        <v>110</v>
      </c>
      <c r="AB83" s="681">
        <f>[2]sheet1!$D$17</f>
        <v>50</v>
      </c>
      <c r="AC83" s="681">
        <f>[2]sheet1!$E$17</f>
        <v>60</v>
      </c>
      <c r="AD83" s="681">
        <f>[2]sheet1!$B$17</f>
        <v>69</v>
      </c>
      <c r="AE83" s="110" t="s">
        <v>3430</v>
      </c>
      <c r="AF83" s="644">
        <v>106</v>
      </c>
      <c r="AG83" s="82">
        <v>56</v>
      </c>
      <c r="AH83" s="82">
        <v>50</v>
      </c>
      <c r="AI83" s="83">
        <v>68</v>
      </c>
      <c r="AJ83" s="645" t="s">
        <v>3724</v>
      </c>
      <c r="AK83" s="288">
        <f t="shared" si="46"/>
        <v>125</v>
      </c>
      <c r="AL83" s="640">
        <v>62</v>
      </c>
      <c r="AM83" s="640">
        <v>63</v>
      </c>
      <c r="AN83" s="641">
        <v>79</v>
      </c>
      <c r="AO83" s="110" t="s">
        <v>5087</v>
      </c>
      <c r="AP83" s="678">
        <v>665</v>
      </c>
      <c r="AQ83" s="656">
        <v>350</v>
      </c>
      <c r="AR83" s="656">
        <v>315</v>
      </c>
      <c r="AS83" s="657">
        <v>365</v>
      </c>
      <c r="AT83" s="110" t="s">
        <v>3725</v>
      </c>
      <c r="AU83" s="644">
        <f t="shared" si="47"/>
        <v>92</v>
      </c>
      <c r="AV83" s="118">
        <v>46</v>
      </c>
      <c r="AW83" s="118">
        <v>46</v>
      </c>
      <c r="AX83" s="198">
        <v>55</v>
      </c>
      <c r="AY83" s="330" t="s">
        <v>3726</v>
      </c>
      <c r="AZ83" s="60">
        <f t="shared" si="48"/>
        <v>131</v>
      </c>
      <c r="BA83" s="82">
        <v>69</v>
      </c>
      <c r="BB83" s="82">
        <v>62</v>
      </c>
      <c r="BC83" s="83">
        <v>77</v>
      </c>
      <c r="BD83" s="110" t="s">
        <v>3727</v>
      </c>
      <c r="BE83" s="644">
        <f t="shared" si="50"/>
        <v>175</v>
      </c>
      <c r="BF83" s="504">
        <v>85</v>
      </c>
      <c r="BG83" s="504">
        <v>90</v>
      </c>
      <c r="BH83" s="505">
        <v>89</v>
      </c>
    </row>
    <row r="84" spans="1:65" s="117" customFormat="1" ht="14.25" customHeight="1">
      <c r="A84" s="329" t="s">
        <v>3728</v>
      </c>
      <c r="B84" s="650">
        <v>84</v>
      </c>
      <c r="C84" s="637">
        <v>46</v>
      </c>
      <c r="D84" s="637">
        <v>38</v>
      </c>
      <c r="E84" s="638">
        <v>52</v>
      </c>
      <c r="F84" s="639" t="s">
        <v>3321</v>
      </c>
      <c r="G84" s="288">
        <f t="shared" si="42"/>
        <v>69</v>
      </c>
      <c r="H84" s="295">
        <v>35</v>
      </c>
      <c r="I84" s="295">
        <v>34</v>
      </c>
      <c r="J84" s="296">
        <v>37</v>
      </c>
      <c r="K84" s="506" t="s">
        <v>3729</v>
      </c>
      <c r="L84" s="60">
        <f t="shared" si="22"/>
        <v>284</v>
      </c>
      <c r="M84" s="654">
        <v>128</v>
      </c>
      <c r="N84" s="654">
        <v>156</v>
      </c>
      <c r="O84" s="655">
        <v>163</v>
      </c>
      <c r="P84" s="110" t="s">
        <v>3730</v>
      </c>
      <c r="Q84" s="60">
        <f t="shared" si="43"/>
        <v>56</v>
      </c>
      <c r="R84" s="111">
        <v>28</v>
      </c>
      <c r="S84" s="111">
        <v>28</v>
      </c>
      <c r="T84" s="112">
        <v>32</v>
      </c>
      <c r="U84" s="110" t="s">
        <v>3731</v>
      </c>
      <c r="V84" s="60">
        <f t="shared" si="44"/>
        <v>56</v>
      </c>
      <c r="W84" s="82">
        <v>28</v>
      </c>
      <c r="X84" s="82">
        <v>28</v>
      </c>
      <c r="Y84" s="283">
        <v>37</v>
      </c>
      <c r="Z84" s="110" t="s">
        <v>3732</v>
      </c>
      <c r="AA84" s="60">
        <f t="shared" si="45"/>
        <v>125</v>
      </c>
      <c r="AB84" s="681">
        <f>[2]sheet1!$D$18</f>
        <v>58</v>
      </c>
      <c r="AC84" s="681">
        <f>[2]sheet1!$E$18</f>
        <v>67</v>
      </c>
      <c r="AD84" s="681">
        <f>[2]sheet1!$B$18</f>
        <v>77</v>
      </c>
      <c r="AE84" s="67" t="s">
        <v>322</v>
      </c>
      <c r="AF84" s="55">
        <v>8209</v>
      </c>
      <c r="AG84" s="68">
        <v>4243</v>
      </c>
      <c r="AH84" s="68">
        <v>3966</v>
      </c>
      <c r="AI84" s="86">
        <v>4128</v>
      </c>
      <c r="AJ84" s="645" t="s">
        <v>1929</v>
      </c>
      <c r="AK84" s="288">
        <f t="shared" si="46"/>
        <v>94</v>
      </c>
      <c r="AL84" s="640">
        <v>55</v>
      </c>
      <c r="AM84" s="640">
        <v>39</v>
      </c>
      <c r="AN84" s="641">
        <v>56</v>
      </c>
      <c r="AO84" s="110" t="s">
        <v>5088</v>
      </c>
      <c r="AP84" s="678">
        <v>864</v>
      </c>
      <c r="AQ84" s="656">
        <v>528</v>
      </c>
      <c r="AR84" s="656">
        <v>336</v>
      </c>
      <c r="AS84" s="657">
        <v>523</v>
      </c>
      <c r="AT84" s="110" t="s">
        <v>718</v>
      </c>
      <c r="AU84" s="644">
        <f t="shared" si="47"/>
        <v>85</v>
      </c>
      <c r="AV84" s="118">
        <v>42</v>
      </c>
      <c r="AW84" s="118">
        <v>43</v>
      </c>
      <c r="AX84" s="198">
        <v>51</v>
      </c>
      <c r="AY84" s="330" t="s">
        <v>3733</v>
      </c>
      <c r="AZ84" s="60">
        <f t="shared" si="48"/>
        <v>182</v>
      </c>
      <c r="BA84" s="82">
        <v>95</v>
      </c>
      <c r="BB84" s="82">
        <v>87</v>
      </c>
      <c r="BC84" s="83">
        <v>93</v>
      </c>
      <c r="BD84" s="110" t="s">
        <v>3734</v>
      </c>
      <c r="BE84" s="644">
        <f t="shared" si="50"/>
        <v>187</v>
      </c>
      <c r="BF84" s="504">
        <v>96</v>
      </c>
      <c r="BG84" s="504">
        <v>91</v>
      </c>
      <c r="BH84" s="505">
        <v>106</v>
      </c>
    </row>
    <row r="85" spans="1:65" s="117" customFormat="1" ht="14.25" customHeight="1">
      <c r="A85" s="329" t="s">
        <v>3735</v>
      </c>
      <c r="B85" s="650">
        <v>129</v>
      </c>
      <c r="C85" s="637">
        <v>72</v>
      </c>
      <c r="D85" s="637">
        <v>57</v>
      </c>
      <c r="E85" s="638">
        <v>78</v>
      </c>
      <c r="F85" s="639" t="s">
        <v>3736</v>
      </c>
      <c r="G85" s="288">
        <f t="shared" si="42"/>
        <v>119</v>
      </c>
      <c r="H85" s="295">
        <v>56</v>
      </c>
      <c r="I85" s="295">
        <v>63</v>
      </c>
      <c r="J85" s="296">
        <v>75</v>
      </c>
      <c r="K85" s="506" t="s">
        <v>3737</v>
      </c>
      <c r="L85" s="60">
        <f t="shared" ref="L85:L124" si="58">SUM(M85:N85)</f>
        <v>208</v>
      </c>
      <c r="M85" s="654">
        <v>103</v>
      </c>
      <c r="N85" s="654">
        <v>105</v>
      </c>
      <c r="O85" s="655">
        <v>107</v>
      </c>
      <c r="P85" s="110" t="s">
        <v>3738</v>
      </c>
      <c r="Q85" s="60">
        <f t="shared" si="43"/>
        <v>109</v>
      </c>
      <c r="R85" s="111">
        <v>52</v>
      </c>
      <c r="S85" s="111">
        <v>57</v>
      </c>
      <c r="T85" s="112">
        <v>67</v>
      </c>
      <c r="U85" s="110" t="s">
        <v>3739</v>
      </c>
      <c r="V85" s="60">
        <f t="shared" si="44"/>
        <v>48</v>
      </c>
      <c r="W85" s="82">
        <v>20</v>
      </c>
      <c r="X85" s="82">
        <v>28</v>
      </c>
      <c r="Y85" s="283">
        <v>33</v>
      </c>
      <c r="Z85" s="110" t="s">
        <v>2212</v>
      </c>
      <c r="AA85" s="60">
        <f t="shared" si="45"/>
        <v>132</v>
      </c>
      <c r="AB85" s="681">
        <f>[2]sheet1!$D$19</f>
        <v>61</v>
      </c>
      <c r="AC85" s="681">
        <f>[2]sheet1!$E$19</f>
        <v>71</v>
      </c>
      <c r="AD85" s="681">
        <f>[2]sheet1!$B$19</f>
        <v>88</v>
      </c>
      <c r="AE85" s="110" t="s">
        <v>3740</v>
      </c>
      <c r="AF85" s="644">
        <v>809</v>
      </c>
      <c r="AG85" s="82">
        <v>411</v>
      </c>
      <c r="AH85" s="82">
        <v>398</v>
      </c>
      <c r="AI85" s="83">
        <v>396</v>
      </c>
      <c r="AJ85" s="645" t="s">
        <v>3550</v>
      </c>
      <c r="AK85" s="288">
        <f t="shared" si="46"/>
        <v>168</v>
      </c>
      <c r="AL85" s="640">
        <v>99</v>
      </c>
      <c r="AM85" s="640">
        <v>69</v>
      </c>
      <c r="AN85" s="641">
        <v>105</v>
      </c>
      <c r="AO85" s="110" t="s">
        <v>5089</v>
      </c>
      <c r="AP85" s="680">
        <v>1012</v>
      </c>
      <c r="AQ85" s="656">
        <v>523</v>
      </c>
      <c r="AR85" s="656">
        <v>489</v>
      </c>
      <c r="AS85" s="657">
        <v>481</v>
      </c>
      <c r="AT85" s="110" t="s">
        <v>719</v>
      </c>
      <c r="AU85" s="644">
        <f t="shared" si="47"/>
        <v>75</v>
      </c>
      <c r="AV85" s="118">
        <v>41</v>
      </c>
      <c r="AW85" s="118">
        <v>34</v>
      </c>
      <c r="AX85" s="198">
        <v>41</v>
      </c>
      <c r="AY85" s="334" t="s">
        <v>348</v>
      </c>
      <c r="AZ85" s="68">
        <f t="shared" si="48"/>
        <v>4367</v>
      </c>
      <c r="BA85" s="68">
        <f>SUM(BA86:BA105)</f>
        <v>2199</v>
      </c>
      <c r="BB85" s="68">
        <f t="shared" ref="BB85:BC85" si="59">SUM(BB86:BB105)</f>
        <v>2168</v>
      </c>
      <c r="BC85" s="86">
        <f t="shared" si="59"/>
        <v>2517</v>
      </c>
      <c r="BD85" s="110" t="s">
        <v>3741</v>
      </c>
      <c r="BE85" s="644">
        <f t="shared" si="50"/>
        <v>312</v>
      </c>
      <c r="BF85" s="504">
        <v>165</v>
      </c>
      <c r="BG85" s="504">
        <v>147</v>
      </c>
      <c r="BH85" s="505">
        <v>169</v>
      </c>
    </row>
    <row r="86" spans="1:65" s="117" customFormat="1" ht="14.25" customHeight="1">
      <c r="A86" s="329" t="s">
        <v>3742</v>
      </c>
      <c r="B86" s="650">
        <v>89</v>
      </c>
      <c r="C86" s="637">
        <v>50</v>
      </c>
      <c r="D86" s="637">
        <v>39</v>
      </c>
      <c r="E86" s="638">
        <v>49</v>
      </c>
      <c r="F86" s="639" t="s">
        <v>3743</v>
      </c>
      <c r="G86" s="288">
        <f t="shared" si="42"/>
        <v>141</v>
      </c>
      <c r="H86" s="295">
        <v>74</v>
      </c>
      <c r="I86" s="295">
        <v>67</v>
      </c>
      <c r="J86" s="296">
        <v>83</v>
      </c>
      <c r="K86" s="506" t="s">
        <v>3744</v>
      </c>
      <c r="L86" s="60">
        <f t="shared" si="58"/>
        <v>113</v>
      </c>
      <c r="M86" s="654">
        <v>56</v>
      </c>
      <c r="N86" s="654">
        <v>57</v>
      </c>
      <c r="O86" s="655">
        <v>73</v>
      </c>
      <c r="P86" s="110" t="s">
        <v>3745</v>
      </c>
      <c r="Q86" s="60">
        <f t="shared" si="43"/>
        <v>139</v>
      </c>
      <c r="R86" s="111">
        <v>74</v>
      </c>
      <c r="S86" s="111">
        <v>65</v>
      </c>
      <c r="T86" s="112">
        <v>74</v>
      </c>
      <c r="U86" s="110" t="s">
        <v>3746</v>
      </c>
      <c r="V86" s="60">
        <f t="shared" si="44"/>
        <v>79</v>
      </c>
      <c r="W86" s="82">
        <v>40</v>
      </c>
      <c r="X86" s="82">
        <v>39</v>
      </c>
      <c r="Y86" s="283">
        <v>46</v>
      </c>
      <c r="Z86" s="110" t="s">
        <v>2220</v>
      </c>
      <c r="AA86" s="60">
        <f t="shared" si="45"/>
        <v>115</v>
      </c>
      <c r="AB86" s="681">
        <f>[2]sheet1!$D$20</f>
        <v>49</v>
      </c>
      <c r="AC86" s="681">
        <f>[2]sheet1!$E$20</f>
        <v>66</v>
      </c>
      <c r="AD86" s="681">
        <f>[2]sheet1!$B$20</f>
        <v>68</v>
      </c>
      <c r="AE86" s="110" t="s">
        <v>3747</v>
      </c>
      <c r="AF86" s="644">
        <v>217</v>
      </c>
      <c r="AG86" s="82">
        <v>117</v>
      </c>
      <c r="AH86" s="82">
        <v>100</v>
      </c>
      <c r="AI86" s="83">
        <v>112</v>
      </c>
      <c r="AJ86" s="645" t="s">
        <v>3748</v>
      </c>
      <c r="AK86" s="288">
        <f t="shared" si="46"/>
        <v>120</v>
      </c>
      <c r="AL86" s="640">
        <v>67</v>
      </c>
      <c r="AM86" s="640">
        <v>53</v>
      </c>
      <c r="AN86" s="641">
        <v>70</v>
      </c>
      <c r="AO86" s="110" t="s">
        <v>5090</v>
      </c>
      <c r="AP86" s="678">
        <v>542</v>
      </c>
      <c r="AQ86" s="656">
        <v>273</v>
      </c>
      <c r="AR86" s="656">
        <v>269</v>
      </c>
      <c r="AS86" s="657">
        <v>193</v>
      </c>
      <c r="AT86" s="110" t="s">
        <v>787</v>
      </c>
      <c r="AU86" s="644">
        <f t="shared" si="47"/>
        <v>57</v>
      </c>
      <c r="AV86" s="118">
        <v>26</v>
      </c>
      <c r="AW86" s="118">
        <v>31</v>
      </c>
      <c r="AX86" s="198">
        <v>32</v>
      </c>
      <c r="AY86" s="330" t="s">
        <v>3749</v>
      </c>
      <c r="AZ86" s="60">
        <f t="shared" si="48"/>
        <v>375</v>
      </c>
      <c r="BA86" s="62">
        <v>178</v>
      </c>
      <c r="BB86" s="118">
        <v>197</v>
      </c>
      <c r="BC86" s="63">
        <v>217</v>
      </c>
      <c r="BD86" s="110" t="s">
        <v>3750</v>
      </c>
      <c r="BE86" s="644">
        <f t="shared" si="50"/>
        <v>110</v>
      </c>
      <c r="BF86" s="504">
        <v>58</v>
      </c>
      <c r="BG86" s="504">
        <v>52</v>
      </c>
      <c r="BH86" s="505">
        <v>72</v>
      </c>
    </row>
    <row r="87" spans="1:65" s="117" customFormat="1" ht="14.25" customHeight="1">
      <c r="A87" s="329" t="s">
        <v>2156</v>
      </c>
      <c r="B87" s="650">
        <v>169</v>
      </c>
      <c r="C87" s="637">
        <v>84</v>
      </c>
      <c r="D87" s="637">
        <v>85</v>
      </c>
      <c r="E87" s="638">
        <v>91</v>
      </c>
      <c r="F87" s="639" t="s">
        <v>1847</v>
      </c>
      <c r="G87" s="288">
        <f t="shared" si="42"/>
        <v>221</v>
      </c>
      <c r="H87" s="295">
        <v>106</v>
      </c>
      <c r="I87" s="295">
        <v>115</v>
      </c>
      <c r="J87" s="296">
        <v>126</v>
      </c>
      <c r="K87" s="506" t="s">
        <v>3751</v>
      </c>
      <c r="L87" s="60">
        <f t="shared" si="58"/>
        <v>61</v>
      </c>
      <c r="M87" s="654">
        <v>34</v>
      </c>
      <c r="N87" s="654">
        <v>27</v>
      </c>
      <c r="O87" s="655">
        <v>35</v>
      </c>
      <c r="P87" s="110" t="s">
        <v>1414</v>
      </c>
      <c r="Q87" s="60">
        <f t="shared" si="43"/>
        <v>132</v>
      </c>
      <c r="R87" s="111">
        <v>64</v>
      </c>
      <c r="S87" s="111">
        <v>68</v>
      </c>
      <c r="T87" s="112">
        <v>66</v>
      </c>
      <c r="U87" s="110" t="s">
        <v>3752</v>
      </c>
      <c r="V87" s="60">
        <f t="shared" si="44"/>
        <v>33</v>
      </c>
      <c r="W87" s="82">
        <v>14</v>
      </c>
      <c r="X87" s="82">
        <v>19</v>
      </c>
      <c r="Y87" s="283">
        <v>20</v>
      </c>
      <c r="Z87" s="110" t="s">
        <v>3753</v>
      </c>
      <c r="AA87" s="60">
        <f t="shared" si="45"/>
        <v>106</v>
      </c>
      <c r="AB87" s="681">
        <f>[2]sheet1!$D$21</f>
        <v>55</v>
      </c>
      <c r="AC87" s="681">
        <f>[2]sheet1!$E$21</f>
        <v>51</v>
      </c>
      <c r="AD87" s="681">
        <f>[2]sheet1!$B$21</f>
        <v>67</v>
      </c>
      <c r="AE87" s="110" t="s">
        <v>3754</v>
      </c>
      <c r="AF87" s="644">
        <v>291</v>
      </c>
      <c r="AG87" s="82">
        <v>164</v>
      </c>
      <c r="AH87" s="82">
        <v>127</v>
      </c>
      <c r="AI87" s="83">
        <v>172</v>
      </c>
      <c r="AJ87" s="645" t="s">
        <v>3755</v>
      </c>
      <c r="AK87" s="288">
        <f t="shared" si="46"/>
        <v>115</v>
      </c>
      <c r="AL87" s="640">
        <v>64</v>
      </c>
      <c r="AM87" s="640">
        <v>51</v>
      </c>
      <c r="AN87" s="641">
        <v>67</v>
      </c>
      <c r="AO87" s="110" t="s">
        <v>5091</v>
      </c>
      <c r="AP87" s="678">
        <v>791</v>
      </c>
      <c r="AQ87" s="656">
        <v>446</v>
      </c>
      <c r="AR87" s="656">
        <v>345</v>
      </c>
      <c r="AS87" s="657">
        <v>431</v>
      </c>
      <c r="AT87" s="110" t="s">
        <v>795</v>
      </c>
      <c r="AU87" s="644">
        <f t="shared" si="47"/>
        <v>37</v>
      </c>
      <c r="AV87" s="118">
        <v>17</v>
      </c>
      <c r="AW87" s="118">
        <v>20</v>
      </c>
      <c r="AX87" s="198">
        <v>25</v>
      </c>
      <c r="AY87" s="330" t="s">
        <v>3756</v>
      </c>
      <c r="AZ87" s="60">
        <f t="shared" si="48"/>
        <v>517</v>
      </c>
      <c r="BA87" s="62">
        <v>251</v>
      </c>
      <c r="BB87" s="62">
        <v>266</v>
      </c>
      <c r="BC87" s="63">
        <v>303</v>
      </c>
      <c r="BD87" s="110" t="s">
        <v>3757</v>
      </c>
      <c r="BE87" s="644">
        <f t="shared" si="50"/>
        <v>50</v>
      </c>
      <c r="BF87" s="504">
        <v>29</v>
      </c>
      <c r="BG87" s="504">
        <v>21</v>
      </c>
      <c r="BH87" s="505">
        <v>33</v>
      </c>
    </row>
    <row r="88" spans="1:65" s="117" customFormat="1" ht="14.25" customHeight="1">
      <c r="A88" s="329" t="s">
        <v>2165</v>
      </c>
      <c r="B88" s="650">
        <v>196</v>
      </c>
      <c r="C88" s="637">
        <v>103</v>
      </c>
      <c r="D88" s="637">
        <v>93</v>
      </c>
      <c r="E88" s="638">
        <v>109</v>
      </c>
      <c r="F88" s="639" t="s">
        <v>1856</v>
      </c>
      <c r="G88" s="288">
        <f t="shared" si="42"/>
        <v>67</v>
      </c>
      <c r="H88" s="295">
        <v>38</v>
      </c>
      <c r="I88" s="295">
        <v>29</v>
      </c>
      <c r="J88" s="296">
        <v>32</v>
      </c>
      <c r="K88" s="506" t="s">
        <v>3758</v>
      </c>
      <c r="L88" s="60">
        <f t="shared" si="58"/>
        <v>87</v>
      </c>
      <c r="M88" s="654">
        <v>44</v>
      </c>
      <c r="N88" s="654">
        <v>43</v>
      </c>
      <c r="O88" s="655">
        <v>58</v>
      </c>
      <c r="P88" s="110" t="s">
        <v>3759</v>
      </c>
      <c r="Q88" s="60">
        <f t="shared" si="43"/>
        <v>158</v>
      </c>
      <c r="R88" s="111">
        <v>76</v>
      </c>
      <c r="S88" s="111">
        <v>82</v>
      </c>
      <c r="T88" s="112">
        <v>97</v>
      </c>
      <c r="U88" s="110" t="s">
        <v>3760</v>
      </c>
      <c r="V88" s="60">
        <f t="shared" si="44"/>
        <v>77</v>
      </c>
      <c r="W88" s="82">
        <v>29</v>
      </c>
      <c r="X88" s="82">
        <v>48</v>
      </c>
      <c r="Y88" s="283">
        <v>51</v>
      </c>
      <c r="Z88" s="110" t="s">
        <v>1120</v>
      </c>
      <c r="AA88" s="60">
        <f t="shared" si="45"/>
        <v>127</v>
      </c>
      <c r="AB88" s="681">
        <f>[2]sheet1!$D$22</f>
        <v>61</v>
      </c>
      <c r="AC88" s="681">
        <f>[2]sheet1!$E$22</f>
        <v>66</v>
      </c>
      <c r="AD88" s="681">
        <f>[2]sheet1!$B$22</f>
        <v>77</v>
      </c>
      <c r="AE88" s="110" t="s">
        <v>5092</v>
      </c>
      <c r="AF88" s="644">
        <v>302</v>
      </c>
      <c r="AG88" s="82">
        <v>169</v>
      </c>
      <c r="AH88" s="82">
        <v>133</v>
      </c>
      <c r="AI88" s="83">
        <v>170</v>
      </c>
      <c r="AJ88" s="645" t="s">
        <v>1641</v>
      </c>
      <c r="AK88" s="288">
        <f t="shared" si="46"/>
        <v>114</v>
      </c>
      <c r="AL88" s="640">
        <v>65</v>
      </c>
      <c r="AM88" s="640">
        <v>49</v>
      </c>
      <c r="AN88" s="641">
        <v>67</v>
      </c>
      <c r="AO88" s="110" t="s">
        <v>3761</v>
      </c>
      <c r="AP88" s="678">
        <v>678</v>
      </c>
      <c r="AQ88" s="656">
        <v>383</v>
      </c>
      <c r="AR88" s="656">
        <v>295</v>
      </c>
      <c r="AS88" s="657">
        <v>391</v>
      </c>
      <c r="AT88" s="110" t="s">
        <v>3762</v>
      </c>
      <c r="AU88" s="644">
        <f t="shared" si="47"/>
        <v>116</v>
      </c>
      <c r="AV88" s="118">
        <v>59</v>
      </c>
      <c r="AW88" s="118">
        <v>57</v>
      </c>
      <c r="AX88" s="198">
        <v>62</v>
      </c>
      <c r="AY88" s="330" t="s">
        <v>3763</v>
      </c>
      <c r="AZ88" s="60">
        <f t="shared" si="48"/>
        <v>241</v>
      </c>
      <c r="BA88" s="62">
        <v>115</v>
      </c>
      <c r="BB88" s="62">
        <v>126</v>
      </c>
      <c r="BC88" s="63">
        <v>146</v>
      </c>
      <c r="BD88" s="110" t="s">
        <v>3764</v>
      </c>
      <c r="BE88" s="644">
        <f t="shared" si="50"/>
        <v>65</v>
      </c>
      <c r="BF88" s="504">
        <v>37</v>
      </c>
      <c r="BG88" s="504">
        <v>28</v>
      </c>
      <c r="BH88" s="505">
        <v>35</v>
      </c>
    </row>
    <row r="89" spans="1:65" s="117" customFormat="1" ht="14.25" customHeight="1">
      <c r="A89" s="329" t="s">
        <v>3765</v>
      </c>
      <c r="B89" s="650">
        <v>150</v>
      </c>
      <c r="C89" s="637">
        <v>87</v>
      </c>
      <c r="D89" s="637">
        <v>63</v>
      </c>
      <c r="E89" s="638">
        <v>91</v>
      </c>
      <c r="F89" s="639" t="s">
        <v>3766</v>
      </c>
      <c r="G89" s="288">
        <f t="shared" si="42"/>
        <v>55</v>
      </c>
      <c r="H89" s="295">
        <v>32</v>
      </c>
      <c r="I89" s="295">
        <v>23</v>
      </c>
      <c r="J89" s="296">
        <v>31</v>
      </c>
      <c r="K89" s="506" t="s">
        <v>3767</v>
      </c>
      <c r="L89" s="60">
        <f t="shared" si="58"/>
        <v>113</v>
      </c>
      <c r="M89" s="654">
        <v>60</v>
      </c>
      <c r="N89" s="654">
        <v>53</v>
      </c>
      <c r="O89" s="655">
        <v>66</v>
      </c>
      <c r="P89" s="110" t="s">
        <v>3768</v>
      </c>
      <c r="Q89" s="60">
        <f t="shared" si="43"/>
        <v>189</v>
      </c>
      <c r="R89" s="111">
        <v>92</v>
      </c>
      <c r="S89" s="111">
        <v>97</v>
      </c>
      <c r="T89" s="112">
        <v>98</v>
      </c>
      <c r="U89" s="110" t="s">
        <v>3769</v>
      </c>
      <c r="V89" s="60">
        <f t="shared" si="44"/>
        <v>61</v>
      </c>
      <c r="W89" s="82">
        <v>29</v>
      </c>
      <c r="X89" s="82">
        <v>32</v>
      </c>
      <c r="Y89" s="283">
        <v>41</v>
      </c>
      <c r="Z89" s="110" t="s">
        <v>1129</v>
      </c>
      <c r="AA89" s="60">
        <f t="shared" si="45"/>
        <v>43</v>
      </c>
      <c r="AB89" s="681">
        <f>[2]sheet1!$D$23</f>
        <v>26</v>
      </c>
      <c r="AC89" s="681">
        <f>[2]sheet1!$E$23</f>
        <v>17</v>
      </c>
      <c r="AD89" s="681">
        <f>[2]sheet1!$B$23</f>
        <v>31</v>
      </c>
      <c r="AE89" s="110" t="s">
        <v>5093</v>
      </c>
      <c r="AF89" s="644">
        <v>718</v>
      </c>
      <c r="AG89" s="82">
        <v>363</v>
      </c>
      <c r="AH89" s="82">
        <v>355</v>
      </c>
      <c r="AI89" s="83">
        <v>441</v>
      </c>
      <c r="AJ89" s="645" t="s">
        <v>1647</v>
      </c>
      <c r="AK89" s="288">
        <f t="shared" si="46"/>
        <v>177</v>
      </c>
      <c r="AL89" s="640">
        <v>97</v>
      </c>
      <c r="AM89" s="640">
        <v>80</v>
      </c>
      <c r="AN89" s="641">
        <v>99</v>
      </c>
      <c r="AO89" s="110" t="s">
        <v>3770</v>
      </c>
      <c r="AP89" s="680">
        <v>2609</v>
      </c>
      <c r="AQ89" s="656">
        <v>1348</v>
      </c>
      <c r="AR89" s="656">
        <v>1261</v>
      </c>
      <c r="AS89" s="657">
        <v>950</v>
      </c>
      <c r="AT89" s="110" t="s">
        <v>3771</v>
      </c>
      <c r="AU89" s="644">
        <f t="shared" si="47"/>
        <v>119</v>
      </c>
      <c r="AV89" s="118">
        <v>60</v>
      </c>
      <c r="AW89" s="118">
        <v>59</v>
      </c>
      <c r="AX89" s="198">
        <v>72</v>
      </c>
      <c r="AY89" s="330" t="s">
        <v>3772</v>
      </c>
      <c r="AZ89" s="60">
        <f t="shared" si="48"/>
        <v>559</v>
      </c>
      <c r="BA89" s="62">
        <v>280</v>
      </c>
      <c r="BB89" s="62">
        <v>279</v>
      </c>
      <c r="BC89" s="63">
        <v>306</v>
      </c>
      <c r="BD89" s="110" t="s">
        <v>3773</v>
      </c>
      <c r="BE89" s="644">
        <f t="shared" si="50"/>
        <v>39</v>
      </c>
      <c r="BF89" s="504">
        <v>19</v>
      </c>
      <c r="BG89" s="504">
        <v>20</v>
      </c>
      <c r="BH89" s="505">
        <v>24</v>
      </c>
    </row>
    <row r="90" spans="1:65" s="117" customFormat="1" ht="14.25" customHeight="1">
      <c r="A90" s="329" t="s">
        <v>1001</v>
      </c>
      <c r="B90" s="650">
        <v>164</v>
      </c>
      <c r="C90" s="637">
        <v>78</v>
      </c>
      <c r="D90" s="637">
        <v>86</v>
      </c>
      <c r="E90" s="638">
        <v>98</v>
      </c>
      <c r="F90" s="639" t="s">
        <v>3774</v>
      </c>
      <c r="G90" s="288">
        <f t="shared" si="42"/>
        <v>126</v>
      </c>
      <c r="H90" s="295">
        <v>61</v>
      </c>
      <c r="I90" s="295">
        <v>65</v>
      </c>
      <c r="J90" s="296">
        <v>70</v>
      </c>
      <c r="K90" s="506" t="s">
        <v>3775</v>
      </c>
      <c r="L90" s="60">
        <f t="shared" si="58"/>
        <v>83</v>
      </c>
      <c r="M90" s="654">
        <v>37</v>
      </c>
      <c r="N90" s="654">
        <v>46</v>
      </c>
      <c r="O90" s="655">
        <v>52</v>
      </c>
      <c r="P90" s="67" t="s">
        <v>475</v>
      </c>
      <c r="Q90" s="68">
        <f t="shared" si="43"/>
        <v>1649</v>
      </c>
      <c r="R90" s="68">
        <f>SUM(R91:R105)</f>
        <v>842</v>
      </c>
      <c r="S90" s="68">
        <f t="shared" ref="S90:T90" si="60">SUM(S91:S105)</f>
        <v>807</v>
      </c>
      <c r="T90" s="86">
        <f t="shared" si="60"/>
        <v>961</v>
      </c>
      <c r="U90" s="110" t="s">
        <v>3776</v>
      </c>
      <c r="V90" s="60">
        <f t="shared" si="44"/>
        <v>52</v>
      </c>
      <c r="W90" s="82">
        <v>22</v>
      </c>
      <c r="X90" s="82">
        <v>30</v>
      </c>
      <c r="Y90" s="283">
        <v>37</v>
      </c>
      <c r="Z90" s="110" t="s">
        <v>1153</v>
      </c>
      <c r="AA90" s="60">
        <f t="shared" si="45"/>
        <v>69</v>
      </c>
      <c r="AB90" s="681">
        <f>[2]sheet1!$D$24</f>
        <v>31</v>
      </c>
      <c r="AC90" s="681">
        <f>[2]sheet1!$E$24</f>
        <v>38</v>
      </c>
      <c r="AD90" s="681">
        <f>[2]sheet1!$B$24</f>
        <v>45</v>
      </c>
      <c r="AE90" s="110" t="s">
        <v>2688</v>
      </c>
      <c r="AF90" s="644">
        <v>421</v>
      </c>
      <c r="AG90" s="82">
        <v>225</v>
      </c>
      <c r="AH90" s="82">
        <v>196</v>
      </c>
      <c r="AI90" s="83">
        <v>239</v>
      </c>
      <c r="AJ90" s="645" t="s">
        <v>1903</v>
      </c>
      <c r="AK90" s="288">
        <f t="shared" si="46"/>
        <v>230</v>
      </c>
      <c r="AL90" s="640">
        <v>132</v>
      </c>
      <c r="AM90" s="640">
        <v>98</v>
      </c>
      <c r="AN90" s="641">
        <v>134</v>
      </c>
      <c r="AO90" s="110" t="s">
        <v>3777</v>
      </c>
      <c r="AP90" s="678">
        <v>212</v>
      </c>
      <c r="AQ90" s="656">
        <v>110</v>
      </c>
      <c r="AR90" s="656">
        <v>102</v>
      </c>
      <c r="AS90" s="657">
        <v>112</v>
      </c>
      <c r="AT90" s="110" t="s">
        <v>3778</v>
      </c>
      <c r="AU90" s="644">
        <f t="shared" si="47"/>
        <v>50</v>
      </c>
      <c r="AV90" s="118">
        <v>26</v>
      </c>
      <c r="AW90" s="118">
        <v>24</v>
      </c>
      <c r="AX90" s="198">
        <v>28</v>
      </c>
      <c r="AY90" s="330" t="s">
        <v>3779</v>
      </c>
      <c r="AZ90" s="60">
        <f t="shared" si="48"/>
        <v>194</v>
      </c>
      <c r="BA90" s="62">
        <v>99</v>
      </c>
      <c r="BB90" s="62">
        <v>95</v>
      </c>
      <c r="BC90" s="63">
        <v>107</v>
      </c>
      <c r="BD90" s="110" t="s">
        <v>877</v>
      </c>
      <c r="BE90" s="644">
        <f t="shared" si="50"/>
        <v>117</v>
      </c>
      <c r="BF90" s="504">
        <v>56</v>
      </c>
      <c r="BG90" s="504">
        <v>61</v>
      </c>
      <c r="BH90" s="505">
        <v>60</v>
      </c>
    </row>
    <row r="91" spans="1:65" s="117" customFormat="1" ht="14.25" customHeight="1">
      <c r="A91" s="329" t="s">
        <v>1008</v>
      </c>
      <c r="B91" s="650">
        <v>120</v>
      </c>
      <c r="C91" s="637">
        <v>63</v>
      </c>
      <c r="D91" s="637">
        <v>57</v>
      </c>
      <c r="E91" s="638">
        <v>74</v>
      </c>
      <c r="F91" s="639" t="s">
        <v>3780</v>
      </c>
      <c r="G91" s="288">
        <f t="shared" si="42"/>
        <v>72</v>
      </c>
      <c r="H91" s="295">
        <v>32</v>
      </c>
      <c r="I91" s="295">
        <v>40</v>
      </c>
      <c r="J91" s="296">
        <v>38</v>
      </c>
      <c r="K91" s="506" t="s">
        <v>3781</v>
      </c>
      <c r="L91" s="60">
        <f t="shared" si="58"/>
        <v>113</v>
      </c>
      <c r="M91" s="654">
        <v>54</v>
      </c>
      <c r="N91" s="654">
        <v>59</v>
      </c>
      <c r="O91" s="655">
        <v>74</v>
      </c>
      <c r="P91" s="110" t="s">
        <v>3782</v>
      </c>
      <c r="Q91" s="60">
        <f t="shared" si="43"/>
        <v>153</v>
      </c>
      <c r="R91" s="679">
        <v>87</v>
      </c>
      <c r="S91" s="679">
        <v>66</v>
      </c>
      <c r="T91" s="679">
        <v>84</v>
      </c>
      <c r="U91" s="110" t="s">
        <v>1120</v>
      </c>
      <c r="V91" s="60">
        <f t="shared" si="44"/>
        <v>59</v>
      </c>
      <c r="W91" s="82">
        <v>22</v>
      </c>
      <c r="X91" s="82">
        <v>37</v>
      </c>
      <c r="Y91" s="283">
        <v>34</v>
      </c>
      <c r="Z91" s="67" t="s">
        <v>313</v>
      </c>
      <c r="AA91" s="68">
        <f t="shared" si="45"/>
        <v>3826</v>
      </c>
      <c r="AB91" s="686">
        <f>SUM(AB92:AB114)</f>
        <v>1868</v>
      </c>
      <c r="AC91" s="686">
        <f t="shared" ref="AC91:AD91" si="61">SUM(AC92:AC114)</f>
        <v>1958</v>
      </c>
      <c r="AD91" s="686">
        <f t="shared" si="61"/>
        <v>2282</v>
      </c>
      <c r="AE91" s="110" t="s">
        <v>2692</v>
      </c>
      <c r="AF91" s="644">
        <v>139</v>
      </c>
      <c r="AG91" s="82">
        <v>84</v>
      </c>
      <c r="AH91" s="82">
        <v>55</v>
      </c>
      <c r="AI91" s="83">
        <v>76</v>
      </c>
      <c r="AJ91" s="645" t="s">
        <v>3784</v>
      </c>
      <c r="AK91" s="288">
        <f t="shared" si="46"/>
        <v>281</v>
      </c>
      <c r="AL91" s="640">
        <v>153</v>
      </c>
      <c r="AM91" s="640">
        <v>128</v>
      </c>
      <c r="AN91" s="641">
        <v>150</v>
      </c>
      <c r="AO91" s="110" t="s">
        <v>3785</v>
      </c>
      <c r="AP91" s="678">
        <v>96</v>
      </c>
      <c r="AQ91" s="656">
        <v>53</v>
      </c>
      <c r="AR91" s="656">
        <v>43</v>
      </c>
      <c r="AS91" s="657">
        <v>57</v>
      </c>
      <c r="AT91" s="67" t="s">
        <v>229</v>
      </c>
      <c r="AU91" s="55">
        <f t="shared" si="47"/>
        <v>2571</v>
      </c>
      <c r="AV91" s="676">
        <v>1281</v>
      </c>
      <c r="AW91" s="676">
        <v>1290</v>
      </c>
      <c r="AX91" s="677">
        <v>1502</v>
      </c>
      <c r="AY91" s="330" t="s">
        <v>1986</v>
      </c>
      <c r="AZ91" s="60">
        <f t="shared" si="48"/>
        <v>294</v>
      </c>
      <c r="BA91" s="62">
        <v>148</v>
      </c>
      <c r="BB91" s="62">
        <v>146</v>
      </c>
      <c r="BC91" s="63">
        <v>174</v>
      </c>
      <c r="BD91" s="110" t="s">
        <v>886</v>
      </c>
      <c r="BE91" s="644">
        <f t="shared" si="50"/>
        <v>119</v>
      </c>
      <c r="BF91" s="504">
        <v>64</v>
      </c>
      <c r="BG91" s="504">
        <v>55</v>
      </c>
      <c r="BH91" s="505">
        <v>67</v>
      </c>
    </row>
    <row r="92" spans="1:65" s="117" customFormat="1" ht="14.25" customHeight="1">
      <c r="A92" s="329" t="s">
        <v>3786</v>
      </c>
      <c r="B92" s="650">
        <v>172</v>
      </c>
      <c r="C92" s="637">
        <v>90</v>
      </c>
      <c r="D92" s="637">
        <v>82</v>
      </c>
      <c r="E92" s="638">
        <v>100</v>
      </c>
      <c r="F92" s="660" t="s">
        <v>457</v>
      </c>
      <c r="G92" s="661">
        <f t="shared" si="42"/>
        <v>1561</v>
      </c>
      <c r="H92" s="661">
        <f>SUM(H93:H112)</f>
        <v>759</v>
      </c>
      <c r="I92" s="661">
        <f t="shared" ref="I92:J92" si="62">SUM(I93:I112)</f>
        <v>802</v>
      </c>
      <c r="J92" s="662">
        <f t="shared" si="62"/>
        <v>972</v>
      </c>
      <c r="K92" s="506" t="s">
        <v>3787</v>
      </c>
      <c r="L92" s="60">
        <f t="shared" si="58"/>
        <v>40</v>
      </c>
      <c r="M92" s="654">
        <v>18</v>
      </c>
      <c r="N92" s="654">
        <v>22</v>
      </c>
      <c r="O92" s="655">
        <v>26</v>
      </c>
      <c r="P92" s="110" t="s">
        <v>3788</v>
      </c>
      <c r="Q92" s="60">
        <f t="shared" si="43"/>
        <v>319</v>
      </c>
      <c r="R92" s="679">
        <v>165</v>
      </c>
      <c r="S92" s="679">
        <v>154</v>
      </c>
      <c r="T92" s="679">
        <v>178</v>
      </c>
      <c r="U92" s="110" t="s">
        <v>1129</v>
      </c>
      <c r="V92" s="60">
        <f t="shared" si="44"/>
        <v>65</v>
      </c>
      <c r="W92" s="82">
        <v>33</v>
      </c>
      <c r="X92" s="82">
        <v>32</v>
      </c>
      <c r="Y92" s="283">
        <v>42</v>
      </c>
      <c r="Z92" s="110" t="s">
        <v>3789</v>
      </c>
      <c r="AA92" s="60">
        <f t="shared" si="45"/>
        <v>452</v>
      </c>
      <c r="AB92" s="679">
        <v>200</v>
      </c>
      <c r="AC92" s="679">
        <v>252</v>
      </c>
      <c r="AD92" s="679">
        <v>229</v>
      </c>
      <c r="AE92" s="110" t="s">
        <v>3783</v>
      </c>
      <c r="AF92" s="644">
        <v>1252</v>
      </c>
      <c r="AG92" s="82">
        <v>635</v>
      </c>
      <c r="AH92" s="82">
        <v>617</v>
      </c>
      <c r="AI92" s="83">
        <v>554</v>
      </c>
      <c r="AJ92" s="645" t="s">
        <v>3791</v>
      </c>
      <c r="AK92" s="288">
        <f t="shared" si="46"/>
        <v>246</v>
      </c>
      <c r="AL92" s="640">
        <v>128</v>
      </c>
      <c r="AM92" s="640">
        <v>118</v>
      </c>
      <c r="AN92" s="641">
        <v>141</v>
      </c>
      <c r="AO92" s="67" t="s">
        <v>338</v>
      </c>
      <c r="AP92" s="68">
        <f t="shared" ref="AP92" si="63">SUM(AQ92:AR92)</f>
        <v>31283</v>
      </c>
      <c r="AQ92" s="68">
        <f>SUM(AQ93:AQ128)</f>
        <v>16981</v>
      </c>
      <c r="AR92" s="68">
        <f t="shared" ref="AR92:AS92" si="64">SUM(AR93:AR128)</f>
        <v>14302</v>
      </c>
      <c r="AS92" s="86">
        <f t="shared" si="64"/>
        <v>14850</v>
      </c>
      <c r="AT92" s="110" t="s">
        <v>3792</v>
      </c>
      <c r="AU92" s="644">
        <f t="shared" si="47"/>
        <v>320</v>
      </c>
      <c r="AV92" s="656">
        <v>154</v>
      </c>
      <c r="AW92" s="656">
        <v>166</v>
      </c>
      <c r="AX92" s="657">
        <v>182</v>
      </c>
      <c r="AY92" s="330" t="s">
        <v>3793</v>
      </c>
      <c r="AZ92" s="60">
        <f t="shared" si="48"/>
        <v>121</v>
      </c>
      <c r="BA92" s="62">
        <v>63</v>
      </c>
      <c r="BB92" s="62">
        <v>58</v>
      </c>
      <c r="BC92" s="63">
        <v>69</v>
      </c>
      <c r="BD92" s="110" t="s">
        <v>3657</v>
      </c>
      <c r="BE92" s="644">
        <f t="shared" si="50"/>
        <v>151</v>
      </c>
      <c r="BF92" s="504">
        <v>86</v>
      </c>
      <c r="BG92" s="504">
        <v>65</v>
      </c>
      <c r="BH92" s="505">
        <v>94</v>
      </c>
    </row>
    <row r="93" spans="1:65" s="117" customFormat="1" ht="14.25" customHeight="1">
      <c r="A93" s="329" t="s">
        <v>3794</v>
      </c>
      <c r="B93" s="650">
        <v>150</v>
      </c>
      <c r="C93" s="637">
        <v>77</v>
      </c>
      <c r="D93" s="637">
        <v>73</v>
      </c>
      <c r="E93" s="638">
        <v>84</v>
      </c>
      <c r="F93" s="639" t="s">
        <v>1263</v>
      </c>
      <c r="G93" s="288">
        <f t="shared" si="42"/>
        <v>112</v>
      </c>
      <c r="H93" s="640">
        <v>55</v>
      </c>
      <c r="I93" s="640">
        <v>57</v>
      </c>
      <c r="J93" s="641">
        <v>65</v>
      </c>
      <c r="K93" s="506" t="s">
        <v>3795</v>
      </c>
      <c r="L93" s="60">
        <f t="shared" si="58"/>
        <v>20</v>
      </c>
      <c r="M93" s="654">
        <v>10</v>
      </c>
      <c r="N93" s="654">
        <v>10</v>
      </c>
      <c r="O93" s="655">
        <v>14</v>
      </c>
      <c r="P93" s="110" t="s">
        <v>3796</v>
      </c>
      <c r="Q93" s="60">
        <f t="shared" si="43"/>
        <v>122</v>
      </c>
      <c r="R93" s="679">
        <v>58</v>
      </c>
      <c r="S93" s="679">
        <v>64</v>
      </c>
      <c r="T93" s="679">
        <v>63</v>
      </c>
      <c r="U93" s="110" t="s">
        <v>1153</v>
      </c>
      <c r="V93" s="60">
        <f t="shared" si="44"/>
        <v>56</v>
      </c>
      <c r="W93" s="82">
        <v>25</v>
      </c>
      <c r="X93" s="82">
        <v>31</v>
      </c>
      <c r="Y93" s="283">
        <v>34</v>
      </c>
      <c r="Z93" s="110" t="s">
        <v>3797</v>
      </c>
      <c r="AA93" s="60">
        <f t="shared" si="45"/>
        <v>221</v>
      </c>
      <c r="AB93" s="679">
        <v>97</v>
      </c>
      <c r="AC93" s="679">
        <v>124</v>
      </c>
      <c r="AD93" s="679">
        <v>132</v>
      </c>
      <c r="AE93" s="110" t="s">
        <v>3790</v>
      </c>
      <c r="AF93" s="644">
        <v>1043</v>
      </c>
      <c r="AG93" s="82">
        <v>533</v>
      </c>
      <c r="AH93" s="82">
        <v>510</v>
      </c>
      <c r="AI93" s="83">
        <v>453</v>
      </c>
      <c r="AJ93" s="645" t="s">
        <v>3799</v>
      </c>
      <c r="AK93" s="288">
        <f t="shared" si="46"/>
        <v>117</v>
      </c>
      <c r="AL93" s="640">
        <v>68</v>
      </c>
      <c r="AM93" s="640">
        <v>49</v>
      </c>
      <c r="AN93" s="641">
        <v>86</v>
      </c>
      <c r="AO93" s="110" t="s">
        <v>1511</v>
      </c>
      <c r="AP93" s="288">
        <f>AQ93+AR93</f>
        <v>215</v>
      </c>
      <c r="AQ93" s="111">
        <v>110</v>
      </c>
      <c r="AR93" s="111">
        <v>105</v>
      </c>
      <c r="AS93" s="112">
        <v>120</v>
      </c>
      <c r="AT93" s="110" t="s">
        <v>3800</v>
      </c>
      <c r="AU93" s="644">
        <f t="shared" si="47"/>
        <v>141</v>
      </c>
      <c r="AV93" s="656">
        <v>71</v>
      </c>
      <c r="AW93" s="656">
        <v>70</v>
      </c>
      <c r="AX93" s="657">
        <v>74</v>
      </c>
      <c r="AY93" s="330" t="s">
        <v>3801</v>
      </c>
      <c r="AZ93" s="60">
        <f t="shared" si="48"/>
        <v>144</v>
      </c>
      <c r="BA93" s="62">
        <v>68</v>
      </c>
      <c r="BB93" s="62">
        <v>76</v>
      </c>
      <c r="BC93" s="63">
        <v>91</v>
      </c>
      <c r="BD93" s="110" t="s">
        <v>3664</v>
      </c>
      <c r="BE93" s="644">
        <f t="shared" si="50"/>
        <v>45</v>
      </c>
      <c r="BF93" s="504">
        <v>24</v>
      </c>
      <c r="BG93" s="504">
        <v>21</v>
      </c>
      <c r="BH93" s="505">
        <v>31</v>
      </c>
    </row>
    <row r="94" spans="1:65" s="117" customFormat="1" ht="14.25" customHeight="1">
      <c r="A94" s="329" t="s">
        <v>3802</v>
      </c>
      <c r="B94" s="650">
        <v>102</v>
      </c>
      <c r="C94" s="637">
        <v>53</v>
      </c>
      <c r="D94" s="637">
        <v>49</v>
      </c>
      <c r="E94" s="638">
        <v>65</v>
      </c>
      <c r="F94" s="639" t="s">
        <v>1269</v>
      </c>
      <c r="G94" s="288">
        <f t="shared" si="42"/>
        <v>107</v>
      </c>
      <c r="H94" s="640">
        <v>51</v>
      </c>
      <c r="I94" s="640">
        <v>56</v>
      </c>
      <c r="J94" s="641">
        <v>64</v>
      </c>
      <c r="K94" s="506" t="s">
        <v>1652</v>
      </c>
      <c r="L94" s="60">
        <f t="shared" si="58"/>
        <v>165</v>
      </c>
      <c r="M94" s="654">
        <v>72</v>
      </c>
      <c r="N94" s="654">
        <v>93</v>
      </c>
      <c r="O94" s="655">
        <v>117</v>
      </c>
      <c r="P94" s="110" t="s">
        <v>3803</v>
      </c>
      <c r="Q94" s="60">
        <f t="shared" si="43"/>
        <v>86</v>
      </c>
      <c r="R94" s="679">
        <v>46</v>
      </c>
      <c r="S94" s="679">
        <v>40</v>
      </c>
      <c r="T94" s="679">
        <v>46</v>
      </c>
      <c r="U94" s="110" t="s">
        <v>3804</v>
      </c>
      <c r="V94" s="60">
        <f t="shared" si="44"/>
        <v>74</v>
      </c>
      <c r="W94" s="82">
        <v>36</v>
      </c>
      <c r="X94" s="82">
        <v>38</v>
      </c>
      <c r="Y94" s="283">
        <v>47</v>
      </c>
      <c r="Z94" s="110" t="s">
        <v>3805</v>
      </c>
      <c r="AA94" s="60">
        <f t="shared" si="45"/>
        <v>417</v>
      </c>
      <c r="AB94" s="679">
        <v>203</v>
      </c>
      <c r="AC94" s="679">
        <v>214</v>
      </c>
      <c r="AD94" s="679">
        <v>245</v>
      </c>
      <c r="AE94" s="110" t="s">
        <v>3798</v>
      </c>
      <c r="AF94" s="644">
        <v>706</v>
      </c>
      <c r="AG94" s="82">
        <v>340</v>
      </c>
      <c r="AH94" s="82">
        <v>366</v>
      </c>
      <c r="AI94" s="83">
        <v>285</v>
      </c>
      <c r="AJ94" s="645" t="s">
        <v>3807</v>
      </c>
      <c r="AK94" s="288">
        <f t="shared" si="46"/>
        <v>133</v>
      </c>
      <c r="AL94" s="640">
        <v>70</v>
      </c>
      <c r="AM94" s="640">
        <v>63</v>
      </c>
      <c r="AN94" s="641">
        <v>85</v>
      </c>
      <c r="AO94" s="110" t="s">
        <v>1519</v>
      </c>
      <c r="AP94" s="288">
        <f t="shared" ref="AP94:AP128" si="65">AQ94+AR94</f>
        <v>293</v>
      </c>
      <c r="AQ94" s="111">
        <v>142</v>
      </c>
      <c r="AR94" s="111">
        <v>151</v>
      </c>
      <c r="AS94" s="112">
        <v>122</v>
      </c>
      <c r="AT94" s="110" t="s">
        <v>3808</v>
      </c>
      <c r="AU94" s="644">
        <f t="shared" si="47"/>
        <v>104</v>
      </c>
      <c r="AV94" s="656">
        <v>53</v>
      </c>
      <c r="AW94" s="656">
        <v>51</v>
      </c>
      <c r="AX94" s="657">
        <v>60</v>
      </c>
      <c r="AY94" s="330" t="s">
        <v>3809</v>
      </c>
      <c r="AZ94" s="60">
        <f t="shared" si="48"/>
        <v>167</v>
      </c>
      <c r="BA94" s="62">
        <v>87</v>
      </c>
      <c r="BB94" s="62">
        <v>80</v>
      </c>
      <c r="BC94" s="63">
        <v>104</v>
      </c>
      <c r="BD94" s="110" t="s">
        <v>3810</v>
      </c>
      <c r="BE94" s="644">
        <f t="shared" si="50"/>
        <v>84</v>
      </c>
      <c r="BF94" s="504">
        <v>46</v>
      </c>
      <c r="BG94" s="504">
        <v>38</v>
      </c>
      <c r="BH94" s="505">
        <v>51</v>
      </c>
    </row>
    <row r="95" spans="1:65" s="117" customFormat="1" ht="14.25" customHeight="1">
      <c r="A95" s="329" t="s">
        <v>3811</v>
      </c>
      <c r="B95" s="650">
        <v>91</v>
      </c>
      <c r="C95" s="637">
        <v>43</v>
      </c>
      <c r="D95" s="637">
        <v>48</v>
      </c>
      <c r="E95" s="638">
        <v>56</v>
      </c>
      <c r="F95" s="639" t="s">
        <v>3812</v>
      </c>
      <c r="G95" s="288">
        <f t="shared" si="42"/>
        <v>100</v>
      </c>
      <c r="H95" s="640">
        <v>54</v>
      </c>
      <c r="I95" s="640">
        <v>46</v>
      </c>
      <c r="J95" s="641">
        <v>63</v>
      </c>
      <c r="K95" s="506" t="s">
        <v>1660</v>
      </c>
      <c r="L95" s="60">
        <f t="shared" si="58"/>
        <v>94</v>
      </c>
      <c r="M95" s="654">
        <v>51</v>
      </c>
      <c r="N95" s="654">
        <v>43</v>
      </c>
      <c r="O95" s="655">
        <v>54</v>
      </c>
      <c r="P95" s="110" t="s">
        <v>3813</v>
      </c>
      <c r="Q95" s="60">
        <f t="shared" si="43"/>
        <v>132</v>
      </c>
      <c r="R95" s="679">
        <v>72</v>
      </c>
      <c r="S95" s="679">
        <v>60</v>
      </c>
      <c r="T95" s="679">
        <v>73</v>
      </c>
      <c r="U95" s="110" t="s">
        <v>643</v>
      </c>
      <c r="V95" s="60">
        <f t="shared" si="44"/>
        <v>72</v>
      </c>
      <c r="W95" s="82">
        <v>27</v>
      </c>
      <c r="X95" s="82">
        <v>45</v>
      </c>
      <c r="Y95" s="283">
        <v>49</v>
      </c>
      <c r="Z95" s="110" t="s">
        <v>3814</v>
      </c>
      <c r="AA95" s="60">
        <f t="shared" si="45"/>
        <v>299</v>
      </c>
      <c r="AB95" s="679">
        <v>145</v>
      </c>
      <c r="AC95" s="679">
        <v>154</v>
      </c>
      <c r="AD95" s="679">
        <v>174</v>
      </c>
      <c r="AE95" s="110" t="s">
        <v>3806</v>
      </c>
      <c r="AF95" s="644">
        <v>998</v>
      </c>
      <c r="AG95" s="82">
        <v>466</v>
      </c>
      <c r="AH95" s="82">
        <v>532</v>
      </c>
      <c r="AI95" s="83">
        <v>445</v>
      </c>
      <c r="AJ95" s="645" t="s">
        <v>3816</v>
      </c>
      <c r="AK95" s="288">
        <f t="shared" si="46"/>
        <v>107</v>
      </c>
      <c r="AL95" s="640">
        <v>59</v>
      </c>
      <c r="AM95" s="640">
        <v>48</v>
      </c>
      <c r="AN95" s="641">
        <v>58</v>
      </c>
      <c r="AO95" s="110" t="s">
        <v>3817</v>
      </c>
      <c r="AP95" s="288">
        <f t="shared" si="65"/>
        <v>797</v>
      </c>
      <c r="AQ95" s="111">
        <v>457</v>
      </c>
      <c r="AR95" s="111">
        <v>340</v>
      </c>
      <c r="AS95" s="112">
        <v>533</v>
      </c>
      <c r="AT95" s="110" t="s">
        <v>3818</v>
      </c>
      <c r="AU95" s="644">
        <f t="shared" si="47"/>
        <v>162</v>
      </c>
      <c r="AV95" s="656">
        <v>79</v>
      </c>
      <c r="AW95" s="656">
        <v>83</v>
      </c>
      <c r="AX95" s="657">
        <v>85</v>
      </c>
      <c r="AY95" s="330" t="s">
        <v>3819</v>
      </c>
      <c r="AZ95" s="60">
        <f t="shared" si="48"/>
        <v>112</v>
      </c>
      <c r="BA95" s="62">
        <v>63</v>
      </c>
      <c r="BB95" s="62">
        <v>49</v>
      </c>
      <c r="BC95" s="63">
        <v>73</v>
      </c>
      <c r="BD95" s="110" t="s">
        <v>3820</v>
      </c>
      <c r="BE95" s="644">
        <f t="shared" si="50"/>
        <v>73</v>
      </c>
      <c r="BF95" s="504">
        <v>34</v>
      </c>
      <c r="BG95" s="504">
        <v>39</v>
      </c>
      <c r="BH95" s="505">
        <v>42</v>
      </c>
    </row>
    <row r="96" spans="1:65" s="113" customFormat="1" ht="14.25" customHeight="1">
      <c r="A96" s="329" t="s">
        <v>3821</v>
      </c>
      <c r="B96" s="650">
        <v>45</v>
      </c>
      <c r="C96" s="637">
        <v>21</v>
      </c>
      <c r="D96" s="637">
        <v>24</v>
      </c>
      <c r="E96" s="638">
        <v>31</v>
      </c>
      <c r="F96" s="639" t="s">
        <v>3822</v>
      </c>
      <c r="G96" s="288">
        <f t="shared" si="42"/>
        <v>96</v>
      </c>
      <c r="H96" s="640">
        <v>46</v>
      </c>
      <c r="I96" s="640">
        <v>50</v>
      </c>
      <c r="J96" s="641">
        <v>56</v>
      </c>
      <c r="K96" s="506" t="s">
        <v>3823</v>
      </c>
      <c r="L96" s="60">
        <f t="shared" si="58"/>
        <v>89</v>
      </c>
      <c r="M96" s="654">
        <v>50</v>
      </c>
      <c r="N96" s="654">
        <v>39</v>
      </c>
      <c r="O96" s="655">
        <v>61</v>
      </c>
      <c r="P96" s="110" t="s">
        <v>3824</v>
      </c>
      <c r="Q96" s="60">
        <f t="shared" si="43"/>
        <v>61</v>
      </c>
      <c r="R96" s="679">
        <v>28</v>
      </c>
      <c r="S96" s="679">
        <v>33</v>
      </c>
      <c r="T96" s="679">
        <v>43</v>
      </c>
      <c r="U96" s="110" t="s">
        <v>2715</v>
      </c>
      <c r="V96" s="60">
        <f t="shared" si="44"/>
        <v>35</v>
      </c>
      <c r="W96" s="82">
        <v>19</v>
      </c>
      <c r="X96" s="82">
        <v>16</v>
      </c>
      <c r="Y96" s="283">
        <v>23</v>
      </c>
      <c r="Z96" s="110" t="s">
        <v>3825</v>
      </c>
      <c r="AA96" s="60">
        <f t="shared" si="45"/>
        <v>405</v>
      </c>
      <c r="AB96" s="679">
        <v>196</v>
      </c>
      <c r="AC96" s="679">
        <v>209</v>
      </c>
      <c r="AD96" s="679">
        <v>231</v>
      </c>
      <c r="AE96" s="110" t="s">
        <v>3815</v>
      </c>
      <c r="AF96" s="644">
        <v>113</v>
      </c>
      <c r="AG96" s="82">
        <v>62</v>
      </c>
      <c r="AH96" s="82">
        <v>51</v>
      </c>
      <c r="AI96" s="83">
        <v>60</v>
      </c>
      <c r="AJ96" s="645" t="s">
        <v>3827</v>
      </c>
      <c r="AK96" s="288">
        <f t="shared" si="46"/>
        <v>131</v>
      </c>
      <c r="AL96" s="640">
        <v>69</v>
      </c>
      <c r="AM96" s="640">
        <v>62</v>
      </c>
      <c r="AN96" s="641">
        <v>83</v>
      </c>
      <c r="AO96" s="110" t="s">
        <v>3828</v>
      </c>
      <c r="AP96" s="288">
        <f t="shared" si="65"/>
        <v>784</v>
      </c>
      <c r="AQ96" s="111">
        <v>482</v>
      </c>
      <c r="AR96" s="111">
        <v>302</v>
      </c>
      <c r="AS96" s="112">
        <v>579</v>
      </c>
      <c r="AT96" s="110" t="s">
        <v>3829</v>
      </c>
      <c r="AU96" s="644">
        <f t="shared" si="47"/>
        <v>66</v>
      </c>
      <c r="AV96" s="656">
        <v>35</v>
      </c>
      <c r="AW96" s="656">
        <v>31</v>
      </c>
      <c r="AX96" s="657">
        <v>39</v>
      </c>
      <c r="AY96" s="330" t="s">
        <v>3830</v>
      </c>
      <c r="AZ96" s="60">
        <f t="shared" si="48"/>
        <v>140</v>
      </c>
      <c r="BA96" s="62">
        <v>75</v>
      </c>
      <c r="BB96" s="62">
        <v>65</v>
      </c>
      <c r="BC96" s="63">
        <v>78</v>
      </c>
      <c r="BD96" s="110" t="s">
        <v>3831</v>
      </c>
      <c r="BE96" s="644">
        <f t="shared" si="50"/>
        <v>116</v>
      </c>
      <c r="BF96" s="504">
        <v>55</v>
      </c>
      <c r="BG96" s="504">
        <v>61</v>
      </c>
      <c r="BH96" s="505">
        <v>75</v>
      </c>
      <c r="BI96" s="117"/>
      <c r="BJ96" s="117"/>
      <c r="BK96" s="117"/>
      <c r="BL96" s="117"/>
      <c r="BM96" s="117"/>
    </row>
    <row r="97" spans="1:65" s="113" customFormat="1" ht="14.25" customHeight="1">
      <c r="A97" s="329" t="s">
        <v>3832</v>
      </c>
      <c r="B97" s="650">
        <v>68</v>
      </c>
      <c r="C97" s="637">
        <v>36</v>
      </c>
      <c r="D97" s="637">
        <v>32</v>
      </c>
      <c r="E97" s="638">
        <v>42</v>
      </c>
      <c r="F97" s="639" t="s">
        <v>3833</v>
      </c>
      <c r="G97" s="288">
        <f t="shared" si="42"/>
        <v>152</v>
      </c>
      <c r="H97" s="640">
        <v>73</v>
      </c>
      <c r="I97" s="640">
        <v>79</v>
      </c>
      <c r="J97" s="641">
        <v>93</v>
      </c>
      <c r="K97" s="506" t="s">
        <v>3834</v>
      </c>
      <c r="L97" s="60">
        <f t="shared" si="58"/>
        <v>71</v>
      </c>
      <c r="M97" s="654">
        <v>38</v>
      </c>
      <c r="N97" s="654">
        <v>33</v>
      </c>
      <c r="O97" s="655">
        <v>51</v>
      </c>
      <c r="P97" s="110" t="s">
        <v>2410</v>
      </c>
      <c r="Q97" s="60">
        <f t="shared" si="43"/>
        <v>76</v>
      </c>
      <c r="R97" s="679">
        <v>37</v>
      </c>
      <c r="S97" s="679">
        <v>39</v>
      </c>
      <c r="T97" s="679">
        <v>49</v>
      </c>
      <c r="U97" s="110" t="s">
        <v>2720</v>
      </c>
      <c r="V97" s="60">
        <f t="shared" si="44"/>
        <v>40</v>
      </c>
      <c r="W97" s="82">
        <v>19</v>
      </c>
      <c r="X97" s="82">
        <v>21</v>
      </c>
      <c r="Y97" s="283">
        <v>28</v>
      </c>
      <c r="Z97" s="110" t="s">
        <v>3835</v>
      </c>
      <c r="AA97" s="60">
        <f t="shared" si="45"/>
        <v>181</v>
      </c>
      <c r="AB97" s="679">
        <v>84</v>
      </c>
      <c r="AC97" s="679">
        <v>97</v>
      </c>
      <c r="AD97" s="679">
        <v>109</v>
      </c>
      <c r="AE97" s="110" t="s">
        <v>3826</v>
      </c>
      <c r="AF97" s="644">
        <v>230</v>
      </c>
      <c r="AG97" s="82">
        <v>127</v>
      </c>
      <c r="AH97" s="82">
        <v>103</v>
      </c>
      <c r="AI97" s="83">
        <v>135</v>
      </c>
      <c r="AJ97" s="645" t="s">
        <v>3836</v>
      </c>
      <c r="AK97" s="288">
        <f t="shared" si="46"/>
        <v>103</v>
      </c>
      <c r="AL97" s="640">
        <v>53</v>
      </c>
      <c r="AM97" s="640">
        <v>50</v>
      </c>
      <c r="AN97" s="641">
        <v>63</v>
      </c>
      <c r="AO97" s="110" t="s">
        <v>3837</v>
      </c>
      <c r="AP97" s="288">
        <f t="shared" si="65"/>
        <v>1953</v>
      </c>
      <c r="AQ97" s="111">
        <v>1012</v>
      </c>
      <c r="AR97" s="111">
        <v>941</v>
      </c>
      <c r="AS97" s="112">
        <v>834</v>
      </c>
      <c r="AT97" s="110" t="s">
        <v>3838</v>
      </c>
      <c r="AU97" s="644">
        <f t="shared" si="47"/>
        <v>65</v>
      </c>
      <c r="AV97" s="656">
        <v>32</v>
      </c>
      <c r="AW97" s="656">
        <v>33</v>
      </c>
      <c r="AX97" s="657">
        <v>37</v>
      </c>
      <c r="AY97" s="330" t="s">
        <v>3839</v>
      </c>
      <c r="AZ97" s="60">
        <f t="shared" si="48"/>
        <v>137</v>
      </c>
      <c r="BA97" s="62">
        <v>74</v>
      </c>
      <c r="BB97" s="62">
        <v>63</v>
      </c>
      <c r="BC97" s="63">
        <v>72</v>
      </c>
      <c r="BD97" s="110" t="s">
        <v>3840</v>
      </c>
      <c r="BE97" s="644">
        <f t="shared" si="50"/>
        <v>75</v>
      </c>
      <c r="BF97" s="504">
        <v>30</v>
      </c>
      <c r="BG97" s="504">
        <v>45</v>
      </c>
      <c r="BH97" s="505">
        <v>48</v>
      </c>
      <c r="BI97" s="117"/>
      <c r="BJ97" s="117"/>
      <c r="BK97" s="117"/>
      <c r="BL97" s="117"/>
      <c r="BM97" s="117"/>
    </row>
    <row r="98" spans="1:65" s="117" customFormat="1" ht="14.25" customHeight="1">
      <c r="A98" s="329" t="s">
        <v>3841</v>
      </c>
      <c r="B98" s="650">
        <v>167</v>
      </c>
      <c r="C98" s="637">
        <v>84</v>
      </c>
      <c r="D98" s="637">
        <v>83</v>
      </c>
      <c r="E98" s="638">
        <v>107</v>
      </c>
      <c r="F98" s="639" t="s">
        <v>3842</v>
      </c>
      <c r="G98" s="288">
        <f t="shared" si="42"/>
        <v>45</v>
      </c>
      <c r="H98" s="640">
        <v>25</v>
      </c>
      <c r="I98" s="640">
        <v>20</v>
      </c>
      <c r="J98" s="641">
        <v>31</v>
      </c>
      <c r="K98" s="506" t="s">
        <v>3843</v>
      </c>
      <c r="L98" s="60">
        <f t="shared" si="58"/>
        <v>163</v>
      </c>
      <c r="M98" s="654">
        <v>57</v>
      </c>
      <c r="N98" s="654">
        <v>106</v>
      </c>
      <c r="O98" s="655">
        <v>104</v>
      </c>
      <c r="P98" s="110" t="s">
        <v>2417</v>
      </c>
      <c r="Q98" s="60">
        <f t="shared" si="43"/>
        <v>78</v>
      </c>
      <c r="R98" s="679">
        <v>38</v>
      </c>
      <c r="S98" s="679">
        <v>40</v>
      </c>
      <c r="T98" s="679">
        <v>50</v>
      </c>
      <c r="U98" s="110" t="s">
        <v>3844</v>
      </c>
      <c r="V98" s="60">
        <f t="shared" si="44"/>
        <v>56</v>
      </c>
      <c r="W98" s="82">
        <v>36</v>
      </c>
      <c r="X98" s="82">
        <v>20</v>
      </c>
      <c r="Y98" s="283">
        <v>36</v>
      </c>
      <c r="Z98" s="110" t="s">
        <v>1511</v>
      </c>
      <c r="AA98" s="60">
        <f t="shared" si="45"/>
        <v>80</v>
      </c>
      <c r="AB98" s="679">
        <v>41</v>
      </c>
      <c r="AC98" s="679">
        <v>39</v>
      </c>
      <c r="AD98" s="679">
        <v>47</v>
      </c>
      <c r="AE98" s="110" t="s">
        <v>1104</v>
      </c>
      <c r="AF98" s="644">
        <v>298</v>
      </c>
      <c r="AG98" s="82">
        <v>157</v>
      </c>
      <c r="AH98" s="82">
        <v>141</v>
      </c>
      <c r="AI98" s="83">
        <v>163</v>
      </c>
      <c r="AJ98" s="645" t="s">
        <v>3845</v>
      </c>
      <c r="AK98" s="288">
        <f t="shared" si="46"/>
        <v>108</v>
      </c>
      <c r="AL98" s="640">
        <v>60</v>
      </c>
      <c r="AM98" s="640">
        <v>48</v>
      </c>
      <c r="AN98" s="641">
        <v>65</v>
      </c>
      <c r="AO98" s="110" t="s">
        <v>3846</v>
      </c>
      <c r="AP98" s="288">
        <f t="shared" si="65"/>
        <v>1846</v>
      </c>
      <c r="AQ98" s="111">
        <v>951</v>
      </c>
      <c r="AR98" s="111">
        <v>895</v>
      </c>
      <c r="AS98" s="112">
        <v>788</v>
      </c>
      <c r="AT98" s="110" t="s">
        <v>3847</v>
      </c>
      <c r="AU98" s="644">
        <f t="shared" si="47"/>
        <v>37</v>
      </c>
      <c r="AV98" s="656">
        <v>18</v>
      </c>
      <c r="AW98" s="656">
        <v>19</v>
      </c>
      <c r="AX98" s="657">
        <v>23</v>
      </c>
      <c r="AY98" s="330" t="s">
        <v>3848</v>
      </c>
      <c r="AZ98" s="60">
        <f t="shared" si="48"/>
        <v>108</v>
      </c>
      <c r="BA98" s="62">
        <v>55</v>
      </c>
      <c r="BB98" s="62">
        <v>53</v>
      </c>
      <c r="BC98" s="63">
        <v>62</v>
      </c>
      <c r="BD98" s="110" t="s">
        <v>3849</v>
      </c>
      <c r="BE98" s="644">
        <f t="shared" si="50"/>
        <v>198</v>
      </c>
      <c r="BF98" s="504">
        <v>95</v>
      </c>
      <c r="BG98" s="504">
        <v>103</v>
      </c>
      <c r="BH98" s="505">
        <v>113</v>
      </c>
    </row>
    <row r="99" spans="1:65" s="117" customFormat="1" ht="14.25" customHeight="1">
      <c r="A99" s="329" t="s">
        <v>3850</v>
      </c>
      <c r="B99" s="650">
        <v>140</v>
      </c>
      <c r="C99" s="637">
        <v>69</v>
      </c>
      <c r="D99" s="637">
        <v>71</v>
      </c>
      <c r="E99" s="638">
        <v>88</v>
      </c>
      <c r="F99" s="639" t="s">
        <v>3851</v>
      </c>
      <c r="G99" s="288">
        <f t="shared" si="42"/>
        <v>55</v>
      </c>
      <c r="H99" s="640">
        <v>24</v>
      </c>
      <c r="I99" s="640">
        <v>31</v>
      </c>
      <c r="J99" s="641">
        <v>37</v>
      </c>
      <c r="K99" s="506" t="s">
        <v>3852</v>
      </c>
      <c r="L99" s="60">
        <f t="shared" si="58"/>
        <v>165</v>
      </c>
      <c r="M99" s="654">
        <v>87</v>
      </c>
      <c r="N99" s="654">
        <v>78</v>
      </c>
      <c r="O99" s="655">
        <v>98</v>
      </c>
      <c r="P99" s="110" t="s">
        <v>3853</v>
      </c>
      <c r="Q99" s="60">
        <f t="shared" si="43"/>
        <v>96</v>
      </c>
      <c r="R99" s="679">
        <v>45</v>
      </c>
      <c r="S99" s="679">
        <v>51</v>
      </c>
      <c r="T99" s="679">
        <v>58</v>
      </c>
      <c r="U99" s="110" t="s">
        <v>1642</v>
      </c>
      <c r="V99" s="60">
        <f t="shared" si="44"/>
        <v>36</v>
      </c>
      <c r="W99" s="82">
        <v>19</v>
      </c>
      <c r="X99" s="82">
        <v>17</v>
      </c>
      <c r="Y99" s="283">
        <v>22</v>
      </c>
      <c r="Z99" s="110" t="s">
        <v>1519</v>
      </c>
      <c r="AA99" s="60">
        <f t="shared" si="45"/>
        <v>50</v>
      </c>
      <c r="AB99" s="679">
        <v>26</v>
      </c>
      <c r="AC99" s="679">
        <v>24</v>
      </c>
      <c r="AD99" s="679">
        <v>32</v>
      </c>
      <c r="AE99" s="110" t="s">
        <v>875</v>
      </c>
      <c r="AF99" s="644">
        <v>99</v>
      </c>
      <c r="AG99" s="82">
        <v>58</v>
      </c>
      <c r="AH99" s="82">
        <v>41</v>
      </c>
      <c r="AI99" s="83">
        <v>60</v>
      </c>
      <c r="AJ99" s="645" t="s">
        <v>3854</v>
      </c>
      <c r="AK99" s="288">
        <f t="shared" si="46"/>
        <v>81</v>
      </c>
      <c r="AL99" s="640">
        <v>50</v>
      </c>
      <c r="AM99" s="640">
        <v>31</v>
      </c>
      <c r="AN99" s="641">
        <v>50</v>
      </c>
      <c r="AO99" s="110" t="s">
        <v>3855</v>
      </c>
      <c r="AP99" s="288">
        <f t="shared" si="65"/>
        <v>1480</v>
      </c>
      <c r="AQ99" s="111">
        <v>767</v>
      </c>
      <c r="AR99" s="111">
        <v>713</v>
      </c>
      <c r="AS99" s="112">
        <v>771</v>
      </c>
      <c r="AT99" s="110" t="s">
        <v>3856</v>
      </c>
      <c r="AU99" s="644">
        <f t="shared" si="47"/>
        <v>95</v>
      </c>
      <c r="AV99" s="656">
        <v>50</v>
      </c>
      <c r="AW99" s="656">
        <v>45</v>
      </c>
      <c r="AX99" s="657">
        <v>59</v>
      </c>
      <c r="AY99" s="330" t="s">
        <v>3857</v>
      </c>
      <c r="AZ99" s="60">
        <f t="shared" si="48"/>
        <v>150</v>
      </c>
      <c r="BA99" s="62">
        <v>81</v>
      </c>
      <c r="BB99" s="62">
        <v>69</v>
      </c>
      <c r="BC99" s="63">
        <v>99</v>
      </c>
      <c r="BD99" s="110" t="s">
        <v>3858</v>
      </c>
      <c r="BE99" s="644">
        <f t="shared" si="50"/>
        <v>111</v>
      </c>
      <c r="BF99" s="504">
        <v>60</v>
      </c>
      <c r="BG99" s="504">
        <v>51</v>
      </c>
      <c r="BH99" s="505">
        <v>77</v>
      </c>
    </row>
    <row r="100" spans="1:65" s="117" customFormat="1" ht="14.25" customHeight="1">
      <c r="A100" s="333" t="s">
        <v>5094</v>
      </c>
      <c r="B100" s="665">
        <v>2076</v>
      </c>
      <c r="C100" s="665">
        <v>1075</v>
      </c>
      <c r="D100" s="665">
        <v>1001</v>
      </c>
      <c r="E100" s="687">
        <v>1235</v>
      </c>
      <c r="F100" s="639" t="s">
        <v>3546</v>
      </c>
      <c r="G100" s="288">
        <f t="shared" si="42"/>
        <v>73</v>
      </c>
      <c r="H100" s="640">
        <v>32</v>
      </c>
      <c r="I100" s="640">
        <v>41</v>
      </c>
      <c r="J100" s="641">
        <v>48</v>
      </c>
      <c r="K100" s="506" t="s">
        <v>3859</v>
      </c>
      <c r="L100" s="60">
        <f t="shared" si="58"/>
        <v>82</v>
      </c>
      <c r="M100" s="654">
        <v>48</v>
      </c>
      <c r="N100" s="654">
        <v>34</v>
      </c>
      <c r="O100" s="655">
        <v>57</v>
      </c>
      <c r="P100" s="110" t="s">
        <v>3860</v>
      </c>
      <c r="Q100" s="60">
        <f t="shared" si="43"/>
        <v>89</v>
      </c>
      <c r="R100" s="679">
        <v>43</v>
      </c>
      <c r="S100" s="679">
        <v>46</v>
      </c>
      <c r="T100" s="679">
        <v>55</v>
      </c>
      <c r="U100" s="67" t="s">
        <v>481</v>
      </c>
      <c r="V100" s="68">
        <f t="shared" si="44"/>
        <v>1965</v>
      </c>
      <c r="W100" s="68">
        <f>SUM(W101:W124)</f>
        <v>965</v>
      </c>
      <c r="X100" s="68">
        <f t="shared" ref="X100:Y100" si="66">SUM(X101:X124)</f>
        <v>1000</v>
      </c>
      <c r="Y100" s="86">
        <f t="shared" si="66"/>
        <v>1169</v>
      </c>
      <c r="Z100" s="110" t="s">
        <v>2578</v>
      </c>
      <c r="AA100" s="60">
        <f t="shared" si="45"/>
        <v>39</v>
      </c>
      <c r="AB100" s="679">
        <v>23</v>
      </c>
      <c r="AC100" s="679">
        <v>16</v>
      </c>
      <c r="AD100" s="679">
        <v>23</v>
      </c>
      <c r="AE100" s="110" t="s">
        <v>884</v>
      </c>
      <c r="AF100" s="644">
        <v>113</v>
      </c>
      <c r="AG100" s="82">
        <v>66</v>
      </c>
      <c r="AH100" s="82">
        <v>47</v>
      </c>
      <c r="AI100" s="83">
        <v>64</v>
      </c>
      <c r="AJ100" s="645" t="s">
        <v>900</v>
      </c>
      <c r="AK100" s="288">
        <f t="shared" si="46"/>
        <v>56</v>
      </c>
      <c r="AL100" s="640">
        <v>32</v>
      </c>
      <c r="AM100" s="640">
        <v>24</v>
      </c>
      <c r="AN100" s="641">
        <v>46</v>
      </c>
      <c r="AO100" s="110" t="s">
        <v>3862</v>
      </c>
      <c r="AP100" s="288">
        <f t="shared" si="65"/>
        <v>10</v>
      </c>
      <c r="AQ100" s="111">
        <v>10</v>
      </c>
      <c r="AR100" s="111">
        <v>0</v>
      </c>
      <c r="AS100" s="112">
        <v>10</v>
      </c>
      <c r="AT100" s="110" t="s">
        <v>3863</v>
      </c>
      <c r="AU100" s="644">
        <f t="shared" si="47"/>
        <v>51</v>
      </c>
      <c r="AV100" s="656">
        <v>24</v>
      </c>
      <c r="AW100" s="656">
        <v>27</v>
      </c>
      <c r="AX100" s="657">
        <v>31</v>
      </c>
      <c r="AY100" s="330" t="s">
        <v>3864</v>
      </c>
      <c r="AZ100" s="60">
        <f t="shared" si="48"/>
        <v>267</v>
      </c>
      <c r="BA100" s="62">
        <v>142</v>
      </c>
      <c r="BB100" s="62">
        <v>125</v>
      </c>
      <c r="BC100" s="63">
        <v>136</v>
      </c>
      <c r="BD100" s="110" t="s">
        <v>3865</v>
      </c>
      <c r="BE100" s="644">
        <f t="shared" si="50"/>
        <v>126</v>
      </c>
      <c r="BF100" s="504">
        <v>62</v>
      </c>
      <c r="BG100" s="504">
        <v>64</v>
      </c>
      <c r="BH100" s="505">
        <v>79</v>
      </c>
    </row>
    <row r="101" spans="1:65" s="117" customFormat="1" ht="14.25" customHeight="1">
      <c r="A101" s="329" t="s">
        <v>5095</v>
      </c>
      <c r="B101" s="668">
        <v>290</v>
      </c>
      <c r="C101" s="511">
        <v>150</v>
      </c>
      <c r="D101" s="511">
        <v>140</v>
      </c>
      <c r="E101" s="688">
        <v>177</v>
      </c>
      <c r="F101" s="639" t="s">
        <v>1001</v>
      </c>
      <c r="G101" s="288">
        <f t="shared" si="42"/>
        <v>51</v>
      </c>
      <c r="H101" s="640">
        <v>20</v>
      </c>
      <c r="I101" s="640">
        <v>31</v>
      </c>
      <c r="J101" s="641">
        <v>38</v>
      </c>
      <c r="K101" s="506" t="s">
        <v>3867</v>
      </c>
      <c r="L101" s="60">
        <f t="shared" si="58"/>
        <v>128</v>
      </c>
      <c r="M101" s="654">
        <v>58</v>
      </c>
      <c r="N101" s="654">
        <v>70</v>
      </c>
      <c r="O101" s="655">
        <v>80</v>
      </c>
      <c r="P101" s="110" t="s">
        <v>3868</v>
      </c>
      <c r="Q101" s="60">
        <f t="shared" si="43"/>
        <v>64</v>
      </c>
      <c r="R101" s="679">
        <v>35</v>
      </c>
      <c r="S101" s="679">
        <v>29</v>
      </c>
      <c r="T101" s="679">
        <v>39</v>
      </c>
      <c r="U101" s="110" t="s">
        <v>3869</v>
      </c>
      <c r="V101" s="60">
        <f t="shared" si="44"/>
        <v>110</v>
      </c>
      <c r="W101" s="462">
        <v>53</v>
      </c>
      <c r="X101" s="462">
        <v>57</v>
      </c>
      <c r="Y101" s="463">
        <v>59</v>
      </c>
      <c r="Z101" s="110" t="s">
        <v>3870</v>
      </c>
      <c r="AA101" s="60">
        <f t="shared" si="45"/>
        <v>113</v>
      </c>
      <c r="AB101" s="679">
        <v>54</v>
      </c>
      <c r="AC101" s="679">
        <v>59</v>
      </c>
      <c r="AD101" s="679">
        <v>80</v>
      </c>
      <c r="AE101" s="110" t="s">
        <v>3861</v>
      </c>
      <c r="AF101" s="644">
        <v>131</v>
      </c>
      <c r="AG101" s="82">
        <v>68</v>
      </c>
      <c r="AH101" s="82">
        <v>63</v>
      </c>
      <c r="AI101" s="83">
        <v>80</v>
      </c>
      <c r="AJ101" s="669" t="s">
        <v>329</v>
      </c>
      <c r="AK101" s="661">
        <f t="shared" si="46"/>
        <v>3203</v>
      </c>
      <c r="AL101" s="661">
        <f>SUM(AL102:AL126)</f>
        <v>1619</v>
      </c>
      <c r="AM101" s="661">
        <f t="shared" ref="AM101:AN101" si="67">SUM(AM102:AM126)</f>
        <v>1584</v>
      </c>
      <c r="AN101" s="662">
        <f t="shared" si="67"/>
        <v>2005</v>
      </c>
      <c r="AO101" s="110" t="s">
        <v>3872</v>
      </c>
      <c r="AP101" s="288">
        <f t="shared" si="65"/>
        <v>1122</v>
      </c>
      <c r="AQ101" s="111">
        <v>746</v>
      </c>
      <c r="AR101" s="111">
        <v>376</v>
      </c>
      <c r="AS101" s="112">
        <v>849</v>
      </c>
      <c r="AT101" s="110" t="s">
        <v>3873</v>
      </c>
      <c r="AU101" s="644">
        <f t="shared" si="47"/>
        <v>57</v>
      </c>
      <c r="AV101" s="656">
        <v>27</v>
      </c>
      <c r="AW101" s="656">
        <v>30</v>
      </c>
      <c r="AX101" s="657">
        <v>35</v>
      </c>
      <c r="AY101" s="330" t="s">
        <v>3874</v>
      </c>
      <c r="AZ101" s="60">
        <f t="shared" si="48"/>
        <v>69</v>
      </c>
      <c r="BA101" s="62">
        <v>31</v>
      </c>
      <c r="BB101" s="62">
        <v>38</v>
      </c>
      <c r="BC101" s="63">
        <v>44</v>
      </c>
      <c r="BD101" s="110" t="s">
        <v>3875</v>
      </c>
      <c r="BE101" s="644">
        <f t="shared" si="50"/>
        <v>100</v>
      </c>
      <c r="BF101" s="504">
        <v>45</v>
      </c>
      <c r="BG101" s="504">
        <v>55</v>
      </c>
      <c r="BH101" s="505">
        <v>55</v>
      </c>
    </row>
    <row r="102" spans="1:65" s="117" customFormat="1" ht="14.25" customHeight="1">
      <c r="A102" s="329" t="s">
        <v>5096</v>
      </c>
      <c r="B102" s="668">
        <v>107</v>
      </c>
      <c r="C102" s="511">
        <v>58</v>
      </c>
      <c r="D102" s="511">
        <v>49</v>
      </c>
      <c r="E102" s="688">
        <v>67</v>
      </c>
      <c r="F102" s="639" t="s">
        <v>1008</v>
      </c>
      <c r="G102" s="288">
        <f t="shared" si="42"/>
        <v>56</v>
      </c>
      <c r="H102" s="640">
        <v>29</v>
      </c>
      <c r="I102" s="640">
        <v>27</v>
      </c>
      <c r="J102" s="641">
        <v>34</v>
      </c>
      <c r="K102" s="506" t="s">
        <v>3877</v>
      </c>
      <c r="L102" s="60">
        <f t="shared" si="58"/>
        <v>123</v>
      </c>
      <c r="M102" s="654">
        <v>60</v>
      </c>
      <c r="N102" s="654">
        <v>63</v>
      </c>
      <c r="O102" s="655">
        <v>72</v>
      </c>
      <c r="P102" s="110" t="s">
        <v>1310</v>
      </c>
      <c r="Q102" s="60">
        <f t="shared" si="43"/>
        <v>95</v>
      </c>
      <c r="R102" s="679">
        <v>50</v>
      </c>
      <c r="S102" s="679">
        <v>45</v>
      </c>
      <c r="T102" s="679">
        <v>58</v>
      </c>
      <c r="U102" s="110" t="s">
        <v>3878</v>
      </c>
      <c r="V102" s="60">
        <f t="shared" si="44"/>
        <v>107</v>
      </c>
      <c r="W102" s="462">
        <v>57</v>
      </c>
      <c r="X102" s="462">
        <v>50</v>
      </c>
      <c r="Y102" s="463">
        <v>55</v>
      </c>
      <c r="Z102" s="110" t="s">
        <v>1460</v>
      </c>
      <c r="AA102" s="60">
        <f t="shared" si="45"/>
        <v>112</v>
      </c>
      <c r="AB102" s="679">
        <v>57</v>
      </c>
      <c r="AC102" s="679">
        <v>55</v>
      </c>
      <c r="AD102" s="679">
        <v>69</v>
      </c>
      <c r="AE102" s="110" t="s">
        <v>3871</v>
      </c>
      <c r="AF102" s="644">
        <v>157</v>
      </c>
      <c r="AG102" s="82">
        <v>87</v>
      </c>
      <c r="AH102" s="82">
        <v>70</v>
      </c>
      <c r="AI102" s="83">
        <v>93</v>
      </c>
      <c r="AJ102" s="645" t="s">
        <v>3879</v>
      </c>
      <c r="AK102" s="288">
        <f t="shared" si="46"/>
        <v>121</v>
      </c>
      <c r="AL102" s="640">
        <v>65</v>
      </c>
      <c r="AM102" s="640">
        <v>56</v>
      </c>
      <c r="AN102" s="689">
        <v>91</v>
      </c>
      <c r="AO102" s="110" t="s">
        <v>3880</v>
      </c>
      <c r="AP102" s="288">
        <f t="shared" si="65"/>
        <v>1043</v>
      </c>
      <c r="AQ102" s="111">
        <v>671</v>
      </c>
      <c r="AR102" s="111">
        <v>372</v>
      </c>
      <c r="AS102" s="112">
        <v>795</v>
      </c>
      <c r="AT102" s="110" t="s">
        <v>3881</v>
      </c>
      <c r="AU102" s="644">
        <f t="shared" si="47"/>
        <v>94</v>
      </c>
      <c r="AV102" s="656">
        <v>48</v>
      </c>
      <c r="AW102" s="656">
        <v>46</v>
      </c>
      <c r="AX102" s="657">
        <v>49</v>
      </c>
      <c r="AY102" s="330" t="s">
        <v>3882</v>
      </c>
      <c r="AZ102" s="60">
        <f t="shared" si="48"/>
        <v>145</v>
      </c>
      <c r="BA102" s="62">
        <v>72</v>
      </c>
      <c r="BB102" s="62">
        <v>73</v>
      </c>
      <c r="BC102" s="63">
        <v>68</v>
      </c>
      <c r="BD102" s="67" t="s">
        <v>222</v>
      </c>
      <c r="BE102" s="55">
        <f t="shared" si="50"/>
        <v>2385</v>
      </c>
      <c r="BF102" s="68">
        <f>SUM(BF103:BF126)</f>
        <v>1151</v>
      </c>
      <c r="BG102" s="68">
        <f t="shared" ref="BG102:BH102" si="68">SUM(BG103:BG126)</f>
        <v>1234</v>
      </c>
      <c r="BH102" s="86">
        <f t="shared" si="68"/>
        <v>1562</v>
      </c>
    </row>
    <row r="103" spans="1:65" s="117" customFormat="1" ht="14.25" customHeight="1">
      <c r="A103" s="329" t="s">
        <v>5097</v>
      </c>
      <c r="B103" s="668">
        <v>98</v>
      </c>
      <c r="C103" s="511">
        <v>54</v>
      </c>
      <c r="D103" s="511">
        <v>44</v>
      </c>
      <c r="E103" s="688">
        <v>61</v>
      </c>
      <c r="F103" s="639" t="s">
        <v>3883</v>
      </c>
      <c r="G103" s="288">
        <f t="shared" si="42"/>
        <v>58</v>
      </c>
      <c r="H103" s="640">
        <v>31</v>
      </c>
      <c r="I103" s="640">
        <v>27</v>
      </c>
      <c r="J103" s="641">
        <v>37</v>
      </c>
      <c r="K103" s="506" t="s">
        <v>784</v>
      </c>
      <c r="L103" s="60">
        <f t="shared" si="58"/>
        <v>166</v>
      </c>
      <c r="M103" s="654">
        <v>82</v>
      </c>
      <c r="N103" s="654">
        <v>84</v>
      </c>
      <c r="O103" s="655">
        <v>107</v>
      </c>
      <c r="P103" s="110" t="s">
        <v>3884</v>
      </c>
      <c r="Q103" s="60">
        <f t="shared" si="43"/>
        <v>90</v>
      </c>
      <c r="R103" s="679">
        <v>49</v>
      </c>
      <c r="S103" s="679">
        <v>41</v>
      </c>
      <c r="T103" s="679">
        <v>54</v>
      </c>
      <c r="U103" s="110" t="s">
        <v>1053</v>
      </c>
      <c r="V103" s="60">
        <f t="shared" si="44"/>
        <v>108</v>
      </c>
      <c r="W103" s="462">
        <v>51</v>
      </c>
      <c r="X103" s="462">
        <v>57</v>
      </c>
      <c r="Y103" s="463">
        <v>68</v>
      </c>
      <c r="Z103" s="110" t="s">
        <v>1469</v>
      </c>
      <c r="AA103" s="60">
        <f t="shared" si="45"/>
        <v>50</v>
      </c>
      <c r="AB103" s="679">
        <v>23</v>
      </c>
      <c r="AC103" s="679">
        <v>27</v>
      </c>
      <c r="AD103" s="679">
        <v>34</v>
      </c>
      <c r="AE103" s="110" t="s">
        <v>1154</v>
      </c>
      <c r="AF103" s="644">
        <v>87</v>
      </c>
      <c r="AG103" s="82">
        <v>49</v>
      </c>
      <c r="AH103" s="82">
        <v>38</v>
      </c>
      <c r="AI103" s="83">
        <v>64</v>
      </c>
      <c r="AJ103" s="645" t="s">
        <v>3885</v>
      </c>
      <c r="AK103" s="288">
        <f t="shared" si="46"/>
        <v>300</v>
      </c>
      <c r="AL103" s="640">
        <v>147</v>
      </c>
      <c r="AM103" s="640">
        <v>153</v>
      </c>
      <c r="AN103" s="689">
        <v>213</v>
      </c>
      <c r="AO103" s="110" t="s">
        <v>3886</v>
      </c>
      <c r="AP103" s="288">
        <f t="shared" si="65"/>
        <v>657</v>
      </c>
      <c r="AQ103" s="111">
        <v>430</v>
      </c>
      <c r="AR103" s="111">
        <v>227</v>
      </c>
      <c r="AS103" s="112">
        <v>469</v>
      </c>
      <c r="AT103" s="110" t="s">
        <v>3887</v>
      </c>
      <c r="AU103" s="644">
        <f t="shared" si="47"/>
        <v>48</v>
      </c>
      <c r="AV103" s="656">
        <v>21</v>
      </c>
      <c r="AW103" s="656">
        <v>27</v>
      </c>
      <c r="AX103" s="657">
        <v>27</v>
      </c>
      <c r="AY103" s="330" t="s">
        <v>3888</v>
      </c>
      <c r="AZ103" s="60">
        <f t="shared" si="48"/>
        <v>72</v>
      </c>
      <c r="BA103" s="62">
        <v>35</v>
      </c>
      <c r="BB103" s="62">
        <v>37</v>
      </c>
      <c r="BC103" s="63">
        <v>45</v>
      </c>
      <c r="BD103" s="110" t="s">
        <v>3889</v>
      </c>
      <c r="BE103" s="644">
        <f t="shared" si="50"/>
        <v>40</v>
      </c>
      <c r="BF103" s="504">
        <v>17</v>
      </c>
      <c r="BG103" s="504">
        <v>23</v>
      </c>
      <c r="BH103" s="505">
        <v>29</v>
      </c>
    </row>
    <row r="104" spans="1:65" s="117" customFormat="1" ht="14.25" customHeight="1">
      <c r="A104" s="329" t="s">
        <v>5098</v>
      </c>
      <c r="B104" s="668">
        <v>156</v>
      </c>
      <c r="C104" s="511">
        <v>72</v>
      </c>
      <c r="D104" s="511">
        <v>84</v>
      </c>
      <c r="E104" s="688">
        <v>63</v>
      </c>
      <c r="F104" s="639" t="s">
        <v>3890</v>
      </c>
      <c r="G104" s="288">
        <f t="shared" si="42"/>
        <v>23</v>
      </c>
      <c r="H104" s="640">
        <v>12</v>
      </c>
      <c r="I104" s="640">
        <v>11</v>
      </c>
      <c r="J104" s="641">
        <v>18</v>
      </c>
      <c r="K104" s="506" t="s">
        <v>3891</v>
      </c>
      <c r="L104" s="60">
        <f t="shared" si="58"/>
        <v>161</v>
      </c>
      <c r="M104" s="654">
        <v>85</v>
      </c>
      <c r="N104" s="654">
        <v>76</v>
      </c>
      <c r="O104" s="655">
        <v>94</v>
      </c>
      <c r="P104" s="110" t="s">
        <v>3892</v>
      </c>
      <c r="Q104" s="60">
        <f t="shared" si="43"/>
        <v>110</v>
      </c>
      <c r="R104" s="679">
        <v>51</v>
      </c>
      <c r="S104" s="679">
        <v>59</v>
      </c>
      <c r="T104" s="679">
        <v>65</v>
      </c>
      <c r="U104" s="110" t="s">
        <v>1062</v>
      </c>
      <c r="V104" s="60">
        <f t="shared" si="44"/>
        <v>102</v>
      </c>
      <c r="W104" s="462">
        <v>53</v>
      </c>
      <c r="X104" s="462">
        <v>49</v>
      </c>
      <c r="Y104" s="463">
        <v>49</v>
      </c>
      <c r="Z104" s="110" t="s">
        <v>1004</v>
      </c>
      <c r="AA104" s="60">
        <f t="shared" si="45"/>
        <v>171</v>
      </c>
      <c r="AB104" s="679">
        <v>83</v>
      </c>
      <c r="AC104" s="679">
        <v>88</v>
      </c>
      <c r="AD104" s="679">
        <v>115</v>
      </c>
      <c r="AE104" s="110" t="s">
        <v>1163</v>
      </c>
      <c r="AF104" s="644">
        <v>85</v>
      </c>
      <c r="AG104" s="82">
        <v>62</v>
      </c>
      <c r="AH104" s="82">
        <v>23</v>
      </c>
      <c r="AI104" s="83">
        <v>66</v>
      </c>
      <c r="AJ104" s="645" t="s">
        <v>3893</v>
      </c>
      <c r="AK104" s="288">
        <f t="shared" si="46"/>
        <v>281</v>
      </c>
      <c r="AL104" s="640">
        <v>139</v>
      </c>
      <c r="AM104" s="640">
        <v>142</v>
      </c>
      <c r="AN104" s="689">
        <v>175</v>
      </c>
      <c r="AO104" s="110" t="s">
        <v>3894</v>
      </c>
      <c r="AP104" s="288">
        <f t="shared" si="65"/>
        <v>3</v>
      </c>
      <c r="AQ104" s="111">
        <v>0</v>
      </c>
      <c r="AR104" s="111">
        <v>3</v>
      </c>
      <c r="AS104" s="112">
        <v>3</v>
      </c>
      <c r="AT104" s="110" t="s">
        <v>3895</v>
      </c>
      <c r="AU104" s="644">
        <f t="shared" si="47"/>
        <v>150</v>
      </c>
      <c r="AV104" s="656">
        <v>72</v>
      </c>
      <c r="AW104" s="656">
        <v>78</v>
      </c>
      <c r="AX104" s="657">
        <v>97</v>
      </c>
      <c r="AY104" s="330" t="s">
        <v>3896</v>
      </c>
      <c r="AZ104" s="60">
        <f t="shared" si="48"/>
        <v>379</v>
      </c>
      <c r="BA104" s="62">
        <v>192</v>
      </c>
      <c r="BB104" s="62">
        <v>187</v>
      </c>
      <c r="BC104" s="63">
        <v>227</v>
      </c>
      <c r="BD104" s="110" t="s">
        <v>3897</v>
      </c>
      <c r="BE104" s="644">
        <f t="shared" si="50"/>
        <v>180</v>
      </c>
      <c r="BF104" s="504">
        <v>89</v>
      </c>
      <c r="BG104" s="504">
        <v>91</v>
      </c>
      <c r="BH104" s="505">
        <v>124</v>
      </c>
    </row>
    <row r="105" spans="1:65" s="117" customFormat="1" ht="14.25" customHeight="1">
      <c r="A105" s="329" t="s">
        <v>5099</v>
      </c>
      <c r="B105" s="668">
        <v>123</v>
      </c>
      <c r="C105" s="511">
        <v>64</v>
      </c>
      <c r="D105" s="511">
        <v>59</v>
      </c>
      <c r="E105" s="688">
        <v>71</v>
      </c>
      <c r="F105" s="639" t="s">
        <v>3898</v>
      </c>
      <c r="G105" s="288">
        <f t="shared" si="42"/>
        <v>34</v>
      </c>
      <c r="H105" s="640">
        <v>19</v>
      </c>
      <c r="I105" s="640">
        <v>15</v>
      </c>
      <c r="J105" s="641">
        <v>20</v>
      </c>
      <c r="K105" s="67" t="s">
        <v>493</v>
      </c>
      <c r="L105" s="55">
        <f t="shared" si="58"/>
        <v>1738</v>
      </c>
      <c r="M105" s="55">
        <f>SUM(M106:M123)</f>
        <v>872</v>
      </c>
      <c r="N105" s="55">
        <f t="shared" ref="N105:O105" si="69">SUM(N106:N123)</f>
        <v>866</v>
      </c>
      <c r="O105" s="629">
        <f t="shared" si="69"/>
        <v>1045</v>
      </c>
      <c r="P105" s="110" t="s">
        <v>3899</v>
      </c>
      <c r="Q105" s="60">
        <f t="shared" si="43"/>
        <v>78</v>
      </c>
      <c r="R105" s="679">
        <v>38</v>
      </c>
      <c r="S105" s="679">
        <v>40</v>
      </c>
      <c r="T105" s="679">
        <v>46</v>
      </c>
      <c r="U105" s="110" t="s">
        <v>3900</v>
      </c>
      <c r="V105" s="60">
        <f t="shared" si="44"/>
        <v>129</v>
      </c>
      <c r="W105" s="462">
        <v>60</v>
      </c>
      <c r="X105" s="462">
        <v>69</v>
      </c>
      <c r="Y105" s="463">
        <v>77</v>
      </c>
      <c r="Z105" s="110" t="s">
        <v>3901</v>
      </c>
      <c r="AA105" s="60">
        <f t="shared" si="45"/>
        <v>153</v>
      </c>
      <c r="AB105" s="679">
        <v>81</v>
      </c>
      <c r="AC105" s="679">
        <v>72</v>
      </c>
      <c r="AD105" s="679">
        <v>93</v>
      </c>
      <c r="AE105" s="67" t="s">
        <v>323</v>
      </c>
      <c r="AF105" s="55">
        <v>1866</v>
      </c>
      <c r="AG105" s="68">
        <v>1011</v>
      </c>
      <c r="AH105" s="68">
        <v>855</v>
      </c>
      <c r="AI105" s="68">
        <v>1218</v>
      </c>
      <c r="AJ105" s="645" t="s">
        <v>3903</v>
      </c>
      <c r="AK105" s="288">
        <f t="shared" si="46"/>
        <v>165</v>
      </c>
      <c r="AL105" s="640">
        <v>84</v>
      </c>
      <c r="AM105" s="640">
        <v>81</v>
      </c>
      <c r="AN105" s="689">
        <v>68</v>
      </c>
      <c r="AO105" s="110" t="s">
        <v>3904</v>
      </c>
      <c r="AP105" s="288">
        <f t="shared" si="65"/>
        <v>754</v>
      </c>
      <c r="AQ105" s="111">
        <v>518</v>
      </c>
      <c r="AR105" s="111">
        <v>236</v>
      </c>
      <c r="AS105" s="112">
        <v>579</v>
      </c>
      <c r="AT105" s="110" t="s">
        <v>3905</v>
      </c>
      <c r="AU105" s="644">
        <f t="shared" si="47"/>
        <v>101</v>
      </c>
      <c r="AV105" s="656">
        <v>53</v>
      </c>
      <c r="AW105" s="656">
        <v>48</v>
      </c>
      <c r="AX105" s="657">
        <v>56</v>
      </c>
      <c r="AY105" s="330" t="s">
        <v>3906</v>
      </c>
      <c r="AZ105" s="60">
        <f t="shared" si="48"/>
        <v>176</v>
      </c>
      <c r="BA105" s="62">
        <v>90</v>
      </c>
      <c r="BB105" s="62">
        <v>86</v>
      </c>
      <c r="BC105" s="63">
        <v>96</v>
      </c>
      <c r="BD105" s="110" t="s">
        <v>3907</v>
      </c>
      <c r="BE105" s="644">
        <f t="shared" si="50"/>
        <v>87</v>
      </c>
      <c r="BF105" s="504">
        <v>51</v>
      </c>
      <c r="BG105" s="504">
        <v>36</v>
      </c>
      <c r="BH105" s="505">
        <v>64</v>
      </c>
    </row>
    <row r="106" spans="1:65" s="117" customFormat="1" ht="14.25" customHeight="1">
      <c r="A106" s="329" t="s">
        <v>5100</v>
      </c>
      <c r="B106" s="668">
        <v>228</v>
      </c>
      <c r="C106" s="511">
        <v>109</v>
      </c>
      <c r="D106" s="511">
        <v>119</v>
      </c>
      <c r="E106" s="688">
        <v>131</v>
      </c>
      <c r="F106" s="639" t="s">
        <v>3908</v>
      </c>
      <c r="G106" s="288">
        <f t="shared" si="42"/>
        <v>20</v>
      </c>
      <c r="H106" s="640">
        <v>10</v>
      </c>
      <c r="I106" s="640">
        <v>10</v>
      </c>
      <c r="J106" s="641">
        <v>15</v>
      </c>
      <c r="K106" s="110" t="s">
        <v>3909</v>
      </c>
      <c r="L106" s="60">
        <f t="shared" si="58"/>
        <v>146</v>
      </c>
      <c r="M106" s="82">
        <v>71</v>
      </c>
      <c r="N106" s="82">
        <v>75</v>
      </c>
      <c r="O106" s="83">
        <v>91</v>
      </c>
      <c r="P106" s="67" t="s">
        <v>476</v>
      </c>
      <c r="Q106" s="68">
        <f t="shared" si="43"/>
        <v>1965</v>
      </c>
      <c r="R106" s="68">
        <f>SUM(R107:R126)</f>
        <v>997</v>
      </c>
      <c r="S106" s="68">
        <f t="shared" ref="S106:T106" si="70">SUM(S107:S126)</f>
        <v>968</v>
      </c>
      <c r="T106" s="86">
        <f t="shared" si="70"/>
        <v>1178</v>
      </c>
      <c r="U106" s="110" t="s">
        <v>3910</v>
      </c>
      <c r="V106" s="60">
        <f t="shared" si="44"/>
        <v>55</v>
      </c>
      <c r="W106" s="462">
        <v>30</v>
      </c>
      <c r="X106" s="462">
        <v>25</v>
      </c>
      <c r="Y106" s="463">
        <v>38</v>
      </c>
      <c r="Z106" s="110" t="s">
        <v>3911</v>
      </c>
      <c r="AA106" s="60">
        <f t="shared" si="45"/>
        <v>142</v>
      </c>
      <c r="AB106" s="679">
        <v>73</v>
      </c>
      <c r="AC106" s="679">
        <v>69</v>
      </c>
      <c r="AD106" s="679">
        <v>89</v>
      </c>
      <c r="AE106" s="110" t="s">
        <v>3902</v>
      </c>
      <c r="AF106" s="644">
        <v>168</v>
      </c>
      <c r="AG106" s="82">
        <v>88</v>
      </c>
      <c r="AH106" s="82">
        <v>80</v>
      </c>
      <c r="AI106" s="83">
        <v>99</v>
      </c>
      <c r="AJ106" s="645" t="s">
        <v>3913</v>
      </c>
      <c r="AK106" s="288">
        <f t="shared" si="46"/>
        <v>64</v>
      </c>
      <c r="AL106" s="640">
        <v>28</v>
      </c>
      <c r="AM106" s="640">
        <v>36</v>
      </c>
      <c r="AN106" s="689">
        <v>39</v>
      </c>
      <c r="AO106" s="110" t="s">
        <v>3914</v>
      </c>
      <c r="AP106" s="288">
        <f t="shared" si="65"/>
        <v>1919</v>
      </c>
      <c r="AQ106" s="111">
        <v>991</v>
      </c>
      <c r="AR106" s="111">
        <v>928</v>
      </c>
      <c r="AS106" s="112">
        <v>566</v>
      </c>
      <c r="AT106" s="110" t="s">
        <v>573</v>
      </c>
      <c r="AU106" s="644">
        <f t="shared" si="47"/>
        <v>122</v>
      </c>
      <c r="AV106" s="656">
        <v>70</v>
      </c>
      <c r="AW106" s="656">
        <v>52</v>
      </c>
      <c r="AX106" s="657">
        <v>74</v>
      </c>
      <c r="AY106" s="334" t="s">
        <v>349</v>
      </c>
      <c r="AZ106" s="68">
        <f t="shared" si="48"/>
        <v>2139</v>
      </c>
      <c r="BA106" s="68">
        <f>SUM(BA107:BA123)</f>
        <v>1084</v>
      </c>
      <c r="BB106" s="68">
        <f t="shared" ref="BB106:BC106" si="71">SUM(BB107:BB123)</f>
        <v>1055</v>
      </c>
      <c r="BC106" s="86">
        <f t="shared" si="71"/>
        <v>1336</v>
      </c>
      <c r="BD106" s="110" t="s">
        <v>3915</v>
      </c>
      <c r="BE106" s="644">
        <f t="shared" si="50"/>
        <v>245</v>
      </c>
      <c r="BF106" s="504">
        <v>105</v>
      </c>
      <c r="BG106" s="504">
        <v>140</v>
      </c>
      <c r="BH106" s="505">
        <v>146</v>
      </c>
    </row>
    <row r="107" spans="1:65" s="117" customFormat="1" ht="14.25" customHeight="1">
      <c r="A107" s="329" t="s">
        <v>5101</v>
      </c>
      <c r="B107" s="668">
        <v>209</v>
      </c>
      <c r="C107" s="511">
        <v>112</v>
      </c>
      <c r="D107" s="511">
        <v>97</v>
      </c>
      <c r="E107" s="688">
        <v>129</v>
      </c>
      <c r="F107" s="639" t="s">
        <v>2774</v>
      </c>
      <c r="G107" s="288">
        <f t="shared" si="42"/>
        <v>59</v>
      </c>
      <c r="H107" s="640">
        <v>25</v>
      </c>
      <c r="I107" s="640">
        <v>34</v>
      </c>
      <c r="J107" s="641">
        <v>43</v>
      </c>
      <c r="K107" s="110" t="s">
        <v>3916</v>
      </c>
      <c r="L107" s="60">
        <f t="shared" si="58"/>
        <v>97</v>
      </c>
      <c r="M107" s="82">
        <v>47</v>
      </c>
      <c r="N107" s="82">
        <v>50</v>
      </c>
      <c r="O107" s="83">
        <v>51</v>
      </c>
      <c r="P107" s="110" t="s">
        <v>3917</v>
      </c>
      <c r="Q107" s="60">
        <f t="shared" si="43"/>
        <v>224</v>
      </c>
      <c r="R107" s="111">
        <v>102</v>
      </c>
      <c r="S107" s="111">
        <v>122</v>
      </c>
      <c r="T107" s="112">
        <v>125</v>
      </c>
      <c r="U107" s="110" t="s">
        <v>1530</v>
      </c>
      <c r="V107" s="60">
        <f t="shared" si="44"/>
        <v>34</v>
      </c>
      <c r="W107" s="462">
        <v>17</v>
      </c>
      <c r="X107" s="462">
        <v>17</v>
      </c>
      <c r="Y107" s="463">
        <v>22</v>
      </c>
      <c r="Z107" s="110" t="s">
        <v>3918</v>
      </c>
      <c r="AA107" s="60">
        <f t="shared" si="45"/>
        <v>154</v>
      </c>
      <c r="AB107" s="679">
        <v>76</v>
      </c>
      <c r="AC107" s="679">
        <v>78</v>
      </c>
      <c r="AD107" s="679">
        <v>95</v>
      </c>
      <c r="AE107" s="110" t="s">
        <v>3912</v>
      </c>
      <c r="AF107" s="644">
        <v>60</v>
      </c>
      <c r="AG107" s="82">
        <v>33</v>
      </c>
      <c r="AH107" s="82">
        <v>27</v>
      </c>
      <c r="AI107" s="83">
        <v>38</v>
      </c>
      <c r="AJ107" s="645" t="s">
        <v>3920</v>
      </c>
      <c r="AK107" s="288">
        <f t="shared" si="46"/>
        <v>105</v>
      </c>
      <c r="AL107" s="640">
        <v>46</v>
      </c>
      <c r="AM107" s="640">
        <v>59</v>
      </c>
      <c r="AN107" s="689">
        <v>61</v>
      </c>
      <c r="AO107" s="110" t="s">
        <v>3921</v>
      </c>
      <c r="AP107" s="288">
        <f t="shared" si="65"/>
        <v>760</v>
      </c>
      <c r="AQ107" s="111">
        <v>488</v>
      </c>
      <c r="AR107" s="111">
        <v>272</v>
      </c>
      <c r="AS107" s="112">
        <v>574</v>
      </c>
      <c r="AT107" s="110" t="s">
        <v>3922</v>
      </c>
      <c r="AU107" s="644">
        <f t="shared" si="47"/>
        <v>66</v>
      </c>
      <c r="AV107" s="656">
        <v>37</v>
      </c>
      <c r="AW107" s="656">
        <v>29</v>
      </c>
      <c r="AX107" s="657">
        <v>41</v>
      </c>
      <c r="AY107" s="330" t="s">
        <v>3923</v>
      </c>
      <c r="AZ107" s="60">
        <f t="shared" si="48"/>
        <v>205</v>
      </c>
      <c r="BA107" s="82">
        <v>98</v>
      </c>
      <c r="BB107" s="82">
        <v>107</v>
      </c>
      <c r="BC107" s="83">
        <v>143</v>
      </c>
      <c r="BD107" s="110" t="s">
        <v>3036</v>
      </c>
      <c r="BE107" s="644">
        <f t="shared" si="50"/>
        <v>114</v>
      </c>
      <c r="BF107" s="504">
        <v>60</v>
      </c>
      <c r="BG107" s="504">
        <v>54</v>
      </c>
      <c r="BH107" s="505">
        <v>68</v>
      </c>
    </row>
    <row r="108" spans="1:65" s="117" customFormat="1" ht="14.25" customHeight="1">
      <c r="A108" s="329" t="s">
        <v>5102</v>
      </c>
      <c r="B108" s="668">
        <v>189</v>
      </c>
      <c r="C108" s="511">
        <v>96</v>
      </c>
      <c r="D108" s="511">
        <v>93</v>
      </c>
      <c r="E108" s="688">
        <v>103</v>
      </c>
      <c r="F108" s="639" t="s">
        <v>2778</v>
      </c>
      <c r="G108" s="288">
        <f t="shared" si="42"/>
        <v>65</v>
      </c>
      <c r="H108" s="640">
        <v>28</v>
      </c>
      <c r="I108" s="640">
        <v>37</v>
      </c>
      <c r="J108" s="641">
        <v>41</v>
      </c>
      <c r="K108" s="110" t="s">
        <v>989</v>
      </c>
      <c r="L108" s="60">
        <f t="shared" si="58"/>
        <v>182</v>
      </c>
      <c r="M108" s="82">
        <v>90</v>
      </c>
      <c r="N108" s="82">
        <v>92</v>
      </c>
      <c r="O108" s="83">
        <v>111</v>
      </c>
      <c r="P108" s="110" t="s">
        <v>3924</v>
      </c>
      <c r="Q108" s="60">
        <f t="shared" si="43"/>
        <v>126</v>
      </c>
      <c r="R108" s="111">
        <v>57</v>
      </c>
      <c r="S108" s="111">
        <v>69</v>
      </c>
      <c r="T108" s="112">
        <v>69</v>
      </c>
      <c r="U108" s="110" t="s">
        <v>1539</v>
      </c>
      <c r="V108" s="60">
        <f t="shared" si="44"/>
        <v>44</v>
      </c>
      <c r="W108" s="462">
        <v>23</v>
      </c>
      <c r="X108" s="462">
        <v>21</v>
      </c>
      <c r="Y108" s="463">
        <v>29</v>
      </c>
      <c r="Z108" s="110" t="s">
        <v>3925</v>
      </c>
      <c r="AA108" s="60">
        <f t="shared" si="45"/>
        <v>132</v>
      </c>
      <c r="AB108" s="679">
        <v>68</v>
      </c>
      <c r="AC108" s="679">
        <v>64</v>
      </c>
      <c r="AD108" s="679">
        <v>80</v>
      </c>
      <c r="AE108" s="110" t="s">
        <v>3919</v>
      </c>
      <c r="AF108" s="644">
        <v>152</v>
      </c>
      <c r="AG108" s="82">
        <v>88</v>
      </c>
      <c r="AH108" s="82">
        <v>64</v>
      </c>
      <c r="AI108" s="83">
        <v>103</v>
      </c>
      <c r="AJ108" s="645" t="s">
        <v>3510</v>
      </c>
      <c r="AK108" s="288">
        <f t="shared" si="46"/>
        <v>88</v>
      </c>
      <c r="AL108" s="640">
        <v>42</v>
      </c>
      <c r="AM108" s="640">
        <v>46</v>
      </c>
      <c r="AN108" s="689">
        <v>56</v>
      </c>
      <c r="AO108" s="110" t="s">
        <v>3927</v>
      </c>
      <c r="AP108" s="288">
        <f t="shared" si="65"/>
        <v>642</v>
      </c>
      <c r="AQ108" s="111">
        <v>401</v>
      </c>
      <c r="AR108" s="111">
        <v>241</v>
      </c>
      <c r="AS108" s="112">
        <v>486</v>
      </c>
      <c r="AT108" s="110" t="s">
        <v>3928</v>
      </c>
      <c r="AU108" s="644">
        <f t="shared" si="47"/>
        <v>76</v>
      </c>
      <c r="AV108" s="656">
        <v>35</v>
      </c>
      <c r="AW108" s="656">
        <v>41</v>
      </c>
      <c r="AX108" s="657">
        <v>42</v>
      </c>
      <c r="AY108" s="330" t="s">
        <v>3929</v>
      </c>
      <c r="AZ108" s="60">
        <f t="shared" si="48"/>
        <v>111</v>
      </c>
      <c r="BA108" s="82">
        <v>59</v>
      </c>
      <c r="BB108" s="82">
        <v>52</v>
      </c>
      <c r="BC108" s="83">
        <v>73</v>
      </c>
      <c r="BD108" s="110" t="s">
        <v>3045</v>
      </c>
      <c r="BE108" s="644">
        <f t="shared" si="50"/>
        <v>92</v>
      </c>
      <c r="BF108" s="504">
        <v>38</v>
      </c>
      <c r="BG108" s="504">
        <v>54</v>
      </c>
      <c r="BH108" s="505">
        <v>58</v>
      </c>
    </row>
    <row r="109" spans="1:65" s="117" customFormat="1" ht="14.25" customHeight="1">
      <c r="A109" s="329" t="s">
        <v>5103</v>
      </c>
      <c r="B109" s="668">
        <v>89</v>
      </c>
      <c r="C109" s="511">
        <v>49</v>
      </c>
      <c r="D109" s="511">
        <v>40</v>
      </c>
      <c r="E109" s="688">
        <v>54</v>
      </c>
      <c r="F109" s="639" t="s">
        <v>3930</v>
      </c>
      <c r="G109" s="288">
        <f t="shared" si="42"/>
        <v>59</v>
      </c>
      <c r="H109" s="640">
        <v>32</v>
      </c>
      <c r="I109" s="640">
        <v>27</v>
      </c>
      <c r="J109" s="641">
        <v>31</v>
      </c>
      <c r="K109" s="110" t="s">
        <v>633</v>
      </c>
      <c r="L109" s="60">
        <f t="shared" si="58"/>
        <v>114</v>
      </c>
      <c r="M109" s="82">
        <v>58</v>
      </c>
      <c r="N109" s="82">
        <v>56</v>
      </c>
      <c r="O109" s="83">
        <v>66</v>
      </c>
      <c r="P109" s="110" t="s">
        <v>3931</v>
      </c>
      <c r="Q109" s="60">
        <f t="shared" si="43"/>
        <v>132</v>
      </c>
      <c r="R109" s="111">
        <v>69</v>
      </c>
      <c r="S109" s="111">
        <v>63</v>
      </c>
      <c r="T109" s="112">
        <v>77</v>
      </c>
      <c r="U109" s="110" t="s">
        <v>957</v>
      </c>
      <c r="V109" s="60">
        <f t="shared" si="44"/>
        <v>38</v>
      </c>
      <c r="W109" s="462">
        <v>17</v>
      </c>
      <c r="X109" s="462">
        <v>21</v>
      </c>
      <c r="Y109" s="463">
        <v>26</v>
      </c>
      <c r="Z109" s="110" t="s">
        <v>3932</v>
      </c>
      <c r="AA109" s="60">
        <f t="shared" si="45"/>
        <v>101</v>
      </c>
      <c r="AB109" s="679">
        <v>52</v>
      </c>
      <c r="AC109" s="679">
        <v>49</v>
      </c>
      <c r="AD109" s="679">
        <v>68</v>
      </c>
      <c r="AE109" s="110" t="s">
        <v>3926</v>
      </c>
      <c r="AF109" s="644">
        <v>146</v>
      </c>
      <c r="AG109" s="82">
        <v>72</v>
      </c>
      <c r="AH109" s="82">
        <v>74</v>
      </c>
      <c r="AI109" s="83">
        <v>88</v>
      </c>
      <c r="AJ109" s="645" t="s">
        <v>3520</v>
      </c>
      <c r="AK109" s="288">
        <f t="shared" si="46"/>
        <v>136</v>
      </c>
      <c r="AL109" s="640">
        <v>71</v>
      </c>
      <c r="AM109" s="640">
        <v>65</v>
      </c>
      <c r="AN109" s="689">
        <v>83</v>
      </c>
      <c r="AO109" s="110" t="s">
        <v>3934</v>
      </c>
      <c r="AP109" s="288">
        <f t="shared" si="65"/>
        <v>540</v>
      </c>
      <c r="AQ109" s="111">
        <v>363</v>
      </c>
      <c r="AR109" s="111">
        <v>177</v>
      </c>
      <c r="AS109" s="112">
        <v>383</v>
      </c>
      <c r="AT109" s="110" t="s">
        <v>3935</v>
      </c>
      <c r="AU109" s="644">
        <f t="shared" si="47"/>
        <v>174</v>
      </c>
      <c r="AV109" s="656">
        <v>84</v>
      </c>
      <c r="AW109" s="656">
        <v>90</v>
      </c>
      <c r="AX109" s="657">
        <v>105</v>
      </c>
      <c r="AY109" s="330" t="s">
        <v>3936</v>
      </c>
      <c r="AZ109" s="60">
        <f t="shared" si="48"/>
        <v>129</v>
      </c>
      <c r="BA109" s="82">
        <v>78</v>
      </c>
      <c r="BB109" s="82">
        <v>51</v>
      </c>
      <c r="BC109" s="83">
        <v>80</v>
      </c>
      <c r="BD109" s="110" t="s">
        <v>3054</v>
      </c>
      <c r="BE109" s="644">
        <f t="shared" si="50"/>
        <v>110</v>
      </c>
      <c r="BF109" s="504">
        <v>54</v>
      </c>
      <c r="BG109" s="504">
        <v>56</v>
      </c>
      <c r="BH109" s="505">
        <v>65</v>
      </c>
    </row>
    <row r="110" spans="1:65" s="117" customFormat="1" ht="14.25" customHeight="1">
      <c r="A110" s="329" t="s">
        <v>5104</v>
      </c>
      <c r="B110" s="668">
        <v>166</v>
      </c>
      <c r="C110" s="511">
        <v>89</v>
      </c>
      <c r="D110" s="511">
        <v>77</v>
      </c>
      <c r="E110" s="688">
        <v>100</v>
      </c>
      <c r="F110" s="639" t="s">
        <v>2538</v>
      </c>
      <c r="G110" s="288">
        <f t="shared" si="42"/>
        <v>153</v>
      </c>
      <c r="H110" s="640">
        <v>73</v>
      </c>
      <c r="I110" s="640">
        <v>80</v>
      </c>
      <c r="J110" s="641">
        <v>93</v>
      </c>
      <c r="K110" s="110" t="s">
        <v>634</v>
      </c>
      <c r="L110" s="60">
        <f t="shared" si="58"/>
        <v>89</v>
      </c>
      <c r="M110" s="82">
        <v>45</v>
      </c>
      <c r="N110" s="82">
        <v>44</v>
      </c>
      <c r="O110" s="83">
        <v>55</v>
      </c>
      <c r="P110" s="110" t="s">
        <v>3937</v>
      </c>
      <c r="Q110" s="60">
        <f t="shared" si="43"/>
        <v>222</v>
      </c>
      <c r="R110" s="111">
        <v>123</v>
      </c>
      <c r="S110" s="111">
        <v>99</v>
      </c>
      <c r="T110" s="112">
        <v>131</v>
      </c>
      <c r="U110" s="110" t="s">
        <v>965</v>
      </c>
      <c r="V110" s="60">
        <f t="shared" si="44"/>
        <v>52</v>
      </c>
      <c r="W110" s="462">
        <v>25</v>
      </c>
      <c r="X110" s="462">
        <v>27</v>
      </c>
      <c r="Y110" s="463">
        <v>27</v>
      </c>
      <c r="Z110" s="110" t="s">
        <v>3938</v>
      </c>
      <c r="AA110" s="60">
        <f t="shared" si="45"/>
        <v>40</v>
      </c>
      <c r="AB110" s="679">
        <v>19</v>
      </c>
      <c r="AC110" s="679">
        <v>21</v>
      </c>
      <c r="AD110" s="679">
        <v>28</v>
      </c>
      <c r="AE110" s="110" t="s">
        <v>3933</v>
      </c>
      <c r="AF110" s="644">
        <v>127</v>
      </c>
      <c r="AG110" s="82">
        <v>66</v>
      </c>
      <c r="AH110" s="82">
        <v>61</v>
      </c>
      <c r="AI110" s="83">
        <v>82</v>
      </c>
      <c r="AJ110" s="645" t="s">
        <v>3940</v>
      </c>
      <c r="AK110" s="288">
        <f t="shared" si="46"/>
        <v>184</v>
      </c>
      <c r="AL110" s="640">
        <v>93</v>
      </c>
      <c r="AM110" s="640">
        <v>91</v>
      </c>
      <c r="AN110" s="689">
        <v>113</v>
      </c>
      <c r="AO110" s="110" t="s">
        <v>3941</v>
      </c>
      <c r="AP110" s="288">
        <f t="shared" si="65"/>
        <v>438</v>
      </c>
      <c r="AQ110" s="111">
        <v>235</v>
      </c>
      <c r="AR110" s="111">
        <v>203</v>
      </c>
      <c r="AS110" s="112">
        <v>208</v>
      </c>
      <c r="AT110" s="110" t="s">
        <v>3942</v>
      </c>
      <c r="AU110" s="644">
        <f t="shared" si="47"/>
        <v>76</v>
      </c>
      <c r="AV110" s="656">
        <v>40</v>
      </c>
      <c r="AW110" s="656">
        <v>36</v>
      </c>
      <c r="AX110" s="657">
        <v>45</v>
      </c>
      <c r="AY110" s="330" t="s">
        <v>3943</v>
      </c>
      <c r="AZ110" s="60">
        <f t="shared" si="48"/>
        <v>101</v>
      </c>
      <c r="BA110" s="82">
        <v>43</v>
      </c>
      <c r="BB110" s="82">
        <v>58</v>
      </c>
      <c r="BC110" s="83">
        <v>71</v>
      </c>
      <c r="BD110" s="110" t="s">
        <v>3944</v>
      </c>
      <c r="BE110" s="644">
        <f t="shared" si="50"/>
        <v>86</v>
      </c>
      <c r="BF110" s="504">
        <v>40</v>
      </c>
      <c r="BG110" s="504">
        <v>46</v>
      </c>
      <c r="BH110" s="505">
        <v>63</v>
      </c>
    </row>
    <row r="111" spans="1:65" s="117" customFormat="1" ht="14.25" customHeight="1">
      <c r="A111" s="329" t="s">
        <v>5105</v>
      </c>
      <c r="B111" s="668">
        <v>205</v>
      </c>
      <c r="C111" s="511">
        <v>111</v>
      </c>
      <c r="D111" s="511">
        <v>94</v>
      </c>
      <c r="E111" s="688">
        <v>127</v>
      </c>
      <c r="F111" s="639" t="s">
        <v>3945</v>
      </c>
      <c r="G111" s="288">
        <f t="shared" si="42"/>
        <v>132</v>
      </c>
      <c r="H111" s="640">
        <v>66</v>
      </c>
      <c r="I111" s="640">
        <v>66</v>
      </c>
      <c r="J111" s="641">
        <v>79</v>
      </c>
      <c r="K111" s="110" t="s">
        <v>2236</v>
      </c>
      <c r="L111" s="60">
        <f t="shared" si="58"/>
        <v>59</v>
      </c>
      <c r="M111" s="82">
        <v>29</v>
      </c>
      <c r="N111" s="82">
        <v>30</v>
      </c>
      <c r="O111" s="83">
        <v>36</v>
      </c>
      <c r="P111" s="110" t="s">
        <v>1733</v>
      </c>
      <c r="Q111" s="60">
        <f t="shared" si="43"/>
        <v>92</v>
      </c>
      <c r="R111" s="111">
        <v>52</v>
      </c>
      <c r="S111" s="111">
        <v>40</v>
      </c>
      <c r="T111" s="112">
        <v>50</v>
      </c>
      <c r="U111" s="110" t="s">
        <v>3946</v>
      </c>
      <c r="V111" s="60">
        <f t="shared" si="44"/>
        <v>145</v>
      </c>
      <c r="W111" s="462">
        <v>70</v>
      </c>
      <c r="X111" s="462">
        <v>75</v>
      </c>
      <c r="Y111" s="463">
        <v>92</v>
      </c>
      <c r="Z111" s="110" t="s">
        <v>3947</v>
      </c>
      <c r="AA111" s="60">
        <f t="shared" si="45"/>
        <v>71</v>
      </c>
      <c r="AB111" s="679">
        <v>38</v>
      </c>
      <c r="AC111" s="679">
        <v>33</v>
      </c>
      <c r="AD111" s="679">
        <v>42</v>
      </c>
      <c r="AE111" s="110" t="s">
        <v>3939</v>
      </c>
      <c r="AF111" s="644">
        <v>75</v>
      </c>
      <c r="AG111" s="82">
        <v>40</v>
      </c>
      <c r="AH111" s="82">
        <v>35</v>
      </c>
      <c r="AI111" s="83">
        <v>58</v>
      </c>
      <c r="AJ111" s="645" t="s">
        <v>2226</v>
      </c>
      <c r="AK111" s="288">
        <f t="shared" si="46"/>
        <v>185</v>
      </c>
      <c r="AL111" s="640">
        <v>95</v>
      </c>
      <c r="AM111" s="640">
        <v>90</v>
      </c>
      <c r="AN111" s="689">
        <v>112</v>
      </c>
      <c r="AO111" s="110" t="s">
        <v>3949</v>
      </c>
      <c r="AP111" s="288">
        <f t="shared" si="65"/>
        <v>652</v>
      </c>
      <c r="AQ111" s="111">
        <v>409</v>
      </c>
      <c r="AR111" s="111">
        <v>243</v>
      </c>
      <c r="AS111" s="112">
        <v>456</v>
      </c>
      <c r="AT111" s="110" t="s">
        <v>3950</v>
      </c>
      <c r="AU111" s="644">
        <f t="shared" si="47"/>
        <v>54</v>
      </c>
      <c r="AV111" s="656">
        <v>25</v>
      </c>
      <c r="AW111" s="656">
        <v>29</v>
      </c>
      <c r="AX111" s="657">
        <v>38</v>
      </c>
      <c r="AY111" s="330" t="s">
        <v>3951</v>
      </c>
      <c r="AZ111" s="60">
        <f t="shared" si="48"/>
        <v>132</v>
      </c>
      <c r="BA111" s="82">
        <v>67</v>
      </c>
      <c r="BB111" s="82">
        <v>65</v>
      </c>
      <c r="BC111" s="83">
        <v>75</v>
      </c>
      <c r="BD111" s="110" t="s">
        <v>3952</v>
      </c>
      <c r="BE111" s="644">
        <f t="shared" si="50"/>
        <v>100</v>
      </c>
      <c r="BF111" s="504">
        <v>45</v>
      </c>
      <c r="BG111" s="504">
        <v>55</v>
      </c>
      <c r="BH111" s="505">
        <v>60</v>
      </c>
    </row>
    <row r="112" spans="1:65" s="117" customFormat="1" ht="14.25" customHeight="1">
      <c r="A112" s="329" t="s">
        <v>5106</v>
      </c>
      <c r="B112" s="668">
        <v>64</v>
      </c>
      <c r="C112" s="511">
        <v>29</v>
      </c>
      <c r="D112" s="511">
        <v>35</v>
      </c>
      <c r="E112" s="688">
        <v>45</v>
      </c>
      <c r="F112" s="639" t="s">
        <v>3953</v>
      </c>
      <c r="G112" s="288">
        <f t="shared" si="42"/>
        <v>111</v>
      </c>
      <c r="H112" s="640">
        <v>54</v>
      </c>
      <c r="I112" s="640">
        <v>57</v>
      </c>
      <c r="J112" s="641">
        <v>66</v>
      </c>
      <c r="K112" s="110" t="s">
        <v>962</v>
      </c>
      <c r="L112" s="60">
        <f t="shared" si="58"/>
        <v>149</v>
      </c>
      <c r="M112" s="82">
        <v>84</v>
      </c>
      <c r="N112" s="82">
        <v>65</v>
      </c>
      <c r="O112" s="83">
        <v>91</v>
      </c>
      <c r="P112" s="110" t="s">
        <v>1739</v>
      </c>
      <c r="Q112" s="60">
        <f t="shared" si="43"/>
        <v>55</v>
      </c>
      <c r="R112" s="111">
        <v>26</v>
      </c>
      <c r="S112" s="111">
        <v>29</v>
      </c>
      <c r="T112" s="112">
        <v>38</v>
      </c>
      <c r="U112" s="110" t="s">
        <v>3926</v>
      </c>
      <c r="V112" s="60">
        <f t="shared" si="44"/>
        <v>256</v>
      </c>
      <c r="W112" s="462">
        <v>128</v>
      </c>
      <c r="X112" s="462">
        <v>128</v>
      </c>
      <c r="Y112" s="463">
        <v>151</v>
      </c>
      <c r="Z112" s="110" t="s">
        <v>3954</v>
      </c>
      <c r="AA112" s="60">
        <f t="shared" si="45"/>
        <v>140</v>
      </c>
      <c r="AB112" s="679">
        <v>67</v>
      </c>
      <c r="AC112" s="679">
        <v>73</v>
      </c>
      <c r="AD112" s="679">
        <v>89</v>
      </c>
      <c r="AE112" s="110" t="s">
        <v>3948</v>
      </c>
      <c r="AF112" s="644">
        <v>79</v>
      </c>
      <c r="AG112" s="82">
        <v>41</v>
      </c>
      <c r="AH112" s="82">
        <v>38</v>
      </c>
      <c r="AI112" s="83">
        <v>51</v>
      </c>
      <c r="AJ112" s="645" t="s">
        <v>2232</v>
      </c>
      <c r="AK112" s="288">
        <f t="shared" si="46"/>
        <v>30</v>
      </c>
      <c r="AL112" s="640">
        <v>13</v>
      </c>
      <c r="AM112" s="640">
        <v>17</v>
      </c>
      <c r="AN112" s="689">
        <v>22</v>
      </c>
      <c r="AO112" s="110" t="s">
        <v>3956</v>
      </c>
      <c r="AP112" s="288">
        <f t="shared" si="65"/>
        <v>1006</v>
      </c>
      <c r="AQ112" s="111">
        <v>504</v>
      </c>
      <c r="AR112" s="111">
        <v>502</v>
      </c>
      <c r="AS112" s="112">
        <v>410</v>
      </c>
      <c r="AT112" s="110" t="s">
        <v>3957</v>
      </c>
      <c r="AU112" s="644">
        <f t="shared" si="47"/>
        <v>71</v>
      </c>
      <c r="AV112" s="656">
        <v>38</v>
      </c>
      <c r="AW112" s="656">
        <v>33</v>
      </c>
      <c r="AX112" s="657">
        <v>43</v>
      </c>
      <c r="AY112" s="330" t="s">
        <v>3958</v>
      </c>
      <c r="AZ112" s="60">
        <f t="shared" si="48"/>
        <v>158</v>
      </c>
      <c r="BA112" s="82">
        <v>94</v>
      </c>
      <c r="BB112" s="82">
        <v>64</v>
      </c>
      <c r="BC112" s="83">
        <v>104</v>
      </c>
      <c r="BD112" s="110" t="s">
        <v>3179</v>
      </c>
      <c r="BE112" s="644">
        <f t="shared" si="50"/>
        <v>48</v>
      </c>
      <c r="BF112" s="504">
        <v>27</v>
      </c>
      <c r="BG112" s="504">
        <v>21</v>
      </c>
      <c r="BH112" s="505">
        <v>32</v>
      </c>
    </row>
    <row r="113" spans="1:65" s="117" customFormat="1" ht="14.25" customHeight="1">
      <c r="A113" s="329" t="s">
        <v>5107</v>
      </c>
      <c r="B113" s="668">
        <v>101</v>
      </c>
      <c r="C113" s="511">
        <v>56</v>
      </c>
      <c r="D113" s="511">
        <v>45</v>
      </c>
      <c r="E113" s="688">
        <v>72</v>
      </c>
      <c r="F113" s="660" t="s">
        <v>458</v>
      </c>
      <c r="G113" s="661">
        <f t="shared" si="42"/>
        <v>1469</v>
      </c>
      <c r="H113" s="661">
        <f>SUM(H114:H133)</f>
        <v>749</v>
      </c>
      <c r="I113" s="661">
        <f t="shared" ref="I113:J113" si="72">SUM(I114:I133)</f>
        <v>720</v>
      </c>
      <c r="J113" s="662">
        <f t="shared" si="72"/>
        <v>818</v>
      </c>
      <c r="K113" s="110" t="s">
        <v>970</v>
      </c>
      <c r="L113" s="60">
        <f t="shared" si="58"/>
        <v>1</v>
      </c>
      <c r="M113" s="82">
        <v>1</v>
      </c>
      <c r="N113" s="82">
        <v>0</v>
      </c>
      <c r="O113" s="83">
        <v>1</v>
      </c>
      <c r="P113" s="110" t="s">
        <v>3959</v>
      </c>
      <c r="Q113" s="60">
        <f t="shared" si="43"/>
        <v>94</v>
      </c>
      <c r="R113" s="111">
        <v>48</v>
      </c>
      <c r="S113" s="111">
        <v>46</v>
      </c>
      <c r="T113" s="112">
        <v>65</v>
      </c>
      <c r="U113" s="110" t="s">
        <v>3960</v>
      </c>
      <c r="V113" s="60">
        <f t="shared" si="44"/>
        <v>44</v>
      </c>
      <c r="W113" s="462">
        <v>23</v>
      </c>
      <c r="X113" s="462">
        <v>21</v>
      </c>
      <c r="Y113" s="463">
        <v>29</v>
      </c>
      <c r="Z113" s="110" t="s">
        <v>3961</v>
      </c>
      <c r="AA113" s="60">
        <f t="shared" si="45"/>
        <v>164</v>
      </c>
      <c r="AB113" s="679">
        <v>83</v>
      </c>
      <c r="AC113" s="679">
        <v>81</v>
      </c>
      <c r="AD113" s="679">
        <v>97</v>
      </c>
      <c r="AE113" s="110" t="s">
        <v>3955</v>
      </c>
      <c r="AF113" s="644">
        <v>61</v>
      </c>
      <c r="AG113" s="82">
        <v>39</v>
      </c>
      <c r="AH113" s="82">
        <v>22</v>
      </c>
      <c r="AI113" s="83">
        <v>47</v>
      </c>
      <c r="AJ113" s="645" t="s">
        <v>3962</v>
      </c>
      <c r="AK113" s="288">
        <f t="shared" si="46"/>
        <v>132</v>
      </c>
      <c r="AL113" s="640">
        <v>70</v>
      </c>
      <c r="AM113" s="640">
        <v>62</v>
      </c>
      <c r="AN113" s="689">
        <v>87</v>
      </c>
      <c r="AO113" s="110" t="s">
        <v>3963</v>
      </c>
      <c r="AP113" s="288">
        <f t="shared" si="65"/>
        <v>2431</v>
      </c>
      <c r="AQ113" s="111">
        <v>1235</v>
      </c>
      <c r="AR113" s="111">
        <v>1196</v>
      </c>
      <c r="AS113" s="112">
        <v>946</v>
      </c>
      <c r="AT113" s="110" t="s">
        <v>3964</v>
      </c>
      <c r="AU113" s="644">
        <f t="shared" si="47"/>
        <v>29</v>
      </c>
      <c r="AV113" s="656">
        <v>11</v>
      </c>
      <c r="AW113" s="656">
        <v>18</v>
      </c>
      <c r="AX113" s="657">
        <v>16</v>
      </c>
      <c r="AY113" s="330" t="s">
        <v>3965</v>
      </c>
      <c r="AZ113" s="60">
        <f t="shared" si="48"/>
        <v>77</v>
      </c>
      <c r="BA113" s="82">
        <v>42</v>
      </c>
      <c r="BB113" s="82">
        <v>35</v>
      </c>
      <c r="BC113" s="83">
        <v>42</v>
      </c>
      <c r="BD113" s="110" t="s">
        <v>3190</v>
      </c>
      <c r="BE113" s="644">
        <f t="shared" si="50"/>
        <v>52</v>
      </c>
      <c r="BF113" s="504">
        <v>29</v>
      </c>
      <c r="BG113" s="504">
        <v>23</v>
      </c>
      <c r="BH113" s="505">
        <v>40</v>
      </c>
    </row>
    <row r="114" spans="1:65" s="117" customFormat="1" ht="14.25" customHeight="1">
      <c r="A114" s="329" t="s">
        <v>5108</v>
      </c>
      <c r="B114" s="668">
        <v>51</v>
      </c>
      <c r="C114" s="511">
        <v>26</v>
      </c>
      <c r="D114" s="511">
        <v>25</v>
      </c>
      <c r="E114" s="688">
        <v>35</v>
      </c>
      <c r="F114" s="639" t="s">
        <v>3966</v>
      </c>
      <c r="G114" s="288">
        <f t="shared" si="42"/>
        <v>88</v>
      </c>
      <c r="H114" s="690">
        <v>45</v>
      </c>
      <c r="I114" s="690">
        <v>43</v>
      </c>
      <c r="J114" s="691">
        <v>53</v>
      </c>
      <c r="K114" s="110" t="s">
        <v>3937</v>
      </c>
      <c r="L114" s="60">
        <f t="shared" si="58"/>
        <v>93</v>
      </c>
      <c r="M114" s="82">
        <v>43</v>
      </c>
      <c r="N114" s="82">
        <v>50</v>
      </c>
      <c r="O114" s="83">
        <v>60</v>
      </c>
      <c r="P114" s="110" t="s">
        <v>3967</v>
      </c>
      <c r="Q114" s="60">
        <f t="shared" si="43"/>
        <v>63</v>
      </c>
      <c r="R114" s="111">
        <v>28</v>
      </c>
      <c r="S114" s="111">
        <v>35</v>
      </c>
      <c r="T114" s="112">
        <v>43</v>
      </c>
      <c r="U114" s="110" t="s">
        <v>3968</v>
      </c>
      <c r="V114" s="60">
        <f t="shared" si="44"/>
        <v>74</v>
      </c>
      <c r="W114" s="462">
        <v>33</v>
      </c>
      <c r="X114" s="462">
        <v>41</v>
      </c>
      <c r="Y114" s="463">
        <v>39</v>
      </c>
      <c r="Z114" s="110" t="s">
        <v>3969</v>
      </c>
      <c r="AA114" s="60">
        <f t="shared" si="45"/>
        <v>139</v>
      </c>
      <c r="AB114" s="679">
        <v>79</v>
      </c>
      <c r="AC114" s="679">
        <v>60</v>
      </c>
      <c r="AD114" s="679">
        <v>81</v>
      </c>
      <c r="AE114" s="110" t="s">
        <v>819</v>
      </c>
      <c r="AF114" s="644">
        <v>81</v>
      </c>
      <c r="AG114" s="82">
        <v>38</v>
      </c>
      <c r="AH114" s="82">
        <v>43</v>
      </c>
      <c r="AI114" s="83">
        <v>60</v>
      </c>
      <c r="AJ114" s="645" t="s">
        <v>3970</v>
      </c>
      <c r="AK114" s="288">
        <f t="shared" si="46"/>
        <v>105</v>
      </c>
      <c r="AL114" s="640">
        <v>59</v>
      </c>
      <c r="AM114" s="640">
        <v>46</v>
      </c>
      <c r="AN114" s="689">
        <v>66</v>
      </c>
      <c r="AO114" s="110" t="s">
        <v>3971</v>
      </c>
      <c r="AP114" s="288">
        <f t="shared" si="65"/>
        <v>2714</v>
      </c>
      <c r="AQ114" s="111">
        <v>1352</v>
      </c>
      <c r="AR114" s="111">
        <v>1362</v>
      </c>
      <c r="AS114" s="112">
        <v>951</v>
      </c>
      <c r="AT114" s="110" t="s">
        <v>3972</v>
      </c>
      <c r="AU114" s="644">
        <f t="shared" si="47"/>
        <v>62</v>
      </c>
      <c r="AV114" s="656">
        <v>27</v>
      </c>
      <c r="AW114" s="656">
        <v>35</v>
      </c>
      <c r="AX114" s="657">
        <v>37</v>
      </c>
      <c r="AY114" s="330" t="s">
        <v>3973</v>
      </c>
      <c r="AZ114" s="60">
        <f t="shared" si="48"/>
        <v>198</v>
      </c>
      <c r="BA114" s="82">
        <v>92</v>
      </c>
      <c r="BB114" s="82">
        <v>106</v>
      </c>
      <c r="BC114" s="83">
        <v>130</v>
      </c>
      <c r="BD114" s="110" t="s">
        <v>3974</v>
      </c>
      <c r="BE114" s="644">
        <f t="shared" si="50"/>
        <v>61</v>
      </c>
      <c r="BF114" s="504">
        <v>31</v>
      </c>
      <c r="BG114" s="504">
        <v>30</v>
      </c>
      <c r="BH114" s="505">
        <v>41</v>
      </c>
    </row>
    <row r="115" spans="1:65" s="117" customFormat="1" ht="14.25" customHeight="1">
      <c r="A115" s="333" t="s">
        <v>450</v>
      </c>
      <c r="B115" s="665">
        <v>1972</v>
      </c>
      <c r="C115" s="665">
        <v>987</v>
      </c>
      <c r="D115" s="665">
        <v>985</v>
      </c>
      <c r="E115" s="687">
        <v>1231</v>
      </c>
      <c r="F115" s="639" t="s">
        <v>3975</v>
      </c>
      <c r="G115" s="288">
        <f t="shared" si="42"/>
        <v>69</v>
      </c>
      <c r="H115" s="690">
        <v>34</v>
      </c>
      <c r="I115" s="690">
        <v>35</v>
      </c>
      <c r="J115" s="691">
        <v>44</v>
      </c>
      <c r="K115" s="110" t="s">
        <v>3976</v>
      </c>
      <c r="L115" s="60">
        <f t="shared" si="58"/>
        <v>32</v>
      </c>
      <c r="M115" s="82">
        <v>17</v>
      </c>
      <c r="N115" s="82">
        <v>15</v>
      </c>
      <c r="O115" s="83">
        <v>25</v>
      </c>
      <c r="P115" s="110" t="s">
        <v>3977</v>
      </c>
      <c r="Q115" s="60">
        <f t="shared" si="43"/>
        <v>75</v>
      </c>
      <c r="R115" s="111">
        <v>40</v>
      </c>
      <c r="S115" s="111">
        <v>35</v>
      </c>
      <c r="T115" s="112">
        <v>54</v>
      </c>
      <c r="U115" s="110" t="s">
        <v>3658</v>
      </c>
      <c r="V115" s="60">
        <f t="shared" si="44"/>
        <v>41</v>
      </c>
      <c r="W115" s="462">
        <v>22</v>
      </c>
      <c r="X115" s="462">
        <v>19</v>
      </c>
      <c r="Y115" s="463">
        <v>25</v>
      </c>
      <c r="Z115" s="67" t="s">
        <v>314</v>
      </c>
      <c r="AA115" s="68">
        <f t="shared" si="45"/>
        <v>2256</v>
      </c>
      <c r="AB115" s="55">
        <f>SUM(AB116:AB130)</f>
        <v>1126</v>
      </c>
      <c r="AC115" s="55">
        <f t="shared" ref="AC115:AD115" si="73">SUM(AC116:AC130)</f>
        <v>1130</v>
      </c>
      <c r="AD115" s="629">
        <f t="shared" si="73"/>
        <v>1395</v>
      </c>
      <c r="AE115" s="110" t="s">
        <v>828</v>
      </c>
      <c r="AF115" s="644">
        <v>69</v>
      </c>
      <c r="AG115" s="82">
        <v>39</v>
      </c>
      <c r="AH115" s="82">
        <v>30</v>
      </c>
      <c r="AI115" s="83">
        <v>44</v>
      </c>
      <c r="AJ115" s="645" t="s">
        <v>3979</v>
      </c>
      <c r="AK115" s="288">
        <f t="shared" si="46"/>
        <v>215</v>
      </c>
      <c r="AL115" s="640">
        <v>116</v>
      </c>
      <c r="AM115" s="640">
        <v>99</v>
      </c>
      <c r="AN115" s="689">
        <v>132</v>
      </c>
      <c r="AO115" s="110" t="s">
        <v>3980</v>
      </c>
      <c r="AP115" s="288">
        <f t="shared" si="65"/>
        <v>1563</v>
      </c>
      <c r="AQ115" s="111">
        <v>790</v>
      </c>
      <c r="AR115" s="111">
        <v>773</v>
      </c>
      <c r="AS115" s="112">
        <v>482</v>
      </c>
      <c r="AT115" s="110" t="s">
        <v>3981</v>
      </c>
      <c r="AU115" s="644">
        <f t="shared" si="47"/>
        <v>59</v>
      </c>
      <c r="AV115" s="656">
        <v>33</v>
      </c>
      <c r="AW115" s="656">
        <v>26</v>
      </c>
      <c r="AX115" s="657">
        <v>42</v>
      </c>
      <c r="AY115" s="330" t="s">
        <v>3982</v>
      </c>
      <c r="AZ115" s="60">
        <f t="shared" si="48"/>
        <v>84</v>
      </c>
      <c r="BA115" s="82">
        <v>44</v>
      </c>
      <c r="BB115" s="82">
        <v>40</v>
      </c>
      <c r="BC115" s="83">
        <v>48</v>
      </c>
      <c r="BD115" s="110" t="s">
        <v>3983</v>
      </c>
      <c r="BE115" s="644">
        <f t="shared" si="50"/>
        <v>35</v>
      </c>
      <c r="BF115" s="504">
        <v>19</v>
      </c>
      <c r="BG115" s="504">
        <v>16</v>
      </c>
      <c r="BH115" s="505">
        <v>21</v>
      </c>
    </row>
    <row r="116" spans="1:65" s="117" customFormat="1" ht="14.25" customHeight="1">
      <c r="A116" s="329" t="s">
        <v>3984</v>
      </c>
      <c r="B116" s="668">
        <v>58</v>
      </c>
      <c r="C116" s="511">
        <v>32</v>
      </c>
      <c r="D116" s="511">
        <v>26</v>
      </c>
      <c r="E116" s="688">
        <v>32</v>
      </c>
      <c r="F116" s="639" t="s">
        <v>962</v>
      </c>
      <c r="G116" s="288">
        <f t="shared" si="42"/>
        <v>31</v>
      </c>
      <c r="H116" s="690">
        <v>20</v>
      </c>
      <c r="I116" s="690">
        <v>11</v>
      </c>
      <c r="J116" s="691">
        <v>21</v>
      </c>
      <c r="K116" s="110" t="s">
        <v>3985</v>
      </c>
      <c r="L116" s="60">
        <f t="shared" si="58"/>
        <v>75</v>
      </c>
      <c r="M116" s="82">
        <v>40</v>
      </c>
      <c r="N116" s="82">
        <v>35</v>
      </c>
      <c r="O116" s="83">
        <v>44</v>
      </c>
      <c r="P116" s="110" t="s">
        <v>3986</v>
      </c>
      <c r="Q116" s="60">
        <f t="shared" si="43"/>
        <v>89</v>
      </c>
      <c r="R116" s="111">
        <v>46</v>
      </c>
      <c r="S116" s="111">
        <v>43</v>
      </c>
      <c r="T116" s="112">
        <v>53</v>
      </c>
      <c r="U116" s="110" t="s">
        <v>3665</v>
      </c>
      <c r="V116" s="60">
        <f t="shared" si="44"/>
        <v>39</v>
      </c>
      <c r="W116" s="462">
        <v>20</v>
      </c>
      <c r="X116" s="462">
        <v>19</v>
      </c>
      <c r="Y116" s="463">
        <v>23</v>
      </c>
      <c r="Z116" s="110" t="s">
        <v>3987</v>
      </c>
      <c r="AA116" s="60">
        <f t="shared" si="45"/>
        <v>65</v>
      </c>
      <c r="AB116" s="82">
        <v>31</v>
      </c>
      <c r="AC116" s="82">
        <v>34</v>
      </c>
      <c r="AD116" s="83">
        <v>46</v>
      </c>
      <c r="AE116" s="110" t="s">
        <v>3978</v>
      </c>
      <c r="AF116" s="644">
        <v>89</v>
      </c>
      <c r="AG116" s="82">
        <v>50</v>
      </c>
      <c r="AH116" s="82">
        <v>39</v>
      </c>
      <c r="AI116" s="83">
        <v>59</v>
      </c>
      <c r="AJ116" s="645" t="s">
        <v>3616</v>
      </c>
      <c r="AK116" s="288">
        <f t="shared" si="46"/>
        <v>100</v>
      </c>
      <c r="AL116" s="640">
        <v>49</v>
      </c>
      <c r="AM116" s="640">
        <v>51</v>
      </c>
      <c r="AN116" s="689">
        <v>62</v>
      </c>
      <c r="AO116" s="110" t="s">
        <v>3989</v>
      </c>
      <c r="AP116" s="288">
        <f t="shared" si="65"/>
        <v>1000</v>
      </c>
      <c r="AQ116" s="111">
        <v>491</v>
      </c>
      <c r="AR116" s="111">
        <v>509</v>
      </c>
      <c r="AS116" s="112">
        <v>296</v>
      </c>
      <c r="AT116" s="110" t="s">
        <v>3990</v>
      </c>
      <c r="AU116" s="644">
        <f t="shared" si="47"/>
        <v>59</v>
      </c>
      <c r="AV116" s="656">
        <v>29</v>
      </c>
      <c r="AW116" s="656">
        <v>30</v>
      </c>
      <c r="AX116" s="657">
        <v>35</v>
      </c>
      <c r="AY116" s="330" t="s">
        <v>3991</v>
      </c>
      <c r="AZ116" s="60">
        <f t="shared" si="48"/>
        <v>209</v>
      </c>
      <c r="BA116" s="82">
        <v>97</v>
      </c>
      <c r="BB116" s="82">
        <v>112</v>
      </c>
      <c r="BC116" s="83">
        <v>107</v>
      </c>
      <c r="BD116" s="110" t="s">
        <v>3992</v>
      </c>
      <c r="BE116" s="644">
        <f t="shared" si="50"/>
        <v>22</v>
      </c>
      <c r="BF116" s="504">
        <v>9</v>
      </c>
      <c r="BG116" s="504">
        <v>13</v>
      </c>
      <c r="BH116" s="505">
        <v>17</v>
      </c>
    </row>
    <row r="117" spans="1:65" s="117" customFormat="1" ht="14.25" customHeight="1">
      <c r="A117" s="329" t="s">
        <v>3993</v>
      </c>
      <c r="B117" s="668">
        <v>78</v>
      </c>
      <c r="C117" s="511">
        <v>41</v>
      </c>
      <c r="D117" s="511">
        <v>37</v>
      </c>
      <c r="E117" s="688">
        <v>48</v>
      </c>
      <c r="F117" s="639" t="s">
        <v>970</v>
      </c>
      <c r="G117" s="288">
        <f t="shared" si="42"/>
        <v>38</v>
      </c>
      <c r="H117" s="690">
        <v>19</v>
      </c>
      <c r="I117" s="690">
        <v>19</v>
      </c>
      <c r="J117" s="691">
        <v>20</v>
      </c>
      <c r="K117" s="110" t="s">
        <v>3994</v>
      </c>
      <c r="L117" s="60">
        <f t="shared" si="58"/>
        <v>68</v>
      </c>
      <c r="M117" s="82">
        <v>35</v>
      </c>
      <c r="N117" s="82">
        <v>33</v>
      </c>
      <c r="O117" s="83">
        <v>45</v>
      </c>
      <c r="P117" s="110" t="s">
        <v>1194</v>
      </c>
      <c r="Q117" s="60">
        <f t="shared" si="43"/>
        <v>97</v>
      </c>
      <c r="R117" s="111">
        <v>54</v>
      </c>
      <c r="S117" s="111">
        <v>43</v>
      </c>
      <c r="T117" s="112">
        <v>41</v>
      </c>
      <c r="U117" s="110" t="s">
        <v>3995</v>
      </c>
      <c r="V117" s="60">
        <f t="shared" si="44"/>
        <v>33</v>
      </c>
      <c r="W117" s="462">
        <v>23</v>
      </c>
      <c r="X117" s="462">
        <v>10</v>
      </c>
      <c r="Y117" s="463">
        <v>23</v>
      </c>
      <c r="Z117" s="110" t="s">
        <v>3996</v>
      </c>
      <c r="AA117" s="60">
        <f t="shared" si="45"/>
        <v>105</v>
      </c>
      <c r="AB117" s="82">
        <v>51</v>
      </c>
      <c r="AC117" s="82">
        <v>54</v>
      </c>
      <c r="AD117" s="83">
        <v>57</v>
      </c>
      <c r="AE117" s="110" t="s">
        <v>3988</v>
      </c>
      <c r="AF117" s="644">
        <v>55</v>
      </c>
      <c r="AG117" s="82">
        <v>30</v>
      </c>
      <c r="AH117" s="82">
        <v>25</v>
      </c>
      <c r="AI117" s="83">
        <v>35</v>
      </c>
      <c r="AJ117" s="645" t="s">
        <v>3627</v>
      </c>
      <c r="AK117" s="288">
        <f t="shared" si="46"/>
        <v>63</v>
      </c>
      <c r="AL117" s="640">
        <v>33</v>
      </c>
      <c r="AM117" s="640">
        <v>30</v>
      </c>
      <c r="AN117" s="689">
        <v>36</v>
      </c>
      <c r="AO117" s="110" t="s">
        <v>3997</v>
      </c>
      <c r="AP117" s="288">
        <f t="shared" si="65"/>
        <v>1587</v>
      </c>
      <c r="AQ117" s="111">
        <v>822</v>
      </c>
      <c r="AR117" s="111">
        <v>765</v>
      </c>
      <c r="AS117" s="112">
        <v>561</v>
      </c>
      <c r="AT117" s="110" t="s">
        <v>3998</v>
      </c>
      <c r="AU117" s="644">
        <f t="shared" si="47"/>
        <v>82</v>
      </c>
      <c r="AV117" s="656">
        <v>41</v>
      </c>
      <c r="AW117" s="656">
        <v>41</v>
      </c>
      <c r="AX117" s="657">
        <v>42</v>
      </c>
      <c r="AY117" s="330" t="s">
        <v>3999</v>
      </c>
      <c r="AZ117" s="60">
        <f t="shared" si="48"/>
        <v>67</v>
      </c>
      <c r="BA117" s="82">
        <v>40</v>
      </c>
      <c r="BB117" s="82">
        <v>27</v>
      </c>
      <c r="BC117" s="83">
        <v>51</v>
      </c>
      <c r="BD117" s="110" t="s">
        <v>4000</v>
      </c>
      <c r="BE117" s="644">
        <f t="shared" si="50"/>
        <v>60</v>
      </c>
      <c r="BF117" s="504">
        <v>26</v>
      </c>
      <c r="BG117" s="504">
        <v>34</v>
      </c>
      <c r="BH117" s="505">
        <v>38</v>
      </c>
    </row>
    <row r="118" spans="1:65" s="117" customFormat="1" ht="14.25" customHeight="1">
      <c r="A118" s="329" t="s">
        <v>4001</v>
      </c>
      <c r="B118" s="668">
        <v>52</v>
      </c>
      <c r="C118" s="511">
        <v>27</v>
      </c>
      <c r="D118" s="511">
        <v>25</v>
      </c>
      <c r="E118" s="688">
        <v>38</v>
      </c>
      <c r="F118" s="639" t="s">
        <v>979</v>
      </c>
      <c r="G118" s="288">
        <f t="shared" si="42"/>
        <v>83</v>
      </c>
      <c r="H118" s="690">
        <v>44</v>
      </c>
      <c r="I118" s="690">
        <v>39</v>
      </c>
      <c r="J118" s="691">
        <v>46</v>
      </c>
      <c r="K118" s="110" t="s">
        <v>4002</v>
      </c>
      <c r="L118" s="60">
        <f t="shared" si="58"/>
        <v>62</v>
      </c>
      <c r="M118" s="82">
        <v>32</v>
      </c>
      <c r="N118" s="82">
        <v>30</v>
      </c>
      <c r="O118" s="83">
        <v>39</v>
      </c>
      <c r="P118" s="110" t="s">
        <v>1203</v>
      </c>
      <c r="Q118" s="60">
        <f t="shared" si="43"/>
        <v>84</v>
      </c>
      <c r="R118" s="111">
        <v>40</v>
      </c>
      <c r="S118" s="111">
        <v>44</v>
      </c>
      <c r="T118" s="112">
        <v>53</v>
      </c>
      <c r="U118" s="110" t="s">
        <v>4003</v>
      </c>
      <c r="V118" s="60">
        <f t="shared" si="44"/>
        <v>32</v>
      </c>
      <c r="W118" s="462">
        <v>11</v>
      </c>
      <c r="X118" s="462">
        <v>21</v>
      </c>
      <c r="Y118" s="463">
        <v>25</v>
      </c>
      <c r="Z118" s="110" t="s">
        <v>4004</v>
      </c>
      <c r="AA118" s="60">
        <f t="shared" si="45"/>
        <v>186</v>
      </c>
      <c r="AB118" s="82">
        <v>97</v>
      </c>
      <c r="AC118" s="82">
        <v>89</v>
      </c>
      <c r="AD118" s="83">
        <v>112</v>
      </c>
      <c r="AE118" s="110" t="s">
        <v>1120</v>
      </c>
      <c r="AF118" s="644">
        <v>127</v>
      </c>
      <c r="AG118" s="82">
        <v>61</v>
      </c>
      <c r="AH118" s="82">
        <v>66</v>
      </c>
      <c r="AI118" s="83">
        <v>76</v>
      </c>
      <c r="AJ118" s="645" t="s">
        <v>1053</v>
      </c>
      <c r="AK118" s="288">
        <f t="shared" si="46"/>
        <v>128</v>
      </c>
      <c r="AL118" s="640">
        <v>61</v>
      </c>
      <c r="AM118" s="640">
        <v>67</v>
      </c>
      <c r="AN118" s="689">
        <v>78</v>
      </c>
      <c r="AO118" s="110" t="s">
        <v>4005</v>
      </c>
      <c r="AP118" s="288">
        <f t="shared" si="65"/>
        <v>1469</v>
      </c>
      <c r="AQ118" s="111">
        <v>754</v>
      </c>
      <c r="AR118" s="111">
        <v>715</v>
      </c>
      <c r="AS118" s="112">
        <v>550</v>
      </c>
      <c r="AT118" s="110" t="s">
        <v>4006</v>
      </c>
      <c r="AU118" s="644">
        <f t="shared" si="47"/>
        <v>72</v>
      </c>
      <c r="AV118" s="656">
        <v>33</v>
      </c>
      <c r="AW118" s="656">
        <v>39</v>
      </c>
      <c r="AX118" s="657">
        <v>40</v>
      </c>
      <c r="AY118" s="330" t="s">
        <v>4007</v>
      </c>
      <c r="AZ118" s="60">
        <f t="shared" si="48"/>
        <v>88</v>
      </c>
      <c r="BA118" s="82">
        <v>52</v>
      </c>
      <c r="BB118" s="82">
        <v>36</v>
      </c>
      <c r="BC118" s="83">
        <v>54</v>
      </c>
      <c r="BD118" s="110" t="s">
        <v>4008</v>
      </c>
      <c r="BE118" s="644">
        <f t="shared" si="50"/>
        <v>54</v>
      </c>
      <c r="BF118" s="504">
        <v>30</v>
      </c>
      <c r="BG118" s="504">
        <v>24</v>
      </c>
      <c r="BH118" s="505">
        <v>37</v>
      </c>
    </row>
    <row r="119" spans="1:65" s="117" customFormat="1" ht="14.25" customHeight="1">
      <c r="A119" s="329" t="s">
        <v>1773</v>
      </c>
      <c r="B119" s="668">
        <v>297</v>
      </c>
      <c r="C119" s="511">
        <v>149</v>
      </c>
      <c r="D119" s="511">
        <v>148</v>
      </c>
      <c r="E119" s="688">
        <v>168</v>
      </c>
      <c r="F119" s="639" t="s">
        <v>4009</v>
      </c>
      <c r="G119" s="288">
        <f t="shared" si="42"/>
        <v>158</v>
      </c>
      <c r="H119" s="690">
        <v>76</v>
      </c>
      <c r="I119" s="690">
        <v>82</v>
      </c>
      <c r="J119" s="691">
        <v>84</v>
      </c>
      <c r="K119" s="110" t="s">
        <v>4010</v>
      </c>
      <c r="L119" s="60">
        <f t="shared" si="58"/>
        <v>68</v>
      </c>
      <c r="M119" s="82">
        <v>34</v>
      </c>
      <c r="N119" s="82">
        <v>34</v>
      </c>
      <c r="O119" s="83">
        <v>49</v>
      </c>
      <c r="P119" s="110" t="s">
        <v>4011</v>
      </c>
      <c r="Q119" s="60">
        <f t="shared" si="43"/>
        <v>76</v>
      </c>
      <c r="R119" s="111">
        <v>36</v>
      </c>
      <c r="S119" s="111">
        <v>40</v>
      </c>
      <c r="T119" s="112">
        <v>52</v>
      </c>
      <c r="U119" s="110" t="s">
        <v>4012</v>
      </c>
      <c r="V119" s="60">
        <f t="shared" si="44"/>
        <v>96</v>
      </c>
      <c r="W119" s="82">
        <v>42</v>
      </c>
      <c r="X119" s="82">
        <v>54</v>
      </c>
      <c r="Y119" s="83">
        <v>47</v>
      </c>
      <c r="Z119" s="110" t="s">
        <v>4013</v>
      </c>
      <c r="AA119" s="60">
        <f t="shared" si="45"/>
        <v>95</v>
      </c>
      <c r="AB119" s="82">
        <v>49</v>
      </c>
      <c r="AC119" s="82">
        <v>46</v>
      </c>
      <c r="AD119" s="83">
        <v>59</v>
      </c>
      <c r="AE119" s="110" t="s">
        <v>1129</v>
      </c>
      <c r="AF119" s="644">
        <v>92</v>
      </c>
      <c r="AG119" s="82">
        <v>50</v>
      </c>
      <c r="AH119" s="82">
        <v>42</v>
      </c>
      <c r="AI119" s="83">
        <v>66</v>
      </c>
      <c r="AJ119" s="645" t="s">
        <v>1062</v>
      </c>
      <c r="AK119" s="288">
        <f t="shared" si="46"/>
        <v>88</v>
      </c>
      <c r="AL119" s="640">
        <v>41</v>
      </c>
      <c r="AM119" s="640">
        <v>47</v>
      </c>
      <c r="AN119" s="689">
        <v>50</v>
      </c>
      <c r="AO119" s="110" t="s">
        <v>4015</v>
      </c>
      <c r="AP119" s="288">
        <f t="shared" si="65"/>
        <v>2273</v>
      </c>
      <c r="AQ119" s="111">
        <v>1152</v>
      </c>
      <c r="AR119" s="111">
        <v>1121</v>
      </c>
      <c r="AS119" s="112">
        <v>809</v>
      </c>
      <c r="AT119" s="110" t="s">
        <v>4016</v>
      </c>
      <c r="AU119" s="644">
        <f t="shared" si="47"/>
        <v>78</v>
      </c>
      <c r="AV119" s="656">
        <v>41</v>
      </c>
      <c r="AW119" s="656">
        <v>37</v>
      </c>
      <c r="AX119" s="657">
        <v>48</v>
      </c>
      <c r="AY119" s="330" t="s">
        <v>4017</v>
      </c>
      <c r="AZ119" s="60">
        <f t="shared" si="48"/>
        <v>71</v>
      </c>
      <c r="BA119" s="82">
        <v>39</v>
      </c>
      <c r="BB119" s="82">
        <v>32</v>
      </c>
      <c r="BC119" s="83">
        <v>46</v>
      </c>
      <c r="BD119" s="110" t="s">
        <v>4018</v>
      </c>
      <c r="BE119" s="644">
        <f t="shared" si="50"/>
        <v>118</v>
      </c>
      <c r="BF119" s="504">
        <v>59</v>
      </c>
      <c r="BG119" s="504">
        <v>59</v>
      </c>
      <c r="BH119" s="505">
        <v>76</v>
      </c>
    </row>
    <row r="120" spans="1:65" s="117" customFormat="1" ht="14.25" customHeight="1">
      <c r="A120" s="329" t="s">
        <v>1782</v>
      </c>
      <c r="B120" s="668">
        <v>127</v>
      </c>
      <c r="C120" s="511">
        <v>60</v>
      </c>
      <c r="D120" s="511">
        <v>67</v>
      </c>
      <c r="E120" s="688">
        <v>84</v>
      </c>
      <c r="F120" s="639" t="s">
        <v>4019</v>
      </c>
      <c r="G120" s="288">
        <f t="shared" si="42"/>
        <v>54</v>
      </c>
      <c r="H120" s="690">
        <v>28</v>
      </c>
      <c r="I120" s="690">
        <v>26</v>
      </c>
      <c r="J120" s="691">
        <v>32</v>
      </c>
      <c r="K120" s="110" t="s">
        <v>4020</v>
      </c>
      <c r="L120" s="60">
        <f t="shared" si="58"/>
        <v>104</v>
      </c>
      <c r="M120" s="82">
        <v>51</v>
      </c>
      <c r="N120" s="82">
        <v>53</v>
      </c>
      <c r="O120" s="83">
        <v>62</v>
      </c>
      <c r="P120" s="110" t="s">
        <v>4021</v>
      </c>
      <c r="Q120" s="60">
        <f t="shared" si="43"/>
        <v>129</v>
      </c>
      <c r="R120" s="111">
        <v>62</v>
      </c>
      <c r="S120" s="111">
        <v>67</v>
      </c>
      <c r="T120" s="112">
        <v>80</v>
      </c>
      <c r="U120" s="110" t="s">
        <v>4022</v>
      </c>
      <c r="V120" s="60">
        <f t="shared" si="44"/>
        <v>69</v>
      </c>
      <c r="W120" s="82">
        <v>36</v>
      </c>
      <c r="X120" s="82">
        <v>33</v>
      </c>
      <c r="Y120" s="83">
        <v>43</v>
      </c>
      <c r="Z120" s="110" t="s">
        <v>4023</v>
      </c>
      <c r="AA120" s="60">
        <f t="shared" si="45"/>
        <v>161</v>
      </c>
      <c r="AB120" s="82">
        <v>82</v>
      </c>
      <c r="AC120" s="82">
        <v>79</v>
      </c>
      <c r="AD120" s="83">
        <v>104</v>
      </c>
      <c r="AE120" s="110" t="s">
        <v>4014</v>
      </c>
      <c r="AF120" s="644">
        <v>97</v>
      </c>
      <c r="AG120" s="82">
        <v>54</v>
      </c>
      <c r="AH120" s="82">
        <v>43</v>
      </c>
      <c r="AI120" s="83">
        <v>62</v>
      </c>
      <c r="AJ120" s="645" t="s">
        <v>4025</v>
      </c>
      <c r="AK120" s="288">
        <f t="shared" si="46"/>
        <v>112</v>
      </c>
      <c r="AL120" s="640">
        <v>58</v>
      </c>
      <c r="AM120" s="640">
        <v>54</v>
      </c>
      <c r="AN120" s="689">
        <v>71</v>
      </c>
      <c r="AO120" s="110" t="s">
        <v>4026</v>
      </c>
      <c r="AP120" s="288">
        <f t="shared" si="65"/>
        <v>211</v>
      </c>
      <c r="AQ120" s="111">
        <v>111</v>
      </c>
      <c r="AR120" s="111">
        <v>100</v>
      </c>
      <c r="AS120" s="112">
        <v>98</v>
      </c>
      <c r="AT120" s="67" t="s">
        <v>230</v>
      </c>
      <c r="AU120" s="55">
        <f t="shared" si="47"/>
        <v>1651</v>
      </c>
      <c r="AV120" s="658">
        <v>812</v>
      </c>
      <c r="AW120" s="658">
        <v>839</v>
      </c>
      <c r="AX120" s="659">
        <v>959</v>
      </c>
      <c r="AY120" s="330" t="s">
        <v>4027</v>
      </c>
      <c r="AZ120" s="60">
        <f t="shared" si="48"/>
        <v>140</v>
      </c>
      <c r="BA120" s="82">
        <v>63</v>
      </c>
      <c r="BB120" s="82">
        <v>77</v>
      </c>
      <c r="BC120" s="83">
        <v>90</v>
      </c>
      <c r="BD120" s="110" t="s">
        <v>4028</v>
      </c>
      <c r="BE120" s="644">
        <f t="shared" si="50"/>
        <v>56</v>
      </c>
      <c r="BF120" s="504">
        <v>33</v>
      </c>
      <c r="BG120" s="504">
        <v>23</v>
      </c>
      <c r="BH120" s="505">
        <v>38</v>
      </c>
    </row>
    <row r="121" spans="1:65" s="117" customFormat="1" ht="14.25" customHeight="1">
      <c r="A121" s="329" t="s">
        <v>4029</v>
      </c>
      <c r="B121" s="668">
        <v>70</v>
      </c>
      <c r="C121" s="511">
        <v>35</v>
      </c>
      <c r="D121" s="511">
        <v>35</v>
      </c>
      <c r="E121" s="688">
        <v>49</v>
      </c>
      <c r="F121" s="639" t="s">
        <v>4030</v>
      </c>
      <c r="G121" s="288">
        <f t="shared" si="42"/>
        <v>33</v>
      </c>
      <c r="H121" s="690">
        <v>18</v>
      </c>
      <c r="I121" s="690">
        <v>15</v>
      </c>
      <c r="J121" s="691">
        <v>19</v>
      </c>
      <c r="K121" s="110" t="s">
        <v>4031</v>
      </c>
      <c r="L121" s="60">
        <f t="shared" si="58"/>
        <v>231</v>
      </c>
      <c r="M121" s="82">
        <v>113</v>
      </c>
      <c r="N121" s="82">
        <v>118</v>
      </c>
      <c r="O121" s="83">
        <v>134</v>
      </c>
      <c r="P121" s="110" t="s">
        <v>4032</v>
      </c>
      <c r="Q121" s="60">
        <f t="shared" si="43"/>
        <v>32</v>
      </c>
      <c r="R121" s="111">
        <v>21</v>
      </c>
      <c r="S121" s="111">
        <v>11</v>
      </c>
      <c r="T121" s="112">
        <v>21</v>
      </c>
      <c r="U121" s="110" t="s">
        <v>4033</v>
      </c>
      <c r="V121" s="60">
        <f t="shared" si="44"/>
        <v>149</v>
      </c>
      <c r="W121" s="82">
        <v>68</v>
      </c>
      <c r="X121" s="82">
        <v>81</v>
      </c>
      <c r="Y121" s="83">
        <v>95</v>
      </c>
      <c r="Z121" s="110" t="s">
        <v>1633</v>
      </c>
      <c r="AA121" s="60">
        <f t="shared" si="45"/>
        <v>112</v>
      </c>
      <c r="AB121" s="82">
        <v>56</v>
      </c>
      <c r="AC121" s="82">
        <v>56</v>
      </c>
      <c r="AD121" s="83">
        <v>59</v>
      </c>
      <c r="AE121" s="110" t="s">
        <v>4024</v>
      </c>
      <c r="AF121" s="644">
        <v>154</v>
      </c>
      <c r="AG121" s="82">
        <v>89</v>
      </c>
      <c r="AH121" s="82">
        <v>65</v>
      </c>
      <c r="AI121" s="83">
        <v>98</v>
      </c>
      <c r="AJ121" s="645" t="s">
        <v>4035</v>
      </c>
      <c r="AK121" s="288">
        <f t="shared" si="46"/>
        <v>131</v>
      </c>
      <c r="AL121" s="640">
        <v>69</v>
      </c>
      <c r="AM121" s="640">
        <v>62</v>
      </c>
      <c r="AN121" s="689">
        <v>82</v>
      </c>
      <c r="AO121" s="110" t="s">
        <v>4036</v>
      </c>
      <c r="AP121" s="288">
        <f t="shared" si="65"/>
        <v>152</v>
      </c>
      <c r="AQ121" s="111">
        <v>81</v>
      </c>
      <c r="AR121" s="111">
        <v>71</v>
      </c>
      <c r="AS121" s="112">
        <v>77</v>
      </c>
      <c r="AT121" s="110" t="s">
        <v>4037</v>
      </c>
      <c r="AU121" s="644">
        <f t="shared" si="47"/>
        <v>121</v>
      </c>
      <c r="AV121" s="111">
        <v>54</v>
      </c>
      <c r="AW121" s="111">
        <v>67</v>
      </c>
      <c r="AX121" s="112">
        <v>69</v>
      </c>
      <c r="AY121" s="330" t="s">
        <v>4038</v>
      </c>
      <c r="AZ121" s="60">
        <f t="shared" si="48"/>
        <v>142</v>
      </c>
      <c r="BA121" s="82">
        <v>74</v>
      </c>
      <c r="BB121" s="82">
        <v>68</v>
      </c>
      <c r="BC121" s="83">
        <v>80</v>
      </c>
      <c r="BD121" s="110" t="s">
        <v>4039</v>
      </c>
      <c r="BE121" s="644">
        <f t="shared" si="50"/>
        <v>74</v>
      </c>
      <c r="BF121" s="504">
        <v>34</v>
      </c>
      <c r="BG121" s="504">
        <v>40</v>
      </c>
      <c r="BH121" s="505">
        <v>51</v>
      </c>
    </row>
    <row r="122" spans="1:65" s="117" customFormat="1" ht="14.25" customHeight="1">
      <c r="A122" s="329" t="s">
        <v>4040</v>
      </c>
      <c r="B122" s="668">
        <v>86</v>
      </c>
      <c r="C122" s="511">
        <v>47</v>
      </c>
      <c r="D122" s="511">
        <v>39</v>
      </c>
      <c r="E122" s="688">
        <v>55</v>
      </c>
      <c r="F122" s="639" t="s">
        <v>4041</v>
      </c>
      <c r="G122" s="288">
        <f t="shared" si="42"/>
        <v>36</v>
      </c>
      <c r="H122" s="690">
        <v>19</v>
      </c>
      <c r="I122" s="690">
        <v>17</v>
      </c>
      <c r="J122" s="691">
        <v>27</v>
      </c>
      <c r="K122" s="110" t="s">
        <v>4042</v>
      </c>
      <c r="L122" s="60">
        <f t="shared" si="58"/>
        <v>55</v>
      </c>
      <c r="M122" s="82">
        <v>26</v>
      </c>
      <c r="N122" s="82">
        <v>29</v>
      </c>
      <c r="O122" s="83">
        <v>31</v>
      </c>
      <c r="P122" s="110" t="s">
        <v>4043</v>
      </c>
      <c r="Q122" s="60">
        <f t="shared" si="43"/>
        <v>60</v>
      </c>
      <c r="R122" s="111">
        <v>29</v>
      </c>
      <c r="S122" s="111">
        <v>31</v>
      </c>
      <c r="T122" s="112">
        <v>39</v>
      </c>
      <c r="U122" s="110" t="s">
        <v>4044</v>
      </c>
      <c r="V122" s="60">
        <f t="shared" si="44"/>
        <v>91</v>
      </c>
      <c r="W122" s="82">
        <v>43</v>
      </c>
      <c r="X122" s="82">
        <v>48</v>
      </c>
      <c r="Y122" s="83">
        <v>52</v>
      </c>
      <c r="Z122" s="110" t="s">
        <v>1640</v>
      </c>
      <c r="AA122" s="60">
        <f t="shared" si="45"/>
        <v>150</v>
      </c>
      <c r="AB122" s="82">
        <v>60</v>
      </c>
      <c r="AC122" s="82">
        <v>90</v>
      </c>
      <c r="AD122" s="83">
        <v>84</v>
      </c>
      <c r="AE122" s="110" t="s">
        <v>4034</v>
      </c>
      <c r="AF122" s="644">
        <v>118</v>
      </c>
      <c r="AG122" s="82">
        <v>66</v>
      </c>
      <c r="AH122" s="82">
        <v>52</v>
      </c>
      <c r="AI122" s="83">
        <v>73</v>
      </c>
      <c r="AJ122" s="645" t="s">
        <v>4045</v>
      </c>
      <c r="AK122" s="288">
        <f t="shared" si="46"/>
        <v>145</v>
      </c>
      <c r="AL122" s="640">
        <v>76</v>
      </c>
      <c r="AM122" s="640">
        <v>69</v>
      </c>
      <c r="AN122" s="689">
        <v>87</v>
      </c>
      <c r="AO122" s="110" t="s">
        <v>4046</v>
      </c>
      <c r="AP122" s="288">
        <f t="shared" si="65"/>
        <v>98</v>
      </c>
      <c r="AQ122" s="111">
        <v>54</v>
      </c>
      <c r="AR122" s="111">
        <v>44</v>
      </c>
      <c r="AS122" s="112">
        <v>60</v>
      </c>
      <c r="AT122" s="110" t="s">
        <v>4047</v>
      </c>
      <c r="AU122" s="644">
        <f t="shared" si="47"/>
        <v>44</v>
      </c>
      <c r="AV122" s="111">
        <v>20</v>
      </c>
      <c r="AW122" s="111">
        <v>24</v>
      </c>
      <c r="AX122" s="112">
        <v>31</v>
      </c>
      <c r="AY122" s="330" t="s">
        <v>4048</v>
      </c>
      <c r="AZ122" s="60">
        <f t="shared" si="48"/>
        <v>193</v>
      </c>
      <c r="BA122" s="82">
        <v>86</v>
      </c>
      <c r="BB122" s="82">
        <v>107</v>
      </c>
      <c r="BC122" s="83">
        <v>116</v>
      </c>
      <c r="BD122" s="110" t="s">
        <v>4049</v>
      </c>
      <c r="BE122" s="644">
        <f t="shared" si="50"/>
        <v>74</v>
      </c>
      <c r="BF122" s="504">
        <v>38</v>
      </c>
      <c r="BG122" s="504">
        <v>36</v>
      </c>
      <c r="BH122" s="505">
        <v>50</v>
      </c>
    </row>
    <row r="123" spans="1:65" s="117" customFormat="1" ht="14.25" customHeight="1">
      <c r="A123" s="329" t="s">
        <v>2440</v>
      </c>
      <c r="B123" s="668">
        <v>51</v>
      </c>
      <c r="C123" s="511">
        <v>25</v>
      </c>
      <c r="D123" s="511">
        <v>26</v>
      </c>
      <c r="E123" s="688">
        <v>40</v>
      </c>
      <c r="F123" s="639" t="s">
        <v>2300</v>
      </c>
      <c r="G123" s="288">
        <f t="shared" si="42"/>
        <v>52</v>
      </c>
      <c r="H123" s="690">
        <v>23</v>
      </c>
      <c r="I123" s="690">
        <v>29</v>
      </c>
      <c r="J123" s="691">
        <v>30</v>
      </c>
      <c r="K123" s="110" t="s">
        <v>4050</v>
      </c>
      <c r="L123" s="60">
        <f t="shared" si="58"/>
        <v>113</v>
      </c>
      <c r="M123" s="82">
        <v>56</v>
      </c>
      <c r="N123" s="82">
        <v>57</v>
      </c>
      <c r="O123" s="83">
        <v>54</v>
      </c>
      <c r="P123" s="110" t="s">
        <v>4051</v>
      </c>
      <c r="Q123" s="60">
        <f t="shared" si="43"/>
        <v>41</v>
      </c>
      <c r="R123" s="111">
        <v>20</v>
      </c>
      <c r="S123" s="111">
        <v>21</v>
      </c>
      <c r="T123" s="112">
        <v>25</v>
      </c>
      <c r="U123" s="110" t="s">
        <v>4052</v>
      </c>
      <c r="V123" s="60">
        <f t="shared" si="44"/>
        <v>65</v>
      </c>
      <c r="W123" s="82">
        <v>32</v>
      </c>
      <c r="X123" s="82">
        <v>33</v>
      </c>
      <c r="Y123" s="83">
        <v>44</v>
      </c>
      <c r="Z123" s="110" t="s">
        <v>1646</v>
      </c>
      <c r="AA123" s="60">
        <f t="shared" si="45"/>
        <v>192</v>
      </c>
      <c r="AB123" s="82">
        <v>99</v>
      </c>
      <c r="AC123" s="82">
        <v>93</v>
      </c>
      <c r="AD123" s="83">
        <v>116</v>
      </c>
      <c r="AE123" s="110" t="s">
        <v>699</v>
      </c>
      <c r="AF123" s="644">
        <v>68</v>
      </c>
      <c r="AG123" s="82">
        <v>42</v>
      </c>
      <c r="AH123" s="82">
        <v>26</v>
      </c>
      <c r="AI123" s="83">
        <v>45</v>
      </c>
      <c r="AJ123" s="645" t="s">
        <v>4053</v>
      </c>
      <c r="AK123" s="288">
        <f t="shared" si="46"/>
        <v>83</v>
      </c>
      <c r="AL123" s="640">
        <v>38</v>
      </c>
      <c r="AM123" s="640">
        <v>45</v>
      </c>
      <c r="AN123" s="689">
        <v>52</v>
      </c>
      <c r="AO123" s="110" t="s">
        <v>4054</v>
      </c>
      <c r="AP123" s="288">
        <f t="shared" si="65"/>
        <v>192</v>
      </c>
      <c r="AQ123" s="111">
        <v>100</v>
      </c>
      <c r="AR123" s="111">
        <v>92</v>
      </c>
      <c r="AS123" s="112">
        <v>96</v>
      </c>
      <c r="AT123" s="110" t="s">
        <v>4055</v>
      </c>
      <c r="AU123" s="644">
        <f t="shared" si="47"/>
        <v>94</v>
      </c>
      <c r="AV123" s="111">
        <v>48</v>
      </c>
      <c r="AW123" s="111">
        <v>46</v>
      </c>
      <c r="AX123" s="112">
        <v>48</v>
      </c>
      <c r="AY123" s="330" t="s">
        <v>4056</v>
      </c>
      <c r="AZ123" s="60">
        <f t="shared" si="48"/>
        <v>34</v>
      </c>
      <c r="BA123" s="82">
        <v>16</v>
      </c>
      <c r="BB123" s="82">
        <v>18</v>
      </c>
      <c r="BC123" s="83">
        <v>26</v>
      </c>
      <c r="BD123" s="110" t="s">
        <v>3657</v>
      </c>
      <c r="BE123" s="644">
        <f t="shared" si="50"/>
        <v>165</v>
      </c>
      <c r="BF123" s="504">
        <v>76</v>
      </c>
      <c r="BG123" s="504">
        <v>89</v>
      </c>
      <c r="BH123" s="505">
        <v>97</v>
      </c>
    </row>
    <row r="124" spans="1:65" s="117" customFormat="1" ht="14.25" customHeight="1">
      <c r="A124" s="329" t="s">
        <v>2447</v>
      </c>
      <c r="B124" s="668">
        <v>91</v>
      </c>
      <c r="C124" s="511">
        <v>50</v>
      </c>
      <c r="D124" s="511">
        <v>41</v>
      </c>
      <c r="E124" s="688">
        <v>56</v>
      </c>
      <c r="F124" s="639" t="s">
        <v>2306</v>
      </c>
      <c r="G124" s="288">
        <f t="shared" si="42"/>
        <v>33</v>
      </c>
      <c r="H124" s="690">
        <v>15</v>
      </c>
      <c r="I124" s="690">
        <v>18</v>
      </c>
      <c r="J124" s="691">
        <v>14</v>
      </c>
      <c r="K124" s="67" t="s">
        <v>494</v>
      </c>
      <c r="L124" s="68">
        <f t="shared" si="58"/>
        <v>6191</v>
      </c>
      <c r="M124" s="68">
        <f>SUM(M125:M149)</f>
        <v>3161</v>
      </c>
      <c r="N124" s="68">
        <f t="shared" ref="N124:O124" si="74">SUM(N125:N149)</f>
        <v>3030</v>
      </c>
      <c r="O124" s="86">
        <f t="shared" si="74"/>
        <v>3621</v>
      </c>
      <c r="P124" s="110" t="s">
        <v>4057</v>
      </c>
      <c r="Q124" s="60">
        <f t="shared" si="43"/>
        <v>57</v>
      </c>
      <c r="R124" s="111">
        <v>30</v>
      </c>
      <c r="S124" s="111">
        <v>27</v>
      </c>
      <c r="T124" s="112">
        <v>32</v>
      </c>
      <c r="U124" s="110" t="s">
        <v>4058</v>
      </c>
      <c r="V124" s="60">
        <f t="shared" si="44"/>
        <v>52</v>
      </c>
      <c r="W124" s="82">
        <v>28</v>
      </c>
      <c r="X124" s="82">
        <v>24</v>
      </c>
      <c r="Y124" s="83">
        <v>31</v>
      </c>
      <c r="Z124" s="110" t="s">
        <v>1314</v>
      </c>
      <c r="AA124" s="60">
        <f t="shared" si="45"/>
        <v>133</v>
      </c>
      <c r="AB124" s="82">
        <v>66</v>
      </c>
      <c r="AC124" s="82">
        <v>67</v>
      </c>
      <c r="AD124" s="83">
        <v>73</v>
      </c>
      <c r="AE124" s="110" t="s">
        <v>700</v>
      </c>
      <c r="AF124" s="644">
        <v>48</v>
      </c>
      <c r="AG124" s="82">
        <v>25</v>
      </c>
      <c r="AH124" s="82">
        <v>23</v>
      </c>
      <c r="AI124" s="83">
        <v>34</v>
      </c>
      <c r="AJ124" s="645" t="s">
        <v>4059</v>
      </c>
      <c r="AK124" s="288">
        <f t="shared" si="46"/>
        <v>81</v>
      </c>
      <c r="AL124" s="640">
        <v>44</v>
      </c>
      <c r="AM124" s="640">
        <v>37</v>
      </c>
      <c r="AN124" s="689">
        <v>55</v>
      </c>
      <c r="AO124" s="110" t="s">
        <v>2341</v>
      </c>
      <c r="AP124" s="288">
        <f t="shared" si="65"/>
        <v>193</v>
      </c>
      <c r="AQ124" s="111">
        <v>95</v>
      </c>
      <c r="AR124" s="111">
        <v>98</v>
      </c>
      <c r="AS124" s="112">
        <v>107</v>
      </c>
      <c r="AT124" s="110" t="s">
        <v>4060</v>
      </c>
      <c r="AU124" s="644">
        <f t="shared" si="47"/>
        <v>71</v>
      </c>
      <c r="AV124" s="111">
        <v>36</v>
      </c>
      <c r="AW124" s="111">
        <v>35</v>
      </c>
      <c r="AX124" s="112">
        <v>40</v>
      </c>
      <c r="AY124" s="334" t="s">
        <v>353</v>
      </c>
      <c r="AZ124" s="68">
        <f t="shared" si="48"/>
        <v>1915</v>
      </c>
      <c r="BA124" s="68">
        <f>SUM(BA125:BA131)</f>
        <v>1094</v>
      </c>
      <c r="BB124" s="68">
        <f t="shared" ref="BB124:BC124" si="75">SUM(BB125:BB131)</f>
        <v>821</v>
      </c>
      <c r="BC124" s="86">
        <f t="shared" si="75"/>
        <v>1049</v>
      </c>
      <c r="BD124" s="110" t="s">
        <v>3664</v>
      </c>
      <c r="BE124" s="644">
        <f t="shared" si="50"/>
        <v>316</v>
      </c>
      <c r="BF124" s="504">
        <v>153</v>
      </c>
      <c r="BG124" s="504">
        <v>163</v>
      </c>
      <c r="BH124" s="505">
        <v>203</v>
      </c>
    </row>
    <row r="125" spans="1:65" s="117" customFormat="1" ht="14.25" customHeight="1">
      <c r="A125" s="329" t="s">
        <v>4061</v>
      </c>
      <c r="B125" s="668">
        <v>50</v>
      </c>
      <c r="C125" s="511">
        <v>22</v>
      </c>
      <c r="D125" s="511">
        <v>28</v>
      </c>
      <c r="E125" s="688">
        <v>32</v>
      </c>
      <c r="F125" s="639" t="s">
        <v>4062</v>
      </c>
      <c r="G125" s="288">
        <f t="shared" si="42"/>
        <v>6</v>
      </c>
      <c r="H125" s="690">
        <v>4</v>
      </c>
      <c r="I125" s="690">
        <v>2</v>
      </c>
      <c r="J125" s="691">
        <v>4</v>
      </c>
      <c r="K125" s="110" t="s">
        <v>4063</v>
      </c>
      <c r="L125" s="60">
        <v>679</v>
      </c>
      <c r="M125" s="82">
        <v>316</v>
      </c>
      <c r="N125" s="82">
        <v>363</v>
      </c>
      <c r="O125" s="83">
        <v>394</v>
      </c>
      <c r="P125" s="110" t="s">
        <v>1657</v>
      </c>
      <c r="Q125" s="60">
        <f t="shared" si="43"/>
        <v>57</v>
      </c>
      <c r="R125" s="111">
        <v>31</v>
      </c>
      <c r="S125" s="111">
        <v>26</v>
      </c>
      <c r="T125" s="112">
        <v>37</v>
      </c>
      <c r="U125" s="67" t="s">
        <v>482</v>
      </c>
      <c r="V125" s="68">
        <f t="shared" si="44"/>
        <v>2490</v>
      </c>
      <c r="W125" s="68">
        <f>SUM(W126:W143)</f>
        <v>1174</v>
      </c>
      <c r="X125" s="68">
        <f t="shared" ref="X125:Y125" si="76">SUM(X126:X143)</f>
        <v>1316</v>
      </c>
      <c r="Y125" s="68">
        <f t="shared" si="76"/>
        <v>1495</v>
      </c>
      <c r="Z125" s="110" t="s">
        <v>1323</v>
      </c>
      <c r="AA125" s="60">
        <f t="shared" si="45"/>
        <v>153</v>
      </c>
      <c r="AB125" s="82">
        <v>78</v>
      </c>
      <c r="AC125" s="82">
        <v>75</v>
      </c>
      <c r="AD125" s="83">
        <v>98</v>
      </c>
      <c r="AE125" s="67" t="s">
        <v>324</v>
      </c>
      <c r="AF125" s="55">
        <v>1529</v>
      </c>
      <c r="AG125" s="68">
        <v>794</v>
      </c>
      <c r="AH125" s="68">
        <v>735</v>
      </c>
      <c r="AI125" s="86">
        <v>893</v>
      </c>
      <c r="AJ125" s="645" t="s">
        <v>4064</v>
      </c>
      <c r="AK125" s="288">
        <f t="shared" si="46"/>
        <v>43</v>
      </c>
      <c r="AL125" s="640">
        <v>21</v>
      </c>
      <c r="AM125" s="640">
        <v>22</v>
      </c>
      <c r="AN125" s="689">
        <v>34</v>
      </c>
      <c r="AO125" s="110" t="s">
        <v>4065</v>
      </c>
      <c r="AP125" s="288">
        <f t="shared" si="65"/>
        <v>165</v>
      </c>
      <c r="AQ125" s="111">
        <v>86</v>
      </c>
      <c r="AR125" s="111">
        <v>79</v>
      </c>
      <c r="AS125" s="112">
        <v>90</v>
      </c>
      <c r="AT125" s="110" t="s">
        <v>4066</v>
      </c>
      <c r="AU125" s="644">
        <f t="shared" si="47"/>
        <v>121</v>
      </c>
      <c r="AV125" s="111">
        <v>59</v>
      </c>
      <c r="AW125" s="111">
        <v>62</v>
      </c>
      <c r="AX125" s="112">
        <v>65</v>
      </c>
      <c r="AY125" s="330" t="s">
        <v>1067</v>
      </c>
      <c r="AZ125" s="60">
        <f t="shared" si="48"/>
        <v>944</v>
      </c>
      <c r="BA125" s="82">
        <v>560</v>
      </c>
      <c r="BB125" s="82">
        <v>384</v>
      </c>
      <c r="BC125" s="83">
        <v>442</v>
      </c>
      <c r="BD125" s="110" t="s">
        <v>859</v>
      </c>
      <c r="BE125" s="644">
        <f t="shared" si="50"/>
        <v>123</v>
      </c>
      <c r="BF125" s="504">
        <v>51</v>
      </c>
      <c r="BG125" s="504">
        <v>72</v>
      </c>
      <c r="BH125" s="505">
        <v>86</v>
      </c>
    </row>
    <row r="126" spans="1:65" s="117" customFormat="1" ht="14.25" customHeight="1">
      <c r="A126" s="329" t="s">
        <v>4067</v>
      </c>
      <c r="B126" s="668">
        <v>134</v>
      </c>
      <c r="C126" s="511">
        <v>57</v>
      </c>
      <c r="D126" s="511">
        <v>77</v>
      </c>
      <c r="E126" s="688">
        <v>80</v>
      </c>
      <c r="F126" s="639" t="s">
        <v>2296</v>
      </c>
      <c r="G126" s="288">
        <f t="shared" si="42"/>
        <v>58</v>
      </c>
      <c r="H126" s="690">
        <v>33</v>
      </c>
      <c r="I126" s="690">
        <v>25</v>
      </c>
      <c r="J126" s="691">
        <v>28</v>
      </c>
      <c r="K126" s="110" t="s">
        <v>4068</v>
      </c>
      <c r="L126" s="60">
        <f t="shared" ref="L126:L149" si="77">SUM(M126:N126)</f>
        <v>331</v>
      </c>
      <c r="M126" s="82">
        <v>157</v>
      </c>
      <c r="N126" s="82">
        <v>174</v>
      </c>
      <c r="O126" s="83">
        <v>192</v>
      </c>
      <c r="P126" s="114" t="s">
        <v>4069</v>
      </c>
      <c r="Q126" s="92">
        <f t="shared" si="43"/>
        <v>160</v>
      </c>
      <c r="R126" s="119">
        <v>83</v>
      </c>
      <c r="S126" s="119">
        <v>77</v>
      </c>
      <c r="T126" s="120">
        <v>93</v>
      </c>
      <c r="U126" s="110" t="s">
        <v>4070</v>
      </c>
      <c r="V126" s="60">
        <f t="shared" si="44"/>
        <v>757</v>
      </c>
      <c r="W126" s="82">
        <v>347</v>
      </c>
      <c r="X126" s="82">
        <v>410</v>
      </c>
      <c r="Y126" s="283">
        <v>473</v>
      </c>
      <c r="Z126" s="110" t="s">
        <v>4071</v>
      </c>
      <c r="AA126" s="60">
        <f t="shared" si="45"/>
        <v>121</v>
      </c>
      <c r="AB126" s="82">
        <v>57</v>
      </c>
      <c r="AC126" s="82">
        <v>64</v>
      </c>
      <c r="AD126" s="83">
        <v>79</v>
      </c>
      <c r="AE126" s="110" t="s">
        <v>1348</v>
      </c>
      <c r="AF126" s="644">
        <v>147</v>
      </c>
      <c r="AG126" s="82">
        <v>79</v>
      </c>
      <c r="AH126" s="82">
        <v>68</v>
      </c>
      <c r="AI126" s="83">
        <v>93</v>
      </c>
      <c r="AJ126" s="645" t="s">
        <v>4073</v>
      </c>
      <c r="AK126" s="288">
        <f t="shared" si="46"/>
        <v>118</v>
      </c>
      <c r="AL126" s="640">
        <v>61</v>
      </c>
      <c r="AM126" s="640">
        <v>57</v>
      </c>
      <c r="AN126" s="689">
        <v>80</v>
      </c>
      <c r="AO126" s="110" t="s">
        <v>4074</v>
      </c>
      <c r="AP126" s="288">
        <f t="shared" si="65"/>
        <v>52</v>
      </c>
      <c r="AQ126" s="111">
        <v>29</v>
      </c>
      <c r="AR126" s="111">
        <v>23</v>
      </c>
      <c r="AS126" s="112">
        <v>32</v>
      </c>
      <c r="AT126" s="110" t="s">
        <v>4075</v>
      </c>
      <c r="AU126" s="644">
        <f t="shared" si="47"/>
        <v>74</v>
      </c>
      <c r="AV126" s="111">
        <v>37</v>
      </c>
      <c r="AW126" s="111">
        <v>37</v>
      </c>
      <c r="AX126" s="112">
        <v>42</v>
      </c>
      <c r="AY126" s="330" t="s">
        <v>1075</v>
      </c>
      <c r="AZ126" s="60">
        <f t="shared" si="48"/>
        <v>302</v>
      </c>
      <c r="BA126" s="82">
        <v>160</v>
      </c>
      <c r="BB126" s="82">
        <v>142</v>
      </c>
      <c r="BC126" s="83">
        <v>187</v>
      </c>
      <c r="BD126" s="110" t="s">
        <v>867</v>
      </c>
      <c r="BE126" s="644">
        <f t="shared" si="50"/>
        <v>73</v>
      </c>
      <c r="BF126" s="504">
        <v>37</v>
      </c>
      <c r="BG126" s="504">
        <v>36</v>
      </c>
      <c r="BH126" s="505">
        <v>58</v>
      </c>
    </row>
    <row r="127" spans="1:65" s="117" customFormat="1" ht="14.25" customHeight="1">
      <c r="A127" s="329" t="s">
        <v>4076</v>
      </c>
      <c r="B127" s="668">
        <v>54</v>
      </c>
      <c r="C127" s="511">
        <v>27</v>
      </c>
      <c r="D127" s="511">
        <v>27</v>
      </c>
      <c r="E127" s="688">
        <v>35</v>
      </c>
      <c r="F127" s="639" t="s">
        <v>2303</v>
      </c>
      <c r="G127" s="288">
        <f t="shared" si="42"/>
        <v>145</v>
      </c>
      <c r="H127" s="690">
        <v>78</v>
      </c>
      <c r="I127" s="690">
        <v>67</v>
      </c>
      <c r="J127" s="691">
        <v>87</v>
      </c>
      <c r="K127" s="110" t="s">
        <v>4077</v>
      </c>
      <c r="L127" s="60">
        <f t="shared" si="77"/>
        <v>371</v>
      </c>
      <c r="M127" s="82">
        <v>169</v>
      </c>
      <c r="N127" s="82">
        <v>202</v>
      </c>
      <c r="O127" s="83">
        <v>216</v>
      </c>
      <c r="P127" s="121"/>
      <c r="Q127" s="46"/>
      <c r="R127" s="122"/>
      <c r="S127" s="122"/>
      <c r="T127" s="122"/>
      <c r="U127" s="110" t="s">
        <v>4078</v>
      </c>
      <c r="V127" s="60">
        <f t="shared" si="44"/>
        <v>75</v>
      </c>
      <c r="W127" s="82">
        <v>34</v>
      </c>
      <c r="X127" s="82">
        <v>41</v>
      </c>
      <c r="Y127" s="283">
        <v>49</v>
      </c>
      <c r="Z127" s="110" t="s">
        <v>4079</v>
      </c>
      <c r="AA127" s="60">
        <f t="shared" si="45"/>
        <v>193</v>
      </c>
      <c r="AB127" s="82">
        <v>91</v>
      </c>
      <c r="AC127" s="82">
        <v>102</v>
      </c>
      <c r="AD127" s="83">
        <v>124</v>
      </c>
      <c r="AE127" s="110" t="s">
        <v>4072</v>
      </c>
      <c r="AF127" s="644">
        <v>136</v>
      </c>
      <c r="AG127" s="82">
        <v>86</v>
      </c>
      <c r="AH127" s="82">
        <v>50</v>
      </c>
      <c r="AI127" s="83">
        <v>44</v>
      </c>
      <c r="AJ127" s="669" t="s">
        <v>330</v>
      </c>
      <c r="AK127" s="661">
        <f t="shared" si="46"/>
        <v>1982</v>
      </c>
      <c r="AL127" s="661">
        <f>SUM(AL128:AL141)</f>
        <v>1003</v>
      </c>
      <c r="AM127" s="661">
        <f t="shared" ref="AM127:AN127" si="78">SUM(AM128:AM141)</f>
        <v>979</v>
      </c>
      <c r="AN127" s="662">
        <f t="shared" si="78"/>
        <v>1232</v>
      </c>
      <c r="AO127" s="110" t="s">
        <v>1741</v>
      </c>
      <c r="AP127" s="288">
        <f t="shared" si="65"/>
        <v>101</v>
      </c>
      <c r="AQ127" s="111">
        <v>55</v>
      </c>
      <c r="AR127" s="111">
        <v>46</v>
      </c>
      <c r="AS127" s="112">
        <v>62</v>
      </c>
      <c r="AT127" s="110" t="s">
        <v>4080</v>
      </c>
      <c r="AU127" s="644">
        <f t="shared" si="47"/>
        <v>79</v>
      </c>
      <c r="AV127" s="111">
        <v>40</v>
      </c>
      <c r="AW127" s="111">
        <v>39</v>
      </c>
      <c r="AX127" s="112">
        <v>54</v>
      </c>
      <c r="AY127" s="330" t="s">
        <v>4081</v>
      </c>
      <c r="AZ127" s="60">
        <f t="shared" si="48"/>
        <v>143</v>
      </c>
      <c r="BA127" s="82">
        <v>73</v>
      </c>
      <c r="BB127" s="82">
        <v>70</v>
      </c>
      <c r="BC127" s="83">
        <v>91</v>
      </c>
      <c r="BD127" s="67" t="s">
        <v>223</v>
      </c>
      <c r="BE127" s="55">
        <f t="shared" si="50"/>
        <v>1638</v>
      </c>
      <c r="BF127" s="68">
        <f>SUM(BF128:BF149)</f>
        <v>794</v>
      </c>
      <c r="BG127" s="68">
        <f t="shared" ref="BG127:BH127" si="79">SUM(BG128:BG149)</f>
        <v>844</v>
      </c>
      <c r="BH127" s="86">
        <f t="shared" si="79"/>
        <v>989</v>
      </c>
    </row>
    <row r="128" spans="1:65" s="113" customFormat="1" ht="14.25" customHeight="1">
      <c r="A128" s="329" t="s">
        <v>4082</v>
      </c>
      <c r="B128" s="668">
        <v>199</v>
      </c>
      <c r="C128" s="511">
        <v>99</v>
      </c>
      <c r="D128" s="511">
        <v>100</v>
      </c>
      <c r="E128" s="688">
        <v>124</v>
      </c>
      <c r="F128" s="639" t="s">
        <v>4083</v>
      </c>
      <c r="G128" s="288">
        <f t="shared" si="42"/>
        <v>150</v>
      </c>
      <c r="H128" s="690">
        <v>80</v>
      </c>
      <c r="I128" s="690">
        <v>70</v>
      </c>
      <c r="J128" s="691">
        <v>83</v>
      </c>
      <c r="K128" s="110" t="s">
        <v>4084</v>
      </c>
      <c r="L128" s="60">
        <f t="shared" si="77"/>
        <v>307</v>
      </c>
      <c r="M128" s="82">
        <v>159</v>
      </c>
      <c r="N128" s="82">
        <v>148</v>
      </c>
      <c r="O128" s="83">
        <v>180</v>
      </c>
      <c r="P128" s="121"/>
      <c r="Q128" s="122"/>
      <c r="R128" s="122"/>
      <c r="S128" s="122"/>
      <c r="T128" s="122"/>
      <c r="U128" s="110" t="s">
        <v>4085</v>
      </c>
      <c r="V128" s="60">
        <f t="shared" si="44"/>
        <v>284</v>
      </c>
      <c r="W128" s="82">
        <v>139</v>
      </c>
      <c r="X128" s="82">
        <v>145</v>
      </c>
      <c r="Y128" s="283">
        <v>168</v>
      </c>
      <c r="Z128" s="110" t="s">
        <v>4086</v>
      </c>
      <c r="AA128" s="60">
        <f t="shared" si="45"/>
        <v>157</v>
      </c>
      <c r="AB128" s="82">
        <v>86</v>
      </c>
      <c r="AC128" s="82">
        <v>71</v>
      </c>
      <c r="AD128" s="83">
        <v>98</v>
      </c>
      <c r="AE128" s="110" t="s">
        <v>3967</v>
      </c>
      <c r="AF128" s="644">
        <v>164</v>
      </c>
      <c r="AG128" s="82">
        <v>79</v>
      </c>
      <c r="AH128" s="82">
        <v>85</v>
      </c>
      <c r="AI128" s="83">
        <v>85</v>
      </c>
      <c r="AJ128" s="645" t="s">
        <v>4087</v>
      </c>
      <c r="AK128" s="288">
        <f t="shared" si="46"/>
        <v>248</v>
      </c>
      <c r="AL128" s="640">
        <v>120</v>
      </c>
      <c r="AM128" s="640">
        <v>128</v>
      </c>
      <c r="AN128" s="641">
        <v>148</v>
      </c>
      <c r="AO128" s="110" t="s">
        <v>1747</v>
      </c>
      <c r="AP128" s="288">
        <f t="shared" si="65"/>
        <v>168</v>
      </c>
      <c r="AQ128" s="111">
        <v>87</v>
      </c>
      <c r="AR128" s="111">
        <v>81</v>
      </c>
      <c r="AS128" s="112">
        <v>98</v>
      </c>
      <c r="AT128" s="110" t="s">
        <v>4088</v>
      </c>
      <c r="AU128" s="644">
        <f t="shared" si="47"/>
        <v>62</v>
      </c>
      <c r="AV128" s="111">
        <v>29</v>
      </c>
      <c r="AW128" s="111">
        <v>33</v>
      </c>
      <c r="AX128" s="112">
        <v>38</v>
      </c>
      <c r="AY128" s="330" t="s">
        <v>4089</v>
      </c>
      <c r="AZ128" s="60">
        <f t="shared" si="48"/>
        <v>195</v>
      </c>
      <c r="BA128" s="82">
        <v>126</v>
      </c>
      <c r="BB128" s="82">
        <v>69</v>
      </c>
      <c r="BC128" s="83">
        <v>143</v>
      </c>
      <c r="BD128" s="110" t="s">
        <v>4090</v>
      </c>
      <c r="BE128" s="644">
        <f t="shared" si="50"/>
        <v>292</v>
      </c>
      <c r="BF128" s="504">
        <v>148</v>
      </c>
      <c r="BG128" s="504">
        <v>144</v>
      </c>
      <c r="BH128" s="505">
        <v>165</v>
      </c>
      <c r="BI128" s="117"/>
      <c r="BJ128" s="117"/>
      <c r="BK128" s="117"/>
      <c r="BL128" s="117"/>
      <c r="BM128" s="117"/>
    </row>
    <row r="129" spans="1:65" s="113" customFormat="1" ht="14.25" customHeight="1">
      <c r="A129" s="329" t="s">
        <v>1337</v>
      </c>
      <c r="B129" s="668">
        <v>174</v>
      </c>
      <c r="C129" s="511">
        <v>82</v>
      </c>
      <c r="D129" s="511">
        <v>92</v>
      </c>
      <c r="E129" s="688">
        <v>106</v>
      </c>
      <c r="F129" s="639" t="s">
        <v>4091</v>
      </c>
      <c r="G129" s="288">
        <f t="shared" si="42"/>
        <v>58</v>
      </c>
      <c r="H129" s="690">
        <v>30</v>
      </c>
      <c r="I129" s="690">
        <v>28</v>
      </c>
      <c r="J129" s="691">
        <v>32</v>
      </c>
      <c r="K129" s="110" t="s">
        <v>4092</v>
      </c>
      <c r="L129" s="60">
        <f t="shared" si="77"/>
        <v>1344</v>
      </c>
      <c r="M129" s="82">
        <v>662</v>
      </c>
      <c r="N129" s="82">
        <v>682</v>
      </c>
      <c r="O129" s="83">
        <v>709</v>
      </c>
      <c r="P129" s="121"/>
      <c r="Q129" s="117"/>
      <c r="R129" s="117"/>
      <c r="S129" s="117"/>
      <c r="T129" s="117"/>
      <c r="U129" s="110" t="s">
        <v>4093</v>
      </c>
      <c r="V129" s="60">
        <f t="shared" si="44"/>
        <v>232</v>
      </c>
      <c r="W129" s="82">
        <v>107</v>
      </c>
      <c r="X129" s="82">
        <v>125</v>
      </c>
      <c r="Y129" s="283">
        <v>146</v>
      </c>
      <c r="Z129" s="110" t="s">
        <v>1729</v>
      </c>
      <c r="AA129" s="60">
        <f t="shared" si="45"/>
        <v>213</v>
      </c>
      <c r="AB129" s="82">
        <v>109</v>
      </c>
      <c r="AC129" s="82">
        <v>104</v>
      </c>
      <c r="AD129" s="83">
        <v>135</v>
      </c>
      <c r="AE129" s="110" t="s">
        <v>3977</v>
      </c>
      <c r="AF129" s="644">
        <v>68</v>
      </c>
      <c r="AG129" s="82">
        <v>35</v>
      </c>
      <c r="AH129" s="82">
        <v>33</v>
      </c>
      <c r="AI129" s="83">
        <v>36</v>
      </c>
      <c r="AJ129" s="645" t="s">
        <v>4094</v>
      </c>
      <c r="AK129" s="288">
        <f t="shared" si="46"/>
        <v>338</v>
      </c>
      <c r="AL129" s="640">
        <v>158</v>
      </c>
      <c r="AM129" s="640">
        <v>180</v>
      </c>
      <c r="AN129" s="641">
        <v>195</v>
      </c>
      <c r="AO129" s="67" t="s">
        <v>339</v>
      </c>
      <c r="AP129" s="68">
        <v>3981</v>
      </c>
      <c r="AQ129" s="68">
        <v>2144</v>
      </c>
      <c r="AR129" s="68">
        <v>1837</v>
      </c>
      <c r="AS129" s="86">
        <v>2395</v>
      </c>
      <c r="AT129" s="110" t="s">
        <v>2559</v>
      </c>
      <c r="AU129" s="644">
        <f t="shared" si="47"/>
        <v>42</v>
      </c>
      <c r="AV129" s="111">
        <v>18</v>
      </c>
      <c r="AW129" s="111">
        <v>24</v>
      </c>
      <c r="AX129" s="112">
        <v>28</v>
      </c>
      <c r="AY129" s="330" t="s">
        <v>2374</v>
      </c>
      <c r="AZ129" s="60">
        <f t="shared" si="48"/>
        <v>81</v>
      </c>
      <c r="BA129" s="82">
        <v>44</v>
      </c>
      <c r="BB129" s="82">
        <v>37</v>
      </c>
      <c r="BC129" s="83">
        <v>43</v>
      </c>
      <c r="BD129" s="110" t="s">
        <v>4095</v>
      </c>
      <c r="BE129" s="644">
        <f t="shared" si="50"/>
        <v>147</v>
      </c>
      <c r="BF129" s="504">
        <v>76</v>
      </c>
      <c r="BG129" s="504">
        <v>71</v>
      </c>
      <c r="BH129" s="505">
        <v>75</v>
      </c>
      <c r="BI129" s="117"/>
      <c r="BJ129" s="117"/>
      <c r="BK129" s="117"/>
      <c r="BL129" s="117"/>
      <c r="BM129" s="117"/>
    </row>
    <row r="130" spans="1:65" s="117" customFormat="1" ht="14.25" customHeight="1">
      <c r="A130" s="329" t="s">
        <v>1346</v>
      </c>
      <c r="B130" s="668">
        <v>46</v>
      </c>
      <c r="C130" s="511">
        <v>28</v>
      </c>
      <c r="D130" s="511">
        <v>18</v>
      </c>
      <c r="E130" s="688">
        <v>29</v>
      </c>
      <c r="F130" s="639" t="s">
        <v>4096</v>
      </c>
      <c r="G130" s="288">
        <f t="shared" si="42"/>
        <v>22</v>
      </c>
      <c r="H130" s="690">
        <v>7</v>
      </c>
      <c r="I130" s="690">
        <v>15</v>
      </c>
      <c r="J130" s="691">
        <v>15</v>
      </c>
      <c r="K130" s="110" t="s">
        <v>4097</v>
      </c>
      <c r="L130" s="60">
        <f t="shared" si="77"/>
        <v>167</v>
      </c>
      <c r="M130" s="82">
        <v>85</v>
      </c>
      <c r="N130" s="82">
        <v>82</v>
      </c>
      <c r="O130" s="83">
        <v>101</v>
      </c>
      <c r="P130" s="121"/>
      <c r="U130" s="110" t="s">
        <v>4098</v>
      </c>
      <c r="V130" s="60">
        <f t="shared" si="44"/>
        <v>156</v>
      </c>
      <c r="W130" s="82">
        <v>79</v>
      </c>
      <c r="X130" s="82">
        <v>77</v>
      </c>
      <c r="Y130" s="283">
        <v>75</v>
      </c>
      <c r="Z130" s="110" t="s">
        <v>1736</v>
      </c>
      <c r="AA130" s="60">
        <f t="shared" si="45"/>
        <v>220</v>
      </c>
      <c r="AB130" s="82">
        <v>114</v>
      </c>
      <c r="AC130" s="82">
        <v>106</v>
      </c>
      <c r="AD130" s="83">
        <v>151</v>
      </c>
      <c r="AE130" s="110" t="s">
        <v>859</v>
      </c>
      <c r="AF130" s="644">
        <v>161</v>
      </c>
      <c r="AG130" s="82">
        <v>74</v>
      </c>
      <c r="AH130" s="82">
        <v>87</v>
      </c>
      <c r="AI130" s="83">
        <v>95</v>
      </c>
      <c r="AJ130" s="645" t="s">
        <v>4099</v>
      </c>
      <c r="AK130" s="288">
        <f t="shared" si="46"/>
        <v>206</v>
      </c>
      <c r="AL130" s="640">
        <v>101</v>
      </c>
      <c r="AM130" s="640">
        <v>105</v>
      </c>
      <c r="AN130" s="641">
        <v>122</v>
      </c>
      <c r="AO130" s="110" t="s">
        <v>4100</v>
      </c>
      <c r="AP130" s="60">
        <v>559</v>
      </c>
      <c r="AQ130" s="646">
        <v>296</v>
      </c>
      <c r="AR130" s="646">
        <v>263</v>
      </c>
      <c r="AS130" s="647">
        <v>316</v>
      </c>
      <c r="AT130" s="110" t="s">
        <v>4101</v>
      </c>
      <c r="AU130" s="644">
        <f t="shared" si="47"/>
        <v>91</v>
      </c>
      <c r="AV130" s="111">
        <v>44</v>
      </c>
      <c r="AW130" s="111">
        <v>47</v>
      </c>
      <c r="AX130" s="112">
        <v>52</v>
      </c>
      <c r="AY130" s="330" t="s">
        <v>2381</v>
      </c>
      <c r="AZ130" s="60">
        <f t="shared" si="48"/>
        <v>175</v>
      </c>
      <c r="BA130" s="82">
        <v>90</v>
      </c>
      <c r="BB130" s="82">
        <v>85</v>
      </c>
      <c r="BC130" s="83">
        <v>92</v>
      </c>
      <c r="BD130" s="110" t="s">
        <v>4102</v>
      </c>
      <c r="BE130" s="644">
        <f t="shared" si="50"/>
        <v>20</v>
      </c>
      <c r="BF130" s="504">
        <v>9</v>
      </c>
      <c r="BG130" s="504">
        <v>11</v>
      </c>
      <c r="BH130" s="505">
        <v>14</v>
      </c>
    </row>
    <row r="131" spans="1:65" s="117" customFormat="1" ht="14.25" customHeight="1">
      <c r="A131" s="329" t="s">
        <v>3405</v>
      </c>
      <c r="B131" s="668">
        <v>81</v>
      </c>
      <c r="C131" s="511">
        <v>40</v>
      </c>
      <c r="D131" s="511">
        <v>41</v>
      </c>
      <c r="E131" s="688">
        <v>53</v>
      </c>
      <c r="F131" s="639" t="s">
        <v>4103</v>
      </c>
      <c r="G131" s="288">
        <f t="shared" si="42"/>
        <v>146</v>
      </c>
      <c r="H131" s="690">
        <v>71</v>
      </c>
      <c r="I131" s="690">
        <v>75</v>
      </c>
      <c r="J131" s="691">
        <v>75</v>
      </c>
      <c r="K131" s="110" t="s">
        <v>4104</v>
      </c>
      <c r="L131" s="60">
        <f t="shared" si="77"/>
        <v>90</v>
      </c>
      <c r="M131" s="82">
        <v>55</v>
      </c>
      <c r="N131" s="82">
        <v>35</v>
      </c>
      <c r="O131" s="83">
        <v>47</v>
      </c>
      <c r="P131" s="121"/>
      <c r="U131" s="110" t="s">
        <v>4105</v>
      </c>
      <c r="V131" s="60">
        <f t="shared" si="44"/>
        <v>97</v>
      </c>
      <c r="W131" s="82">
        <v>46</v>
      </c>
      <c r="X131" s="82">
        <v>51</v>
      </c>
      <c r="Y131" s="283">
        <v>60</v>
      </c>
      <c r="Z131" s="67" t="s">
        <v>315</v>
      </c>
      <c r="AA131" s="68">
        <f t="shared" si="45"/>
        <v>4481</v>
      </c>
      <c r="AB131" s="684">
        <f>SUM(AB132:AB162)</f>
        <v>2199</v>
      </c>
      <c r="AC131" s="684">
        <f t="shared" ref="AC131:AD131" si="80">SUM(AC132:AC162)</f>
        <v>2282</v>
      </c>
      <c r="AD131" s="685">
        <f t="shared" si="80"/>
        <v>2519</v>
      </c>
      <c r="AE131" s="110" t="s">
        <v>867</v>
      </c>
      <c r="AF131" s="644">
        <v>42</v>
      </c>
      <c r="AG131" s="82">
        <v>17</v>
      </c>
      <c r="AH131" s="82">
        <v>25</v>
      </c>
      <c r="AI131" s="83">
        <v>24</v>
      </c>
      <c r="AJ131" s="645" t="s">
        <v>4106</v>
      </c>
      <c r="AK131" s="288">
        <f t="shared" si="46"/>
        <v>129</v>
      </c>
      <c r="AL131" s="640">
        <v>68</v>
      </c>
      <c r="AM131" s="640">
        <v>61</v>
      </c>
      <c r="AN131" s="641">
        <v>77</v>
      </c>
      <c r="AO131" s="110" t="s">
        <v>4107</v>
      </c>
      <c r="AP131" s="60">
        <v>206</v>
      </c>
      <c r="AQ131" s="646">
        <v>108</v>
      </c>
      <c r="AR131" s="646">
        <v>98</v>
      </c>
      <c r="AS131" s="647">
        <v>120</v>
      </c>
      <c r="AT131" s="110" t="s">
        <v>4108</v>
      </c>
      <c r="AU131" s="644">
        <f t="shared" si="47"/>
        <v>77</v>
      </c>
      <c r="AV131" s="111">
        <v>36</v>
      </c>
      <c r="AW131" s="111">
        <v>41</v>
      </c>
      <c r="AX131" s="112">
        <v>53</v>
      </c>
      <c r="AY131" s="330" t="s">
        <v>4109</v>
      </c>
      <c r="AZ131" s="60">
        <f t="shared" si="48"/>
        <v>75</v>
      </c>
      <c r="BA131" s="82">
        <v>41</v>
      </c>
      <c r="BB131" s="82">
        <v>34</v>
      </c>
      <c r="BC131" s="83">
        <v>51</v>
      </c>
      <c r="BD131" s="110" t="s">
        <v>4110</v>
      </c>
      <c r="BE131" s="644">
        <f t="shared" si="50"/>
        <v>173</v>
      </c>
      <c r="BF131" s="504">
        <v>82</v>
      </c>
      <c r="BG131" s="504">
        <v>91</v>
      </c>
      <c r="BH131" s="505">
        <v>97</v>
      </c>
    </row>
    <row r="132" spans="1:65" s="117" customFormat="1" ht="14.25" customHeight="1">
      <c r="A132" s="329" t="s">
        <v>3413</v>
      </c>
      <c r="B132" s="668">
        <v>107</v>
      </c>
      <c r="C132" s="511">
        <v>53</v>
      </c>
      <c r="D132" s="511">
        <v>54</v>
      </c>
      <c r="E132" s="688">
        <v>72</v>
      </c>
      <c r="F132" s="639" t="s">
        <v>4111</v>
      </c>
      <c r="G132" s="288">
        <f t="shared" si="42"/>
        <v>96</v>
      </c>
      <c r="H132" s="690">
        <v>49</v>
      </c>
      <c r="I132" s="690">
        <v>47</v>
      </c>
      <c r="J132" s="691">
        <v>52</v>
      </c>
      <c r="K132" s="110" t="s">
        <v>4112</v>
      </c>
      <c r="L132" s="60">
        <f t="shared" si="77"/>
        <v>56</v>
      </c>
      <c r="M132" s="82">
        <v>35</v>
      </c>
      <c r="N132" s="82">
        <v>21</v>
      </c>
      <c r="O132" s="83">
        <v>34</v>
      </c>
      <c r="P132" s="121"/>
      <c r="U132" s="110" t="s">
        <v>2156</v>
      </c>
      <c r="V132" s="60">
        <f t="shared" si="44"/>
        <v>92</v>
      </c>
      <c r="W132" s="82">
        <v>40</v>
      </c>
      <c r="X132" s="82">
        <v>52</v>
      </c>
      <c r="Y132" s="283">
        <v>55</v>
      </c>
      <c r="Z132" s="110" t="s">
        <v>4113</v>
      </c>
      <c r="AA132" s="60">
        <f t="shared" si="45"/>
        <v>38</v>
      </c>
      <c r="AB132" s="692">
        <v>20</v>
      </c>
      <c r="AC132" s="693">
        <v>18</v>
      </c>
      <c r="AD132" s="694">
        <v>25</v>
      </c>
      <c r="AE132" s="110" t="s">
        <v>3792</v>
      </c>
      <c r="AF132" s="644">
        <v>127</v>
      </c>
      <c r="AG132" s="82">
        <v>64</v>
      </c>
      <c r="AH132" s="82">
        <v>63</v>
      </c>
      <c r="AI132" s="83">
        <v>75</v>
      </c>
      <c r="AJ132" s="645" t="s">
        <v>4114</v>
      </c>
      <c r="AK132" s="288">
        <f t="shared" si="46"/>
        <v>64</v>
      </c>
      <c r="AL132" s="640">
        <v>31</v>
      </c>
      <c r="AM132" s="640">
        <v>33</v>
      </c>
      <c r="AN132" s="641">
        <v>43</v>
      </c>
      <c r="AO132" s="110" t="s">
        <v>4115</v>
      </c>
      <c r="AP132" s="60">
        <v>187</v>
      </c>
      <c r="AQ132" s="646">
        <v>100</v>
      </c>
      <c r="AR132" s="646">
        <v>87</v>
      </c>
      <c r="AS132" s="647">
        <v>108</v>
      </c>
      <c r="AT132" s="110" t="s">
        <v>4116</v>
      </c>
      <c r="AU132" s="644">
        <f t="shared" si="47"/>
        <v>64</v>
      </c>
      <c r="AV132" s="111">
        <v>27</v>
      </c>
      <c r="AW132" s="111">
        <v>37</v>
      </c>
      <c r="AX132" s="112">
        <v>37</v>
      </c>
      <c r="AY132" s="334" t="s">
        <v>350</v>
      </c>
      <c r="AZ132" s="68">
        <f t="shared" si="48"/>
        <v>1438</v>
      </c>
      <c r="BA132" s="68">
        <f>SUM(BA133:BA141)</f>
        <v>728</v>
      </c>
      <c r="BB132" s="68">
        <f t="shared" ref="BB132:BC132" si="81">SUM(BB133:BB141)</f>
        <v>710</v>
      </c>
      <c r="BC132" s="86">
        <f t="shared" si="81"/>
        <v>854</v>
      </c>
      <c r="BD132" s="110" t="s">
        <v>4117</v>
      </c>
      <c r="BE132" s="644">
        <f t="shared" si="50"/>
        <v>43</v>
      </c>
      <c r="BF132" s="504">
        <v>19</v>
      </c>
      <c r="BG132" s="504">
        <v>24</v>
      </c>
      <c r="BH132" s="505">
        <v>24</v>
      </c>
    </row>
    <row r="133" spans="1:65" s="117" customFormat="1" ht="14.25" customHeight="1">
      <c r="A133" s="329" t="s">
        <v>859</v>
      </c>
      <c r="B133" s="668">
        <v>119</v>
      </c>
      <c r="C133" s="511">
        <v>65</v>
      </c>
      <c r="D133" s="511">
        <v>54</v>
      </c>
      <c r="E133" s="688">
        <v>74</v>
      </c>
      <c r="F133" s="639" t="s">
        <v>4118</v>
      </c>
      <c r="G133" s="288">
        <f t="shared" si="42"/>
        <v>113</v>
      </c>
      <c r="H133" s="690">
        <v>56</v>
      </c>
      <c r="I133" s="690">
        <v>57</v>
      </c>
      <c r="J133" s="691">
        <v>52</v>
      </c>
      <c r="K133" s="110" t="s">
        <v>4119</v>
      </c>
      <c r="L133" s="60">
        <f t="shared" si="77"/>
        <v>24</v>
      </c>
      <c r="M133" s="82">
        <v>14</v>
      </c>
      <c r="N133" s="82">
        <v>10</v>
      </c>
      <c r="O133" s="83">
        <v>17</v>
      </c>
      <c r="P133" s="121"/>
      <c r="U133" s="110" t="s">
        <v>2165</v>
      </c>
      <c r="V133" s="60">
        <f t="shared" si="44"/>
        <v>67</v>
      </c>
      <c r="W133" s="82">
        <v>34</v>
      </c>
      <c r="X133" s="82">
        <v>33</v>
      </c>
      <c r="Y133" s="283">
        <v>43</v>
      </c>
      <c r="Z133" s="110" t="s">
        <v>4120</v>
      </c>
      <c r="AA133" s="60">
        <f t="shared" si="45"/>
        <v>74</v>
      </c>
      <c r="AB133" s="692">
        <v>31</v>
      </c>
      <c r="AC133" s="693">
        <v>43</v>
      </c>
      <c r="AD133" s="694">
        <v>47</v>
      </c>
      <c r="AE133" s="110" t="s">
        <v>3800</v>
      </c>
      <c r="AF133" s="644">
        <v>45</v>
      </c>
      <c r="AG133" s="82">
        <v>21</v>
      </c>
      <c r="AH133" s="82">
        <v>24</v>
      </c>
      <c r="AI133" s="83">
        <v>34</v>
      </c>
      <c r="AJ133" s="645" t="s">
        <v>2052</v>
      </c>
      <c r="AK133" s="288">
        <f t="shared" si="46"/>
        <v>85</v>
      </c>
      <c r="AL133" s="640">
        <v>44</v>
      </c>
      <c r="AM133" s="640">
        <v>41</v>
      </c>
      <c r="AN133" s="641">
        <v>51</v>
      </c>
      <c r="AO133" s="110" t="s">
        <v>4122</v>
      </c>
      <c r="AP133" s="60">
        <v>139</v>
      </c>
      <c r="AQ133" s="646">
        <v>70</v>
      </c>
      <c r="AR133" s="646">
        <v>69</v>
      </c>
      <c r="AS133" s="647">
        <v>85</v>
      </c>
      <c r="AT133" s="110" t="s">
        <v>4123</v>
      </c>
      <c r="AU133" s="644">
        <f t="shared" si="47"/>
        <v>36</v>
      </c>
      <c r="AV133" s="111">
        <v>22</v>
      </c>
      <c r="AW133" s="111">
        <v>14</v>
      </c>
      <c r="AX133" s="112">
        <v>21</v>
      </c>
      <c r="AY133" s="330" t="s">
        <v>3923</v>
      </c>
      <c r="AZ133" s="60">
        <f t="shared" si="48"/>
        <v>190</v>
      </c>
      <c r="BA133" s="82">
        <v>94</v>
      </c>
      <c r="BB133" s="82">
        <v>96</v>
      </c>
      <c r="BC133" s="83">
        <v>107</v>
      </c>
      <c r="BD133" s="110" t="s">
        <v>4124</v>
      </c>
      <c r="BE133" s="644">
        <f t="shared" si="50"/>
        <v>62</v>
      </c>
      <c r="BF133" s="504">
        <v>33</v>
      </c>
      <c r="BG133" s="504">
        <v>29</v>
      </c>
      <c r="BH133" s="505">
        <v>46</v>
      </c>
    </row>
    <row r="134" spans="1:65" s="117" customFormat="1" ht="14.25" customHeight="1">
      <c r="A134" s="329" t="s">
        <v>867</v>
      </c>
      <c r="B134" s="668">
        <v>98</v>
      </c>
      <c r="C134" s="511">
        <v>48</v>
      </c>
      <c r="D134" s="511">
        <v>50</v>
      </c>
      <c r="E134" s="688">
        <v>56</v>
      </c>
      <c r="F134" s="660" t="s">
        <v>459</v>
      </c>
      <c r="G134" s="661">
        <f t="shared" si="42"/>
        <v>1461</v>
      </c>
      <c r="H134" s="661">
        <f>SUM(H135:H152)</f>
        <v>738</v>
      </c>
      <c r="I134" s="661">
        <f t="shared" ref="I134:J134" si="82">SUM(I135:I152)</f>
        <v>723</v>
      </c>
      <c r="J134" s="662">
        <f t="shared" si="82"/>
        <v>875</v>
      </c>
      <c r="K134" s="110" t="s">
        <v>4125</v>
      </c>
      <c r="L134" s="60">
        <f t="shared" si="77"/>
        <v>56</v>
      </c>
      <c r="M134" s="82">
        <v>29</v>
      </c>
      <c r="N134" s="82">
        <v>27</v>
      </c>
      <c r="O134" s="83">
        <v>36</v>
      </c>
      <c r="P134" s="121"/>
      <c r="U134" s="110" t="s">
        <v>2545</v>
      </c>
      <c r="V134" s="60">
        <f t="shared" si="44"/>
        <v>118</v>
      </c>
      <c r="W134" s="82">
        <v>52</v>
      </c>
      <c r="X134" s="82">
        <v>66</v>
      </c>
      <c r="Y134" s="283">
        <v>75</v>
      </c>
      <c r="Z134" s="110" t="s">
        <v>2819</v>
      </c>
      <c r="AA134" s="60">
        <f t="shared" si="45"/>
        <v>118</v>
      </c>
      <c r="AB134" s="692">
        <v>57</v>
      </c>
      <c r="AC134" s="693">
        <v>61</v>
      </c>
      <c r="AD134" s="694">
        <v>65</v>
      </c>
      <c r="AE134" s="110" t="s">
        <v>4121</v>
      </c>
      <c r="AF134" s="644">
        <v>105</v>
      </c>
      <c r="AG134" s="82">
        <v>59</v>
      </c>
      <c r="AH134" s="82">
        <v>46</v>
      </c>
      <c r="AI134" s="83">
        <v>72</v>
      </c>
      <c r="AJ134" s="645" t="s">
        <v>2060</v>
      </c>
      <c r="AK134" s="288">
        <f t="shared" si="46"/>
        <v>73</v>
      </c>
      <c r="AL134" s="640">
        <v>37</v>
      </c>
      <c r="AM134" s="640">
        <v>36</v>
      </c>
      <c r="AN134" s="641">
        <v>44</v>
      </c>
      <c r="AO134" s="110" t="s">
        <v>4127</v>
      </c>
      <c r="AP134" s="60">
        <v>232</v>
      </c>
      <c r="AQ134" s="646">
        <v>133</v>
      </c>
      <c r="AR134" s="646">
        <v>99</v>
      </c>
      <c r="AS134" s="647">
        <v>142</v>
      </c>
      <c r="AT134" s="110" t="s">
        <v>4128</v>
      </c>
      <c r="AU134" s="644">
        <f t="shared" si="47"/>
        <v>87</v>
      </c>
      <c r="AV134" s="111">
        <v>44</v>
      </c>
      <c r="AW134" s="111">
        <v>43</v>
      </c>
      <c r="AX134" s="112">
        <v>40</v>
      </c>
      <c r="AY134" s="330" t="s">
        <v>3929</v>
      </c>
      <c r="AZ134" s="60">
        <f t="shared" si="48"/>
        <v>207</v>
      </c>
      <c r="BA134" s="82">
        <v>101</v>
      </c>
      <c r="BB134" s="82">
        <v>106</v>
      </c>
      <c r="BC134" s="83">
        <v>124</v>
      </c>
      <c r="BD134" s="110" t="s">
        <v>4129</v>
      </c>
      <c r="BE134" s="644">
        <f t="shared" si="50"/>
        <v>42</v>
      </c>
      <c r="BF134" s="504">
        <v>20</v>
      </c>
      <c r="BG134" s="504">
        <v>22</v>
      </c>
      <c r="BH134" s="505">
        <v>30</v>
      </c>
    </row>
    <row r="135" spans="1:65" s="117" customFormat="1" ht="14.25" customHeight="1">
      <c r="A135" s="333" t="s">
        <v>451</v>
      </c>
      <c r="B135" s="695">
        <v>2360</v>
      </c>
      <c r="C135" s="695">
        <v>1139</v>
      </c>
      <c r="D135" s="695">
        <v>1221</v>
      </c>
      <c r="E135" s="696">
        <v>1446</v>
      </c>
      <c r="F135" s="639" t="s">
        <v>4130</v>
      </c>
      <c r="G135" s="288">
        <f t="shared" ref="G135:G198" si="83">SUM(H135:I135)</f>
        <v>132</v>
      </c>
      <c r="H135" s="640">
        <v>66</v>
      </c>
      <c r="I135" s="640">
        <v>66</v>
      </c>
      <c r="J135" s="641">
        <v>72</v>
      </c>
      <c r="K135" s="110" t="s">
        <v>4131</v>
      </c>
      <c r="L135" s="60">
        <f t="shared" si="77"/>
        <v>79</v>
      </c>
      <c r="M135" s="82">
        <v>41</v>
      </c>
      <c r="N135" s="82">
        <v>38</v>
      </c>
      <c r="O135" s="83">
        <v>52</v>
      </c>
      <c r="P135" s="121"/>
      <c r="U135" s="110" t="s">
        <v>2551</v>
      </c>
      <c r="V135" s="60">
        <f t="shared" ref="V135:V198" si="84">SUM(W135:X135)</f>
        <v>99</v>
      </c>
      <c r="W135" s="82">
        <v>45</v>
      </c>
      <c r="X135" s="82">
        <v>54</v>
      </c>
      <c r="Y135" s="283">
        <v>54</v>
      </c>
      <c r="Z135" s="110" t="s">
        <v>2821</v>
      </c>
      <c r="AA135" s="60">
        <f t="shared" ref="AA135:AA198" si="85">SUM(AB135:AC135)</f>
        <v>78</v>
      </c>
      <c r="AB135" s="692">
        <v>34</v>
      </c>
      <c r="AC135" s="693">
        <v>44</v>
      </c>
      <c r="AD135" s="694">
        <v>47</v>
      </c>
      <c r="AE135" s="110" t="s">
        <v>4126</v>
      </c>
      <c r="AF135" s="644">
        <v>91</v>
      </c>
      <c r="AG135" s="82">
        <v>49</v>
      </c>
      <c r="AH135" s="82">
        <v>42</v>
      </c>
      <c r="AI135" s="83">
        <v>50</v>
      </c>
      <c r="AJ135" s="645" t="s">
        <v>4133</v>
      </c>
      <c r="AK135" s="288">
        <f t="shared" ref="AK135:AK198" si="86">SUM(AL135:AM135)</f>
        <v>81</v>
      </c>
      <c r="AL135" s="640">
        <v>40</v>
      </c>
      <c r="AM135" s="640">
        <v>41</v>
      </c>
      <c r="AN135" s="641">
        <v>56</v>
      </c>
      <c r="AO135" s="110" t="s">
        <v>4134</v>
      </c>
      <c r="AP135" s="60">
        <v>310</v>
      </c>
      <c r="AQ135" s="646">
        <v>178</v>
      </c>
      <c r="AR135" s="646">
        <v>132</v>
      </c>
      <c r="AS135" s="647">
        <v>197</v>
      </c>
      <c r="AT135" s="110" t="s">
        <v>4135</v>
      </c>
      <c r="AU135" s="644">
        <f t="shared" ref="AU135:AU198" si="87">SUM(AV135:AW135)</f>
        <v>67</v>
      </c>
      <c r="AV135" s="111">
        <v>39</v>
      </c>
      <c r="AW135" s="111">
        <v>28</v>
      </c>
      <c r="AX135" s="112">
        <v>34</v>
      </c>
      <c r="AY135" s="330" t="s">
        <v>3936</v>
      </c>
      <c r="AZ135" s="60">
        <f t="shared" ref="AZ135:AZ172" si="88">SUM(BA135:BB135)</f>
        <v>137</v>
      </c>
      <c r="BA135" s="82">
        <v>74</v>
      </c>
      <c r="BB135" s="82">
        <v>63</v>
      </c>
      <c r="BC135" s="83">
        <v>75</v>
      </c>
      <c r="BD135" s="110" t="s">
        <v>2715</v>
      </c>
      <c r="BE135" s="644">
        <f t="shared" ref="BE135:BE198" si="89">SUM(BF135:BG135)</f>
        <v>45</v>
      </c>
      <c r="BF135" s="504">
        <v>23</v>
      </c>
      <c r="BG135" s="504">
        <v>22</v>
      </c>
      <c r="BH135" s="505">
        <v>34</v>
      </c>
    </row>
    <row r="136" spans="1:65" s="117" customFormat="1" ht="14.25" customHeight="1">
      <c r="A136" s="329" t="s">
        <v>1967</v>
      </c>
      <c r="B136" s="697">
        <v>373</v>
      </c>
      <c r="C136" s="698">
        <v>166</v>
      </c>
      <c r="D136" s="698">
        <v>207</v>
      </c>
      <c r="E136" s="699">
        <v>240</v>
      </c>
      <c r="F136" s="639" t="s">
        <v>4136</v>
      </c>
      <c r="G136" s="288">
        <f t="shared" si="83"/>
        <v>111</v>
      </c>
      <c r="H136" s="640">
        <v>61</v>
      </c>
      <c r="I136" s="640">
        <v>50</v>
      </c>
      <c r="J136" s="641">
        <v>61</v>
      </c>
      <c r="K136" s="110" t="s">
        <v>1723</v>
      </c>
      <c r="L136" s="60">
        <f t="shared" si="77"/>
        <v>107</v>
      </c>
      <c r="M136" s="82">
        <v>52</v>
      </c>
      <c r="N136" s="82">
        <v>55</v>
      </c>
      <c r="O136" s="83">
        <v>72</v>
      </c>
      <c r="P136" s="121"/>
      <c r="U136" s="110" t="s">
        <v>2496</v>
      </c>
      <c r="V136" s="60">
        <f t="shared" si="84"/>
        <v>145</v>
      </c>
      <c r="W136" s="82">
        <v>66</v>
      </c>
      <c r="X136" s="82">
        <v>79</v>
      </c>
      <c r="Y136" s="283">
        <v>83</v>
      </c>
      <c r="Z136" s="110" t="s">
        <v>4137</v>
      </c>
      <c r="AA136" s="60">
        <f t="shared" si="85"/>
        <v>101</v>
      </c>
      <c r="AB136" s="692">
        <v>56</v>
      </c>
      <c r="AC136" s="693">
        <v>45</v>
      </c>
      <c r="AD136" s="694">
        <v>55</v>
      </c>
      <c r="AE136" s="110" t="s">
        <v>4132</v>
      </c>
      <c r="AF136" s="644">
        <v>40</v>
      </c>
      <c r="AG136" s="82">
        <v>19</v>
      </c>
      <c r="AH136" s="82">
        <v>21</v>
      </c>
      <c r="AI136" s="83">
        <v>22</v>
      </c>
      <c r="AJ136" s="645" t="s">
        <v>3625</v>
      </c>
      <c r="AK136" s="288">
        <f t="shared" si="86"/>
        <v>79</v>
      </c>
      <c r="AL136" s="640">
        <v>43</v>
      </c>
      <c r="AM136" s="640">
        <v>36</v>
      </c>
      <c r="AN136" s="641">
        <v>54</v>
      </c>
      <c r="AO136" s="110" t="s">
        <v>4138</v>
      </c>
      <c r="AP136" s="60">
        <v>177</v>
      </c>
      <c r="AQ136" s="646">
        <v>98</v>
      </c>
      <c r="AR136" s="646">
        <v>79</v>
      </c>
      <c r="AS136" s="647">
        <v>100</v>
      </c>
      <c r="AT136" s="110" t="s">
        <v>4139</v>
      </c>
      <c r="AU136" s="644">
        <f t="shared" si="87"/>
        <v>95</v>
      </c>
      <c r="AV136" s="111">
        <v>48</v>
      </c>
      <c r="AW136" s="111">
        <v>47</v>
      </c>
      <c r="AX136" s="112">
        <v>59</v>
      </c>
      <c r="AY136" s="330" t="s">
        <v>4140</v>
      </c>
      <c r="AZ136" s="60">
        <f t="shared" si="88"/>
        <v>126</v>
      </c>
      <c r="BA136" s="82">
        <v>64</v>
      </c>
      <c r="BB136" s="82">
        <v>62</v>
      </c>
      <c r="BC136" s="83">
        <v>78</v>
      </c>
      <c r="BD136" s="110" t="s">
        <v>2720</v>
      </c>
      <c r="BE136" s="644">
        <f t="shared" si="89"/>
        <v>22</v>
      </c>
      <c r="BF136" s="504">
        <v>9</v>
      </c>
      <c r="BG136" s="504">
        <v>13</v>
      </c>
      <c r="BH136" s="505">
        <v>16</v>
      </c>
    </row>
    <row r="137" spans="1:65" s="117" customFormat="1" ht="14.25" customHeight="1">
      <c r="A137" s="329" t="s">
        <v>1975</v>
      </c>
      <c r="B137" s="697">
        <v>256</v>
      </c>
      <c r="C137" s="698">
        <v>109</v>
      </c>
      <c r="D137" s="698">
        <v>147</v>
      </c>
      <c r="E137" s="699">
        <v>148</v>
      </c>
      <c r="F137" s="639" t="s">
        <v>4141</v>
      </c>
      <c r="G137" s="288">
        <f t="shared" si="83"/>
        <v>44</v>
      </c>
      <c r="H137" s="640">
        <v>23</v>
      </c>
      <c r="I137" s="640">
        <v>21</v>
      </c>
      <c r="J137" s="641">
        <v>24</v>
      </c>
      <c r="K137" s="110" t="s">
        <v>4142</v>
      </c>
      <c r="L137" s="60">
        <f t="shared" si="77"/>
        <v>106</v>
      </c>
      <c r="M137" s="82">
        <v>53</v>
      </c>
      <c r="N137" s="82">
        <v>53</v>
      </c>
      <c r="O137" s="83">
        <v>62</v>
      </c>
      <c r="P137" s="121"/>
      <c r="U137" s="110" t="s">
        <v>1723</v>
      </c>
      <c r="V137" s="60">
        <f t="shared" si="84"/>
        <v>73</v>
      </c>
      <c r="W137" s="82">
        <v>34</v>
      </c>
      <c r="X137" s="82">
        <v>39</v>
      </c>
      <c r="Y137" s="283">
        <v>45</v>
      </c>
      <c r="Z137" s="110" t="s">
        <v>4143</v>
      </c>
      <c r="AA137" s="60">
        <f t="shared" si="85"/>
        <v>79</v>
      </c>
      <c r="AB137" s="692">
        <v>39</v>
      </c>
      <c r="AC137" s="693">
        <v>40</v>
      </c>
      <c r="AD137" s="694">
        <v>47</v>
      </c>
      <c r="AE137" s="110" t="s">
        <v>515</v>
      </c>
      <c r="AF137" s="644">
        <v>57</v>
      </c>
      <c r="AG137" s="82">
        <v>30</v>
      </c>
      <c r="AH137" s="82">
        <v>27</v>
      </c>
      <c r="AI137" s="83">
        <v>35</v>
      </c>
      <c r="AJ137" s="645" t="s">
        <v>3637</v>
      </c>
      <c r="AK137" s="288">
        <f t="shared" si="86"/>
        <v>92</v>
      </c>
      <c r="AL137" s="640">
        <v>48</v>
      </c>
      <c r="AM137" s="640">
        <v>44</v>
      </c>
      <c r="AN137" s="641">
        <v>53</v>
      </c>
      <c r="AO137" s="110" t="s">
        <v>4144</v>
      </c>
      <c r="AP137" s="60">
        <v>169</v>
      </c>
      <c r="AQ137" s="646">
        <v>94</v>
      </c>
      <c r="AR137" s="646">
        <v>75</v>
      </c>
      <c r="AS137" s="647">
        <v>105</v>
      </c>
      <c r="AT137" s="110" t="s">
        <v>4145</v>
      </c>
      <c r="AU137" s="644">
        <f t="shared" si="87"/>
        <v>88</v>
      </c>
      <c r="AV137" s="111">
        <v>43</v>
      </c>
      <c r="AW137" s="111">
        <v>45</v>
      </c>
      <c r="AX137" s="112">
        <v>47</v>
      </c>
      <c r="AY137" s="330" t="s">
        <v>4146</v>
      </c>
      <c r="AZ137" s="60">
        <f t="shared" si="88"/>
        <v>146</v>
      </c>
      <c r="BA137" s="82">
        <v>74</v>
      </c>
      <c r="BB137" s="82">
        <v>72</v>
      </c>
      <c r="BC137" s="83">
        <v>86</v>
      </c>
      <c r="BD137" s="110" t="s">
        <v>4147</v>
      </c>
      <c r="BE137" s="644">
        <f t="shared" si="89"/>
        <v>22</v>
      </c>
      <c r="BF137" s="504">
        <v>6</v>
      </c>
      <c r="BG137" s="504">
        <v>16</v>
      </c>
      <c r="BH137" s="505">
        <v>17</v>
      </c>
    </row>
    <row r="138" spans="1:65" s="117" customFormat="1" ht="14.25" customHeight="1">
      <c r="A138" s="329" t="s">
        <v>4148</v>
      </c>
      <c r="B138" s="697">
        <v>82</v>
      </c>
      <c r="C138" s="698">
        <v>41</v>
      </c>
      <c r="D138" s="698">
        <v>41</v>
      </c>
      <c r="E138" s="699">
        <v>50</v>
      </c>
      <c r="F138" s="639" t="s">
        <v>4149</v>
      </c>
      <c r="G138" s="288">
        <f t="shared" si="83"/>
        <v>44</v>
      </c>
      <c r="H138" s="640">
        <v>24</v>
      </c>
      <c r="I138" s="640">
        <v>20</v>
      </c>
      <c r="J138" s="641">
        <v>30</v>
      </c>
      <c r="K138" s="110" t="s">
        <v>1508</v>
      </c>
      <c r="L138" s="60">
        <f t="shared" si="77"/>
        <v>181</v>
      </c>
      <c r="M138" s="82">
        <v>81</v>
      </c>
      <c r="N138" s="82">
        <v>100</v>
      </c>
      <c r="O138" s="83">
        <v>106</v>
      </c>
      <c r="P138" s="121"/>
      <c r="U138" s="110" t="s">
        <v>3632</v>
      </c>
      <c r="V138" s="60">
        <f t="shared" si="84"/>
        <v>41</v>
      </c>
      <c r="W138" s="82">
        <v>21</v>
      </c>
      <c r="X138" s="82">
        <v>20</v>
      </c>
      <c r="Y138" s="283">
        <v>24</v>
      </c>
      <c r="Z138" s="110" t="s">
        <v>4150</v>
      </c>
      <c r="AA138" s="60">
        <f t="shared" si="85"/>
        <v>125</v>
      </c>
      <c r="AB138" s="692">
        <v>61</v>
      </c>
      <c r="AC138" s="693">
        <v>64</v>
      </c>
      <c r="AD138" s="694">
        <v>79</v>
      </c>
      <c r="AE138" s="110" t="s">
        <v>516</v>
      </c>
      <c r="AF138" s="644">
        <v>47</v>
      </c>
      <c r="AG138" s="82">
        <v>25</v>
      </c>
      <c r="AH138" s="82">
        <v>22</v>
      </c>
      <c r="AI138" s="83">
        <v>32</v>
      </c>
      <c r="AJ138" s="645" t="s">
        <v>1689</v>
      </c>
      <c r="AK138" s="288">
        <f t="shared" si="86"/>
        <v>159</v>
      </c>
      <c r="AL138" s="640">
        <v>79</v>
      </c>
      <c r="AM138" s="640">
        <v>80</v>
      </c>
      <c r="AN138" s="641">
        <v>113</v>
      </c>
      <c r="AO138" s="110" t="s">
        <v>4152</v>
      </c>
      <c r="AP138" s="60">
        <v>118</v>
      </c>
      <c r="AQ138" s="646">
        <v>64</v>
      </c>
      <c r="AR138" s="646">
        <v>54</v>
      </c>
      <c r="AS138" s="647">
        <v>71</v>
      </c>
      <c r="AT138" s="110" t="s">
        <v>4153</v>
      </c>
      <c r="AU138" s="644">
        <f t="shared" si="87"/>
        <v>46</v>
      </c>
      <c r="AV138" s="111">
        <v>22</v>
      </c>
      <c r="AW138" s="111">
        <v>24</v>
      </c>
      <c r="AX138" s="112">
        <v>29</v>
      </c>
      <c r="AY138" s="330" t="s">
        <v>4154</v>
      </c>
      <c r="AZ138" s="60">
        <f t="shared" si="88"/>
        <v>199</v>
      </c>
      <c r="BA138" s="82">
        <v>97</v>
      </c>
      <c r="BB138" s="82">
        <v>102</v>
      </c>
      <c r="BC138" s="83">
        <v>107</v>
      </c>
      <c r="BD138" s="110" t="s">
        <v>4155</v>
      </c>
      <c r="BE138" s="644">
        <f t="shared" si="89"/>
        <v>75</v>
      </c>
      <c r="BF138" s="504">
        <v>39</v>
      </c>
      <c r="BG138" s="504">
        <v>36</v>
      </c>
      <c r="BH138" s="505">
        <v>44</v>
      </c>
    </row>
    <row r="139" spans="1:65" s="117" customFormat="1" ht="14.25" customHeight="1">
      <c r="A139" s="329" t="s">
        <v>4156</v>
      </c>
      <c r="B139" s="697">
        <v>100</v>
      </c>
      <c r="C139" s="698">
        <v>48</v>
      </c>
      <c r="D139" s="698">
        <v>52</v>
      </c>
      <c r="E139" s="699">
        <v>58</v>
      </c>
      <c r="F139" s="639" t="s">
        <v>4157</v>
      </c>
      <c r="G139" s="288">
        <f t="shared" si="83"/>
        <v>67</v>
      </c>
      <c r="H139" s="640">
        <v>35</v>
      </c>
      <c r="I139" s="640">
        <v>32</v>
      </c>
      <c r="J139" s="641">
        <v>45</v>
      </c>
      <c r="K139" s="110" t="s">
        <v>1516</v>
      </c>
      <c r="L139" s="60">
        <f t="shared" si="77"/>
        <v>161</v>
      </c>
      <c r="M139" s="82">
        <v>148</v>
      </c>
      <c r="N139" s="82">
        <v>13</v>
      </c>
      <c r="O139" s="83">
        <v>145</v>
      </c>
      <c r="P139" s="121"/>
      <c r="U139" s="110" t="s">
        <v>3642</v>
      </c>
      <c r="V139" s="60">
        <f t="shared" si="84"/>
        <v>86</v>
      </c>
      <c r="W139" s="82">
        <v>44</v>
      </c>
      <c r="X139" s="82">
        <v>42</v>
      </c>
      <c r="Y139" s="283">
        <v>44</v>
      </c>
      <c r="Z139" s="110" t="s">
        <v>4158</v>
      </c>
      <c r="AA139" s="60">
        <f t="shared" si="85"/>
        <v>384</v>
      </c>
      <c r="AB139" s="692">
        <v>199</v>
      </c>
      <c r="AC139" s="693">
        <v>185</v>
      </c>
      <c r="AD139" s="694">
        <v>186</v>
      </c>
      <c r="AE139" s="110" t="s">
        <v>4151</v>
      </c>
      <c r="AF139" s="644">
        <v>29</v>
      </c>
      <c r="AG139" s="82">
        <v>18</v>
      </c>
      <c r="AH139" s="82">
        <v>11</v>
      </c>
      <c r="AI139" s="83">
        <v>21</v>
      </c>
      <c r="AJ139" s="645" t="s">
        <v>4160</v>
      </c>
      <c r="AK139" s="288">
        <f t="shared" si="86"/>
        <v>156</v>
      </c>
      <c r="AL139" s="640">
        <v>83</v>
      </c>
      <c r="AM139" s="640">
        <v>73</v>
      </c>
      <c r="AN139" s="641">
        <v>101</v>
      </c>
      <c r="AO139" s="110" t="s">
        <v>4161</v>
      </c>
      <c r="AP139" s="60">
        <v>120</v>
      </c>
      <c r="AQ139" s="646">
        <v>60</v>
      </c>
      <c r="AR139" s="646">
        <v>60</v>
      </c>
      <c r="AS139" s="647">
        <v>81</v>
      </c>
      <c r="AT139" s="110" t="s">
        <v>4162</v>
      </c>
      <c r="AU139" s="644">
        <f t="shared" si="87"/>
        <v>97</v>
      </c>
      <c r="AV139" s="111">
        <v>46</v>
      </c>
      <c r="AW139" s="111">
        <v>51</v>
      </c>
      <c r="AX139" s="112">
        <v>57</v>
      </c>
      <c r="AY139" s="330" t="s">
        <v>1482</v>
      </c>
      <c r="AZ139" s="60">
        <f t="shared" si="88"/>
        <v>178</v>
      </c>
      <c r="BA139" s="82">
        <v>97</v>
      </c>
      <c r="BB139" s="82">
        <v>81</v>
      </c>
      <c r="BC139" s="83">
        <v>118</v>
      </c>
      <c r="BD139" s="110" t="s">
        <v>4163</v>
      </c>
      <c r="BE139" s="644">
        <f t="shared" si="89"/>
        <v>23</v>
      </c>
      <c r="BF139" s="504">
        <v>13</v>
      </c>
      <c r="BG139" s="504">
        <v>10</v>
      </c>
      <c r="BH139" s="505">
        <v>14</v>
      </c>
    </row>
    <row r="140" spans="1:65" s="117" customFormat="1" ht="14.25" customHeight="1">
      <c r="A140" s="329" t="s">
        <v>4164</v>
      </c>
      <c r="B140" s="697">
        <v>53</v>
      </c>
      <c r="C140" s="698">
        <v>31</v>
      </c>
      <c r="D140" s="698">
        <v>22</v>
      </c>
      <c r="E140" s="699">
        <v>36</v>
      </c>
      <c r="F140" s="639" t="s">
        <v>4165</v>
      </c>
      <c r="G140" s="288">
        <f t="shared" si="83"/>
        <v>66</v>
      </c>
      <c r="H140" s="640">
        <v>34</v>
      </c>
      <c r="I140" s="640">
        <v>32</v>
      </c>
      <c r="J140" s="641">
        <v>40</v>
      </c>
      <c r="K140" s="110" t="s">
        <v>4166</v>
      </c>
      <c r="L140" s="60">
        <f t="shared" si="77"/>
        <v>900</v>
      </c>
      <c r="M140" s="82">
        <v>474</v>
      </c>
      <c r="N140" s="82">
        <v>426</v>
      </c>
      <c r="O140" s="83">
        <v>486</v>
      </c>
      <c r="P140" s="121"/>
      <c r="U140" s="110" t="s">
        <v>4167</v>
      </c>
      <c r="V140" s="60">
        <f t="shared" si="84"/>
        <v>11</v>
      </c>
      <c r="W140" s="82">
        <v>6</v>
      </c>
      <c r="X140" s="82">
        <v>5</v>
      </c>
      <c r="Y140" s="283">
        <v>9</v>
      </c>
      <c r="Z140" s="110" t="s">
        <v>3202</v>
      </c>
      <c r="AA140" s="60">
        <f t="shared" si="85"/>
        <v>159</v>
      </c>
      <c r="AB140" s="692">
        <v>72</v>
      </c>
      <c r="AC140" s="693">
        <v>87</v>
      </c>
      <c r="AD140" s="694">
        <v>87</v>
      </c>
      <c r="AE140" s="110" t="s">
        <v>4159</v>
      </c>
      <c r="AF140" s="644">
        <v>28</v>
      </c>
      <c r="AG140" s="82">
        <v>12</v>
      </c>
      <c r="AH140" s="82">
        <v>16</v>
      </c>
      <c r="AI140" s="83">
        <v>16</v>
      </c>
      <c r="AJ140" s="645" t="s">
        <v>3721</v>
      </c>
      <c r="AK140" s="288">
        <f t="shared" si="86"/>
        <v>117</v>
      </c>
      <c r="AL140" s="640">
        <v>71</v>
      </c>
      <c r="AM140" s="640">
        <v>46</v>
      </c>
      <c r="AN140" s="641">
        <v>78</v>
      </c>
      <c r="AO140" s="110" t="s">
        <v>3866</v>
      </c>
      <c r="AP140" s="60">
        <v>166</v>
      </c>
      <c r="AQ140" s="646">
        <v>89</v>
      </c>
      <c r="AR140" s="646">
        <v>77</v>
      </c>
      <c r="AS140" s="647">
        <v>91</v>
      </c>
      <c r="AT140" s="110" t="s">
        <v>4169</v>
      </c>
      <c r="AU140" s="644">
        <f t="shared" si="87"/>
        <v>107</v>
      </c>
      <c r="AV140" s="111">
        <v>55</v>
      </c>
      <c r="AW140" s="111">
        <v>52</v>
      </c>
      <c r="AX140" s="112">
        <v>60</v>
      </c>
      <c r="AY140" s="330" t="s">
        <v>1488</v>
      </c>
      <c r="AZ140" s="60">
        <f t="shared" si="88"/>
        <v>137</v>
      </c>
      <c r="BA140" s="82">
        <v>73</v>
      </c>
      <c r="BB140" s="82">
        <v>64</v>
      </c>
      <c r="BC140" s="83">
        <v>87</v>
      </c>
      <c r="BD140" s="110" t="s">
        <v>4170</v>
      </c>
      <c r="BE140" s="644">
        <f t="shared" si="89"/>
        <v>38</v>
      </c>
      <c r="BF140" s="504">
        <v>19</v>
      </c>
      <c r="BG140" s="504">
        <v>19</v>
      </c>
      <c r="BH140" s="505">
        <v>26</v>
      </c>
    </row>
    <row r="141" spans="1:65" s="117" customFormat="1" ht="14.25" customHeight="1">
      <c r="A141" s="329" t="s">
        <v>3066</v>
      </c>
      <c r="B141" s="697">
        <v>62</v>
      </c>
      <c r="C141" s="698">
        <v>33</v>
      </c>
      <c r="D141" s="698">
        <v>29</v>
      </c>
      <c r="E141" s="699">
        <v>39</v>
      </c>
      <c r="F141" s="639" t="s">
        <v>4171</v>
      </c>
      <c r="G141" s="288">
        <f t="shared" si="83"/>
        <v>85</v>
      </c>
      <c r="H141" s="640">
        <v>46</v>
      </c>
      <c r="I141" s="640">
        <v>39</v>
      </c>
      <c r="J141" s="641">
        <v>51</v>
      </c>
      <c r="K141" s="110" t="s">
        <v>4172</v>
      </c>
      <c r="L141" s="60">
        <f t="shared" si="77"/>
        <v>189</v>
      </c>
      <c r="M141" s="82">
        <v>93</v>
      </c>
      <c r="N141" s="82">
        <v>96</v>
      </c>
      <c r="O141" s="83">
        <v>126</v>
      </c>
      <c r="P141" s="121"/>
      <c r="U141" s="110" t="s">
        <v>2158</v>
      </c>
      <c r="V141" s="60">
        <f t="shared" si="84"/>
        <v>67</v>
      </c>
      <c r="W141" s="82">
        <v>29</v>
      </c>
      <c r="X141" s="82">
        <v>38</v>
      </c>
      <c r="Y141" s="283">
        <v>41</v>
      </c>
      <c r="Z141" s="110" t="s">
        <v>3211</v>
      </c>
      <c r="AA141" s="60">
        <f t="shared" si="85"/>
        <v>620</v>
      </c>
      <c r="AB141" s="692">
        <v>300</v>
      </c>
      <c r="AC141" s="693">
        <v>320</v>
      </c>
      <c r="AD141" s="694">
        <v>321</v>
      </c>
      <c r="AE141" s="110" t="s">
        <v>4168</v>
      </c>
      <c r="AF141" s="644">
        <v>60</v>
      </c>
      <c r="AG141" s="82">
        <v>27</v>
      </c>
      <c r="AH141" s="82">
        <v>33</v>
      </c>
      <c r="AI141" s="83">
        <v>39</v>
      </c>
      <c r="AJ141" s="645" t="s">
        <v>4174</v>
      </c>
      <c r="AK141" s="288">
        <f t="shared" si="86"/>
        <v>155</v>
      </c>
      <c r="AL141" s="640">
        <v>80</v>
      </c>
      <c r="AM141" s="640">
        <v>75</v>
      </c>
      <c r="AN141" s="641">
        <v>97</v>
      </c>
      <c r="AO141" s="110" t="s">
        <v>3876</v>
      </c>
      <c r="AP141" s="60">
        <v>109</v>
      </c>
      <c r="AQ141" s="646">
        <v>69</v>
      </c>
      <c r="AR141" s="646">
        <v>40</v>
      </c>
      <c r="AS141" s="647">
        <v>72</v>
      </c>
      <c r="AT141" s="110" t="s">
        <v>4175</v>
      </c>
      <c r="AU141" s="644">
        <f t="shared" si="87"/>
        <v>61</v>
      </c>
      <c r="AV141" s="111">
        <v>32</v>
      </c>
      <c r="AW141" s="111">
        <v>29</v>
      </c>
      <c r="AX141" s="112">
        <v>39</v>
      </c>
      <c r="AY141" s="330" t="s">
        <v>2359</v>
      </c>
      <c r="AZ141" s="60">
        <f t="shared" si="88"/>
        <v>118</v>
      </c>
      <c r="BA141" s="82">
        <v>54</v>
      </c>
      <c r="BB141" s="82">
        <v>64</v>
      </c>
      <c r="BC141" s="83">
        <v>72</v>
      </c>
      <c r="BD141" s="110" t="s">
        <v>2296</v>
      </c>
      <c r="BE141" s="644">
        <f t="shared" si="89"/>
        <v>88</v>
      </c>
      <c r="BF141" s="504">
        <v>44</v>
      </c>
      <c r="BG141" s="504">
        <v>44</v>
      </c>
      <c r="BH141" s="505">
        <v>51</v>
      </c>
    </row>
    <row r="142" spans="1:65" s="117" customFormat="1" ht="14.25" customHeight="1">
      <c r="A142" s="329" t="s">
        <v>3076</v>
      </c>
      <c r="B142" s="697">
        <v>71</v>
      </c>
      <c r="C142" s="698">
        <v>34</v>
      </c>
      <c r="D142" s="698">
        <v>37</v>
      </c>
      <c r="E142" s="699">
        <v>46</v>
      </c>
      <c r="F142" s="639" t="s">
        <v>4176</v>
      </c>
      <c r="G142" s="288">
        <f t="shared" si="83"/>
        <v>35</v>
      </c>
      <c r="H142" s="640">
        <v>13</v>
      </c>
      <c r="I142" s="640">
        <v>22</v>
      </c>
      <c r="J142" s="641">
        <v>23</v>
      </c>
      <c r="K142" s="110" t="s">
        <v>4177</v>
      </c>
      <c r="L142" s="60">
        <f t="shared" si="77"/>
        <v>50</v>
      </c>
      <c r="M142" s="82">
        <v>28</v>
      </c>
      <c r="N142" s="82">
        <v>22</v>
      </c>
      <c r="O142" s="83">
        <v>34</v>
      </c>
      <c r="P142" s="121"/>
      <c r="U142" s="110" t="s">
        <v>4178</v>
      </c>
      <c r="V142" s="60">
        <f t="shared" si="84"/>
        <v>57</v>
      </c>
      <c r="W142" s="82">
        <v>32</v>
      </c>
      <c r="X142" s="82">
        <v>25</v>
      </c>
      <c r="Y142" s="283">
        <v>29</v>
      </c>
      <c r="Z142" s="110" t="s">
        <v>4179</v>
      </c>
      <c r="AA142" s="60">
        <f t="shared" si="85"/>
        <v>114</v>
      </c>
      <c r="AB142" s="692">
        <v>54</v>
      </c>
      <c r="AC142" s="693">
        <v>60</v>
      </c>
      <c r="AD142" s="694">
        <v>64</v>
      </c>
      <c r="AE142" s="110" t="s">
        <v>4173</v>
      </c>
      <c r="AF142" s="644">
        <v>63</v>
      </c>
      <c r="AG142" s="82">
        <v>33</v>
      </c>
      <c r="AH142" s="82">
        <v>30</v>
      </c>
      <c r="AI142" s="83">
        <v>37</v>
      </c>
      <c r="AJ142" s="669" t="s">
        <v>331</v>
      </c>
      <c r="AK142" s="661">
        <f t="shared" si="86"/>
        <v>1204</v>
      </c>
      <c r="AL142" s="661">
        <f>SUM(AL143:AL155)</f>
        <v>637</v>
      </c>
      <c r="AM142" s="661">
        <f t="shared" ref="AM142:AN142" si="90">SUM(AM143:AM155)</f>
        <v>567</v>
      </c>
      <c r="AN142" s="662">
        <f t="shared" si="90"/>
        <v>793</v>
      </c>
      <c r="AO142" s="110" t="s">
        <v>4180</v>
      </c>
      <c r="AP142" s="60">
        <v>130</v>
      </c>
      <c r="AQ142" s="646">
        <v>69</v>
      </c>
      <c r="AR142" s="646">
        <v>61</v>
      </c>
      <c r="AS142" s="647">
        <v>69</v>
      </c>
      <c r="AT142" s="110" t="s">
        <v>4181</v>
      </c>
      <c r="AU142" s="644">
        <f t="shared" si="87"/>
        <v>27</v>
      </c>
      <c r="AV142" s="111">
        <v>13</v>
      </c>
      <c r="AW142" s="111">
        <v>14</v>
      </c>
      <c r="AX142" s="112">
        <v>16</v>
      </c>
      <c r="AY142" s="334" t="s">
        <v>351</v>
      </c>
      <c r="AZ142" s="68">
        <f t="shared" si="88"/>
        <v>2219</v>
      </c>
      <c r="BA142" s="68">
        <f>SUM(BA143:BA159)</f>
        <v>1182</v>
      </c>
      <c r="BB142" s="68">
        <f t="shared" ref="BB142:BC142" si="91">SUM(BB143:BB159)</f>
        <v>1037</v>
      </c>
      <c r="BC142" s="86">
        <f t="shared" si="91"/>
        <v>1279</v>
      </c>
      <c r="BD142" s="110" t="s">
        <v>2303</v>
      </c>
      <c r="BE142" s="644">
        <f t="shared" si="89"/>
        <v>83</v>
      </c>
      <c r="BF142" s="504">
        <v>39</v>
      </c>
      <c r="BG142" s="504">
        <v>44</v>
      </c>
      <c r="BH142" s="505">
        <v>49</v>
      </c>
    </row>
    <row r="143" spans="1:65" s="117" customFormat="1" ht="14.25" customHeight="1">
      <c r="A143" s="329" t="s">
        <v>4182</v>
      </c>
      <c r="B143" s="697">
        <v>111</v>
      </c>
      <c r="C143" s="698">
        <v>44</v>
      </c>
      <c r="D143" s="698">
        <v>67</v>
      </c>
      <c r="E143" s="699">
        <v>63</v>
      </c>
      <c r="F143" s="639" t="s">
        <v>1661</v>
      </c>
      <c r="G143" s="288">
        <f t="shared" si="83"/>
        <v>55</v>
      </c>
      <c r="H143" s="640">
        <v>27</v>
      </c>
      <c r="I143" s="640">
        <v>28</v>
      </c>
      <c r="J143" s="641">
        <v>32</v>
      </c>
      <c r="K143" s="110" t="s">
        <v>4183</v>
      </c>
      <c r="L143" s="60">
        <f t="shared" si="77"/>
        <v>106</v>
      </c>
      <c r="M143" s="82">
        <v>52</v>
      </c>
      <c r="N143" s="82">
        <v>54</v>
      </c>
      <c r="O143" s="83">
        <v>69</v>
      </c>
      <c r="P143" s="121"/>
      <c r="U143" s="110" t="s">
        <v>4184</v>
      </c>
      <c r="V143" s="60">
        <f t="shared" si="84"/>
        <v>33</v>
      </c>
      <c r="W143" s="82">
        <v>19</v>
      </c>
      <c r="X143" s="82">
        <v>14</v>
      </c>
      <c r="Y143" s="283">
        <v>22</v>
      </c>
      <c r="Z143" s="110" t="s">
        <v>4185</v>
      </c>
      <c r="AA143" s="60">
        <f t="shared" si="85"/>
        <v>140</v>
      </c>
      <c r="AB143" s="692">
        <v>65</v>
      </c>
      <c r="AC143" s="693">
        <v>75</v>
      </c>
      <c r="AD143" s="694">
        <v>87</v>
      </c>
      <c r="AE143" s="110" t="s">
        <v>3589</v>
      </c>
      <c r="AF143" s="644">
        <v>119</v>
      </c>
      <c r="AG143" s="82">
        <v>67</v>
      </c>
      <c r="AH143" s="82">
        <v>52</v>
      </c>
      <c r="AI143" s="83">
        <v>83</v>
      </c>
      <c r="AJ143" s="645" t="s">
        <v>4186</v>
      </c>
      <c r="AK143" s="288">
        <f t="shared" si="86"/>
        <v>122</v>
      </c>
      <c r="AL143" s="640">
        <v>67</v>
      </c>
      <c r="AM143" s="640">
        <v>55</v>
      </c>
      <c r="AN143" s="641">
        <v>81</v>
      </c>
      <c r="AO143" s="110" t="s">
        <v>4187</v>
      </c>
      <c r="AP143" s="60">
        <v>62</v>
      </c>
      <c r="AQ143" s="646">
        <v>32</v>
      </c>
      <c r="AR143" s="646">
        <v>30</v>
      </c>
      <c r="AS143" s="647">
        <v>42</v>
      </c>
      <c r="AT143" s="67" t="s">
        <v>231</v>
      </c>
      <c r="AU143" s="55">
        <f t="shared" si="87"/>
        <v>20333</v>
      </c>
      <c r="AV143" s="658">
        <v>9885</v>
      </c>
      <c r="AW143" s="658">
        <v>10448</v>
      </c>
      <c r="AX143" s="659">
        <v>8256</v>
      </c>
      <c r="AY143" s="330" t="s">
        <v>2547</v>
      </c>
      <c r="AZ143" s="60">
        <f t="shared" si="88"/>
        <v>172</v>
      </c>
      <c r="BA143" s="82">
        <v>83</v>
      </c>
      <c r="BB143" s="82">
        <v>89</v>
      </c>
      <c r="BC143" s="83">
        <v>99</v>
      </c>
      <c r="BD143" s="110" t="s">
        <v>4188</v>
      </c>
      <c r="BE143" s="644">
        <f t="shared" si="89"/>
        <v>34</v>
      </c>
      <c r="BF143" s="504">
        <v>16</v>
      </c>
      <c r="BG143" s="504">
        <v>18</v>
      </c>
      <c r="BH143" s="505">
        <v>26</v>
      </c>
    </row>
    <row r="144" spans="1:65" s="117" customFormat="1" ht="14.25" customHeight="1">
      <c r="A144" s="329" t="s">
        <v>4189</v>
      </c>
      <c r="B144" s="697">
        <v>140</v>
      </c>
      <c r="C144" s="698">
        <v>71</v>
      </c>
      <c r="D144" s="698">
        <v>69</v>
      </c>
      <c r="E144" s="699">
        <v>86</v>
      </c>
      <c r="F144" s="639" t="s">
        <v>1669</v>
      </c>
      <c r="G144" s="288">
        <f t="shared" si="83"/>
        <v>120</v>
      </c>
      <c r="H144" s="640">
        <v>56</v>
      </c>
      <c r="I144" s="640">
        <v>64</v>
      </c>
      <c r="J144" s="641">
        <v>58</v>
      </c>
      <c r="K144" s="110" t="s">
        <v>4190</v>
      </c>
      <c r="L144" s="60">
        <f t="shared" si="77"/>
        <v>142</v>
      </c>
      <c r="M144" s="82">
        <v>76</v>
      </c>
      <c r="N144" s="82">
        <v>66</v>
      </c>
      <c r="O144" s="83">
        <v>87</v>
      </c>
      <c r="P144" s="121"/>
      <c r="U144" s="67" t="s">
        <v>483</v>
      </c>
      <c r="V144" s="68">
        <f t="shared" si="84"/>
        <v>6162</v>
      </c>
      <c r="W144" s="68">
        <f>SUM(W145:W168)</f>
        <v>2844</v>
      </c>
      <c r="X144" s="68">
        <f t="shared" ref="X144:Y144" si="92">SUM(X145:X168)</f>
        <v>3318</v>
      </c>
      <c r="Y144" s="86">
        <f t="shared" si="92"/>
        <v>3435</v>
      </c>
      <c r="Z144" s="110" t="s">
        <v>4191</v>
      </c>
      <c r="AA144" s="60">
        <f t="shared" si="85"/>
        <v>91</v>
      </c>
      <c r="AB144" s="692">
        <v>47</v>
      </c>
      <c r="AC144" s="693">
        <v>44</v>
      </c>
      <c r="AD144" s="694">
        <v>46</v>
      </c>
      <c r="AE144" s="67" t="s">
        <v>325</v>
      </c>
      <c r="AF144" s="55">
        <v>3203</v>
      </c>
      <c r="AG144" s="68">
        <v>1594</v>
      </c>
      <c r="AH144" s="68">
        <v>1609</v>
      </c>
      <c r="AI144" s="86">
        <v>1896</v>
      </c>
      <c r="AJ144" s="645" t="s">
        <v>4193</v>
      </c>
      <c r="AK144" s="288">
        <f t="shared" si="86"/>
        <v>59</v>
      </c>
      <c r="AL144" s="640">
        <v>26</v>
      </c>
      <c r="AM144" s="640">
        <v>33</v>
      </c>
      <c r="AN144" s="641">
        <v>41</v>
      </c>
      <c r="AO144" s="110" t="s">
        <v>1648</v>
      </c>
      <c r="AP144" s="60">
        <v>151</v>
      </c>
      <c r="AQ144" s="646">
        <v>82</v>
      </c>
      <c r="AR144" s="646">
        <v>69</v>
      </c>
      <c r="AS144" s="647">
        <v>87</v>
      </c>
      <c r="AT144" s="110" t="s">
        <v>4194</v>
      </c>
      <c r="AU144" s="644">
        <f t="shared" si="87"/>
        <v>69</v>
      </c>
      <c r="AV144" s="111">
        <v>33</v>
      </c>
      <c r="AW144" s="111">
        <v>36</v>
      </c>
      <c r="AX144" s="112">
        <v>34</v>
      </c>
      <c r="AY144" s="330" t="s">
        <v>2553</v>
      </c>
      <c r="AZ144" s="60">
        <f t="shared" si="88"/>
        <v>169</v>
      </c>
      <c r="BA144" s="82">
        <v>83</v>
      </c>
      <c r="BB144" s="82">
        <v>86</v>
      </c>
      <c r="BC144" s="83">
        <v>96</v>
      </c>
      <c r="BD144" s="110" t="s">
        <v>4195</v>
      </c>
      <c r="BE144" s="644">
        <f t="shared" si="89"/>
        <v>70</v>
      </c>
      <c r="BF144" s="504">
        <v>37</v>
      </c>
      <c r="BG144" s="504">
        <v>33</v>
      </c>
      <c r="BH144" s="505">
        <v>44</v>
      </c>
    </row>
    <row r="145" spans="1:65" s="117" customFormat="1" ht="14.25" customHeight="1">
      <c r="A145" s="329" t="s">
        <v>4196</v>
      </c>
      <c r="B145" s="697">
        <v>133</v>
      </c>
      <c r="C145" s="698">
        <v>63</v>
      </c>
      <c r="D145" s="698">
        <v>70</v>
      </c>
      <c r="E145" s="699">
        <v>73</v>
      </c>
      <c r="F145" s="639" t="s">
        <v>4197</v>
      </c>
      <c r="G145" s="288">
        <f t="shared" si="83"/>
        <v>82</v>
      </c>
      <c r="H145" s="640">
        <v>37</v>
      </c>
      <c r="I145" s="640">
        <v>45</v>
      </c>
      <c r="J145" s="641">
        <v>49</v>
      </c>
      <c r="K145" s="110" t="s">
        <v>4198</v>
      </c>
      <c r="L145" s="60">
        <f t="shared" si="77"/>
        <v>194</v>
      </c>
      <c r="M145" s="82">
        <v>97</v>
      </c>
      <c r="N145" s="82">
        <v>97</v>
      </c>
      <c r="O145" s="83">
        <v>115</v>
      </c>
      <c r="P145" s="121"/>
      <c r="U145" s="110" t="s">
        <v>748</v>
      </c>
      <c r="V145" s="60">
        <f t="shared" si="84"/>
        <v>1231</v>
      </c>
      <c r="W145" s="82">
        <v>525</v>
      </c>
      <c r="X145" s="82">
        <v>706</v>
      </c>
      <c r="Y145" s="83">
        <v>651</v>
      </c>
      <c r="Z145" s="110" t="s">
        <v>4199</v>
      </c>
      <c r="AA145" s="60">
        <f t="shared" si="85"/>
        <v>75</v>
      </c>
      <c r="AB145" s="692">
        <v>32</v>
      </c>
      <c r="AC145" s="693">
        <v>43</v>
      </c>
      <c r="AD145" s="694">
        <v>39</v>
      </c>
      <c r="AE145" s="110" t="s">
        <v>4192</v>
      </c>
      <c r="AF145" s="700">
        <v>218</v>
      </c>
      <c r="AG145" s="82">
        <v>101</v>
      </c>
      <c r="AH145" s="82">
        <v>117</v>
      </c>
      <c r="AI145" s="83">
        <v>120</v>
      </c>
      <c r="AJ145" s="645" t="s">
        <v>4201</v>
      </c>
      <c r="AK145" s="288">
        <f t="shared" si="86"/>
        <v>67</v>
      </c>
      <c r="AL145" s="640">
        <v>37</v>
      </c>
      <c r="AM145" s="640">
        <v>30</v>
      </c>
      <c r="AN145" s="641">
        <v>46</v>
      </c>
      <c r="AO145" s="110" t="s">
        <v>4202</v>
      </c>
      <c r="AP145" s="60">
        <v>124</v>
      </c>
      <c r="AQ145" s="646">
        <v>71</v>
      </c>
      <c r="AR145" s="646">
        <v>53</v>
      </c>
      <c r="AS145" s="647">
        <v>68</v>
      </c>
      <c r="AT145" s="110" t="s">
        <v>4203</v>
      </c>
      <c r="AU145" s="644">
        <f t="shared" si="87"/>
        <v>90</v>
      </c>
      <c r="AV145" s="111">
        <v>44</v>
      </c>
      <c r="AW145" s="111">
        <v>46</v>
      </c>
      <c r="AX145" s="112">
        <v>53</v>
      </c>
      <c r="AY145" s="330" t="s">
        <v>4204</v>
      </c>
      <c r="AZ145" s="60">
        <f t="shared" si="88"/>
        <v>57</v>
      </c>
      <c r="BA145" s="82">
        <v>32</v>
      </c>
      <c r="BB145" s="82">
        <v>25</v>
      </c>
      <c r="BC145" s="83">
        <v>34</v>
      </c>
      <c r="BD145" s="110" t="s">
        <v>4205</v>
      </c>
      <c r="BE145" s="644">
        <f t="shared" si="89"/>
        <v>59</v>
      </c>
      <c r="BF145" s="504">
        <v>26</v>
      </c>
      <c r="BG145" s="504">
        <v>33</v>
      </c>
      <c r="BH145" s="505">
        <v>33</v>
      </c>
    </row>
    <row r="146" spans="1:65" s="117" customFormat="1" ht="14.25" customHeight="1">
      <c r="A146" s="329" t="s">
        <v>988</v>
      </c>
      <c r="B146" s="697">
        <v>33</v>
      </c>
      <c r="C146" s="698">
        <v>17</v>
      </c>
      <c r="D146" s="698">
        <v>16</v>
      </c>
      <c r="E146" s="699">
        <v>22</v>
      </c>
      <c r="F146" s="639" t="s">
        <v>4206</v>
      </c>
      <c r="G146" s="288">
        <f t="shared" si="83"/>
        <v>64</v>
      </c>
      <c r="H146" s="640">
        <v>37</v>
      </c>
      <c r="I146" s="640">
        <v>27</v>
      </c>
      <c r="J146" s="641">
        <v>42</v>
      </c>
      <c r="K146" s="110" t="s">
        <v>2015</v>
      </c>
      <c r="L146" s="60">
        <f t="shared" si="77"/>
        <v>271</v>
      </c>
      <c r="M146" s="82">
        <v>144</v>
      </c>
      <c r="N146" s="82">
        <v>127</v>
      </c>
      <c r="O146" s="83">
        <v>163</v>
      </c>
      <c r="P146" s="121"/>
      <c r="U146" s="110" t="s">
        <v>757</v>
      </c>
      <c r="V146" s="60">
        <f t="shared" si="84"/>
        <v>232</v>
      </c>
      <c r="W146" s="82">
        <v>113</v>
      </c>
      <c r="X146" s="82">
        <v>119</v>
      </c>
      <c r="Y146" s="83">
        <v>127</v>
      </c>
      <c r="Z146" s="110" t="s">
        <v>4207</v>
      </c>
      <c r="AA146" s="60">
        <f t="shared" si="85"/>
        <v>83</v>
      </c>
      <c r="AB146" s="692">
        <v>46</v>
      </c>
      <c r="AC146" s="693">
        <v>37</v>
      </c>
      <c r="AD146" s="694">
        <v>48</v>
      </c>
      <c r="AE146" s="110" t="s">
        <v>4200</v>
      </c>
      <c r="AF146" s="644">
        <v>90</v>
      </c>
      <c r="AG146" s="82">
        <v>41</v>
      </c>
      <c r="AH146" s="82">
        <v>49</v>
      </c>
      <c r="AI146" s="83">
        <v>56</v>
      </c>
      <c r="AJ146" s="645" t="s">
        <v>4209</v>
      </c>
      <c r="AK146" s="288">
        <f t="shared" si="86"/>
        <v>150</v>
      </c>
      <c r="AL146" s="640">
        <v>72</v>
      </c>
      <c r="AM146" s="640">
        <v>78</v>
      </c>
      <c r="AN146" s="641">
        <v>88</v>
      </c>
      <c r="AO146" s="110" t="s">
        <v>4210</v>
      </c>
      <c r="AP146" s="60">
        <v>80</v>
      </c>
      <c r="AQ146" s="646">
        <v>46</v>
      </c>
      <c r="AR146" s="646">
        <v>34</v>
      </c>
      <c r="AS146" s="647">
        <v>47</v>
      </c>
      <c r="AT146" s="110" t="s">
        <v>4211</v>
      </c>
      <c r="AU146" s="644">
        <f t="shared" si="87"/>
        <v>94</v>
      </c>
      <c r="AV146" s="111">
        <v>51</v>
      </c>
      <c r="AW146" s="111">
        <v>43</v>
      </c>
      <c r="AX146" s="112">
        <v>55</v>
      </c>
      <c r="AY146" s="330" t="s">
        <v>4212</v>
      </c>
      <c r="AZ146" s="60">
        <f t="shared" si="88"/>
        <v>63</v>
      </c>
      <c r="BA146" s="82">
        <v>28</v>
      </c>
      <c r="BB146" s="82">
        <v>35</v>
      </c>
      <c r="BC146" s="83">
        <v>37</v>
      </c>
      <c r="BD146" s="110" t="s">
        <v>4213</v>
      </c>
      <c r="BE146" s="644">
        <f t="shared" si="89"/>
        <v>96</v>
      </c>
      <c r="BF146" s="504">
        <v>39</v>
      </c>
      <c r="BG146" s="504">
        <v>57</v>
      </c>
      <c r="BH146" s="505">
        <v>54</v>
      </c>
    </row>
    <row r="147" spans="1:65" s="117" customFormat="1" ht="14.25" customHeight="1">
      <c r="A147" s="329" t="s">
        <v>996</v>
      </c>
      <c r="B147" s="701">
        <v>69</v>
      </c>
      <c r="C147" s="698">
        <v>32</v>
      </c>
      <c r="D147" s="698">
        <v>37</v>
      </c>
      <c r="E147" s="699">
        <v>40</v>
      </c>
      <c r="F147" s="639" t="s">
        <v>513</v>
      </c>
      <c r="G147" s="288">
        <f t="shared" si="83"/>
        <v>84</v>
      </c>
      <c r="H147" s="640">
        <v>42</v>
      </c>
      <c r="I147" s="640">
        <v>42</v>
      </c>
      <c r="J147" s="641">
        <v>59</v>
      </c>
      <c r="K147" s="110" t="s">
        <v>2023</v>
      </c>
      <c r="L147" s="60">
        <f t="shared" si="77"/>
        <v>102</v>
      </c>
      <c r="M147" s="82">
        <v>49</v>
      </c>
      <c r="N147" s="82">
        <v>53</v>
      </c>
      <c r="O147" s="83">
        <v>61</v>
      </c>
      <c r="P147" s="121"/>
      <c r="U147" s="110" t="s">
        <v>766</v>
      </c>
      <c r="V147" s="60">
        <f t="shared" si="84"/>
        <v>283</v>
      </c>
      <c r="W147" s="82">
        <v>149</v>
      </c>
      <c r="X147" s="82">
        <v>134</v>
      </c>
      <c r="Y147" s="83">
        <v>164</v>
      </c>
      <c r="Z147" s="110" t="s">
        <v>4214</v>
      </c>
      <c r="AA147" s="60">
        <f t="shared" si="85"/>
        <v>153</v>
      </c>
      <c r="AB147" s="692">
        <v>82</v>
      </c>
      <c r="AC147" s="693">
        <v>71</v>
      </c>
      <c r="AD147" s="694">
        <v>98</v>
      </c>
      <c r="AE147" s="110" t="s">
        <v>4208</v>
      </c>
      <c r="AF147" s="644">
        <v>202</v>
      </c>
      <c r="AG147" s="82">
        <v>108</v>
      </c>
      <c r="AH147" s="82">
        <v>94</v>
      </c>
      <c r="AI147" s="83">
        <v>105</v>
      </c>
      <c r="AJ147" s="645" t="s">
        <v>4216</v>
      </c>
      <c r="AK147" s="288">
        <f t="shared" si="86"/>
        <v>70</v>
      </c>
      <c r="AL147" s="640">
        <v>38</v>
      </c>
      <c r="AM147" s="640">
        <v>32</v>
      </c>
      <c r="AN147" s="641">
        <v>44</v>
      </c>
      <c r="AO147" s="110" t="s">
        <v>1340</v>
      </c>
      <c r="AP147" s="60">
        <v>94</v>
      </c>
      <c r="AQ147" s="646">
        <v>53</v>
      </c>
      <c r="AR147" s="646">
        <v>41</v>
      </c>
      <c r="AS147" s="647">
        <v>63</v>
      </c>
      <c r="AT147" s="110" t="s">
        <v>4217</v>
      </c>
      <c r="AU147" s="644">
        <f t="shared" si="87"/>
        <v>140</v>
      </c>
      <c r="AV147" s="111">
        <v>72</v>
      </c>
      <c r="AW147" s="111">
        <v>68</v>
      </c>
      <c r="AX147" s="112">
        <v>79</v>
      </c>
      <c r="AY147" s="330" t="s">
        <v>4218</v>
      </c>
      <c r="AZ147" s="60">
        <f t="shared" si="88"/>
        <v>94</v>
      </c>
      <c r="BA147" s="82">
        <v>45</v>
      </c>
      <c r="BB147" s="82">
        <v>49</v>
      </c>
      <c r="BC147" s="83">
        <v>57</v>
      </c>
      <c r="BD147" s="110" t="s">
        <v>4219</v>
      </c>
      <c r="BE147" s="644">
        <f t="shared" si="89"/>
        <v>78</v>
      </c>
      <c r="BF147" s="504">
        <v>36</v>
      </c>
      <c r="BG147" s="504">
        <v>42</v>
      </c>
      <c r="BH147" s="505">
        <v>48</v>
      </c>
    </row>
    <row r="148" spans="1:65" s="117" customFormat="1" ht="14.25" customHeight="1">
      <c r="A148" s="329" t="s">
        <v>4220</v>
      </c>
      <c r="B148" s="697">
        <v>49</v>
      </c>
      <c r="C148" s="702">
        <v>21</v>
      </c>
      <c r="D148" s="702">
        <v>28</v>
      </c>
      <c r="E148" s="703">
        <v>28</v>
      </c>
      <c r="F148" s="639" t="s">
        <v>4221</v>
      </c>
      <c r="G148" s="288">
        <f t="shared" si="83"/>
        <v>68</v>
      </c>
      <c r="H148" s="640">
        <v>36</v>
      </c>
      <c r="I148" s="640">
        <v>32</v>
      </c>
      <c r="J148" s="641">
        <v>41</v>
      </c>
      <c r="K148" s="110" t="s">
        <v>1012</v>
      </c>
      <c r="L148" s="60">
        <f t="shared" si="77"/>
        <v>72</v>
      </c>
      <c r="M148" s="82">
        <v>40</v>
      </c>
      <c r="N148" s="82">
        <v>32</v>
      </c>
      <c r="O148" s="83">
        <v>48</v>
      </c>
      <c r="P148" s="121"/>
      <c r="U148" s="110" t="s">
        <v>775</v>
      </c>
      <c r="V148" s="60">
        <f t="shared" si="84"/>
        <v>362</v>
      </c>
      <c r="W148" s="82">
        <v>164</v>
      </c>
      <c r="X148" s="82">
        <v>198</v>
      </c>
      <c r="Y148" s="83">
        <v>223</v>
      </c>
      <c r="Z148" s="110" t="s">
        <v>4222</v>
      </c>
      <c r="AA148" s="60">
        <f t="shared" si="85"/>
        <v>174</v>
      </c>
      <c r="AB148" s="692">
        <v>87</v>
      </c>
      <c r="AC148" s="693">
        <v>87</v>
      </c>
      <c r="AD148" s="694">
        <v>106</v>
      </c>
      <c r="AE148" s="110" t="s">
        <v>4215</v>
      </c>
      <c r="AF148" s="644">
        <v>90</v>
      </c>
      <c r="AG148" s="82">
        <v>50</v>
      </c>
      <c r="AH148" s="82">
        <v>40</v>
      </c>
      <c r="AI148" s="83">
        <v>60</v>
      </c>
      <c r="AJ148" s="645" t="s">
        <v>4224</v>
      </c>
      <c r="AK148" s="288">
        <f t="shared" si="86"/>
        <v>81</v>
      </c>
      <c r="AL148" s="640">
        <v>41</v>
      </c>
      <c r="AM148" s="640">
        <v>40</v>
      </c>
      <c r="AN148" s="641">
        <v>48</v>
      </c>
      <c r="AO148" s="110" t="s">
        <v>639</v>
      </c>
      <c r="AP148" s="60">
        <v>158</v>
      </c>
      <c r="AQ148" s="646">
        <v>81</v>
      </c>
      <c r="AR148" s="646">
        <v>77</v>
      </c>
      <c r="AS148" s="647">
        <v>102</v>
      </c>
      <c r="AT148" s="110" t="s">
        <v>4225</v>
      </c>
      <c r="AU148" s="644">
        <f t="shared" si="87"/>
        <v>100</v>
      </c>
      <c r="AV148" s="111">
        <v>49</v>
      </c>
      <c r="AW148" s="111">
        <v>51</v>
      </c>
      <c r="AX148" s="112">
        <v>55</v>
      </c>
      <c r="AY148" s="330" t="s">
        <v>4226</v>
      </c>
      <c r="AZ148" s="60">
        <f t="shared" si="88"/>
        <v>165</v>
      </c>
      <c r="BA148" s="82">
        <v>91</v>
      </c>
      <c r="BB148" s="82">
        <v>74</v>
      </c>
      <c r="BC148" s="83">
        <v>97</v>
      </c>
      <c r="BD148" s="110" t="s">
        <v>4227</v>
      </c>
      <c r="BE148" s="644">
        <f t="shared" si="89"/>
        <v>72</v>
      </c>
      <c r="BF148" s="504">
        <v>35</v>
      </c>
      <c r="BG148" s="504">
        <v>37</v>
      </c>
      <c r="BH148" s="505">
        <v>48</v>
      </c>
    </row>
    <row r="149" spans="1:65" s="117" customFormat="1" ht="14.25" customHeight="1">
      <c r="A149" s="329" t="s">
        <v>4228</v>
      </c>
      <c r="B149" s="697">
        <v>57</v>
      </c>
      <c r="C149" s="702">
        <v>29</v>
      </c>
      <c r="D149" s="702">
        <v>28</v>
      </c>
      <c r="E149" s="703">
        <v>35</v>
      </c>
      <c r="F149" s="639" t="s">
        <v>4229</v>
      </c>
      <c r="G149" s="288">
        <f t="shared" si="83"/>
        <v>47</v>
      </c>
      <c r="H149" s="640">
        <v>24</v>
      </c>
      <c r="I149" s="640">
        <v>23</v>
      </c>
      <c r="J149" s="641">
        <v>28</v>
      </c>
      <c r="K149" s="114" t="s">
        <v>1021</v>
      </c>
      <c r="L149" s="92">
        <f t="shared" si="77"/>
        <v>106</v>
      </c>
      <c r="M149" s="115">
        <v>52</v>
      </c>
      <c r="N149" s="115">
        <v>54</v>
      </c>
      <c r="O149" s="116">
        <v>69</v>
      </c>
      <c r="P149" s="121"/>
      <c r="U149" s="110" t="s">
        <v>4230</v>
      </c>
      <c r="V149" s="60">
        <f t="shared" si="84"/>
        <v>771</v>
      </c>
      <c r="W149" s="82">
        <v>366</v>
      </c>
      <c r="X149" s="82">
        <v>405</v>
      </c>
      <c r="Y149" s="83">
        <v>431</v>
      </c>
      <c r="Z149" s="110" t="s">
        <v>4231</v>
      </c>
      <c r="AA149" s="60">
        <f t="shared" si="85"/>
        <v>172</v>
      </c>
      <c r="AB149" s="692">
        <v>81</v>
      </c>
      <c r="AC149" s="693">
        <v>91</v>
      </c>
      <c r="AD149" s="694">
        <v>103</v>
      </c>
      <c r="AE149" s="110" t="s">
        <v>4223</v>
      </c>
      <c r="AF149" s="644">
        <v>104</v>
      </c>
      <c r="AG149" s="82">
        <v>49</v>
      </c>
      <c r="AH149" s="82">
        <v>55</v>
      </c>
      <c r="AI149" s="83">
        <v>68</v>
      </c>
      <c r="AJ149" s="645" t="s">
        <v>4233</v>
      </c>
      <c r="AK149" s="288">
        <f t="shared" si="86"/>
        <v>109</v>
      </c>
      <c r="AL149" s="640">
        <v>62</v>
      </c>
      <c r="AM149" s="640">
        <v>47</v>
      </c>
      <c r="AN149" s="641">
        <v>72</v>
      </c>
      <c r="AO149" s="110" t="s">
        <v>4234</v>
      </c>
      <c r="AP149" s="60">
        <v>243</v>
      </c>
      <c r="AQ149" s="646">
        <v>127</v>
      </c>
      <c r="AR149" s="646">
        <v>116</v>
      </c>
      <c r="AS149" s="647">
        <v>135</v>
      </c>
      <c r="AT149" s="110" t="s">
        <v>4235</v>
      </c>
      <c r="AU149" s="644">
        <f t="shared" si="87"/>
        <v>144</v>
      </c>
      <c r="AV149" s="111">
        <v>91</v>
      </c>
      <c r="AW149" s="111">
        <v>53</v>
      </c>
      <c r="AX149" s="112">
        <v>136</v>
      </c>
      <c r="AY149" s="330" t="s">
        <v>4236</v>
      </c>
      <c r="AZ149" s="60">
        <f t="shared" si="88"/>
        <v>130</v>
      </c>
      <c r="BA149" s="82">
        <v>61</v>
      </c>
      <c r="BB149" s="82">
        <v>69</v>
      </c>
      <c r="BC149" s="83">
        <v>81</v>
      </c>
      <c r="BD149" s="110" t="s">
        <v>4237</v>
      </c>
      <c r="BE149" s="644">
        <f t="shared" si="89"/>
        <v>54</v>
      </c>
      <c r="BF149" s="507">
        <v>26</v>
      </c>
      <c r="BG149" s="507">
        <v>28</v>
      </c>
      <c r="BH149" s="508">
        <v>34</v>
      </c>
    </row>
    <row r="150" spans="1:65" s="113" customFormat="1" ht="14.25" customHeight="1">
      <c r="A150" s="329" t="s">
        <v>4238</v>
      </c>
      <c r="B150" s="697">
        <v>55</v>
      </c>
      <c r="C150" s="702">
        <v>26</v>
      </c>
      <c r="D150" s="702">
        <v>29</v>
      </c>
      <c r="E150" s="703">
        <v>34</v>
      </c>
      <c r="F150" s="639" t="s">
        <v>4239</v>
      </c>
      <c r="G150" s="288">
        <f t="shared" si="83"/>
        <v>94</v>
      </c>
      <c r="H150" s="640">
        <v>46</v>
      </c>
      <c r="I150" s="640">
        <v>48</v>
      </c>
      <c r="J150" s="641">
        <v>55</v>
      </c>
      <c r="K150" s="121"/>
      <c r="L150" s="46"/>
      <c r="M150" s="46"/>
      <c r="N150" s="46"/>
      <c r="O150" s="46"/>
      <c r="P150" s="121"/>
      <c r="Q150" s="117"/>
      <c r="R150" s="117"/>
      <c r="S150" s="117"/>
      <c r="T150" s="117"/>
      <c r="U150" s="110" t="s">
        <v>4240</v>
      </c>
      <c r="V150" s="60">
        <f t="shared" si="84"/>
        <v>273</v>
      </c>
      <c r="W150" s="82">
        <v>126</v>
      </c>
      <c r="X150" s="82">
        <v>147</v>
      </c>
      <c r="Y150" s="83">
        <v>165</v>
      </c>
      <c r="Z150" s="110" t="s">
        <v>4241</v>
      </c>
      <c r="AA150" s="60">
        <f t="shared" si="85"/>
        <v>96</v>
      </c>
      <c r="AB150" s="692">
        <v>47</v>
      </c>
      <c r="AC150" s="693">
        <v>49</v>
      </c>
      <c r="AD150" s="694">
        <v>58</v>
      </c>
      <c r="AE150" s="110" t="s">
        <v>4232</v>
      </c>
      <c r="AF150" s="644">
        <v>104</v>
      </c>
      <c r="AG150" s="82">
        <v>49</v>
      </c>
      <c r="AH150" s="82">
        <v>55</v>
      </c>
      <c r="AI150" s="83">
        <v>65</v>
      </c>
      <c r="AJ150" s="645" t="s">
        <v>4104</v>
      </c>
      <c r="AK150" s="288">
        <f t="shared" si="86"/>
        <v>128</v>
      </c>
      <c r="AL150" s="640">
        <v>69</v>
      </c>
      <c r="AM150" s="640">
        <v>59</v>
      </c>
      <c r="AN150" s="641">
        <v>80</v>
      </c>
      <c r="AO150" s="110" t="s">
        <v>4243</v>
      </c>
      <c r="AP150" s="60">
        <v>149</v>
      </c>
      <c r="AQ150" s="646">
        <v>64</v>
      </c>
      <c r="AR150" s="646">
        <v>85</v>
      </c>
      <c r="AS150" s="647">
        <v>106</v>
      </c>
      <c r="AT150" s="110" t="s">
        <v>4244</v>
      </c>
      <c r="AU150" s="644">
        <f t="shared" si="87"/>
        <v>104</v>
      </c>
      <c r="AV150" s="111">
        <v>55</v>
      </c>
      <c r="AW150" s="111">
        <v>49</v>
      </c>
      <c r="AX150" s="112">
        <v>66</v>
      </c>
      <c r="AY150" s="330" t="s">
        <v>4245</v>
      </c>
      <c r="AZ150" s="60">
        <f t="shared" si="88"/>
        <v>150</v>
      </c>
      <c r="BA150" s="82">
        <v>77</v>
      </c>
      <c r="BB150" s="82">
        <v>73</v>
      </c>
      <c r="BC150" s="83">
        <v>88</v>
      </c>
      <c r="BD150" s="67" t="s">
        <v>224</v>
      </c>
      <c r="BE150" s="55">
        <f t="shared" si="89"/>
        <v>6177</v>
      </c>
      <c r="BF150" s="68">
        <f>SUM(BF151:BF165)</f>
        <v>3181</v>
      </c>
      <c r="BG150" s="68">
        <f t="shared" ref="BG150:BH150" si="93">SUM(BG151:BG165)</f>
        <v>2996</v>
      </c>
      <c r="BH150" s="86">
        <f t="shared" si="93"/>
        <v>3602</v>
      </c>
      <c r="BI150" s="117"/>
      <c r="BJ150" s="117"/>
      <c r="BK150" s="117"/>
      <c r="BL150" s="117"/>
      <c r="BM150" s="117"/>
    </row>
    <row r="151" spans="1:65" s="113" customFormat="1" ht="14.25" customHeight="1">
      <c r="A151" s="329" t="s">
        <v>1428</v>
      </c>
      <c r="B151" s="697">
        <v>106</v>
      </c>
      <c r="C151" s="702">
        <v>61</v>
      </c>
      <c r="D151" s="702">
        <v>45</v>
      </c>
      <c r="E151" s="703">
        <v>63</v>
      </c>
      <c r="F151" s="639" t="s">
        <v>4246</v>
      </c>
      <c r="G151" s="288">
        <f t="shared" si="83"/>
        <v>133</v>
      </c>
      <c r="H151" s="640">
        <v>74</v>
      </c>
      <c r="I151" s="640">
        <v>59</v>
      </c>
      <c r="J151" s="641">
        <v>85</v>
      </c>
      <c r="K151" s="121"/>
      <c r="L151" s="46"/>
      <c r="M151" s="46"/>
      <c r="N151" s="46"/>
      <c r="O151" s="46"/>
      <c r="P151" s="121"/>
      <c r="Q151" s="117"/>
      <c r="R151" s="117"/>
      <c r="S151" s="117"/>
      <c r="T151" s="117"/>
      <c r="U151" s="110" t="s">
        <v>4247</v>
      </c>
      <c r="V151" s="60">
        <f t="shared" si="84"/>
        <v>107</v>
      </c>
      <c r="W151" s="82">
        <v>50</v>
      </c>
      <c r="X151" s="82">
        <v>57</v>
      </c>
      <c r="Y151" s="83">
        <v>69</v>
      </c>
      <c r="Z151" s="110" t="s">
        <v>4248</v>
      </c>
      <c r="AA151" s="60">
        <f t="shared" si="85"/>
        <v>159</v>
      </c>
      <c r="AB151" s="692">
        <v>73</v>
      </c>
      <c r="AC151" s="693">
        <v>86</v>
      </c>
      <c r="AD151" s="694">
        <v>94</v>
      </c>
      <c r="AE151" s="110" t="s">
        <v>4242</v>
      </c>
      <c r="AF151" s="644">
        <v>77</v>
      </c>
      <c r="AG151" s="82">
        <v>36</v>
      </c>
      <c r="AH151" s="82">
        <v>41</v>
      </c>
      <c r="AI151" s="83">
        <v>47</v>
      </c>
      <c r="AJ151" s="645" t="s">
        <v>4112</v>
      </c>
      <c r="AK151" s="288">
        <f t="shared" si="86"/>
        <v>48</v>
      </c>
      <c r="AL151" s="640">
        <v>26</v>
      </c>
      <c r="AM151" s="640">
        <v>22</v>
      </c>
      <c r="AN151" s="641">
        <v>33</v>
      </c>
      <c r="AO151" s="110" t="s">
        <v>1927</v>
      </c>
      <c r="AP151" s="60">
        <v>246</v>
      </c>
      <c r="AQ151" s="646">
        <v>138</v>
      </c>
      <c r="AR151" s="646">
        <v>108</v>
      </c>
      <c r="AS151" s="647">
        <v>151</v>
      </c>
      <c r="AT151" s="110" t="s">
        <v>4249</v>
      </c>
      <c r="AU151" s="644">
        <f t="shared" si="87"/>
        <v>176</v>
      </c>
      <c r="AV151" s="111">
        <v>93</v>
      </c>
      <c r="AW151" s="111">
        <v>83</v>
      </c>
      <c r="AX151" s="112">
        <v>103</v>
      </c>
      <c r="AY151" s="330" t="s">
        <v>4250</v>
      </c>
      <c r="AZ151" s="60">
        <f t="shared" si="88"/>
        <v>111</v>
      </c>
      <c r="BA151" s="82">
        <v>62</v>
      </c>
      <c r="BB151" s="82">
        <v>49</v>
      </c>
      <c r="BC151" s="83">
        <v>64</v>
      </c>
      <c r="BD151" s="110" t="s">
        <v>4251</v>
      </c>
      <c r="BE151" s="644">
        <f t="shared" si="89"/>
        <v>553</v>
      </c>
      <c r="BF151" s="704">
        <v>277</v>
      </c>
      <c r="BG151" s="704">
        <v>276</v>
      </c>
      <c r="BH151" s="705">
        <v>305</v>
      </c>
      <c r="BI151" s="117"/>
      <c r="BJ151" s="117"/>
      <c r="BK151" s="117"/>
      <c r="BL151" s="117"/>
      <c r="BM151" s="117"/>
    </row>
    <row r="152" spans="1:65" s="117" customFormat="1" ht="14.25" customHeight="1">
      <c r="A152" s="329" t="s">
        <v>1437</v>
      </c>
      <c r="B152" s="697">
        <v>111</v>
      </c>
      <c r="C152" s="702">
        <v>54</v>
      </c>
      <c r="D152" s="702">
        <v>57</v>
      </c>
      <c r="E152" s="703">
        <v>67</v>
      </c>
      <c r="F152" s="639" t="s">
        <v>4252</v>
      </c>
      <c r="G152" s="288">
        <f t="shared" si="83"/>
        <v>130</v>
      </c>
      <c r="H152" s="640">
        <v>57</v>
      </c>
      <c r="I152" s="640">
        <v>73</v>
      </c>
      <c r="J152" s="641">
        <v>80</v>
      </c>
      <c r="K152" s="121"/>
      <c r="L152" s="46"/>
      <c r="M152" s="46"/>
      <c r="N152" s="46"/>
      <c r="O152" s="46"/>
      <c r="P152" s="121"/>
      <c r="U152" s="110" t="s">
        <v>4253</v>
      </c>
      <c r="V152" s="60">
        <f t="shared" si="84"/>
        <v>707</v>
      </c>
      <c r="W152" s="82">
        <v>339</v>
      </c>
      <c r="X152" s="82">
        <v>368</v>
      </c>
      <c r="Y152" s="83">
        <v>330</v>
      </c>
      <c r="Z152" s="110" t="s">
        <v>4254</v>
      </c>
      <c r="AA152" s="60">
        <f t="shared" si="85"/>
        <v>205</v>
      </c>
      <c r="AB152" s="692">
        <v>102</v>
      </c>
      <c r="AC152" s="693">
        <v>103</v>
      </c>
      <c r="AD152" s="694">
        <v>122</v>
      </c>
      <c r="AE152" s="110" t="s">
        <v>703</v>
      </c>
      <c r="AF152" s="644">
        <v>105</v>
      </c>
      <c r="AG152" s="82">
        <v>55</v>
      </c>
      <c r="AH152" s="82">
        <v>50</v>
      </c>
      <c r="AI152" s="83">
        <v>63</v>
      </c>
      <c r="AJ152" s="645" t="s">
        <v>4256</v>
      </c>
      <c r="AK152" s="288">
        <f t="shared" si="86"/>
        <v>59</v>
      </c>
      <c r="AL152" s="640">
        <v>28</v>
      </c>
      <c r="AM152" s="640">
        <v>31</v>
      </c>
      <c r="AN152" s="641">
        <v>42</v>
      </c>
      <c r="AO152" s="110" t="s">
        <v>1933</v>
      </c>
      <c r="AP152" s="60">
        <v>52</v>
      </c>
      <c r="AQ152" s="646">
        <v>22</v>
      </c>
      <c r="AR152" s="646">
        <v>30</v>
      </c>
      <c r="AS152" s="647">
        <v>37</v>
      </c>
      <c r="AT152" s="110" t="s">
        <v>4257</v>
      </c>
      <c r="AU152" s="644">
        <f t="shared" si="87"/>
        <v>37</v>
      </c>
      <c r="AV152" s="111">
        <v>19</v>
      </c>
      <c r="AW152" s="111">
        <v>18</v>
      </c>
      <c r="AX152" s="112">
        <v>26</v>
      </c>
      <c r="AY152" s="330" t="s">
        <v>4258</v>
      </c>
      <c r="AZ152" s="60">
        <f t="shared" si="88"/>
        <v>147</v>
      </c>
      <c r="BA152" s="82">
        <v>75</v>
      </c>
      <c r="BB152" s="82">
        <v>72</v>
      </c>
      <c r="BC152" s="83">
        <v>85</v>
      </c>
      <c r="BD152" s="110" t="s">
        <v>4259</v>
      </c>
      <c r="BE152" s="644">
        <f t="shared" si="89"/>
        <v>513</v>
      </c>
      <c r="BF152" s="704">
        <v>241</v>
      </c>
      <c r="BG152" s="704">
        <v>272</v>
      </c>
      <c r="BH152" s="705">
        <v>337</v>
      </c>
    </row>
    <row r="153" spans="1:65" s="117" customFormat="1" ht="14.25" customHeight="1">
      <c r="A153" s="329" t="s">
        <v>4260</v>
      </c>
      <c r="B153" s="697">
        <v>54</v>
      </c>
      <c r="C153" s="702">
        <v>26</v>
      </c>
      <c r="D153" s="702">
        <v>28</v>
      </c>
      <c r="E153" s="703">
        <v>36</v>
      </c>
      <c r="F153" s="660" t="s">
        <v>460</v>
      </c>
      <c r="G153" s="661">
        <f t="shared" si="83"/>
        <v>4197</v>
      </c>
      <c r="H153" s="661">
        <f>SUM(H154:H192)</f>
        <v>2055</v>
      </c>
      <c r="I153" s="661">
        <f t="shared" ref="I153:J153" si="94">SUM(I154:I192)</f>
        <v>2142</v>
      </c>
      <c r="J153" s="662">
        <f t="shared" si="94"/>
        <v>2504</v>
      </c>
      <c r="K153" s="121"/>
      <c r="L153" s="46"/>
      <c r="M153" s="46"/>
      <c r="N153" s="46"/>
      <c r="O153" s="46"/>
      <c r="P153" s="121"/>
      <c r="U153" s="110" t="s">
        <v>4261</v>
      </c>
      <c r="V153" s="60">
        <f t="shared" si="84"/>
        <v>107</v>
      </c>
      <c r="W153" s="82">
        <v>51</v>
      </c>
      <c r="X153" s="82">
        <v>56</v>
      </c>
      <c r="Y153" s="83">
        <v>65</v>
      </c>
      <c r="Z153" s="110" t="s">
        <v>2015</v>
      </c>
      <c r="AA153" s="60">
        <f t="shared" si="85"/>
        <v>133</v>
      </c>
      <c r="AB153" s="692">
        <v>70</v>
      </c>
      <c r="AC153" s="693">
        <v>63</v>
      </c>
      <c r="AD153" s="694">
        <v>74</v>
      </c>
      <c r="AE153" s="110" t="s">
        <v>4255</v>
      </c>
      <c r="AF153" s="644">
        <v>136</v>
      </c>
      <c r="AG153" s="82">
        <v>74</v>
      </c>
      <c r="AH153" s="82">
        <v>62</v>
      </c>
      <c r="AI153" s="83">
        <v>82</v>
      </c>
      <c r="AJ153" s="645" t="s">
        <v>4263</v>
      </c>
      <c r="AK153" s="288">
        <f t="shared" si="86"/>
        <v>55</v>
      </c>
      <c r="AL153" s="640">
        <v>28</v>
      </c>
      <c r="AM153" s="640">
        <v>27</v>
      </c>
      <c r="AN153" s="641">
        <v>40</v>
      </c>
      <c r="AO153" s="67" t="s">
        <v>340</v>
      </c>
      <c r="AP153" s="68">
        <v>5266</v>
      </c>
      <c r="AQ153" s="68">
        <v>2678</v>
      </c>
      <c r="AR153" s="68">
        <v>2588</v>
      </c>
      <c r="AS153" s="86">
        <v>2973</v>
      </c>
      <c r="AT153" s="110" t="s">
        <v>3608</v>
      </c>
      <c r="AU153" s="644">
        <f t="shared" si="87"/>
        <v>236</v>
      </c>
      <c r="AV153" s="111">
        <v>116</v>
      </c>
      <c r="AW153" s="111">
        <v>120</v>
      </c>
      <c r="AX153" s="112">
        <v>126</v>
      </c>
      <c r="AY153" s="330" t="s">
        <v>4264</v>
      </c>
      <c r="AZ153" s="60">
        <f t="shared" si="88"/>
        <v>134</v>
      </c>
      <c r="BA153" s="82">
        <v>71</v>
      </c>
      <c r="BB153" s="82">
        <v>63</v>
      </c>
      <c r="BC153" s="83">
        <v>74</v>
      </c>
      <c r="BD153" s="110" t="s">
        <v>4265</v>
      </c>
      <c r="BE153" s="644">
        <f t="shared" si="89"/>
        <v>716</v>
      </c>
      <c r="BF153" s="704">
        <v>364</v>
      </c>
      <c r="BG153" s="704">
        <v>352</v>
      </c>
      <c r="BH153" s="705">
        <v>412</v>
      </c>
    </row>
    <row r="154" spans="1:65" s="117" customFormat="1" ht="14.25" customHeight="1">
      <c r="A154" s="329" t="s">
        <v>4266</v>
      </c>
      <c r="B154" s="697">
        <v>73</v>
      </c>
      <c r="C154" s="702">
        <v>35</v>
      </c>
      <c r="D154" s="702">
        <v>38</v>
      </c>
      <c r="E154" s="703">
        <v>48</v>
      </c>
      <c r="F154" s="639" t="s">
        <v>4267</v>
      </c>
      <c r="G154" s="288">
        <f t="shared" si="83"/>
        <v>96</v>
      </c>
      <c r="H154" s="690">
        <v>42</v>
      </c>
      <c r="I154" s="690">
        <v>54</v>
      </c>
      <c r="J154" s="690">
        <v>59</v>
      </c>
      <c r="K154" s="121"/>
      <c r="L154" s="46"/>
      <c r="M154" s="46"/>
      <c r="N154" s="46"/>
      <c r="O154" s="46"/>
      <c r="P154" s="121"/>
      <c r="U154" s="110" t="s">
        <v>4268</v>
      </c>
      <c r="V154" s="60">
        <f t="shared" si="84"/>
        <v>144</v>
      </c>
      <c r="W154" s="82">
        <v>58</v>
      </c>
      <c r="X154" s="82">
        <v>86</v>
      </c>
      <c r="Y154" s="83">
        <v>88</v>
      </c>
      <c r="Z154" s="110" t="s">
        <v>2023</v>
      </c>
      <c r="AA154" s="60">
        <f t="shared" si="85"/>
        <v>150</v>
      </c>
      <c r="AB154" s="692">
        <v>77</v>
      </c>
      <c r="AC154" s="693">
        <v>73</v>
      </c>
      <c r="AD154" s="694">
        <v>85</v>
      </c>
      <c r="AE154" s="110" t="s">
        <v>4262</v>
      </c>
      <c r="AF154" s="644">
        <v>246</v>
      </c>
      <c r="AG154" s="82">
        <v>111</v>
      </c>
      <c r="AH154" s="82">
        <v>135</v>
      </c>
      <c r="AI154" s="83">
        <v>103</v>
      </c>
      <c r="AJ154" s="645" t="s">
        <v>4270</v>
      </c>
      <c r="AK154" s="288">
        <f t="shared" si="86"/>
        <v>124</v>
      </c>
      <c r="AL154" s="640">
        <v>65</v>
      </c>
      <c r="AM154" s="640">
        <v>59</v>
      </c>
      <c r="AN154" s="641">
        <v>93</v>
      </c>
      <c r="AO154" s="110" t="s">
        <v>4271</v>
      </c>
      <c r="AP154" s="706">
        <v>295</v>
      </c>
      <c r="AQ154" s="509">
        <v>144</v>
      </c>
      <c r="AR154" s="509">
        <v>151</v>
      </c>
      <c r="AS154" s="510">
        <v>182</v>
      </c>
      <c r="AT154" s="110" t="s">
        <v>4272</v>
      </c>
      <c r="AU154" s="644">
        <f t="shared" si="87"/>
        <v>100</v>
      </c>
      <c r="AV154" s="111">
        <v>58</v>
      </c>
      <c r="AW154" s="111">
        <v>42</v>
      </c>
      <c r="AX154" s="112">
        <v>58</v>
      </c>
      <c r="AY154" s="330" t="s">
        <v>4273</v>
      </c>
      <c r="AZ154" s="60">
        <f t="shared" si="88"/>
        <v>126</v>
      </c>
      <c r="BA154" s="82">
        <v>71</v>
      </c>
      <c r="BB154" s="82">
        <v>55</v>
      </c>
      <c r="BC154" s="83">
        <v>77</v>
      </c>
      <c r="BD154" s="110" t="s">
        <v>4274</v>
      </c>
      <c r="BE154" s="644">
        <f t="shared" si="89"/>
        <v>451</v>
      </c>
      <c r="BF154" s="704">
        <v>230</v>
      </c>
      <c r="BG154" s="704">
        <v>221</v>
      </c>
      <c r="BH154" s="705">
        <v>292</v>
      </c>
    </row>
    <row r="155" spans="1:65" s="117" customFormat="1" ht="14.25" customHeight="1">
      <c r="A155" s="329" t="s">
        <v>4275</v>
      </c>
      <c r="B155" s="701">
        <v>102</v>
      </c>
      <c r="C155" s="698">
        <v>54</v>
      </c>
      <c r="D155" s="698">
        <v>48</v>
      </c>
      <c r="E155" s="699">
        <v>61</v>
      </c>
      <c r="F155" s="639" t="s">
        <v>4276</v>
      </c>
      <c r="G155" s="288">
        <f t="shared" si="83"/>
        <v>154</v>
      </c>
      <c r="H155" s="690">
        <v>73</v>
      </c>
      <c r="I155" s="690">
        <v>81</v>
      </c>
      <c r="J155" s="690">
        <v>92</v>
      </c>
      <c r="K155" s="121"/>
      <c r="L155" s="46"/>
      <c r="M155" s="46"/>
      <c r="N155" s="46"/>
      <c r="O155" s="46"/>
      <c r="P155" s="121"/>
      <c r="U155" s="110" t="s">
        <v>4277</v>
      </c>
      <c r="V155" s="60">
        <f t="shared" si="84"/>
        <v>113</v>
      </c>
      <c r="W155" s="82">
        <v>52</v>
      </c>
      <c r="X155" s="82">
        <v>61</v>
      </c>
      <c r="Y155" s="83">
        <v>70</v>
      </c>
      <c r="Z155" s="110" t="s">
        <v>4278</v>
      </c>
      <c r="AA155" s="60">
        <f t="shared" si="85"/>
        <v>70</v>
      </c>
      <c r="AB155" s="692">
        <v>36</v>
      </c>
      <c r="AC155" s="693">
        <v>34</v>
      </c>
      <c r="AD155" s="694">
        <v>43</v>
      </c>
      <c r="AE155" s="110" t="s">
        <v>4269</v>
      </c>
      <c r="AF155" s="644">
        <v>120</v>
      </c>
      <c r="AG155" s="82">
        <v>63</v>
      </c>
      <c r="AH155" s="82">
        <v>57</v>
      </c>
      <c r="AI155" s="83">
        <v>78</v>
      </c>
      <c r="AJ155" s="645" t="s">
        <v>4280</v>
      </c>
      <c r="AK155" s="288">
        <f t="shared" si="86"/>
        <v>132</v>
      </c>
      <c r="AL155" s="640">
        <v>78</v>
      </c>
      <c r="AM155" s="640">
        <v>54</v>
      </c>
      <c r="AN155" s="641">
        <v>85</v>
      </c>
      <c r="AO155" s="110" t="s">
        <v>4281</v>
      </c>
      <c r="AP155" s="706">
        <v>351</v>
      </c>
      <c r="AQ155" s="509">
        <v>189</v>
      </c>
      <c r="AR155" s="509">
        <v>162</v>
      </c>
      <c r="AS155" s="510">
        <v>181</v>
      </c>
      <c r="AT155" s="110" t="s">
        <v>4282</v>
      </c>
      <c r="AU155" s="644">
        <f t="shared" si="87"/>
        <v>105</v>
      </c>
      <c r="AV155" s="111">
        <v>54</v>
      </c>
      <c r="AW155" s="111">
        <v>51</v>
      </c>
      <c r="AX155" s="112">
        <v>55</v>
      </c>
      <c r="AY155" s="330" t="s">
        <v>4283</v>
      </c>
      <c r="AZ155" s="60">
        <f t="shared" si="88"/>
        <v>145</v>
      </c>
      <c r="BA155" s="82">
        <v>82</v>
      </c>
      <c r="BB155" s="82">
        <v>63</v>
      </c>
      <c r="BC155" s="83">
        <v>76</v>
      </c>
      <c r="BD155" s="110" t="s">
        <v>4284</v>
      </c>
      <c r="BE155" s="644">
        <f t="shared" si="89"/>
        <v>1031</v>
      </c>
      <c r="BF155" s="704">
        <v>545</v>
      </c>
      <c r="BG155" s="704">
        <v>486</v>
      </c>
      <c r="BH155" s="705">
        <v>595</v>
      </c>
    </row>
    <row r="156" spans="1:65" s="117" customFormat="1" ht="14.25" customHeight="1">
      <c r="A156" s="329" t="s">
        <v>4285</v>
      </c>
      <c r="B156" s="701">
        <v>51</v>
      </c>
      <c r="C156" s="698">
        <v>26</v>
      </c>
      <c r="D156" s="698">
        <v>25</v>
      </c>
      <c r="E156" s="699">
        <v>32</v>
      </c>
      <c r="F156" s="639" t="s">
        <v>4286</v>
      </c>
      <c r="G156" s="288">
        <f t="shared" si="83"/>
        <v>202</v>
      </c>
      <c r="H156" s="690">
        <v>89</v>
      </c>
      <c r="I156" s="690">
        <v>113</v>
      </c>
      <c r="J156" s="690">
        <v>125</v>
      </c>
      <c r="K156" s="121"/>
      <c r="L156" s="46"/>
      <c r="M156" s="46"/>
      <c r="N156" s="46"/>
      <c r="O156" s="46"/>
      <c r="P156" s="121"/>
      <c r="U156" s="110" t="s">
        <v>4287</v>
      </c>
      <c r="V156" s="60">
        <f t="shared" si="84"/>
        <v>71</v>
      </c>
      <c r="W156" s="82">
        <v>30</v>
      </c>
      <c r="X156" s="82">
        <v>41</v>
      </c>
      <c r="Y156" s="83">
        <v>44</v>
      </c>
      <c r="Z156" s="110" t="s">
        <v>4288</v>
      </c>
      <c r="AA156" s="60">
        <f t="shared" si="85"/>
        <v>104</v>
      </c>
      <c r="AB156" s="692">
        <v>51</v>
      </c>
      <c r="AC156" s="693">
        <v>53</v>
      </c>
      <c r="AD156" s="694">
        <v>59</v>
      </c>
      <c r="AE156" s="110" t="s">
        <v>4279</v>
      </c>
      <c r="AF156" s="644">
        <v>112</v>
      </c>
      <c r="AG156" s="82">
        <v>57</v>
      </c>
      <c r="AH156" s="82">
        <v>55</v>
      </c>
      <c r="AI156" s="83">
        <v>67</v>
      </c>
      <c r="AJ156" s="669" t="s">
        <v>332</v>
      </c>
      <c r="AK156" s="661">
        <f t="shared" si="86"/>
        <v>2373</v>
      </c>
      <c r="AL156" s="661">
        <f>SUM(AL157:AL175)</f>
        <v>1191</v>
      </c>
      <c r="AM156" s="661">
        <f t="shared" ref="AM156:AN156" si="95">SUM(AM157:AM175)</f>
        <v>1182</v>
      </c>
      <c r="AN156" s="662">
        <f t="shared" si="95"/>
        <v>1366</v>
      </c>
      <c r="AO156" s="110" t="s">
        <v>4289</v>
      </c>
      <c r="AP156" s="706">
        <v>470</v>
      </c>
      <c r="AQ156" s="509">
        <v>255</v>
      </c>
      <c r="AR156" s="509">
        <v>215</v>
      </c>
      <c r="AS156" s="510">
        <v>261</v>
      </c>
      <c r="AT156" s="110" t="s">
        <v>4290</v>
      </c>
      <c r="AU156" s="644">
        <f t="shared" si="87"/>
        <v>433</v>
      </c>
      <c r="AV156" s="111">
        <v>207</v>
      </c>
      <c r="AW156" s="111">
        <v>226</v>
      </c>
      <c r="AX156" s="112">
        <v>261</v>
      </c>
      <c r="AY156" s="330" t="s">
        <v>4291</v>
      </c>
      <c r="AZ156" s="60">
        <f t="shared" si="88"/>
        <v>87</v>
      </c>
      <c r="BA156" s="82">
        <v>52</v>
      </c>
      <c r="BB156" s="82">
        <v>35</v>
      </c>
      <c r="BC156" s="83">
        <v>51</v>
      </c>
      <c r="BD156" s="110" t="s">
        <v>4292</v>
      </c>
      <c r="BE156" s="644">
        <f t="shared" si="89"/>
        <v>1477</v>
      </c>
      <c r="BF156" s="704">
        <v>802</v>
      </c>
      <c r="BG156" s="704">
        <v>675</v>
      </c>
      <c r="BH156" s="705">
        <v>777</v>
      </c>
    </row>
    <row r="157" spans="1:65" s="117" customFormat="1" ht="14.25" customHeight="1">
      <c r="A157" s="329" t="s">
        <v>4293</v>
      </c>
      <c r="B157" s="701">
        <v>86</v>
      </c>
      <c r="C157" s="698">
        <v>44</v>
      </c>
      <c r="D157" s="698">
        <v>42</v>
      </c>
      <c r="E157" s="699">
        <v>53</v>
      </c>
      <c r="F157" s="639" t="s">
        <v>4294</v>
      </c>
      <c r="G157" s="288">
        <f t="shared" si="83"/>
        <v>84</v>
      </c>
      <c r="H157" s="690">
        <v>38</v>
      </c>
      <c r="I157" s="690">
        <v>46</v>
      </c>
      <c r="J157" s="690">
        <v>57</v>
      </c>
      <c r="K157" s="121"/>
      <c r="L157" s="46"/>
      <c r="M157" s="46"/>
      <c r="N157" s="46"/>
      <c r="O157" s="46"/>
      <c r="P157" s="121"/>
      <c r="U157" s="110" t="s">
        <v>4295</v>
      </c>
      <c r="V157" s="60">
        <f t="shared" si="84"/>
        <v>116</v>
      </c>
      <c r="W157" s="82">
        <v>49</v>
      </c>
      <c r="X157" s="82">
        <v>67</v>
      </c>
      <c r="Y157" s="83">
        <v>70</v>
      </c>
      <c r="Z157" s="110" t="s">
        <v>4296</v>
      </c>
      <c r="AA157" s="60">
        <f t="shared" si="85"/>
        <v>173</v>
      </c>
      <c r="AB157" s="692">
        <v>87</v>
      </c>
      <c r="AC157" s="693">
        <v>86</v>
      </c>
      <c r="AD157" s="694">
        <v>85</v>
      </c>
      <c r="AE157" s="110" t="s">
        <v>1952</v>
      </c>
      <c r="AF157" s="644">
        <v>171</v>
      </c>
      <c r="AG157" s="82">
        <v>90</v>
      </c>
      <c r="AH157" s="82">
        <v>81</v>
      </c>
      <c r="AI157" s="83">
        <v>104</v>
      </c>
      <c r="AJ157" s="645" t="s">
        <v>4297</v>
      </c>
      <c r="AK157" s="288">
        <f t="shared" si="86"/>
        <v>140</v>
      </c>
      <c r="AL157" s="640">
        <v>72</v>
      </c>
      <c r="AM157" s="640">
        <v>68</v>
      </c>
      <c r="AN157" s="641">
        <v>76</v>
      </c>
      <c r="AO157" s="110" t="s">
        <v>4298</v>
      </c>
      <c r="AP157" s="706">
        <v>92</v>
      </c>
      <c r="AQ157" s="509">
        <v>48</v>
      </c>
      <c r="AR157" s="509">
        <v>44</v>
      </c>
      <c r="AS157" s="510">
        <v>58</v>
      </c>
      <c r="AT157" s="110" t="s">
        <v>4299</v>
      </c>
      <c r="AU157" s="644">
        <f t="shared" si="87"/>
        <v>1481</v>
      </c>
      <c r="AV157" s="111">
        <v>720</v>
      </c>
      <c r="AW157" s="111">
        <v>761</v>
      </c>
      <c r="AX157" s="112">
        <v>515</v>
      </c>
      <c r="AY157" s="330" t="s">
        <v>4300</v>
      </c>
      <c r="AZ157" s="60">
        <f t="shared" si="88"/>
        <v>133</v>
      </c>
      <c r="BA157" s="82">
        <v>73</v>
      </c>
      <c r="BB157" s="82">
        <v>60</v>
      </c>
      <c r="BC157" s="83">
        <v>88</v>
      </c>
      <c r="BD157" s="110" t="s">
        <v>4301</v>
      </c>
      <c r="BE157" s="644">
        <f t="shared" si="89"/>
        <v>69</v>
      </c>
      <c r="BF157" s="704">
        <v>41</v>
      </c>
      <c r="BG157" s="704">
        <v>28</v>
      </c>
      <c r="BH157" s="705">
        <v>45</v>
      </c>
    </row>
    <row r="158" spans="1:65" s="117" customFormat="1" ht="14.25" customHeight="1">
      <c r="A158" s="329" t="s">
        <v>4302</v>
      </c>
      <c r="B158" s="701">
        <v>75</v>
      </c>
      <c r="C158" s="698">
        <v>41</v>
      </c>
      <c r="D158" s="698">
        <v>34</v>
      </c>
      <c r="E158" s="699">
        <v>51</v>
      </c>
      <c r="F158" s="639" t="s">
        <v>4303</v>
      </c>
      <c r="G158" s="288">
        <f t="shared" si="83"/>
        <v>159</v>
      </c>
      <c r="H158" s="690">
        <v>79</v>
      </c>
      <c r="I158" s="690">
        <v>80</v>
      </c>
      <c r="J158" s="690">
        <v>87</v>
      </c>
      <c r="K158" s="121"/>
      <c r="L158" s="46"/>
      <c r="M158" s="46"/>
      <c r="N158" s="46"/>
      <c r="O158" s="46"/>
      <c r="P158" s="121"/>
      <c r="U158" s="110" t="s">
        <v>4304</v>
      </c>
      <c r="V158" s="60">
        <f t="shared" si="84"/>
        <v>69</v>
      </c>
      <c r="W158" s="82">
        <v>29</v>
      </c>
      <c r="X158" s="82">
        <v>40</v>
      </c>
      <c r="Y158" s="83">
        <v>49</v>
      </c>
      <c r="Z158" s="110" t="s">
        <v>515</v>
      </c>
      <c r="AA158" s="60">
        <f t="shared" si="85"/>
        <v>152</v>
      </c>
      <c r="AB158" s="692">
        <v>65</v>
      </c>
      <c r="AC158" s="693">
        <v>87</v>
      </c>
      <c r="AD158" s="694">
        <v>86</v>
      </c>
      <c r="AE158" s="110" t="s">
        <v>1960</v>
      </c>
      <c r="AF158" s="644">
        <v>97</v>
      </c>
      <c r="AG158" s="82">
        <v>60</v>
      </c>
      <c r="AH158" s="82">
        <v>37</v>
      </c>
      <c r="AI158" s="83">
        <v>66</v>
      </c>
      <c r="AJ158" s="645" t="s">
        <v>4306</v>
      </c>
      <c r="AK158" s="288">
        <f t="shared" si="86"/>
        <v>117</v>
      </c>
      <c r="AL158" s="640">
        <v>58</v>
      </c>
      <c r="AM158" s="640">
        <v>59</v>
      </c>
      <c r="AN158" s="641">
        <v>71</v>
      </c>
      <c r="AO158" s="110" t="s">
        <v>4307</v>
      </c>
      <c r="AP158" s="706">
        <v>493</v>
      </c>
      <c r="AQ158" s="509">
        <v>259</v>
      </c>
      <c r="AR158" s="509">
        <v>234</v>
      </c>
      <c r="AS158" s="510">
        <v>280</v>
      </c>
      <c r="AT158" s="110" t="s">
        <v>4308</v>
      </c>
      <c r="AU158" s="644">
        <f t="shared" si="87"/>
        <v>1438</v>
      </c>
      <c r="AV158" s="111">
        <v>698</v>
      </c>
      <c r="AW158" s="111">
        <v>740</v>
      </c>
      <c r="AX158" s="112">
        <v>510</v>
      </c>
      <c r="AY158" s="330" t="s">
        <v>4309</v>
      </c>
      <c r="AZ158" s="60">
        <f t="shared" si="88"/>
        <v>157</v>
      </c>
      <c r="BA158" s="82">
        <v>88</v>
      </c>
      <c r="BB158" s="82">
        <v>69</v>
      </c>
      <c r="BC158" s="83">
        <v>89</v>
      </c>
      <c r="BD158" s="110" t="s">
        <v>4310</v>
      </c>
      <c r="BE158" s="644">
        <f t="shared" si="89"/>
        <v>431</v>
      </c>
      <c r="BF158" s="704">
        <v>213</v>
      </c>
      <c r="BG158" s="704">
        <v>218</v>
      </c>
      <c r="BH158" s="705">
        <v>272</v>
      </c>
    </row>
    <row r="159" spans="1:65" s="117" customFormat="1" ht="14.25" customHeight="1">
      <c r="A159" s="329" t="s">
        <v>4311</v>
      </c>
      <c r="B159" s="701">
        <v>58</v>
      </c>
      <c r="C159" s="698">
        <v>33</v>
      </c>
      <c r="D159" s="698">
        <v>25</v>
      </c>
      <c r="E159" s="699">
        <v>37</v>
      </c>
      <c r="F159" s="639" t="s">
        <v>4312</v>
      </c>
      <c r="G159" s="288">
        <f t="shared" si="83"/>
        <v>147</v>
      </c>
      <c r="H159" s="690">
        <v>80</v>
      </c>
      <c r="I159" s="690">
        <v>67</v>
      </c>
      <c r="J159" s="690">
        <v>91</v>
      </c>
      <c r="K159" s="121"/>
      <c r="L159" s="46"/>
      <c r="M159" s="46"/>
      <c r="N159" s="46"/>
      <c r="O159" s="46"/>
      <c r="P159" s="121"/>
      <c r="U159" s="110" t="s">
        <v>4313</v>
      </c>
      <c r="V159" s="60">
        <f t="shared" si="84"/>
        <v>129</v>
      </c>
      <c r="W159" s="82">
        <v>56</v>
      </c>
      <c r="X159" s="82">
        <v>73</v>
      </c>
      <c r="Y159" s="83">
        <v>68</v>
      </c>
      <c r="Z159" s="110" t="s">
        <v>516</v>
      </c>
      <c r="AA159" s="60">
        <f t="shared" si="85"/>
        <v>149</v>
      </c>
      <c r="AB159" s="692">
        <v>76</v>
      </c>
      <c r="AC159" s="693">
        <v>73</v>
      </c>
      <c r="AD159" s="694">
        <v>84</v>
      </c>
      <c r="AE159" s="110" t="s">
        <v>4305</v>
      </c>
      <c r="AF159" s="644">
        <v>109</v>
      </c>
      <c r="AG159" s="82">
        <v>52</v>
      </c>
      <c r="AH159" s="82">
        <v>57</v>
      </c>
      <c r="AI159" s="83">
        <v>67</v>
      </c>
      <c r="AJ159" s="645" t="s">
        <v>2304</v>
      </c>
      <c r="AK159" s="288">
        <f t="shared" si="86"/>
        <v>257</v>
      </c>
      <c r="AL159" s="640">
        <v>140</v>
      </c>
      <c r="AM159" s="640">
        <v>117</v>
      </c>
      <c r="AN159" s="641">
        <v>152</v>
      </c>
      <c r="AO159" s="110" t="s">
        <v>4315</v>
      </c>
      <c r="AP159" s="706">
        <v>132</v>
      </c>
      <c r="AQ159" s="509">
        <v>65</v>
      </c>
      <c r="AR159" s="509">
        <v>67</v>
      </c>
      <c r="AS159" s="510">
        <v>79</v>
      </c>
      <c r="AT159" s="110" t="s">
        <v>4316</v>
      </c>
      <c r="AU159" s="644">
        <f t="shared" si="87"/>
        <v>1073</v>
      </c>
      <c r="AV159" s="111">
        <v>524</v>
      </c>
      <c r="AW159" s="111">
        <v>549</v>
      </c>
      <c r="AX159" s="112">
        <v>414</v>
      </c>
      <c r="AY159" s="330" t="s">
        <v>4317</v>
      </c>
      <c r="AZ159" s="60">
        <f t="shared" si="88"/>
        <v>179</v>
      </c>
      <c r="BA159" s="82">
        <v>108</v>
      </c>
      <c r="BB159" s="82">
        <v>71</v>
      </c>
      <c r="BC159" s="83">
        <v>86</v>
      </c>
      <c r="BD159" s="110" t="s">
        <v>4318</v>
      </c>
      <c r="BE159" s="644">
        <f t="shared" si="89"/>
        <v>80</v>
      </c>
      <c r="BF159" s="704">
        <v>44</v>
      </c>
      <c r="BG159" s="704">
        <v>36</v>
      </c>
      <c r="BH159" s="705">
        <v>43</v>
      </c>
    </row>
    <row r="160" spans="1:65" s="117" customFormat="1" ht="14.25" customHeight="1">
      <c r="A160" s="333" t="s">
        <v>452</v>
      </c>
      <c r="B160" s="665">
        <v>1226</v>
      </c>
      <c r="C160" s="665">
        <v>618</v>
      </c>
      <c r="D160" s="665">
        <v>608</v>
      </c>
      <c r="E160" s="687">
        <v>787</v>
      </c>
      <c r="F160" s="639" t="s">
        <v>4319</v>
      </c>
      <c r="G160" s="288">
        <f t="shared" si="83"/>
        <v>384</v>
      </c>
      <c r="H160" s="690">
        <v>183</v>
      </c>
      <c r="I160" s="690">
        <v>201</v>
      </c>
      <c r="J160" s="690">
        <v>224</v>
      </c>
      <c r="K160" s="121"/>
      <c r="L160" s="46"/>
      <c r="M160" s="46"/>
      <c r="N160" s="46"/>
      <c r="O160" s="46"/>
      <c r="P160" s="121"/>
      <c r="U160" s="110" t="s">
        <v>4320</v>
      </c>
      <c r="V160" s="60">
        <f t="shared" si="84"/>
        <v>106</v>
      </c>
      <c r="W160" s="82">
        <v>54</v>
      </c>
      <c r="X160" s="82">
        <v>52</v>
      </c>
      <c r="Y160" s="83">
        <v>67</v>
      </c>
      <c r="Z160" s="110" t="s">
        <v>4321</v>
      </c>
      <c r="AA160" s="60">
        <f t="shared" si="85"/>
        <v>70</v>
      </c>
      <c r="AB160" s="692">
        <v>31</v>
      </c>
      <c r="AC160" s="693">
        <v>39</v>
      </c>
      <c r="AD160" s="694">
        <v>38</v>
      </c>
      <c r="AE160" s="110" t="s">
        <v>4314</v>
      </c>
      <c r="AF160" s="644">
        <v>89</v>
      </c>
      <c r="AG160" s="82">
        <v>44</v>
      </c>
      <c r="AH160" s="82">
        <v>45</v>
      </c>
      <c r="AI160" s="83">
        <v>52</v>
      </c>
      <c r="AJ160" s="645" t="s">
        <v>2309</v>
      </c>
      <c r="AK160" s="288">
        <f t="shared" si="86"/>
        <v>234</v>
      </c>
      <c r="AL160" s="640">
        <v>118</v>
      </c>
      <c r="AM160" s="640">
        <v>116</v>
      </c>
      <c r="AN160" s="641">
        <v>120</v>
      </c>
      <c r="AO160" s="110" t="s">
        <v>4323</v>
      </c>
      <c r="AP160" s="706">
        <v>207</v>
      </c>
      <c r="AQ160" s="509">
        <v>101</v>
      </c>
      <c r="AR160" s="509">
        <v>106</v>
      </c>
      <c r="AS160" s="510">
        <v>123</v>
      </c>
      <c r="AT160" s="110" t="s">
        <v>4324</v>
      </c>
      <c r="AU160" s="644">
        <f t="shared" si="87"/>
        <v>807</v>
      </c>
      <c r="AV160" s="111">
        <v>373</v>
      </c>
      <c r="AW160" s="111">
        <v>434</v>
      </c>
      <c r="AX160" s="112">
        <v>316</v>
      </c>
      <c r="AY160" s="334" t="s">
        <v>352</v>
      </c>
      <c r="AZ160" s="68">
        <f t="shared" si="88"/>
        <v>1690</v>
      </c>
      <c r="BA160" s="68">
        <f>SUM(BA161:BA172)</f>
        <v>863</v>
      </c>
      <c r="BB160" s="68">
        <f t="shared" ref="BB160:BC160" si="96">SUM(BB161:BB172)</f>
        <v>827</v>
      </c>
      <c r="BC160" s="86">
        <f t="shared" si="96"/>
        <v>1009</v>
      </c>
      <c r="BD160" s="110" t="s">
        <v>1327</v>
      </c>
      <c r="BE160" s="644">
        <f t="shared" si="89"/>
        <v>92</v>
      </c>
      <c r="BF160" s="704">
        <v>45</v>
      </c>
      <c r="BG160" s="704">
        <v>47</v>
      </c>
      <c r="BH160" s="705">
        <v>59</v>
      </c>
    </row>
    <row r="161" spans="1:65" s="117" customFormat="1" ht="14.25" customHeight="1">
      <c r="A161" s="329" t="s">
        <v>2489</v>
      </c>
      <c r="B161" s="668">
        <v>50</v>
      </c>
      <c r="C161" s="511">
        <v>25</v>
      </c>
      <c r="D161" s="511">
        <v>25</v>
      </c>
      <c r="E161" s="707">
        <v>37</v>
      </c>
      <c r="F161" s="639" t="s">
        <v>4325</v>
      </c>
      <c r="G161" s="288">
        <f t="shared" si="83"/>
        <v>336</v>
      </c>
      <c r="H161" s="690">
        <v>166</v>
      </c>
      <c r="I161" s="690">
        <v>170</v>
      </c>
      <c r="J161" s="690">
        <v>195</v>
      </c>
      <c r="K161" s="121"/>
      <c r="L161" s="46"/>
      <c r="M161" s="46"/>
      <c r="N161" s="46"/>
      <c r="O161" s="46"/>
      <c r="P161" s="121"/>
      <c r="U161" s="110" t="s">
        <v>4326</v>
      </c>
      <c r="V161" s="60">
        <f t="shared" si="84"/>
        <v>757</v>
      </c>
      <c r="W161" s="82">
        <v>355</v>
      </c>
      <c r="X161" s="82">
        <v>402</v>
      </c>
      <c r="Y161" s="83">
        <v>419</v>
      </c>
      <c r="Z161" s="110" t="s">
        <v>4327</v>
      </c>
      <c r="AA161" s="60">
        <f t="shared" si="85"/>
        <v>97</v>
      </c>
      <c r="AB161" s="692">
        <v>48</v>
      </c>
      <c r="AC161" s="693">
        <v>49</v>
      </c>
      <c r="AD161" s="694">
        <v>57</v>
      </c>
      <c r="AE161" s="110" t="s">
        <v>4322</v>
      </c>
      <c r="AF161" s="644">
        <v>407</v>
      </c>
      <c r="AG161" s="82">
        <v>203</v>
      </c>
      <c r="AH161" s="82">
        <v>204</v>
      </c>
      <c r="AI161" s="83">
        <v>224</v>
      </c>
      <c r="AJ161" s="645" t="s">
        <v>4328</v>
      </c>
      <c r="AK161" s="288">
        <f t="shared" si="86"/>
        <v>153</v>
      </c>
      <c r="AL161" s="640">
        <v>73</v>
      </c>
      <c r="AM161" s="640">
        <v>80</v>
      </c>
      <c r="AN161" s="641">
        <v>86</v>
      </c>
      <c r="AO161" s="110" t="s">
        <v>1414</v>
      </c>
      <c r="AP161" s="706">
        <v>157</v>
      </c>
      <c r="AQ161" s="509">
        <v>82</v>
      </c>
      <c r="AR161" s="509">
        <v>75</v>
      </c>
      <c r="AS161" s="510">
        <v>91</v>
      </c>
      <c r="AT161" s="110" t="s">
        <v>4329</v>
      </c>
      <c r="AU161" s="644">
        <f t="shared" si="87"/>
        <v>1005</v>
      </c>
      <c r="AV161" s="111">
        <v>461</v>
      </c>
      <c r="AW161" s="111">
        <v>544</v>
      </c>
      <c r="AX161" s="112">
        <v>377</v>
      </c>
      <c r="AY161" s="330" t="s">
        <v>1734</v>
      </c>
      <c r="AZ161" s="60">
        <f t="shared" si="88"/>
        <v>238</v>
      </c>
      <c r="BA161" s="82">
        <v>122</v>
      </c>
      <c r="BB161" s="82">
        <v>116</v>
      </c>
      <c r="BC161" s="83">
        <v>144</v>
      </c>
      <c r="BD161" s="110" t="s">
        <v>1334</v>
      </c>
      <c r="BE161" s="644">
        <f t="shared" si="89"/>
        <v>70</v>
      </c>
      <c r="BF161" s="704">
        <v>30</v>
      </c>
      <c r="BG161" s="704">
        <v>40</v>
      </c>
      <c r="BH161" s="705">
        <v>45</v>
      </c>
    </row>
    <row r="162" spans="1:65" s="117" customFormat="1" ht="14.25" customHeight="1">
      <c r="A162" s="329" t="s">
        <v>2494</v>
      </c>
      <c r="B162" s="668">
        <v>89</v>
      </c>
      <c r="C162" s="511">
        <v>46</v>
      </c>
      <c r="D162" s="511">
        <v>43</v>
      </c>
      <c r="E162" s="707">
        <v>58</v>
      </c>
      <c r="F162" s="639" t="s">
        <v>4330</v>
      </c>
      <c r="G162" s="288">
        <f t="shared" si="83"/>
        <v>64</v>
      </c>
      <c r="H162" s="690">
        <v>26</v>
      </c>
      <c r="I162" s="690">
        <v>38</v>
      </c>
      <c r="J162" s="690">
        <v>38</v>
      </c>
      <c r="K162" s="121"/>
      <c r="L162" s="46"/>
      <c r="M162" s="46"/>
      <c r="N162" s="46"/>
      <c r="O162" s="46"/>
      <c r="P162" s="121"/>
      <c r="U162" s="110" t="s">
        <v>4331</v>
      </c>
      <c r="V162" s="60">
        <f t="shared" si="84"/>
        <v>148</v>
      </c>
      <c r="W162" s="82">
        <v>69</v>
      </c>
      <c r="X162" s="82">
        <v>79</v>
      </c>
      <c r="Y162" s="83">
        <v>77</v>
      </c>
      <c r="Z162" s="110" t="s">
        <v>866</v>
      </c>
      <c r="AA162" s="60">
        <f t="shared" si="85"/>
        <v>145</v>
      </c>
      <c r="AB162" s="692">
        <v>73</v>
      </c>
      <c r="AC162" s="693">
        <v>72</v>
      </c>
      <c r="AD162" s="694">
        <v>84</v>
      </c>
      <c r="AE162" s="110" t="s">
        <v>2156</v>
      </c>
      <c r="AF162" s="644">
        <v>293</v>
      </c>
      <c r="AG162" s="82">
        <v>146</v>
      </c>
      <c r="AH162" s="82">
        <v>147</v>
      </c>
      <c r="AI162" s="83">
        <v>177</v>
      </c>
      <c r="AJ162" s="645" t="s">
        <v>4332</v>
      </c>
      <c r="AK162" s="288">
        <f t="shared" si="86"/>
        <v>84</v>
      </c>
      <c r="AL162" s="640">
        <v>37</v>
      </c>
      <c r="AM162" s="640">
        <v>47</v>
      </c>
      <c r="AN162" s="641">
        <v>54</v>
      </c>
      <c r="AO162" s="110" t="s">
        <v>4333</v>
      </c>
      <c r="AP162" s="706">
        <v>257</v>
      </c>
      <c r="AQ162" s="509">
        <v>139</v>
      </c>
      <c r="AR162" s="509">
        <v>118</v>
      </c>
      <c r="AS162" s="510">
        <v>164</v>
      </c>
      <c r="AT162" s="110" t="s">
        <v>4334</v>
      </c>
      <c r="AU162" s="644">
        <f t="shared" si="87"/>
        <v>1326</v>
      </c>
      <c r="AV162" s="111">
        <v>649</v>
      </c>
      <c r="AW162" s="111">
        <v>677</v>
      </c>
      <c r="AX162" s="112">
        <v>465</v>
      </c>
      <c r="AY162" s="330" t="s">
        <v>1740</v>
      </c>
      <c r="AZ162" s="60">
        <f t="shared" si="88"/>
        <v>122</v>
      </c>
      <c r="BA162" s="82">
        <v>69</v>
      </c>
      <c r="BB162" s="82">
        <v>53</v>
      </c>
      <c r="BC162" s="83">
        <v>71</v>
      </c>
      <c r="BD162" s="110" t="s">
        <v>1343</v>
      </c>
      <c r="BE162" s="644">
        <f t="shared" si="89"/>
        <v>88</v>
      </c>
      <c r="BF162" s="704">
        <v>44</v>
      </c>
      <c r="BG162" s="704">
        <v>44</v>
      </c>
      <c r="BH162" s="705">
        <v>59</v>
      </c>
    </row>
    <row r="163" spans="1:65" s="117" customFormat="1" ht="14.25" customHeight="1">
      <c r="A163" s="329" t="s">
        <v>3179</v>
      </c>
      <c r="B163" s="668">
        <v>105</v>
      </c>
      <c r="C163" s="511">
        <v>51</v>
      </c>
      <c r="D163" s="511">
        <v>54</v>
      </c>
      <c r="E163" s="707">
        <v>69</v>
      </c>
      <c r="F163" s="639" t="s">
        <v>4335</v>
      </c>
      <c r="G163" s="288">
        <f t="shared" si="83"/>
        <v>81</v>
      </c>
      <c r="H163" s="690">
        <v>41</v>
      </c>
      <c r="I163" s="690">
        <v>40</v>
      </c>
      <c r="J163" s="690">
        <v>41</v>
      </c>
      <c r="K163" s="121"/>
      <c r="L163" s="46"/>
      <c r="M163" s="46"/>
      <c r="N163" s="46"/>
      <c r="O163" s="46"/>
      <c r="P163" s="121"/>
      <c r="U163" s="110" t="s">
        <v>4336</v>
      </c>
      <c r="V163" s="60">
        <f t="shared" si="84"/>
        <v>199</v>
      </c>
      <c r="W163" s="82">
        <v>93</v>
      </c>
      <c r="X163" s="82">
        <v>106</v>
      </c>
      <c r="Y163" s="83">
        <v>104</v>
      </c>
      <c r="Z163" s="67" t="s">
        <v>316</v>
      </c>
      <c r="AA163" s="68">
        <f t="shared" si="85"/>
        <v>1988</v>
      </c>
      <c r="AB163" s="55">
        <f>SUM(AB164:AB176)</f>
        <v>1013</v>
      </c>
      <c r="AC163" s="55">
        <f t="shared" ref="AC163:AD163" si="97">SUM(AC164:AC176)</f>
        <v>975</v>
      </c>
      <c r="AD163" s="629">
        <f t="shared" si="97"/>
        <v>1275</v>
      </c>
      <c r="AE163" s="110" t="s">
        <v>2165</v>
      </c>
      <c r="AF163" s="644">
        <v>103</v>
      </c>
      <c r="AG163" s="82">
        <v>45</v>
      </c>
      <c r="AH163" s="82">
        <v>58</v>
      </c>
      <c r="AI163" s="83">
        <v>71</v>
      </c>
      <c r="AJ163" s="645" t="s">
        <v>4338</v>
      </c>
      <c r="AK163" s="288">
        <f t="shared" si="86"/>
        <v>84</v>
      </c>
      <c r="AL163" s="640">
        <v>37</v>
      </c>
      <c r="AM163" s="640">
        <v>47</v>
      </c>
      <c r="AN163" s="641">
        <v>49</v>
      </c>
      <c r="AO163" s="110" t="s">
        <v>4339</v>
      </c>
      <c r="AP163" s="706">
        <v>344</v>
      </c>
      <c r="AQ163" s="509">
        <v>168</v>
      </c>
      <c r="AR163" s="509">
        <v>176</v>
      </c>
      <c r="AS163" s="510">
        <v>170</v>
      </c>
      <c r="AT163" s="110" t="s">
        <v>4340</v>
      </c>
      <c r="AU163" s="644">
        <f t="shared" si="87"/>
        <v>1296</v>
      </c>
      <c r="AV163" s="111">
        <v>618</v>
      </c>
      <c r="AW163" s="111">
        <v>678</v>
      </c>
      <c r="AX163" s="112">
        <v>471</v>
      </c>
      <c r="AY163" s="330" t="s">
        <v>4341</v>
      </c>
      <c r="AZ163" s="60">
        <f t="shared" si="88"/>
        <v>118</v>
      </c>
      <c r="BA163" s="82">
        <v>58</v>
      </c>
      <c r="BB163" s="82">
        <v>60</v>
      </c>
      <c r="BC163" s="83">
        <v>72</v>
      </c>
      <c r="BD163" s="110" t="s">
        <v>1351</v>
      </c>
      <c r="BE163" s="644">
        <f t="shared" si="89"/>
        <v>63</v>
      </c>
      <c r="BF163" s="704">
        <v>23</v>
      </c>
      <c r="BG163" s="704">
        <v>40</v>
      </c>
      <c r="BH163" s="705">
        <v>41</v>
      </c>
    </row>
    <row r="164" spans="1:65" s="117" customFormat="1" ht="14.25" customHeight="1">
      <c r="A164" s="329" t="s">
        <v>3190</v>
      </c>
      <c r="B164" s="668">
        <v>123</v>
      </c>
      <c r="C164" s="511">
        <v>65</v>
      </c>
      <c r="D164" s="511">
        <v>58</v>
      </c>
      <c r="E164" s="707">
        <v>76</v>
      </c>
      <c r="F164" s="639" t="s">
        <v>4342</v>
      </c>
      <c r="G164" s="288">
        <f t="shared" si="83"/>
        <v>72</v>
      </c>
      <c r="H164" s="690">
        <v>38</v>
      </c>
      <c r="I164" s="690">
        <v>34</v>
      </c>
      <c r="J164" s="690">
        <v>42</v>
      </c>
      <c r="K164" s="121"/>
      <c r="L164" s="46"/>
      <c r="M164" s="46"/>
      <c r="N164" s="46"/>
      <c r="O164" s="46"/>
      <c r="P164" s="121"/>
      <c r="U164" s="110" t="s">
        <v>4343</v>
      </c>
      <c r="V164" s="60">
        <f t="shared" si="84"/>
        <v>66</v>
      </c>
      <c r="W164" s="82">
        <v>32</v>
      </c>
      <c r="X164" s="82">
        <v>34</v>
      </c>
      <c r="Y164" s="83">
        <v>41</v>
      </c>
      <c r="Z164" s="110" t="s">
        <v>3331</v>
      </c>
      <c r="AA164" s="60">
        <f t="shared" si="85"/>
        <v>372</v>
      </c>
      <c r="AB164" s="82">
        <v>192</v>
      </c>
      <c r="AC164" s="82">
        <v>180</v>
      </c>
      <c r="AD164" s="83">
        <v>226</v>
      </c>
      <c r="AE164" s="110" t="s">
        <v>4337</v>
      </c>
      <c r="AF164" s="644">
        <v>184</v>
      </c>
      <c r="AG164" s="82">
        <v>88</v>
      </c>
      <c r="AH164" s="82">
        <v>96</v>
      </c>
      <c r="AI164" s="83">
        <v>126</v>
      </c>
      <c r="AJ164" s="645" t="s">
        <v>723</v>
      </c>
      <c r="AK164" s="288">
        <f t="shared" si="86"/>
        <v>119</v>
      </c>
      <c r="AL164" s="640">
        <v>59</v>
      </c>
      <c r="AM164" s="640">
        <v>60</v>
      </c>
      <c r="AN164" s="641">
        <v>65</v>
      </c>
      <c r="AO164" s="110" t="s">
        <v>4345</v>
      </c>
      <c r="AP164" s="706">
        <v>471</v>
      </c>
      <c r="AQ164" s="509">
        <v>235</v>
      </c>
      <c r="AR164" s="509">
        <v>236</v>
      </c>
      <c r="AS164" s="510">
        <v>265</v>
      </c>
      <c r="AT164" s="110" t="s">
        <v>4346</v>
      </c>
      <c r="AU164" s="644">
        <f t="shared" si="87"/>
        <v>1549</v>
      </c>
      <c r="AV164" s="111">
        <v>754</v>
      </c>
      <c r="AW164" s="111">
        <v>795</v>
      </c>
      <c r="AX164" s="112">
        <v>603</v>
      </c>
      <c r="AY164" s="330" t="s">
        <v>4347</v>
      </c>
      <c r="AZ164" s="60">
        <f t="shared" si="88"/>
        <v>99</v>
      </c>
      <c r="BA164" s="82">
        <v>44</v>
      </c>
      <c r="BB164" s="82">
        <v>55</v>
      </c>
      <c r="BC164" s="83">
        <v>60</v>
      </c>
      <c r="BD164" s="110" t="s">
        <v>3409</v>
      </c>
      <c r="BE164" s="644">
        <f t="shared" si="89"/>
        <v>181</v>
      </c>
      <c r="BF164" s="704">
        <v>93</v>
      </c>
      <c r="BG164" s="704">
        <v>88</v>
      </c>
      <c r="BH164" s="705">
        <v>110</v>
      </c>
    </row>
    <row r="165" spans="1:65" s="117" customFormat="1" ht="14.25" customHeight="1">
      <c r="A165" s="329" t="s">
        <v>4348</v>
      </c>
      <c r="B165" s="668">
        <v>64</v>
      </c>
      <c r="C165" s="511">
        <v>31</v>
      </c>
      <c r="D165" s="511">
        <v>33</v>
      </c>
      <c r="E165" s="707">
        <v>40</v>
      </c>
      <c r="F165" s="639" t="s">
        <v>4349</v>
      </c>
      <c r="G165" s="288">
        <f t="shared" si="83"/>
        <v>42</v>
      </c>
      <c r="H165" s="690">
        <v>17</v>
      </c>
      <c r="I165" s="690">
        <v>25</v>
      </c>
      <c r="J165" s="690">
        <v>25</v>
      </c>
      <c r="K165" s="121"/>
      <c r="L165" s="46"/>
      <c r="M165" s="46"/>
      <c r="N165" s="46"/>
      <c r="O165" s="46"/>
      <c r="P165" s="121"/>
      <c r="U165" s="110" t="s">
        <v>4350</v>
      </c>
      <c r="V165" s="60">
        <f t="shared" si="84"/>
        <v>39</v>
      </c>
      <c r="W165" s="82">
        <v>21</v>
      </c>
      <c r="X165" s="82">
        <v>18</v>
      </c>
      <c r="Y165" s="83">
        <v>28</v>
      </c>
      <c r="Z165" s="110" t="s">
        <v>4351</v>
      </c>
      <c r="AA165" s="60">
        <f t="shared" si="85"/>
        <v>10</v>
      </c>
      <c r="AB165" s="82">
        <v>6</v>
      </c>
      <c r="AC165" s="82">
        <v>4</v>
      </c>
      <c r="AD165" s="83">
        <v>6</v>
      </c>
      <c r="AE165" s="110" t="s">
        <v>4344</v>
      </c>
      <c r="AF165" s="644">
        <v>103</v>
      </c>
      <c r="AG165" s="82">
        <v>49</v>
      </c>
      <c r="AH165" s="82">
        <v>54</v>
      </c>
      <c r="AI165" s="83">
        <v>67</v>
      </c>
      <c r="AJ165" s="645" t="s">
        <v>724</v>
      </c>
      <c r="AK165" s="288">
        <f t="shared" si="86"/>
        <v>121</v>
      </c>
      <c r="AL165" s="640">
        <v>59</v>
      </c>
      <c r="AM165" s="640">
        <v>62</v>
      </c>
      <c r="AN165" s="641">
        <v>68</v>
      </c>
      <c r="AO165" s="110" t="s">
        <v>4353</v>
      </c>
      <c r="AP165" s="706">
        <v>135</v>
      </c>
      <c r="AQ165" s="509">
        <v>76</v>
      </c>
      <c r="AR165" s="509">
        <v>59</v>
      </c>
      <c r="AS165" s="510">
        <v>87</v>
      </c>
      <c r="AT165" s="110" t="s">
        <v>4354</v>
      </c>
      <c r="AU165" s="644">
        <f t="shared" si="87"/>
        <v>1923</v>
      </c>
      <c r="AV165" s="111">
        <v>945</v>
      </c>
      <c r="AW165" s="111">
        <v>978</v>
      </c>
      <c r="AX165" s="112">
        <v>711</v>
      </c>
      <c r="AY165" s="330" t="s">
        <v>4355</v>
      </c>
      <c r="AZ165" s="60">
        <f t="shared" si="88"/>
        <v>150</v>
      </c>
      <c r="BA165" s="82">
        <v>74</v>
      </c>
      <c r="BB165" s="82">
        <v>76</v>
      </c>
      <c r="BC165" s="83">
        <v>90</v>
      </c>
      <c r="BD165" s="110" t="s">
        <v>3417</v>
      </c>
      <c r="BE165" s="644">
        <f t="shared" si="89"/>
        <v>362</v>
      </c>
      <c r="BF165" s="708">
        <v>189</v>
      </c>
      <c r="BG165" s="708">
        <v>173</v>
      </c>
      <c r="BH165" s="709">
        <v>210</v>
      </c>
    </row>
    <row r="166" spans="1:65" s="117" customFormat="1" ht="14.25" customHeight="1">
      <c r="A166" s="329" t="s">
        <v>4356</v>
      </c>
      <c r="B166" s="668">
        <v>62</v>
      </c>
      <c r="C166" s="511">
        <v>32</v>
      </c>
      <c r="D166" s="511">
        <v>30</v>
      </c>
      <c r="E166" s="707">
        <v>39</v>
      </c>
      <c r="F166" s="639" t="s">
        <v>4357</v>
      </c>
      <c r="G166" s="288">
        <f t="shared" si="83"/>
        <v>107</v>
      </c>
      <c r="H166" s="690">
        <v>55</v>
      </c>
      <c r="I166" s="690">
        <v>52</v>
      </c>
      <c r="J166" s="690">
        <v>51</v>
      </c>
      <c r="K166" s="121"/>
      <c r="L166" s="46"/>
      <c r="M166" s="46"/>
      <c r="N166" s="46"/>
      <c r="O166" s="46"/>
      <c r="P166" s="121"/>
      <c r="U166" s="110" t="s">
        <v>4358</v>
      </c>
      <c r="V166" s="60">
        <f t="shared" si="84"/>
        <v>60</v>
      </c>
      <c r="W166" s="82">
        <v>27</v>
      </c>
      <c r="X166" s="82">
        <v>33</v>
      </c>
      <c r="Y166" s="83">
        <v>37</v>
      </c>
      <c r="Z166" s="110" t="s">
        <v>4359</v>
      </c>
      <c r="AA166" s="60">
        <f t="shared" si="85"/>
        <v>32</v>
      </c>
      <c r="AB166" s="82">
        <v>15</v>
      </c>
      <c r="AC166" s="82">
        <v>17</v>
      </c>
      <c r="AD166" s="83">
        <v>24</v>
      </c>
      <c r="AE166" s="114" t="s">
        <v>4352</v>
      </c>
      <c r="AF166" s="92">
        <v>43</v>
      </c>
      <c r="AG166" s="115">
        <v>23</v>
      </c>
      <c r="AH166" s="115">
        <v>20</v>
      </c>
      <c r="AI166" s="116">
        <v>28</v>
      </c>
      <c r="AJ166" s="645" t="s">
        <v>4360</v>
      </c>
      <c r="AK166" s="288">
        <f t="shared" si="86"/>
        <v>186</v>
      </c>
      <c r="AL166" s="640">
        <v>101</v>
      </c>
      <c r="AM166" s="640">
        <v>85</v>
      </c>
      <c r="AN166" s="641">
        <v>110</v>
      </c>
      <c r="AO166" s="110" t="s">
        <v>4361</v>
      </c>
      <c r="AP166" s="706">
        <v>305</v>
      </c>
      <c r="AQ166" s="509">
        <v>136</v>
      </c>
      <c r="AR166" s="509">
        <v>169</v>
      </c>
      <c r="AS166" s="510">
        <v>174</v>
      </c>
      <c r="AT166" s="110" t="s">
        <v>4362</v>
      </c>
      <c r="AU166" s="644">
        <f t="shared" si="87"/>
        <v>1739</v>
      </c>
      <c r="AV166" s="111">
        <v>840</v>
      </c>
      <c r="AW166" s="111">
        <v>899</v>
      </c>
      <c r="AX166" s="112">
        <v>651</v>
      </c>
      <c r="AY166" s="330" t="s">
        <v>4363</v>
      </c>
      <c r="AZ166" s="60">
        <f t="shared" si="88"/>
        <v>184</v>
      </c>
      <c r="BA166" s="82">
        <v>95</v>
      </c>
      <c r="BB166" s="82">
        <v>89</v>
      </c>
      <c r="BC166" s="83">
        <v>107</v>
      </c>
      <c r="BD166" s="67" t="s">
        <v>225</v>
      </c>
      <c r="BE166" s="55">
        <f t="shared" si="89"/>
        <v>7268</v>
      </c>
      <c r="BF166" s="68">
        <f>SUM(BF167:BF181)</f>
        <v>3554</v>
      </c>
      <c r="BG166" s="68">
        <f t="shared" ref="BG166:BH166" si="98">SUM(BG167:BG181)</f>
        <v>3714</v>
      </c>
      <c r="BH166" s="86">
        <f t="shared" si="98"/>
        <v>3980</v>
      </c>
    </row>
    <row r="167" spans="1:65" s="117" customFormat="1" ht="14.25" customHeight="1">
      <c r="A167" s="329" t="s">
        <v>4364</v>
      </c>
      <c r="B167" s="668">
        <v>91</v>
      </c>
      <c r="C167" s="511">
        <v>52</v>
      </c>
      <c r="D167" s="511">
        <v>39</v>
      </c>
      <c r="E167" s="707">
        <v>61</v>
      </c>
      <c r="F167" s="639" t="s">
        <v>4365</v>
      </c>
      <c r="G167" s="288">
        <f t="shared" si="83"/>
        <v>88</v>
      </c>
      <c r="H167" s="690">
        <v>51</v>
      </c>
      <c r="I167" s="690">
        <v>37</v>
      </c>
      <c r="J167" s="690">
        <v>49</v>
      </c>
      <c r="K167" s="121"/>
      <c r="L167" s="46"/>
      <c r="M167" s="46"/>
      <c r="N167" s="46"/>
      <c r="O167" s="46"/>
      <c r="P167" s="121"/>
      <c r="U167" s="110" t="s">
        <v>2785</v>
      </c>
      <c r="V167" s="60">
        <f t="shared" si="84"/>
        <v>31</v>
      </c>
      <c r="W167" s="82">
        <v>13</v>
      </c>
      <c r="X167" s="82">
        <v>18</v>
      </c>
      <c r="Y167" s="83">
        <v>19</v>
      </c>
      <c r="Z167" s="110" t="s">
        <v>4366</v>
      </c>
      <c r="AA167" s="60">
        <f t="shared" si="85"/>
        <v>169</v>
      </c>
      <c r="AB167" s="82">
        <v>96</v>
      </c>
      <c r="AC167" s="82">
        <v>73</v>
      </c>
      <c r="AD167" s="83">
        <v>110</v>
      </c>
      <c r="AE167" s="121"/>
      <c r="AF167" s="46"/>
      <c r="AG167" s="46"/>
      <c r="AH167" s="46"/>
      <c r="AI167" s="46"/>
      <c r="AJ167" s="645" t="s">
        <v>4367</v>
      </c>
      <c r="AK167" s="288">
        <f t="shared" si="86"/>
        <v>103</v>
      </c>
      <c r="AL167" s="640">
        <v>54</v>
      </c>
      <c r="AM167" s="640">
        <v>49</v>
      </c>
      <c r="AN167" s="641">
        <v>62</v>
      </c>
      <c r="AO167" s="110" t="s">
        <v>4368</v>
      </c>
      <c r="AP167" s="706">
        <v>713</v>
      </c>
      <c r="AQ167" s="509">
        <v>359</v>
      </c>
      <c r="AR167" s="509">
        <v>354</v>
      </c>
      <c r="AS167" s="510">
        <v>391</v>
      </c>
      <c r="AT167" s="110" t="s">
        <v>4369</v>
      </c>
      <c r="AU167" s="644">
        <f t="shared" si="87"/>
        <v>1814</v>
      </c>
      <c r="AV167" s="111">
        <v>897</v>
      </c>
      <c r="AW167" s="111">
        <v>917</v>
      </c>
      <c r="AX167" s="112">
        <v>698</v>
      </c>
      <c r="AY167" s="330" t="s">
        <v>4370</v>
      </c>
      <c r="AZ167" s="60">
        <f t="shared" si="88"/>
        <v>149</v>
      </c>
      <c r="BA167" s="82">
        <v>79</v>
      </c>
      <c r="BB167" s="82">
        <v>70</v>
      </c>
      <c r="BC167" s="83">
        <v>85</v>
      </c>
      <c r="BD167" s="110" t="s">
        <v>4371</v>
      </c>
      <c r="BE167" s="644">
        <f t="shared" si="89"/>
        <v>321</v>
      </c>
      <c r="BF167" s="710">
        <v>157</v>
      </c>
      <c r="BG167" s="710">
        <v>164</v>
      </c>
      <c r="BH167" s="711">
        <v>194</v>
      </c>
    </row>
    <row r="168" spans="1:65" s="117" customFormat="1" ht="14.25" customHeight="1">
      <c r="A168" s="329" t="s">
        <v>4372</v>
      </c>
      <c r="B168" s="668">
        <v>34</v>
      </c>
      <c r="C168" s="511">
        <v>12</v>
      </c>
      <c r="D168" s="511">
        <v>22</v>
      </c>
      <c r="E168" s="707">
        <v>24</v>
      </c>
      <c r="F168" s="639" t="s">
        <v>2670</v>
      </c>
      <c r="G168" s="288">
        <f t="shared" si="83"/>
        <v>138</v>
      </c>
      <c r="H168" s="690">
        <v>64</v>
      </c>
      <c r="I168" s="690">
        <v>74</v>
      </c>
      <c r="J168" s="690">
        <v>86</v>
      </c>
      <c r="K168" s="121"/>
      <c r="L168" s="46"/>
      <c r="M168" s="46"/>
      <c r="N168" s="46"/>
      <c r="O168" s="46"/>
      <c r="P168" s="121"/>
      <c r="U168" s="110" t="s">
        <v>2788</v>
      </c>
      <c r="V168" s="60">
        <f t="shared" si="84"/>
        <v>41</v>
      </c>
      <c r="W168" s="82">
        <v>23</v>
      </c>
      <c r="X168" s="82">
        <v>18</v>
      </c>
      <c r="Y168" s="83">
        <v>29</v>
      </c>
      <c r="Z168" s="110" t="s">
        <v>1208</v>
      </c>
      <c r="AA168" s="60">
        <f t="shared" si="85"/>
        <v>525</v>
      </c>
      <c r="AB168" s="82">
        <v>245</v>
      </c>
      <c r="AC168" s="82">
        <v>280</v>
      </c>
      <c r="AD168" s="83">
        <v>315</v>
      </c>
      <c r="AE168" s="121"/>
      <c r="AF168" s="46"/>
      <c r="AG168" s="46"/>
      <c r="AH168" s="46"/>
      <c r="AI168" s="46"/>
      <c r="AJ168" s="645" t="s">
        <v>1842</v>
      </c>
      <c r="AK168" s="288">
        <f t="shared" si="86"/>
        <v>73</v>
      </c>
      <c r="AL168" s="640">
        <v>33</v>
      </c>
      <c r="AM168" s="640">
        <v>40</v>
      </c>
      <c r="AN168" s="641">
        <v>49</v>
      </c>
      <c r="AO168" s="110" t="s">
        <v>4373</v>
      </c>
      <c r="AP168" s="706">
        <v>353</v>
      </c>
      <c r="AQ168" s="509">
        <v>143</v>
      </c>
      <c r="AR168" s="509">
        <v>210</v>
      </c>
      <c r="AS168" s="510">
        <v>188</v>
      </c>
      <c r="AT168" s="110" t="s">
        <v>727</v>
      </c>
      <c r="AU168" s="644">
        <f t="shared" si="87"/>
        <v>1758</v>
      </c>
      <c r="AV168" s="111">
        <v>856</v>
      </c>
      <c r="AW168" s="111">
        <v>902</v>
      </c>
      <c r="AX168" s="112">
        <v>555</v>
      </c>
      <c r="AY168" s="330" t="s">
        <v>4374</v>
      </c>
      <c r="AZ168" s="60">
        <f t="shared" si="88"/>
        <v>121</v>
      </c>
      <c r="BA168" s="82">
        <v>69</v>
      </c>
      <c r="BB168" s="82">
        <v>52</v>
      </c>
      <c r="BC168" s="83">
        <v>74</v>
      </c>
      <c r="BD168" s="110" t="s">
        <v>4375</v>
      </c>
      <c r="BE168" s="644">
        <f t="shared" si="89"/>
        <v>306</v>
      </c>
      <c r="BF168" s="710">
        <v>141</v>
      </c>
      <c r="BG168" s="710">
        <v>165</v>
      </c>
      <c r="BH168" s="711">
        <v>196</v>
      </c>
    </row>
    <row r="169" spans="1:65" s="117" customFormat="1" ht="14.25" customHeight="1">
      <c r="A169" s="329" t="s">
        <v>1903</v>
      </c>
      <c r="B169" s="668">
        <v>105</v>
      </c>
      <c r="C169" s="511">
        <v>50</v>
      </c>
      <c r="D169" s="511">
        <v>55</v>
      </c>
      <c r="E169" s="707">
        <v>73</v>
      </c>
      <c r="F169" s="639" t="s">
        <v>4376</v>
      </c>
      <c r="G169" s="288">
        <f t="shared" si="83"/>
        <v>59</v>
      </c>
      <c r="H169" s="690">
        <v>32</v>
      </c>
      <c r="I169" s="690">
        <v>27</v>
      </c>
      <c r="J169" s="690">
        <v>39</v>
      </c>
      <c r="K169" s="121"/>
      <c r="L169" s="46"/>
      <c r="M169" s="46"/>
      <c r="N169" s="46"/>
      <c r="O169" s="46"/>
      <c r="P169" s="121"/>
      <c r="U169" s="67" t="s">
        <v>484</v>
      </c>
      <c r="V169" s="68">
        <f t="shared" si="84"/>
        <v>2678</v>
      </c>
      <c r="W169" s="68">
        <f>SUM(W170:W194)</f>
        <v>1275</v>
      </c>
      <c r="X169" s="68">
        <f t="shared" ref="X169:Y169" si="99">SUM(X170:X194)</f>
        <v>1403</v>
      </c>
      <c r="Y169" s="86">
        <f t="shared" si="99"/>
        <v>1660</v>
      </c>
      <c r="Z169" s="110" t="s">
        <v>1146</v>
      </c>
      <c r="AA169" s="60">
        <f t="shared" si="85"/>
        <v>0</v>
      </c>
      <c r="AB169" s="82">
        <v>0</v>
      </c>
      <c r="AC169" s="82">
        <v>0</v>
      </c>
      <c r="AD169" s="83">
        <v>0</v>
      </c>
      <c r="AE169" s="121"/>
      <c r="AF169" s="46"/>
      <c r="AG169" s="46"/>
      <c r="AH169" s="46"/>
      <c r="AI169" s="46"/>
      <c r="AJ169" s="645" t="s">
        <v>1851</v>
      </c>
      <c r="AK169" s="288">
        <f t="shared" si="86"/>
        <v>87</v>
      </c>
      <c r="AL169" s="640">
        <v>44</v>
      </c>
      <c r="AM169" s="640">
        <v>43</v>
      </c>
      <c r="AN169" s="641">
        <v>49</v>
      </c>
      <c r="AO169" s="110" t="s">
        <v>1635</v>
      </c>
      <c r="AP169" s="706">
        <v>491</v>
      </c>
      <c r="AQ169" s="509">
        <v>279</v>
      </c>
      <c r="AR169" s="509">
        <v>212</v>
      </c>
      <c r="AS169" s="510">
        <v>279</v>
      </c>
      <c r="AT169" s="110" t="s">
        <v>3375</v>
      </c>
      <c r="AU169" s="644">
        <f t="shared" si="87"/>
        <v>318</v>
      </c>
      <c r="AV169" s="111">
        <v>135</v>
      </c>
      <c r="AW169" s="111">
        <v>183</v>
      </c>
      <c r="AX169" s="112">
        <v>284</v>
      </c>
      <c r="AY169" s="330" t="s">
        <v>4377</v>
      </c>
      <c r="AZ169" s="60">
        <f t="shared" si="88"/>
        <v>103</v>
      </c>
      <c r="BA169" s="82">
        <v>46</v>
      </c>
      <c r="BB169" s="82">
        <v>57</v>
      </c>
      <c r="BC169" s="83">
        <v>60</v>
      </c>
      <c r="BD169" s="110" t="s">
        <v>4378</v>
      </c>
      <c r="BE169" s="644">
        <f t="shared" si="89"/>
        <v>112</v>
      </c>
      <c r="BF169" s="710">
        <v>59</v>
      </c>
      <c r="BG169" s="710">
        <v>53</v>
      </c>
      <c r="BH169" s="711">
        <v>67</v>
      </c>
    </row>
    <row r="170" spans="1:65" s="117" customFormat="1" ht="14.25" customHeight="1">
      <c r="A170" s="329" t="s">
        <v>4379</v>
      </c>
      <c r="B170" s="668">
        <v>219</v>
      </c>
      <c r="C170" s="511">
        <v>114</v>
      </c>
      <c r="D170" s="511">
        <v>105</v>
      </c>
      <c r="E170" s="707">
        <v>143</v>
      </c>
      <c r="F170" s="639" t="s">
        <v>4380</v>
      </c>
      <c r="G170" s="288">
        <f t="shared" si="83"/>
        <v>49</v>
      </c>
      <c r="H170" s="690">
        <v>21</v>
      </c>
      <c r="I170" s="690">
        <v>28</v>
      </c>
      <c r="J170" s="690">
        <v>28</v>
      </c>
      <c r="K170" s="121"/>
      <c r="L170" s="46"/>
      <c r="M170" s="46"/>
      <c r="N170" s="46"/>
      <c r="O170" s="46"/>
      <c r="P170" s="121"/>
      <c r="U170" s="110" t="s">
        <v>4381</v>
      </c>
      <c r="V170" s="60">
        <f t="shared" si="84"/>
        <v>43</v>
      </c>
      <c r="W170" s="82">
        <v>23</v>
      </c>
      <c r="X170" s="82">
        <v>20</v>
      </c>
      <c r="Y170" s="83">
        <v>29</v>
      </c>
      <c r="Z170" s="110" t="s">
        <v>4382</v>
      </c>
      <c r="AA170" s="60">
        <f t="shared" si="85"/>
        <v>58</v>
      </c>
      <c r="AB170" s="82">
        <v>28</v>
      </c>
      <c r="AC170" s="82">
        <v>30</v>
      </c>
      <c r="AD170" s="83">
        <v>38</v>
      </c>
      <c r="AE170" s="121"/>
      <c r="AF170" s="46"/>
      <c r="AG170" s="46"/>
      <c r="AH170" s="46"/>
      <c r="AI170" s="46"/>
      <c r="AJ170" s="645" t="s">
        <v>4383</v>
      </c>
      <c r="AK170" s="288">
        <f t="shared" si="86"/>
        <v>104</v>
      </c>
      <c r="AL170" s="640">
        <v>44</v>
      </c>
      <c r="AM170" s="640">
        <v>60</v>
      </c>
      <c r="AN170" s="641">
        <v>52</v>
      </c>
      <c r="AO170" s="67" t="s">
        <v>341</v>
      </c>
      <c r="AP170" s="68">
        <v>3346</v>
      </c>
      <c r="AQ170" s="68">
        <v>1826</v>
      </c>
      <c r="AR170" s="68">
        <v>1520</v>
      </c>
      <c r="AS170" s="86">
        <v>1977</v>
      </c>
      <c r="AT170" s="110" t="s">
        <v>3386</v>
      </c>
      <c r="AU170" s="644">
        <f t="shared" si="87"/>
        <v>134</v>
      </c>
      <c r="AV170" s="111">
        <v>67</v>
      </c>
      <c r="AW170" s="111">
        <v>67</v>
      </c>
      <c r="AX170" s="112">
        <v>80</v>
      </c>
      <c r="AY170" s="330" t="s">
        <v>1770</v>
      </c>
      <c r="AZ170" s="60">
        <f t="shared" si="88"/>
        <v>127</v>
      </c>
      <c r="BA170" s="82">
        <v>64</v>
      </c>
      <c r="BB170" s="82">
        <v>63</v>
      </c>
      <c r="BC170" s="83">
        <v>79</v>
      </c>
      <c r="BD170" s="110" t="s">
        <v>4384</v>
      </c>
      <c r="BE170" s="644">
        <f t="shared" si="89"/>
        <v>411</v>
      </c>
      <c r="BF170" s="710">
        <v>198</v>
      </c>
      <c r="BG170" s="710">
        <v>213</v>
      </c>
      <c r="BH170" s="711">
        <v>256</v>
      </c>
    </row>
    <row r="171" spans="1:65" s="117" customFormat="1" ht="14.25" customHeight="1">
      <c r="A171" s="329" t="s">
        <v>4385</v>
      </c>
      <c r="B171" s="668">
        <v>41</v>
      </c>
      <c r="C171" s="511">
        <v>20</v>
      </c>
      <c r="D171" s="511">
        <v>21</v>
      </c>
      <c r="E171" s="707">
        <v>28</v>
      </c>
      <c r="F171" s="639" t="s">
        <v>769</v>
      </c>
      <c r="G171" s="288">
        <f t="shared" si="83"/>
        <v>88</v>
      </c>
      <c r="H171" s="690">
        <v>48</v>
      </c>
      <c r="I171" s="690">
        <v>40</v>
      </c>
      <c r="J171" s="690">
        <v>53</v>
      </c>
      <c r="K171" s="121"/>
      <c r="L171" s="46"/>
      <c r="M171" s="46"/>
      <c r="N171" s="46"/>
      <c r="O171" s="46"/>
      <c r="P171" s="121"/>
      <c r="U171" s="110" t="s">
        <v>718</v>
      </c>
      <c r="V171" s="60">
        <f t="shared" si="84"/>
        <v>146</v>
      </c>
      <c r="W171" s="82">
        <v>67</v>
      </c>
      <c r="X171" s="82">
        <v>79</v>
      </c>
      <c r="Y171" s="83">
        <v>86</v>
      </c>
      <c r="Z171" s="110" t="s">
        <v>4386</v>
      </c>
      <c r="AA171" s="60">
        <f t="shared" si="85"/>
        <v>135</v>
      </c>
      <c r="AB171" s="82">
        <v>66</v>
      </c>
      <c r="AC171" s="82">
        <v>69</v>
      </c>
      <c r="AD171" s="83">
        <v>86</v>
      </c>
      <c r="AE171" s="121"/>
      <c r="AF171" s="46"/>
      <c r="AG171" s="46"/>
      <c r="AH171" s="46"/>
      <c r="AI171" s="46"/>
      <c r="AJ171" s="645" t="s">
        <v>4387</v>
      </c>
      <c r="AK171" s="288">
        <f t="shared" si="86"/>
        <v>124</v>
      </c>
      <c r="AL171" s="640">
        <v>59</v>
      </c>
      <c r="AM171" s="640">
        <v>65</v>
      </c>
      <c r="AN171" s="641">
        <v>72</v>
      </c>
      <c r="AO171" s="110" t="s">
        <v>4388</v>
      </c>
      <c r="AP171" s="60">
        <v>184</v>
      </c>
      <c r="AQ171" s="111">
        <v>107</v>
      </c>
      <c r="AR171" s="111">
        <v>77</v>
      </c>
      <c r="AS171" s="112">
        <v>109</v>
      </c>
      <c r="AT171" s="110" t="s">
        <v>4389</v>
      </c>
      <c r="AU171" s="644">
        <f t="shared" si="87"/>
        <v>144</v>
      </c>
      <c r="AV171" s="111">
        <v>73</v>
      </c>
      <c r="AW171" s="111">
        <v>71</v>
      </c>
      <c r="AX171" s="112">
        <v>89</v>
      </c>
      <c r="AY171" s="330" t="s">
        <v>4390</v>
      </c>
      <c r="AZ171" s="60">
        <f t="shared" si="88"/>
        <v>139</v>
      </c>
      <c r="BA171" s="82">
        <v>75</v>
      </c>
      <c r="BB171" s="82">
        <v>64</v>
      </c>
      <c r="BC171" s="83">
        <v>88</v>
      </c>
      <c r="BD171" s="110" t="s">
        <v>4391</v>
      </c>
      <c r="BE171" s="644">
        <f t="shared" si="89"/>
        <v>722</v>
      </c>
      <c r="BF171" s="710">
        <v>346</v>
      </c>
      <c r="BG171" s="710">
        <v>376</v>
      </c>
      <c r="BH171" s="711">
        <v>416</v>
      </c>
    </row>
    <row r="172" spans="1:65" s="117" customFormat="1" ht="14.25" customHeight="1">
      <c r="A172" s="329" t="s">
        <v>4392</v>
      </c>
      <c r="B172" s="668">
        <v>70</v>
      </c>
      <c r="C172" s="511">
        <v>39</v>
      </c>
      <c r="D172" s="511">
        <v>31</v>
      </c>
      <c r="E172" s="707">
        <v>41</v>
      </c>
      <c r="F172" s="639" t="s">
        <v>778</v>
      </c>
      <c r="G172" s="288">
        <f t="shared" si="83"/>
        <v>61</v>
      </c>
      <c r="H172" s="690">
        <v>30</v>
      </c>
      <c r="I172" s="690">
        <v>31</v>
      </c>
      <c r="J172" s="690">
        <v>37</v>
      </c>
      <c r="K172" s="121"/>
      <c r="L172" s="46"/>
      <c r="M172" s="46"/>
      <c r="N172" s="46"/>
      <c r="O172" s="46"/>
      <c r="P172" s="121"/>
      <c r="U172" s="110" t="s">
        <v>719</v>
      </c>
      <c r="V172" s="60">
        <f t="shared" si="84"/>
        <v>55</v>
      </c>
      <c r="W172" s="82">
        <v>29</v>
      </c>
      <c r="X172" s="82">
        <v>26</v>
      </c>
      <c r="Y172" s="83">
        <v>38</v>
      </c>
      <c r="Z172" s="110" t="s">
        <v>4393</v>
      </c>
      <c r="AA172" s="60">
        <f t="shared" si="85"/>
        <v>200</v>
      </c>
      <c r="AB172" s="82">
        <v>115</v>
      </c>
      <c r="AC172" s="82">
        <v>85</v>
      </c>
      <c r="AD172" s="83">
        <v>137</v>
      </c>
      <c r="AE172" s="121"/>
      <c r="AF172" s="46"/>
      <c r="AG172" s="46"/>
      <c r="AH172" s="46"/>
      <c r="AI172" s="46"/>
      <c r="AJ172" s="645" t="s">
        <v>1820</v>
      </c>
      <c r="AK172" s="288">
        <f t="shared" si="86"/>
        <v>83</v>
      </c>
      <c r="AL172" s="640">
        <v>45</v>
      </c>
      <c r="AM172" s="640">
        <v>38</v>
      </c>
      <c r="AN172" s="641">
        <v>45</v>
      </c>
      <c r="AO172" s="110" t="s">
        <v>4394</v>
      </c>
      <c r="AP172" s="60">
        <v>139</v>
      </c>
      <c r="AQ172" s="111">
        <v>75</v>
      </c>
      <c r="AR172" s="111">
        <v>64</v>
      </c>
      <c r="AS172" s="112">
        <v>94</v>
      </c>
      <c r="AT172" s="110" t="s">
        <v>4395</v>
      </c>
      <c r="AU172" s="644">
        <f t="shared" si="87"/>
        <v>172</v>
      </c>
      <c r="AV172" s="111">
        <v>78</v>
      </c>
      <c r="AW172" s="111">
        <v>94</v>
      </c>
      <c r="AX172" s="112">
        <v>101</v>
      </c>
      <c r="AY172" s="331" t="s">
        <v>4396</v>
      </c>
      <c r="AZ172" s="92">
        <f t="shared" si="88"/>
        <v>140</v>
      </c>
      <c r="BA172" s="115">
        <v>68</v>
      </c>
      <c r="BB172" s="115">
        <v>72</v>
      </c>
      <c r="BC172" s="116">
        <v>79</v>
      </c>
      <c r="BD172" s="110" t="s">
        <v>4397</v>
      </c>
      <c r="BE172" s="644">
        <f t="shared" si="89"/>
        <v>333</v>
      </c>
      <c r="BF172" s="710">
        <v>162</v>
      </c>
      <c r="BG172" s="710">
        <v>171</v>
      </c>
      <c r="BH172" s="711">
        <v>203</v>
      </c>
    </row>
    <row r="173" spans="1:65" s="113" customFormat="1" ht="14.25" customHeight="1">
      <c r="A173" s="329" t="s">
        <v>2774</v>
      </c>
      <c r="B173" s="668">
        <v>74</v>
      </c>
      <c r="C173" s="511">
        <v>35</v>
      </c>
      <c r="D173" s="511">
        <v>39</v>
      </c>
      <c r="E173" s="707">
        <v>43</v>
      </c>
      <c r="F173" s="639" t="s">
        <v>4398</v>
      </c>
      <c r="G173" s="288">
        <f t="shared" si="83"/>
        <v>109</v>
      </c>
      <c r="H173" s="690">
        <v>59</v>
      </c>
      <c r="I173" s="690">
        <v>50</v>
      </c>
      <c r="J173" s="690">
        <v>63</v>
      </c>
      <c r="K173" s="121"/>
      <c r="L173" s="46"/>
      <c r="M173" s="46"/>
      <c r="N173" s="46"/>
      <c r="O173" s="46"/>
      <c r="P173" s="121"/>
      <c r="Q173" s="117"/>
      <c r="R173" s="117"/>
      <c r="S173" s="117"/>
      <c r="T173" s="117"/>
      <c r="U173" s="110" t="s">
        <v>3015</v>
      </c>
      <c r="V173" s="60">
        <f t="shared" si="84"/>
        <v>67</v>
      </c>
      <c r="W173" s="82">
        <v>35</v>
      </c>
      <c r="X173" s="82">
        <v>32</v>
      </c>
      <c r="Y173" s="83">
        <v>44</v>
      </c>
      <c r="Z173" s="110" t="s">
        <v>4399</v>
      </c>
      <c r="AA173" s="60">
        <f t="shared" si="85"/>
        <v>138</v>
      </c>
      <c r="AB173" s="82">
        <v>69</v>
      </c>
      <c r="AC173" s="82">
        <v>69</v>
      </c>
      <c r="AD173" s="83">
        <v>98</v>
      </c>
      <c r="AE173" s="121"/>
      <c r="AF173" s="46"/>
      <c r="AG173" s="46"/>
      <c r="AH173" s="46"/>
      <c r="AI173" s="46"/>
      <c r="AJ173" s="645" t="s">
        <v>1828</v>
      </c>
      <c r="AK173" s="288">
        <f t="shared" si="86"/>
        <v>110</v>
      </c>
      <c r="AL173" s="640">
        <v>60</v>
      </c>
      <c r="AM173" s="640">
        <v>50</v>
      </c>
      <c r="AN173" s="641">
        <v>67</v>
      </c>
      <c r="AO173" s="110" t="s">
        <v>4400</v>
      </c>
      <c r="AP173" s="60">
        <v>125</v>
      </c>
      <c r="AQ173" s="111">
        <v>72</v>
      </c>
      <c r="AR173" s="111">
        <v>53</v>
      </c>
      <c r="AS173" s="112">
        <v>75</v>
      </c>
      <c r="AT173" s="110" t="s">
        <v>4401</v>
      </c>
      <c r="AU173" s="644">
        <f t="shared" si="87"/>
        <v>146</v>
      </c>
      <c r="AV173" s="111">
        <v>74</v>
      </c>
      <c r="AW173" s="111">
        <v>72</v>
      </c>
      <c r="AX173" s="112">
        <v>83</v>
      </c>
      <c r="AY173" s="121"/>
      <c r="AZ173" s="122"/>
      <c r="BA173" s="122"/>
      <c r="BB173" s="122"/>
      <c r="BC173" s="122"/>
      <c r="BD173" s="110" t="s">
        <v>4402</v>
      </c>
      <c r="BE173" s="644">
        <f t="shared" si="89"/>
        <v>535</v>
      </c>
      <c r="BF173" s="710">
        <v>270</v>
      </c>
      <c r="BG173" s="710">
        <v>265</v>
      </c>
      <c r="BH173" s="711">
        <v>324</v>
      </c>
      <c r="BI173" s="117"/>
      <c r="BJ173" s="117"/>
      <c r="BK173" s="117"/>
      <c r="BL173" s="117"/>
      <c r="BM173" s="117"/>
    </row>
    <row r="174" spans="1:65" s="113" customFormat="1" ht="14.25" customHeight="1">
      <c r="A174" s="329" t="s">
        <v>2778</v>
      </c>
      <c r="B174" s="668">
        <v>99</v>
      </c>
      <c r="C174" s="511">
        <v>46</v>
      </c>
      <c r="D174" s="511">
        <v>53</v>
      </c>
      <c r="E174" s="707">
        <v>55</v>
      </c>
      <c r="F174" s="639" t="s">
        <v>4403</v>
      </c>
      <c r="G174" s="288">
        <f t="shared" si="83"/>
        <v>90</v>
      </c>
      <c r="H174" s="690">
        <v>47</v>
      </c>
      <c r="I174" s="690">
        <v>43</v>
      </c>
      <c r="J174" s="690">
        <v>55</v>
      </c>
      <c r="K174" s="121"/>
      <c r="L174" s="46"/>
      <c r="M174" s="46"/>
      <c r="N174" s="46"/>
      <c r="O174" s="46"/>
      <c r="P174" s="121"/>
      <c r="Q174" s="117"/>
      <c r="R174" s="117"/>
      <c r="S174" s="117"/>
      <c r="T174" s="117"/>
      <c r="U174" s="110" t="s">
        <v>4404</v>
      </c>
      <c r="V174" s="60">
        <f t="shared" si="84"/>
        <v>104</v>
      </c>
      <c r="W174" s="82">
        <v>47</v>
      </c>
      <c r="X174" s="82">
        <v>57</v>
      </c>
      <c r="Y174" s="83">
        <v>69</v>
      </c>
      <c r="Z174" s="110" t="s">
        <v>4405</v>
      </c>
      <c r="AA174" s="60">
        <f t="shared" si="85"/>
        <v>69</v>
      </c>
      <c r="AB174" s="82">
        <v>33</v>
      </c>
      <c r="AC174" s="82">
        <v>36</v>
      </c>
      <c r="AD174" s="83">
        <v>52</v>
      </c>
      <c r="AE174" s="121"/>
      <c r="AF174" s="46"/>
      <c r="AG174" s="46"/>
      <c r="AH174" s="46"/>
      <c r="AI174" s="46"/>
      <c r="AJ174" s="645" t="s">
        <v>4406</v>
      </c>
      <c r="AK174" s="288">
        <f t="shared" si="86"/>
        <v>103</v>
      </c>
      <c r="AL174" s="640">
        <v>51</v>
      </c>
      <c r="AM174" s="640">
        <v>52</v>
      </c>
      <c r="AN174" s="641">
        <v>68</v>
      </c>
      <c r="AO174" s="110" t="s">
        <v>1661</v>
      </c>
      <c r="AP174" s="60">
        <v>81</v>
      </c>
      <c r="AQ174" s="111">
        <v>43</v>
      </c>
      <c r="AR174" s="111">
        <v>38</v>
      </c>
      <c r="AS174" s="112">
        <v>53</v>
      </c>
      <c r="AT174" s="110" t="s">
        <v>4407</v>
      </c>
      <c r="AU174" s="644">
        <f t="shared" si="87"/>
        <v>57</v>
      </c>
      <c r="AV174" s="111">
        <v>30</v>
      </c>
      <c r="AW174" s="111">
        <v>27</v>
      </c>
      <c r="AX174" s="112">
        <v>31</v>
      </c>
      <c r="AY174" s="121"/>
      <c r="AZ174" s="122"/>
      <c r="BA174" s="122"/>
      <c r="BB174" s="122"/>
      <c r="BC174" s="122"/>
      <c r="BD174" s="110" t="s">
        <v>4408</v>
      </c>
      <c r="BE174" s="644">
        <f t="shared" si="89"/>
        <v>1497</v>
      </c>
      <c r="BF174" s="710">
        <v>724</v>
      </c>
      <c r="BG174" s="710">
        <v>773</v>
      </c>
      <c r="BH174" s="711">
        <v>757</v>
      </c>
      <c r="BI174" s="117"/>
      <c r="BJ174" s="117"/>
      <c r="BK174" s="117"/>
      <c r="BL174" s="117"/>
      <c r="BM174" s="117"/>
    </row>
    <row r="175" spans="1:65" s="117" customFormat="1" ht="14.25" customHeight="1">
      <c r="A175" s="333" t="s">
        <v>5109</v>
      </c>
      <c r="B175" s="665">
        <f t="shared" ref="B175" si="100">SUM(C175:D175)</f>
        <v>1302</v>
      </c>
      <c r="C175" s="712">
        <f>SUM(C176:C193)</f>
        <v>680</v>
      </c>
      <c r="D175" s="712">
        <f t="shared" ref="D175:E175" si="101">SUM(D176:D193)</f>
        <v>622</v>
      </c>
      <c r="E175" s="713">
        <f t="shared" si="101"/>
        <v>857</v>
      </c>
      <c r="F175" s="645" t="s">
        <v>4409</v>
      </c>
      <c r="G175" s="288">
        <f t="shared" si="83"/>
        <v>71</v>
      </c>
      <c r="H175" s="690">
        <v>36</v>
      </c>
      <c r="I175" s="690">
        <v>35</v>
      </c>
      <c r="J175" s="690">
        <v>38</v>
      </c>
      <c r="K175" s="121"/>
      <c r="L175" s="46"/>
      <c r="M175" s="46"/>
      <c r="N175" s="46"/>
      <c r="O175" s="46"/>
      <c r="P175" s="121"/>
      <c r="U175" s="110" t="s">
        <v>4410</v>
      </c>
      <c r="V175" s="60">
        <f t="shared" si="84"/>
        <v>235</v>
      </c>
      <c r="W175" s="82">
        <v>116</v>
      </c>
      <c r="X175" s="82">
        <v>119</v>
      </c>
      <c r="Y175" s="83">
        <v>143</v>
      </c>
      <c r="Z175" s="110" t="s">
        <v>4411</v>
      </c>
      <c r="AA175" s="60">
        <f t="shared" si="85"/>
        <v>79</v>
      </c>
      <c r="AB175" s="82">
        <v>39</v>
      </c>
      <c r="AC175" s="82">
        <v>40</v>
      </c>
      <c r="AD175" s="83">
        <v>53</v>
      </c>
      <c r="AE175" s="121"/>
      <c r="AF175" s="46"/>
      <c r="AG175" s="46"/>
      <c r="AH175" s="46"/>
      <c r="AI175" s="46"/>
      <c r="AJ175" s="645" t="s">
        <v>4412</v>
      </c>
      <c r="AK175" s="288">
        <f t="shared" si="86"/>
        <v>91</v>
      </c>
      <c r="AL175" s="640">
        <v>47</v>
      </c>
      <c r="AM175" s="640">
        <v>44</v>
      </c>
      <c r="AN175" s="641">
        <v>51</v>
      </c>
      <c r="AO175" s="110" t="s">
        <v>1669</v>
      </c>
      <c r="AP175" s="60">
        <v>113</v>
      </c>
      <c r="AQ175" s="111">
        <v>63</v>
      </c>
      <c r="AR175" s="111">
        <v>50</v>
      </c>
      <c r="AS175" s="112">
        <v>67</v>
      </c>
      <c r="AT175" s="110" t="s">
        <v>4413</v>
      </c>
      <c r="AU175" s="644">
        <f t="shared" si="87"/>
        <v>46</v>
      </c>
      <c r="AV175" s="111">
        <v>20</v>
      </c>
      <c r="AW175" s="111">
        <v>26</v>
      </c>
      <c r="AX175" s="112">
        <v>29</v>
      </c>
      <c r="AY175" s="121"/>
      <c r="AZ175" s="122"/>
      <c r="BA175" s="122"/>
      <c r="BB175" s="122"/>
      <c r="BC175" s="122"/>
      <c r="BD175" s="110" t="s">
        <v>4414</v>
      </c>
      <c r="BE175" s="644">
        <f t="shared" si="89"/>
        <v>1373</v>
      </c>
      <c r="BF175" s="710">
        <v>649</v>
      </c>
      <c r="BG175" s="710">
        <v>724</v>
      </c>
      <c r="BH175" s="711">
        <v>731</v>
      </c>
    </row>
    <row r="176" spans="1:65" s="117" customFormat="1" ht="14.25" customHeight="1">
      <c r="A176" s="329" t="s">
        <v>3089</v>
      </c>
      <c r="B176" s="668">
        <v>100</v>
      </c>
      <c r="C176" s="714">
        <v>51</v>
      </c>
      <c r="D176" s="714">
        <v>49</v>
      </c>
      <c r="E176" s="715">
        <v>65</v>
      </c>
      <c r="F176" s="639" t="s">
        <v>4415</v>
      </c>
      <c r="G176" s="288">
        <f t="shared" si="83"/>
        <v>91</v>
      </c>
      <c r="H176" s="690">
        <v>47</v>
      </c>
      <c r="I176" s="690">
        <v>44</v>
      </c>
      <c r="J176" s="690">
        <v>57</v>
      </c>
      <c r="K176" s="121"/>
      <c r="L176" s="46"/>
      <c r="M176" s="46"/>
      <c r="N176" s="46"/>
      <c r="O176" s="46"/>
      <c r="P176" s="121"/>
      <c r="U176" s="110" t="s">
        <v>4416</v>
      </c>
      <c r="V176" s="60">
        <f t="shared" si="84"/>
        <v>273</v>
      </c>
      <c r="W176" s="82">
        <v>140</v>
      </c>
      <c r="X176" s="82">
        <v>133</v>
      </c>
      <c r="Y176" s="83">
        <v>159</v>
      </c>
      <c r="Z176" s="110" t="s">
        <v>4417</v>
      </c>
      <c r="AA176" s="60">
        <f t="shared" si="85"/>
        <v>201</v>
      </c>
      <c r="AB176" s="82">
        <v>109</v>
      </c>
      <c r="AC176" s="82">
        <v>92</v>
      </c>
      <c r="AD176" s="83">
        <v>130</v>
      </c>
      <c r="AE176" s="121"/>
      <c r="AF176" s="46"/>
      <c r="AG176" s="46"/>
      <c r="AH176" s="46"/>
      <c r="AI176" s="46"/>
      <c r="AJ176" s="669" t="s">
        <v>333</v>
      </c>
      <c r="AK176" s="661">
        <f t="shared" si="86"/>
        <v>3021</v>
      </c>
      <c r="AL176" s="661">
        <f>SUM(AL177:AL200)</f>
        <v>1577</v>
      </c>
      <c r="AM176" s="661">
        <f t="shared" ref="AM176:AN176" si="102">SUM(AM177:AM200)</f>
        <v>1444</v>
      </c>
      <c r="AN176" s="662">
        <f t="shared" si="102"/>
        <v>1711</v>
      </c>
      <c r="AO176" s="110" t="s">
        <v>4418</v>
      </c>
      <c r="AP176" s="60">
        <v>141</v>
      </c>
      <c r="AQ176" s="111">
        <v>76</v>
      </c>
      <c r="AR176" s="111">
        <v>65</v>
      </c>
      <c r="AS176" s="112">
        <v>89</v>
      </c>
      <c r="AT176" s="110" t="s">
        <v>4419</v>
      </c>
      <c r="AU176" s="644">
        <f t="shared" si="87"/>
        <v>67</v>
      </c>
      <c r="AV176" s="111">
        <v>29</v>
      </c>
      <c r="AW176" s="111">
        <v>38</v>
      </c>
      <c r="AX176" s="112">
        <v>39</v>
      </c>
      <c r="AY176" s="121"/>
      <c r="AZ176" s="122"/>
      <c r="BA176" s="122"/>
      <c r="BB176" s="122"/>
      <c r="BC176" s="122"/>
      <c r="BD176" s="110" t="s">
        <v>4420</v>
      </c>
      <c r="BE176" s="644">
        <f t="shared" si="89"/>
        <v>127</v>
      </c>
      <c r="BF176" s="710">
        <v>63</v>
      </c>
      <c r="BG176" s="710">
        <v>64</v>
      </c>
      <c r="BH176" s="711">
        <v>74</v>
      </c>
    </row>
    <row r="177" spans="1:60" s="117" customFormat="1" ht="14.25" customHeight="1">
      <c r="A177" s="329" t="s">
        <v>3100</v>
      </c>
      <c r="B177" s="668">
        <v>64</v>
      </c>
      <c r="C177" s="714">
        <v>31</v>
      </c>
      <c r="D177" s="714">
        <v>33</v>
      </c>
      <c r="E177" s="715">
        <v>35</v>
      </c>
      <c r="F177" s="639" t="s">
        <v>4421</v>
      </c>
      <c r="G177" s="288">
        <f t="shared" si="83"/>
        <v>65</v>
      </c>
      <c r="H177" s="690">
        <v>36</v>
      </c>
      <c r="I177" s="690">
        <v>29</v>
      </c>
      <c r="J177" s="690">
        <v>44</v>
      </c>
      <c r="K177" s="121"/>
      <c r="L177" s="46"/>
      <c r="M177" s="46"/>
      <c r="N177" s="46"/>
      <c r="O177" s="46"/>
      <c r="P177" s="121"/>
      <c r="U177" s="110" t="s">
        <v>4422</v>
      </c>
      <c r="V177" s="60">
        <f t="shared" si="84"/>
        <v>116</v>
      </c>
      <c r="W177" s="82">
        <v>53</v>
      </c>
      <c r="X177" s="82">
        <v>63</v>
      </c>
      <c r="Y177" s="83">
        <v>76</v>
      </c>
      <c r="Z177" s="67" t="s">
        <v>317</v>
      </c>
      <c r="AA177" s="68">
        <f t="shared" si="85"/>
        <v>3225</v>
      </c>
      <c r="AB177" s="68">
        <f>SUM(AB178:AB198)</f>
        <v>1654</v>
      </c>
      <c r="AC177" s="68">
        <f t="shared" ref="AC177:AD177" si="103">SUM(AC178:AC198)</f>
        <v>1571</v>
      </c>
      <c r="AD177" s="86">
        <f t="shared" si="103"/>
        <v>2013</v>
      </c>
      <c r="AE177" s="121"/>
      <c r="AF177" s="46"/>
      <c r="AG177" s="46"/>
      <c r="AH177" s="46"/>
      <c r="AI177" s="46"/>
      <c r="AJ177" s="645" t="s">
        <v>4423</v>
      </c>
      <c r="AK177" s="288">
        <f t="shared" si="86"/>
        <v>389</v>
      </c>
      <c r="AL177" s="640">
        <v>199</v>
      </c>
      <c r="AM177" s="640">
        <v>190</v>
      </c>
      <c r="AN177" s="641">
        <v>219</v>
      </c>
      <c r="AO177" s="110" t="s">
        <v>4424</v>
      </c>
      <c r="AP177" s="60">
        <v>153</v>
      </c>
      <c r="AQ177" s="111">
        <v>69</v>
      </c>
      <c r="AR177" s="111">
        <v>84</v>
      </c>
      <c r="AS177" s="112">
        <v>90</v>
      </c>
      <c r="AT177" s="110" t="s">
        <v>4425</v>
      </c>
      <c r="AU177" s="644">
        <f t="shared" si="87"/>
        <v>71</v>
      </c>
      <c r="AV177" s="111">
        <v>32</v>
      </c>
      <c r="AW177" s="111">
        <v>39</v>
      </c>
      <c r="AX177" s="112">
        <v>44</v>
      </c>
      <c r="AY177" s="121"/>
      <c r="AZ177" s="122"/>
      <c r="BA177" s="122"/>
      <c r="BB177" s="122"/>
      <c r="BC177" s="122"/>
      <c r="BD177" s="110" t="s">
        <v>4426</v>
      </c>
      <c r="BE177" s="644">
        <f t="shared" si="89"/>
        <v>875</v>
      </c>
      <c r="BF177" s="710">
        <v>446</v>
      </c>
      <c r="BG177" s="710">
        <v>429</v>
      </c>
      <c r="BH177" s="711">
        <v>403</v>
      </c>
    </row>
    <row r="178" spans="1:60" s="117" customFormat="1" ht="14.25" customHeight="1">
      <c r="A178" s="329" t="s">
        <v>4427</v>
      </c>
      <c r="B178" s="668">
        <v>63</v>
      </c>
      <c r="C178" s="714">
        <v>29</v>
      </c>
      <c r="D178" s="714">
        <v>34</v>
      </c>
      <c r="E178" s="715">
        <v>42</v>
      </c>
      <c r="F178" s="639" t="s">
        <v>4428</v>
      </c>
      <c r="G178" s="288">
        <f t="shared" si="83"/>
        <v>82</v>
      </c>
      <c r="H178" s="690">
        <v>39</v>
      </c>
      <c r="I178" s="690">
        <v>43</v>
      </c>
      <c r="J178" s="690">
        <v>42</v>
      </c>
      <c r="K178" s="121"/>
      <c r="L178" s="46"/>
      <c r="M178" s="46"/>
      <c r="N178" s="46"/>
      <c r="O178" s="46"/>
      <c r="P178" s="121"/>
      <c r="U178" s="110" t="s">
        <v>4429</v>
      </c>
      <c r="V178" s="60">
        <f t="shared" si="84"/>
        <v>90</v>
      </c>
      <c r="W178" s="82">
        <v>43</v>
      </c>
      <c r="X178" s="82">
        <v>47</v>
      </c>
      <c r="Y178" s="83">
        <v>60</v>
      </c>
      <c r="Z178" s="110" t="s">
        <v>1958</v>
      </c>
      <c r="AA178" s="60">
        <f t="shared" si="85"/>
        <v>600</v>
      </c>
      <c r="AB178" s="82">
        <v>304</v>
      </c>
      <c r="AC178" s="82">
        <v>296</v>
      </c>
      <c r="AD178" s="83">
        <v>360</v>
      </c>
      <c r="AE178" s="121"/>
      <c r="AF178" s="46"/>
      <c r="AG178" s="46"/>
      <c r="AH178" s="46"/>
      <c r="AI178" s="46"/>
      <c r="AJ178" s="645" t="s">
        <v>4430</v>
      </c>
      <c r="AK178" s="288">
        <f t="shared" si="86"/>
        <v>141</v>
      </c>
      <c r="AL178" s="640">
        <v>70</v>
      </c>
      <c r="AM178" s="640">
        <v>71</v>
      </c>
      <c r="AN178" s="641">
        <v>80</v>
      </c>
      <c r="AO178" s="110" t="s">
        <v>4431</v>
      </c>
      <c r="AP178" s="60">
        <v>244</v>
      </c>
      <c r="AQ178" s="111">
        <v>122</v>
      </c>
      <c r="AR178" s="111">
        <v>122</v>
      </c>
      <c r="AS178" s="112">
        <v>148</v>
      </c>
      <c r="AT178" s="67" t="s">
        <v>232</v>
      </c>
      <c r="AU178" s="55">
        <f t="shared" si="87"/>
        <v>141</v>
      </c>
      <c r="AV178" s="658">
        <v>70</v>
      </c>
      <c r="AW178" s="658">
        <v>71</v>
      </c>
      <c r="AX178" s="659">
        <v>83</v>
      </c>
      <c r="AY178" s="121"/>
      <c r="AZ178" s="122"/>
      <c r="BA178" s="122"/>
      <c r="BB178" s="122"/>
      <c r="BC178" s="122"/>
      <c r="BD178" s="110" t="s">
        <v>4432</v>
      </c>
      <c r="BE178" s="644">
        <f t="shared" si="89"/>
        <v>295</v>
      </c>
      <c r="BF178" s="710">
        <v>149</v>
      </c>
      <c r="BG178" s="710">
        <v>146</v>
      </c>
      <c r="BH178" s="711">
        <v>164</v>
      </c>
    </row>
    <row r="179" spans="1:60" s="117" customFormat="1" ht="14.25" customHeight="1">
      <c r="A179" s="329" t="s">
        <v>4433</v>
      </c>
      <c r="B179" s="668">
        <v>70</v>
      </c>
      <c r="C179" s="714">
        <v>38</v>
      </c>
      <c r="D179" s="714">
        <v>32</v>
      </c>
      <c r="E179" s="715">
        <v>50</v>
      </c>
      <c r="F179" s="639" t="s">
        <v>4434</v>
      </c>
      <c r="G179" s="288">
        <f t="shared" si="83"/>
        <v>28</v>
      </c>
      <c r="H179" s="690">
        <v>9</v>
      </c>
      <c r="I179" s="690">
        <v>19</v>
      </c>
      <c r="J179" s="690">
        <v>21</v>
      </c>
      <c r="K179" s="121"/>
      <c r="L179" s="46"/>
      <c r="M179" s="46"/>
      <c r="N179" s="46"/>
      <c r="O179" s="46"/>
      <c r="P179" s="121"/>
      <c r="U179" s="110" t="s">
        <v>4435</v>
      </c>
      <c r="V179" s="60">
        <f t="shared" si="84"/>
        <v>77</v>
      </c>
      <c r="W179" s="82">
        <v>34</v>
      </c>
      <c r="X179" s="82">
        <v>43</v>
      </c>
      <c r="Y179" s="83">
        <v>49</v>
      </c>
      <c r="Z179" s="110" t="s">
        <v>1966</v>
      </c>
      <c r="AA179" s="60">
        <f t="shared" si="85"/>
        <v>78</v>
      </c>
      <c r="AB179" s="82">
        <v>35</v>
      </c>
      <c r="AC179" s="82">
        <v>43</v>
      </c>
      <c r="AD179" s="83">
        <v>55</v>
      </c>
      <c r="AE179" s="121"/>
      <c r="AF179" s="46"/>
      <c r="AG179" s="46"/>
      <c r="AH179" s="46"/>
      <c r="AI179" s="46"/>
      <c r="AJ179" s="645" t="s">
        <v>4436</v>
      </c>
      <c r="AK179" s="288">
        <f t="shared" si="86"/>
        <v>102</v>
      </c>
      <c r="AL179" s="640">
        <v>52</v>
      </c>
      <c r="AM179" s="640">
        <v>50</v>
      </c>
      <c r="AN179" s="641">
        <v>58</v>
      </c>
      <c r="AO179" s="110" t="s">
        <v>4437</v>
      </c>
      <c r="AP179" s="60">
        <v>243</v>
      </c>
      <c r="AQ179" s="111">
        <v>135</v>
      </c>
      <c r="AR179" s="111">
        <v>108</v>
      </c>
      <c r="AS179" s="112">
        <v>155</v>
      </c>
      <c r="AT179" s="110" t="s">
        <v>4438</v>
      </c>
      <c r="AU179" s="644">
        <f t="shared" si="87"/>
        <v>2531</v>
      </c>
      <c r="AV179" s="111">
        <v>1268</v>
      </c>
      <c r="AW179" s="111">
        <v>1263</v>
      </c>
      <c r="AX179" s="112">
        <v>1453</v>
      </c>
      <c r="AY179" s="121"/>
      <c r="AZ179" s="122"/>
      <c r="BA179" s="122"/>
      <c r="BB179" s="122"/>
      <c r="BC179" s="122"/>
      <c r="BD179" s="110" t="s">
        <v>4439</v>
      </c>
      <c r="BE179" s="644">
        <f t="shared" si="89"/>
        <v>93</v>
      </c>
      <c r="BF179" s="710">
        <v>49</v>
      </c>
      <c r="BG179" s="710">
        <v>44</v>
      </c>
      <c r="BH179" s="711">
        <v>41</v>
      </c>
    </row>
    <row r="180" spans="1:60" s="117" customFormat="1" ht="14.25" customHeight="1">
      <c r="A180" s="329" t="s">
        <v>4440</v>
      </c>
      <c r="B180" s="668">
        <v>33</v>
      </c>
      <c r="C180" s="714">
        <v>19</v>
      </c>
      <c r="D180" s="714">
        <v>14</v>
      </c>
      <c r="E180" s="715">
        <v>27</v>
      </c>
      <c r="F180" s="639" t="s">
        <v>4441</v>
      </c>
      <c r="G180" s="288">
        <f t="shared" si="83"/>
        <v>46</v>
      </c>
      <c r="H180" s="690">
        <v>19</v>
      </c>
      <c r="I180" s="690">
        <v>27</v>
      </c>
      <c r="J180" s="690">
        <v>29</v>
      </c>
      <c r="K180" s="121"/>
      <c r="L180" s="46"/>
      <c r="M180" s="46"/>
      <c r="N180" s="46"/>
      <c r="O180" s="46"/>
      <c r="P180" s="121"/>
      <c r="U180" s="110" t="s">
        <v>4442</v>
      </c>
      <c r="V180" s="60">
        <f t="shared" si="84"/>
        <v>55</v>
      </c>
      <c r="W180" s="82">
        <v>29</v>
      </c>
      <c r="X180" s="82">
        <v>26</v>
      </c>
      <c r="Y180" s="83">
        <v>34</v>
      </c>
      <c r="Z180" s="110" t="s">
        <v>4443</v>
      </c>
      <c r="AA180" s="60">
        <f t="shared" si="85"/>
        <v>97</v>
      </c>
      <c r="AB180" s="82">
        <v>54</v>
      </c>
      <c r="AC180" s="82">
        <v>43</v>
      </c>
      <c r="AD180" s="83">
        <v>60</v>
      </c>
      <c r="AE180" s="121"/>
      <c r="AF180" s="46"/>
      <c r="AG180" s="46"/>
      <c r="AH180" s="46"/>
      <c r="AI180" s="46"/>
      <c r="AJ180" s="645" t="s">
        <v>4444</v>
      </c>
      <c r="AK180" s="288">
        <f t="shared" si="86"/>
        <v>164</v>
      </c>
      <c r="AL180" s="640">
        <v>84</v>
      </c>
      <c r="AM180" s="640">
        <v>80</v>
      </c>
      <c r="AN180" s="641">
        <v>90</v>
      </c>
      <c r="AO180" s="110" t="s">
        <v>4445</v>
      </c>
      <c r="AP180" s="60">
        <v>214</v>
      </c>
      <c r="AQ180" s="111">
        <v>115</v>
      </c>
      <c r="AR180" s="111">
        <v>99</v>
      </c>
      <c r="AS180" s="112">
        <v>135</v>
      </c>
      <c r="AT180" s="110" t="s">
        <v>4446</v>
      </c>
      <c r="AU180" s="644">
        <f t="shared" si="87"/>
        <v>130</v>
      </c>
      <c r="AV180" s="111">
        <v>68</v>
      </c>
      <c r="AW180" s="111">
        <v>62</v>
      </c>
      <c r="AX180" s="112">
        <v>74</v>
      </c>
      <c r="AY180" s="121"/>
      <c r="AZ180" s="122"/>
      <c r="BA180" s="122"/>
      <c r="BB180" s="122"/>
      <c r="BC180" s="122"/>
      <c r="BD180" s="110" t="s">
        <v>4447</v>
      </c>
      <c r="BE180" s="644">
        <f t="shared" si="89"/>
        <v>216</v>
      </c>
      <c r="BF180" s="710">
        <v>115</v>
      </c>
      <c r="BG180" s="710">
        <v>101</v>
      </c>
      <c r="BH180" s="711">
        <v>122</v>
      </c>
    </row>
    <row r="181" spans="1:60" s="117" customFormat="1" ht="14.25" customHeight="1">
      <c r="A181" s="329" t="s">
        <v>4448</v>
      </c>
      <c r="B181" s="668">
        <v>110</v>
      </c>
      <c r="C181" s="714">
        <v>58</v>
      </c>
      <c r="D181" s="714">
        <v>52</v>
      </c>
      <c r="E181" s="715">
        <v>71</v>
      </c>
      <c r="F181" s="639" t="s">
        <v>4449</v>
      </c>
      <c r="G181" s="288">
        <f t="shared" si="83"/>
        <v>65</v>
      </c>
      <c r="H181" s="690">
        <v>35</v>
      </c>
      <c r="I181" s="690">
        <v>30</v>
      </c>
      <c r="J181" s="690">
        <v>41</v>
      </c>
      <c r="K181" s="121"/>
      <c r="L181" s="46"/>
      <c r="M181" s="46"/>
      <c r="N181" s="46"/>
      <c r="O181" s="46"/>
      <c r="P181" s="121"/>
      <c r="U181" s="110" t="s">
        <v>4450</v>
      </c>
      <c r="V181" s="60">
        <f t="shared" si="84"/>
        <v>80</v>
      </c>
      <c r="W181" s="82">
        <v>43</v>
      </c>
      <c r="X181" s="82">
        <v>37</v>
      </c>
      <c r="Y181" s="83">
        <v>49</v>
      </c>
      <c r="Z181" s="110" t="s">
        <v>4451</v>
      </c>
      <c r="AA181" s="60">
        <f t="shared" si="85"/>
        <v>151</v>
      </c>
      <c r="AB181" s="82">
        <v>84</v>
      </c>
      <c r="AC181" s="82">
        <v>67</v>
      </c>
      <c r="AD181" s="83">
        <v>103</v>
      </c>
      <c r="AE181" s="121"/>
      <c r="AF181" s="46"/>
      <c r="AG181" s="46"/>
      <c r="AH181" s="46"/>
      <c r="AI181" s="46"/>
      <c r="AJ181" s="645" t="s">
        <v>2886</v>
      </c>
      <c r="AK181" s="288">
        <f t="shared" si="86"/>
        <v>172</v>
      </c>
      <c r="AL181" s="640">
        <v>90</v>
      </c>
      <c r="AM181" s="640">
        <v>82</v>
      </c>
      <c r="AN181" s="641">
        <v>103</v>
      </c>
      <c r="AO181" s="110" t="s">
        <v>2508</v>
      </c>
      <c r="AP181" s="60">
        <v>97</v>
      </c>
      <c r="AQ181" s="111">
        <v>55</v>
      </c>
      <c r="AR181" s="111">
        <v>42</v>
      </c>
      <c r="AS181" s="112">
        <v>60</v>
      </c>
      <c r="AT181" s="110" t="s">
        <v>4452</v>
      </c>
      <c r="AU181" s="644">
        <f t="shared" si="87"/>
        <v>147</v>
      </c>
      <c r="AV181" s="111">
        <v>75</v>
      </c>
      <c r="AW181" s="111">
        <v>72</v>
      </c>
      <c r="AX181" s="112">
        <v>78</v>
      </c>
      <c r="AY181" s="121"/>
      <c r="AZ181" s="122"/>
      <c r="BA181" s="122"/>
      <c r="BB181" s="122"/>
      <c r="BC181" s="122"/>
      <c r="BD181" s="110" t="s">
        <v>4453</v>
      </c>
      <c r="BE181" s="644">
        <f t="shared" si="89"/>
        <v>52</v>
      </c>
      <c r="BF181" s="716">
        <v>26</v>
      </c>
      <c r="BG181" s="717">
        <v>26</v>
      </c>
      <c r="BH181" s="718">
        <v>32</v>
      </c>
    </row>
    <row r="182" spans="1:60" s="117" customFormat="1" ht="14.25" customHeight="1">
      <c r="A182" s="329" t="s">
        <v>4454</v>
      </c>
      <c r="B182" s="668">
        <v>70</v>
      </c>
      <c r="C182" s="714">
        <v>35</v>
      </c>
      <c r="D182" s="714">
        <v>35</v>
      </c>
      <c r="E182" s="715">
        <v>41</v>
      </c>
      <c r="F182" s="639" t="s">
        <v>4455</v>
      </c>
      <c r="G182" s="288">
        <f t="shared" si="83"/>
        <v>81</v>
      </c>
      <c r="H182" s="690">
        <v>42</v>
      </c>
      <c r="I182" s="690">
        <v>39</v>
      </c>
      <c r="J182" s="690">
        <v>52</v>
      </c>
      <c r="K182" s="121"/>
      <c r="L182" s="46"/>
      <c r="M182" s="46"/>
      <c r="N182" s="46"/>
      <c r="O182" s="46"/>
      <c r="P182" s="121"/>
      <c r="U182" s="110" t="s">
        <v>4456</v>
      </c>
      <c r="V182" s="60">
        <f t="shared" si="84"/>
        <v>208</v>
      </c>
      <c r="W182" s="82">
        <v>97</v>
      </c>
      <c r="X182" s="82">
        <v>111</v>
      </c>
      <c r="Y182" s="83">
        <v>139</v>
      </c>
      <c r="Z182" s="110" t="s">
        <v>4457</v>
      </c>
      <c r="AA182" s="60">
        <f t="shared" si="85"/>
        <v>129</v>
      </c>
      <c r="AB182" s="82">
        <v>65</v>
      </c>
      <c r="AC182" s="82">
        <v>64</v>
      </c>
      <c r="AD182" s="83">
        <v>84</v>
      </c>
      <c r="AE182" s="121"/>
      <c r="AF182" s="46"/>
      <c r="AG182" s="46"/>
      <c r="AH182" s="46"/>
      <c r="AI182" s="46"/>
      <c r="AJ182" s="645" t="s">
        <v>2888</v>
      </c>
      <c r="AK182" s="288">
        <f t="shared" si="86"/>
        <v>110</v>
      </c>
      <c r="AL182" s="640">
        <v>60</v>
      </c>
      <c r="AM182" s="640">
        <v>50</v>
      </c>
      <c r="AN182" s="641">
        <v>56</v>
      </c>
      <c r="AO182" s="110" t="s">
        <v>4458</v>
      </c>
      <c r="AP182" s="60">
        <v>114</v>
      </c>
      <c r="AQ182" s="111">
        <v>65</v>
      </c>
      <c r="AR182" s="111">
        <v>49</v>
      </c>
      <c r="AS182" s="112">
        <v>68</v>
      </c>
      <c r="AT182" s="110" t="s">
        <v>4459</v>
      </c>
      <c r="AU182" s="644">
        <f t="shared" si="87"/>
        <v>84</v>
      </c>
      <c r="AV182" s="111">
        <v>41</v>
      </c>
      <c r="AW182" s="111">
        <v>43</v>
      </c>
      <c r="AX182" s="112">
        <v>53</v>
      </c>
      <c r="AY182" s="121"/>
      <c r="AZ182" s="122"/>
      <c r="BA182" s="122"/>
      <c r="BB182" s="122"/>
      <c r="BC182" s="122"/>
      <c r="BD182" s="67" t="s">
        <v>4460</v>
      </c>
      <c r="BE182" s="55">
        <f t="shared" si="89"/>
        <v>1241</v>
      </c>
      <c r="BF182" s="68">
        <f>SUM(BF183:BF194)</f>
        <v>612</v>
      </c>
      <c r="BG182" s="68">
        <f t="shared" ref="BG182:BH182" si="104">SUM(BG183:BG194)</f>
        <v>629</v>
      </c>
      <c r="BH182" s="86">
        <f t="shared" si="104"/>
        <v>779</v>
      </c>
    </row>
    <row r="183" spans="1:60" s="117" customFormat="1" ht="14.25" customHeight="1">
      <c r="A183" s="329" t="s">
        <v>4461</v>
      </c>
      <c r="B183" s="668">
        <v>22</v>
      </c>
      <c r="C183" s="714">
        <v>11</v>
      </c>
      <c r="D183" s="714">
        <v>11</v>
      </c>
      <c r="E183" s="715">
        <v>16</v>
      </c>
      <c r="F183" s="639" t="s">
        <v>4462</v>
      </c>
      <c r="G183" s="288">
        <f t="shared" si="83"/>
        <v>46</v>
      </c>
      <c r="H183" s="690">
        <v>20</v>
      </c>
      <c r="I183" s="690">
        <v>26</v>
      </c>
      <c r="J183" s="690">
        <v>33</v>
      </c>
      <c r="K183" s="121"/>
      <c r="L183" s="46"/>
      <c r="M183" s="46"/>
      <c r="N183" s="46"/>
      <c r="O183" s="46"/>
      <c r="P183" s="121"/>
      <c r="U183" s="110" t="s">
        <v>3448</v>
      </c>
      <c r="V183" s="60">
        <f t="shared" si="84"/>
        <v>68</v>
      </c>
      <c r="W183" s="82">
        <v>31</v>
      </c>
      <c r="X183" s="82">
        <v>37</v>
      </c>
      <c r="Y183" s="83">
        <v>45</v>
      </c>
      <c r="Z183" s="110" t="s">
        <v>4463</v>
      </c>
      <c r="AA183" s="60">
        <f t="shared" si="85"/>
        <v>118</v>
      </c>
      <c r="AB183" s="82">
        <v>58</v>
      </c>
      <c r="AC183" s="82">
        <v>60</v>
      </c>
      <c r="AD183" s="83">
        <v>68</v>
      </c>
      <c r="AE183" s="121"/>
      <c r="AF183" s="46"/>
      <c r="AG183" s="46"/>
      <c r="AH183" s="46"/>
      <c r="AI183" s="46"/>
      <c r="AJ183" s="645" t="s">
        <v>4464</v>
      </c>
      <c r="AK183" s="288">
        <f t="shared" si="86"/>
        <v>122</v>
      </c>
      <c r="AL183" s="640">
        <v>67</v>
      </c>
      <c r="AM183" s="640">
        <v>55</v>
      </c>
      <c r="AN183" s="641">
        <v>60</v>
      </c>
      <c r="AO183" s="110" t="s">
        <v>4465</v>
      </c>
      <c r="AP183" s="60">
        <v>230</v>
      </c>
      <c r="AQ183" s="111">
        <v>129</v>
      </c>
      <c r="AR183" s="111">
        <v>101</v>
      </c>
      <c r="AS183" s="112">
        <v>120</v>
      </c>
      <c r="AT183" s="110" t="s">
        <v>4466</v>
      </c>
      <c r="AU183" s="644">
        <f t="shared" si="87"/>
        <v>138</v>
      </c>
      <c r="AV183" s="111">
        <v>58</v>
      </c>
      <c r="AW183" s="111">
        <v>80</v>
      </c>
      <c r="AX183" s="112">
        <v>84</v>
      </c>
      <c r="AY183" s="121"/>
      <c r="AZ183" s="122"/>
      <c r="BA183" s="122"/>
      <c r="BB183" s="122"/>
      <c r="BC183" s="122"/>
      <c r="BD183" s="110" t="s">
        <v>4467</v>
      </c>
      <c r="BE183" s="644">
        <f t="shared" si="89"/>
        <v>215</v>
      </c>
      <c r="BF183" s="719">
        <v>103</v>
      </c>
      <c r="BG183" s="719">
        <v>112</v>
      </c>
      <c r="BH183" s="720">
        <v>139</v>
      </c>
    </row>
    <row r="184" spans="1:60" s="117" customFormat="1" ht="14.25" customHeight="1">
      <c r="A184" s="329" t="s">
        <v>4468</v>
      </c>
      <c r="B184" s="668">
        <v>29</v>
      </c>
      <c r="C184" s="714">
        <v>16</v>
      </c>
      <c r="D184" s="714">
        <v>13</v>
      </c>
      <c r="E184" s="715">
        <v>22</v>
      </c>
      <c r="F184" s="639" t="s">
        <v>4469</v>
      </c>
      <c r="G184" s="288">
        <f t="shared" si="83"/>
        <v>56</v>
      </c>
      <c r="H184" s="690">
        <v>31</v>
      </c>
      <c r="I184" s="690">
        <v>25</v>
      </c>
      <c r="J184" s="690">
        <v>33</v>
      </c>
      <c r="K184" s="121"/>
      <c r="L184" s="46"/>
      <c r="M184" s="46"/>
      <c r="N184" s="46"/>
      <c r="O184" s="46"/>
      <c r="P184" s="121"/>
      <c r="U184" s="110" t="s">
        <v>4470</v>
      </c>
      <c r="V184" s="60">
        <f t="shared" si="84"/>
        <v>168</v>
      </c>
      <c r="W184" s="82">
        <v>77</v>
      </c>
      <c r="X184" s="82">
        <v>91</v>
      </c>
      <c r="Y184" s="83">
        <v>107</v>
      </c>
      <c r="Z184" s="110" t="s">
        <v>662</v>
      </c>
      <c r="AA184" s="60">
        <f t="shared" si="85"/>
        <v>229</v>
      </c>
      <c r="AB184" s="82">
        <v>114</v>
      </c>
      <c r="AC184" s="82">
        <v>115</v>
      </c>
      <c r="AD184" s="83">
        <v>141</v>
      </c>
      <c r="AE184" s="121"/>
      <c r="AF184" s="46"/>
      <c r="AG184" s="46"/>
      <c r="AH184" s="46"/>
      <c r="AI184" s="46"/>
      <c r="AJ184" s="645" t="s">
        <v>4471</v>
      </c>
      <c r="AK184" s="288">
        <f t="shared" si="86"/>
        <v>188</v>
      </c>
      <c r="AL184" s="640">
        <v>90</v>
      </c>
      <c r="AM184" s="640">
        <v>98</v>
      </c>
      <c r="AN184" s="641">
        <v>93</v>
      </c>
      <c r="AO184" s="110" t="s">
        <v>4472</v>
      </c>
      <c r="AP184" s="60">
        <v>273</v>
      </c>
      <c r="AQ184" s="111">
        <v>141</v>
      </c>
      <c r="AR184" s="111">
        <v>132</v>
      </c>
      <c r="AS184" s="112">
        <v>145</v>
      </c>
      <c r="AT184" s="110" t="s">
        <v>4473</v>
      </c>
      <c r="AU184" s="644">
        <f t="shared" si="87"/>
        <v>88</v>
      </c>
      <c r="AV184" s="111">
        <v>40</v>
      </c>
      <c r="AW184" s="111">
        <v>48</v>
      </c>
      <c r="AX184" s="112">
        <v>55</v>
      </c>
      <c r="AY184" s="121"/>
      <c r="AZ184" s="122"/>
      <c r="BA184" s="122"/>
      <c r="BB184" s="122"/>
      <c r="BC184" s="122"/>
      <c r="BD184" s="110" t="s">
        <v>4474</v>
      </c>
      <c r="BE184" s="644">
        <f t="shared" si="89"/>
        <v>118</v>
      </c>
      <c r="BF184" s="719">
        <v>61</v>
      </c>
      <c r="BG184" s="719">
        <v>57</v>
      </c>
      <c r="BH184" s="720">
        <v>68</v>
      </c>
    </row>
    <row r="185" spans="1:60" s="117" customFormat="1" ht="14.25" customHeight="1">
      <c r="A185" s="329" t="s">
        <v>1390</v>
      </c>
      <c r="B185" s="668">
        <v>13</v>
      </c>
      <c r="C185" s="714">
        <v>6</v>
      </c>
      <c r="D185" s="714">
        <v>7</v>
      </c>
      <c r="E185" s="715">
        <v>10</v>
      </c>
      <c r="F185" s="639" t="s">
        <v>4475</v>
      </c>
      <c r="G185" s="288">
        <f t="shared" si="83"/>
        <v>48</v>
      </c>
      <c r="H185" s="690">
        <v>25</v>
      </c>
      <c r="I185" s="690">
        <v>23</v>
      </c>
      <c r="J185" s="690">
        <v>33</v>
      </c>
      <c r="K185" s="121"/>
      <c r="L185" s="46"/>
      <c r="M185" s="46"/>
      <c r="N185" s="46"/>
      <c r="O185" s="46"/>
      <c r="P185" s="121"/>
      <c r="U185" s="110" t="s">
        <v>4476</v>
      </c>
      <c r="V185" s="60">
        <f t="shared" si="84"/>
        <v>227</v>
      </c>
      <c r="W185" s="82">
        <v>98</v>
      </c>
      <c r="X185" s="82">
        <v>129</v>
      </c>
      <c r="Y185" s="83">
        <v>138</v>
      </c>
      <c r="Z185" s="110" t="s">
        <v>2245</v>
      </c>
      <c r="AA185" s="60">
        <f t="shared" si="85"/>
        <v>106</v>
      </c>
      <c r="AB185" s="82">
        <v>52</v>
      </c>
      <c r="AC185" s="82">
        <v>54</v>
      </c>
      <c r="AD185" s="83">
        <v>66</v>
      </c>
      <c r="AE185" s="121"/>
      <c r="AF185" s="46"/>
      <c r="AG185" s="46"/>
      <c r="AH185" s="46"/>
      <c r="AI185" s="46"/>
      <c r="AJ185" s="645" t="s">
        <v>4477</v>
      </c>
      <c r="AK185" s="288">
        <f t="shared" si="86"/>
        <v>149</v>
      </c>
      <c r="AL185" s="640">
        <v>85</v>
      </c>
      <c r="AM185" s="640">
        <v>64</v>
      </c>
      <c r="AN185" s="641">
        <v>86</v>
      </c>
      <c r="AO185" s="110" t="s">
        <v>4478</v>
      </c>
      <c r="AP185" s="60">
        <v>391</v>
      </c>
      <c r="AQ185" s="111">
        <v>218</v>
      </c>
      <c r="AR185" s="111">
        <v>173</v>
      </c>
      <c r="AS185" s="112">
        <v>223</v>
      </c>
      <c r="AT185" s="110" t="s">
        <v>4479</v>
      </c>
      <c r="AU185" s="644">
        <f t="shared" si="87"/>
        <v>79</v>
      </c>
      <c r="AV185" s="111">
        <v>31</v>
      </c>
      <c r="AW185" s="111">
        <v>48</v>
      </c>
      <c r="AX185" s="112">
        <v>53</v>
      </c>
      <c r="AY185" s="121"/>
      <c r="BD185" s="110" t="s">
        <v>3123</v>
      </c>
      <c r="BE185" s="644">
        <f t="shared" si="89"/>
        <v>97</v>
      </c>
      <c r="BF185" s="719">
        <v>36</v>
      </c>
      <c r="BG185" s="719">
        <v>61</v>
      </c>
      <c r="BH185" s="720">
        <v>44</v>
      </c>
    </row>
    <row r="186" spans="1:60" s="117" customFormat="1" ht="14.25" customHeight="1">
      <c r="A186" s="329" t="s">
        <v>3804</v>
      </c>
      <c r="B186" s="668">
        <v>36</v>
      </c>
      <c r="C186" s="714">
        <v>20</v>
      </c>
      <c r="D186" s="714">
        <v>16</v>
      </c>
      <c r="E186" s="715">
        <v>30</v>
      </c>
      <c r="F186" s="639" t="s">
        <v>4480</v>
      </c>
      <c r="G186" s="288">
        <f t="shared" si="83"/>
        <v>136</v>
      </c>
      <c r="H186" s="690">
        <v>66</v>
      </c>
      <c r="I186" s="690">
        <v>70</v>
      </c>
      <c r="J186" s="690">
        <v>82</v>
      </c>
      <c r="K186" s="121"/>
      <c r="L186" s="46"/>
      <c r="M186" s="46"/>
      <c r="N186" s="46"/>
      <c r="O186" s="46"/>
      <c r="P186" s="121"/>
      <c r="U186" s="110" t="s">
        <v>2786</v>
      </c>
      <c r="V186" s="60">
        <f t="shared" si="84"/>
        <v>68</v>
      </c>
      <c r="W186" s="82">
        <v>37</v>
      </c>
      <c r="X186" s="82">
        <v>31</v>
      </c>
      <c r="Y186" s="83">
        <v>45</v>
      </c>
      <c r="Z186" s="110" t="s">
        <v>2252</v>
      </c>
      <c r="AA186" s="60">
        <f t="shared" si="85"/>
        <v>99</v>
      </c>
      <c r="AB186" s="82">
        <v>51</v>
      </c>
      <c r="AC186" s="82">
        <v>48</v>
      </c>
      <c r="AD186" s="83">
        <v>68</v>
      </c>
      <c r="AE186" s="121"/>
      <c r="AF186" s="46"/>
      <c r="AG186" s="46"/>
      <c r="AH186" s="46"/>
      <c r="AI186" s="46"/>
      <c r="AJ186" s="645" t="s">
        <v>4481</v>
      </c>
      <c r="AK186" s="288">
        <f t="shared" si="86"/>
        <v>109</v>
      </c>
      <c r="AL186" s="640">
        <v>60</v>
      </c>
      <c r="AM186" s="640">
        <v>49</v>
      </c>
      <c r="AN186" s="641">
        <v>65</v>
      </c>
      <c r="AO186" s="110" t="s">
        <v>3202</v>
      </c>
      <c r="AP186" s="60">
        <v>209</v>
      </c>
      <c r="AQ186" s="111">
        <v>119</v>
      </c>
      <c r="AR186" s="111">
        <v>90</v>
      </c>
      <c r="AS186" s="112">
        <v>102</v>
      </c>
      <c r="AT186" s="110" t="s">
        <v>4482</v>
      </c>
      <c r="AU186" s="644">
        <f t="shared" si="87"/>
        <v>70</v>
      </c>
      <c r="AV186" s="111">
        <v>35</v>
      </c>
      <c r="AW186" s="111">
        <v>35</v>
      </c>
      <c r="AX186" s="112">
        <v>47</v>
      </c>
      <c r="AY186" s="121"/>
      <c r="BD186" s="110" t="s">
        <v>4483</v>
      </c>
      <c r="BE186" s="644">
        <f t="shared" si="89"/>
        <v>117</v>
      </c>
      <c r="BF186" s="719">
        <v>53</v>
      </c>
      <c r="BG186" s="719">
        <v>64</v>
      </c>
      <c r="BH186" s="720">
        <v>81</v>
      </c>
    </row>
    <row r="187" spans="1:60" s="117" customFormat="1" ht="14.25" customHeight="1">
      <c r="A187" s="329" t="s">
        <v>513</v>
      </c>
      <c r="B187" s="668">
        <v>128</v>
      </c>
      <c r="C187" s="714">
        <v>66</v>
      </c>
      <c r="D187" s="714">
        <v>62</v>
      </c>
      <c r="E187" s="715">
        <v>78</v>
      </c>
      <c r="F187" s="639" t="s">
        <v>4484</v>
      </c>
      <c r="G187" s="288">
        <f t="shared" si="83"/>
        <v>109</v>
      </c>
      <c r="H187" s="690">
        <v>50</v>
      </c>
      <c r="I187" s="690">
        <v>59</v>
      </c>
      <c r="J187" s="690">
        <v>66</v>
      </c>
      <c r="K187" s="121"/>
      <c r="L187" s="46"/>
      <c r="M187" s="46"/>
      <c r="N187" s="46"/>
      <c r="O187" s="46"/>
      <c r="P187" s="121"/>
      <c r="U187" s="110" t="s">
        <v>4485</v>
      </c>
      <c r="V187" s="60">
        <f t="shared" si="84"/>
        <v>124</v>
      </c>
      <c r="W187" s="82">
        <v>58</v>
      </c>
      <c r="X187" s="82">
        <v>66</v>
      </c>
      <c r="Y187" s="83">
        <v>67</v>
      </c>
      <c r="Z187" s="110" t="s">
        <v>2259</v>
      </c>
      <c r="AA187" s="60">
        <f t="shared" si="85"/>
        <v>96</v>
      </c>
      <c r="AB187" s="82">
        <v>52</v>
      </c>
      <c r="AC187" s="82">
        <v>44</v>
      </c>
      <c r="AD187" s="83">
        <v>61</v>
      </c>
      <c r="AE187" s="121"/>
      <c r="AF187" s="46"/>
      <c r="AG187" s="46"/>
      <c r="AH187" s="46"/>
      <c r="AI187" s="46"/>
      <c r="AJ187" s="645" t="s">
        <v>4486</v>
      </c>
      <c r="AK187" s="288">
        <f t="shared" si="86"/>
        <v>98</v>
      </c>
      <c r="AL187" s="640">
        <v>48</v>
      </c>
      <c r="AM187" s="640">
        <v>50</v>
      </c>
      <c r="AN187" s="641">
        <v>48</v>
      </c>
      <c r="AO187" s="110" t="s">
        <v>3211</v>
      </c>
      <c r="AP187" s="60">
        <v>116</v>
      </c>
      <c r="AQ187" s="111">
        <v>62</v>
      </c>
      <c r="AR187" s="111">
        <v>54</v>
      </c>
      <c r="AS187" s="112">
        <v>69</v>
      </c>
      <c r="AT187" s="110" t="s">
        <v>4487</v>
      </c>
      <c r="AU187" s="644">
        <f t="shared" si="87"/>
        <v>64</v>
      </c>
      <c r="AV187" s="111">
        <v>30</v>
      </c>
      <c r="AW187" s="111">
        <v>34</v>
      </c>
      <c r="AX187" s="112">
        <v>34</v>
      </c>
      <c r="AY187" s="121"/>
      <c r="BD187" s="110" t="s">
        <v>4488</v>
      </c>
      <c r="BE187" s="644">
        <f t="shared" si="89"/>
        <v>192</v>
      </c>
      <c r="BF187" s="719">
        <v>93</v>
      </c>
      <c r="BG187" s="719">
        <v>99</v>
      </c>
      <c r="BH187" s="720">
        <v>129</v>
      </c>
    </row>
    <row r="188" spans="1:60" s="117" customFormat="1" ht="14.25" customHeight="1">
      <c r="A188" s="329" t="s">
        <v>4489</v>
      </c>
      <c r="B188" s="668">
        <v>72</v>
      </c>
      <c r="C188" s="714">
        <v>33</v>
      </c>
      <c r="D188" s="714">
        <v>39</v>
      </c>
      <c r="E188" s="715">
        <v>54</v>
      </c>
      <c r="F188" s="639" t="s">
        <v>4490</v>
      </c>
      <c r="G188" s="288">
        <f t="shared" si="83"/>
        <v>55</v>
      </c>
      <c r="H188" s="690">
        <v>27</v>
      </c>
      <c r="I188" s="690">
        <v>28</v>
      </c>
      <c r="J188" s="690">
        <v>31</v>
      </c>
      <c r="K188" s="121"/>
      <c r="L188" s="46"/>
      <c r="M188" s="46"/>
      <c r="N188" s="46"/>
      <c r="O188" s="46"/>
      <c r="P188" s="121"/>
      <c r="U188" s="110" t="s">
        <v>4491</v>
      </c>
      <c r="V188" s="60">
        <f t="shared" si="84"/>
        <v>44</v>
      </c>
      <c r="W188" s="82">
        <v>22</v>
      </c>
      <c r="X188" s="82">
        <v>22</v>
      </c>
      <c r="Y188" s="83">
        <v>29</v>
      </c>
      <c r="Z188" s="110" t="s">
        <v>4492</v>
      </c>
      <c r="AA188" s="60">
        <f t="shared" si="85"/>
        <v>119</v>
      </c>
      <c r="AB188" s="82">
        <v>64</v>
      </c>
      <c r="AC188" s="82">
        <v>55</v>
      </c>
      <c r="AD188" s="83">
        <v>76</v>
      </c>
      <c r="AE188" s="121"/>
      <c r="AF188" s="46"/>
      <c r="AG188" s="46"/>
      <c r="AH188" s="46"/>
      <c r="AI188" s="46"/>
      <c r="AJ188" s="645" t="s">
        <v>4493</v>
      </c>
      <c r="AK188" s="288">
        <f t="shared" si="86"/>
        <v>29</v>
      </c>
      <c r="AL188" s="640">
        <v>16</v>
      </c>
      <c r="AM188" s="640">
        <v>13</v>
      </c>
      <c r="AN188" s="641">
        <v>19</v>
      </c>
      <c r="AO188" s="110" t="s">
        <v>4494</v>
      </c>
      <c r="AP188" s="60">
        <v>115</v>
      </c>
      <c r="AQ188" s="111">
        <v>70</v>
      </c>
      <c r="AR188" s="111">
        <v>45</v>
      </c>
      <c r="AS188" s="112">
        <v>77</v>
      </c>
      <c r="AT188" s="110" t="s">
        <v>4495</v>
      </c>
      <c r="AU188" s="644">
        <f t="shared" si="87"/>
        <v>56</v>
      </c>
      <c r="AV188" s="111">
        <v>29</v>
      </c>
      <c r="AW188" s="111">
        <v>27</v>
      </c>
      <c r="AX188" s="112">
        <v>37</v>
      </c>
      <c r="AY188" s="121"/>
      <c r="BD188" s="110" t="s">
        <v>4496</v>
      </c>
      <c r="BE188" s="644">
        <f t="shared" si="89"/>
        <v>75</v>
      </c>
      <c r="BF188" s="719">
        <v>41</v>
      </c>
      <c r="BG188" s="719">
        <v>34</v>
      </c>
      <c r="BH188" s="720">
        <v>50</v>
      </c>
    </row>
    <row r="189" spans="1:60" s="117" customFormat="1" ht="14.25" customHeight="1">
      <c r="A189" s="329" t="s">
        <v>4497</v>
      </c>
      <c r="B189" s="668">
        <v>102</v>
      </c>
      <c r="C189" s="714">
        <v>53</v>
      </c>
      <c r="D189" s="714">
        <v>49</v>
      </c>
      <c r="E189" s="715">
        <v>62</v>
      </c>
      <c r="F189" s="639" t="s">
        <v>4498</v>
      </c>
      <c r="G189" s="288">
        <f t="shared" si="83"/>
        <v>157</v>
      </c>
      <c r="H189" s="690">
        <v>78</v>
      </c>
      <c r="I189" s="690">
        <v>79</v>
      </c>
      <c r="J189" s="690">
        <v>94</v>
      </c>
      <c r="K189" s="121"/>
      <c r="L189" s="46"/>
      <c r="M189" s="46"/>
      <c r="N189" s="46"/>
      <c r="O189" s="46"/>
      <c r="P189" s="121"/>
      <c r="U189" s="110" t="s">
        <v>4499</v>
      </c>
      <c r="V189" s="60">
        <f t="shared" si="84"/>
        <v>69</v>
      </c>
      <c r="W189" s="82">
        <v>36</v>
      </c>
      <c r="X189" s="82">
        <v>33</v>
      </c>
      <c r="Y189" s="83">
        <v>39</v>
      </c>
      <c r="Z189" s="110" t="s">
        <v>4500</v>
      </c>
      <c r="AA189" s="60">
        <f t="shared" si="85"/>
        <v>87</v>
      </c>
      <c r="AB189" s="82">
        <v>44</v>
      </c>
      <c r="AC189" s="82">
        <v>43</v>
      </c>
      <c r="AD189" s="83">
        <v>60</v>
      </c>
      <c r="AE189" s="121"/>
      <c r="AF189" s="46"/>
      <c r="AG189" s="46"/>
      <c r="AH189" s="46"/>
      <c r="AI189" s="46"/>
      <c r="AJ189" s="645" t="s">
        <v>4501</v>
      </c>
      <c r="AK189" s="288">
        <f t="shared" si="86"/>
        <v>87</v>
      </c>
      <c r="AL189" s="640">
        <v>45</v>
      </c>
      <c r="AM189" s="640">
        <v>42</v>
      </c>
      <c r="AN189" s="641">
        <v>50</v>
      </c>
      <c r="AO189" s="110" t="s">
        <v>4502</v>
      </c>
      <c r="AP189" s="60">
        <v>164</v>
      </c>
      <c r="AQ189" s="111">
        <v>90</v>
      </c>
      <c r="AR189" s="111">
        <v>74</v>
      </c>
      <c r="AS189" s="112">
        <v>98</v>
      </c>
      <c r="AT189" s="110" t="s">
        <v>4503</v>
      </c>
      <c r="AU189" s="644">
        <f t="shared" si="87"/>
        <v>68</v>
      </c>
      <c r="AV189" s="111">
        <v>32</v>
      </c>
      <c r="AW189" s="111">
        <v>36</v>
      </c>
      <c r="AX189" s="112">
        <v>39</v>
      </c>
      <c r="AY189" s="121"/>
      <c r="BD189" s="110" t="s">
        <v>4504</v>
      </c>
      <c r="BE189" s="644">
        <f t="shared" si="89"/>
        <v>35</v>
      </c>
      <c r="BF189" s="719">
        <v>19</v>
      </c>
      <c r="BG189" s="719">
        <v>16</v>
      </c>
      <c r="BH189" s="720">
        <v>19</v>
      </c>
    </row>
    <row r="190" spans="1:60" s="117" customFormat="1" ht="14.25" customHeight="1">
      <c r="A190" s="329" t="s">
        <v>4505</v>
      </c>
      <c r="B190" s="668">
        <v>72</v>
      </c>
      <c r="C190" s="714">
        <v>40</v>
      </c>
      <c r="D190" s="714">
        <v>32</v>
      </c>
      <c r="E190" s="715">
        <v>50</v>
      </c>
      <c r="F190" s="639" t="s">
        <v>4506</v>
      </c>
      <c r="G190" s="288">
        <f t="shared" si="83"/>
        <v>220</v>
      </c>
      <c r="H190" s="690">
        <v>106</v>
      </c>
      <c r="I190" s="690">
        <v>114</v>
      </c>
      <c r="J190" s="690">
        <v>131</v>
      </c>
      <c r="K190" s="121"/>
      <c r="L190" s="46"/>
      <c r="M190" s="46"/>
      <c r="N190" s="46"/>
      <c r="O190" s="46"/>
      <c r="P190" s="121"/>
      <c r="U190" s="110" t="s">
        <v>2736</v>
      </c>
      <c r="V190" s="60">
        <f t="shared" si="84"/>
        <v>83</v>
      </c>
      <c r="W190" s="82">
        <v>42</v>
      </c>
      <c r="X190" s="82">
        <v>41</v>
      </c>
      <c r="Y190" s="83">
        <v>53</v>
      </c>
      <c r="Z190" s="110" t="s">
        <v>4507</v>
      </c>
      <c r="AA190" s="60">
        <f t="shared" si="85"/>
        <v>272</v>
      </c>
      <c r="AB190" s="82">
        <v>139</v>
      </c>
      <c r="AC190" s="82">
        <v>133</v>
      </c>
      <c r="AD190" s="83">
        <v>151</v>
      </c>
      <c r="AE190" s="121"/>
      <c r="AF190" s="46"/>
      <c r="AG190" s="46"/>
      <c r="AH190" s="46"/>
      <c r="AI190" s="46"/>
      <c r="AJ190" s="645" t="s">
        <v>4508</v>
      </c>
      <c r="AK190" s="288">
        <f t="shared" si="86"/>
        <v>77</v>
      </c>
      <c r="AL190" s="640">
        <v>48</v>
      </c>
      <c r="AM190" s="640">
        <v>29</v>
      </c>
      <c r="AN190" s="641">
        <v>49</v>
      </c>
      <c r="AO190" s="67" t="s">
        <v>342</v>
      </c>
      <c r="AP190" s="68">
        <v>9304</v>
      </c>
      <c r="AQ190" s="68">
        <v>4822</v>
      </c>
      <c r="AR190" s="68">
        <v>4482</v>
      </c>
      <c r="AS190" s="86">
        <v>4793</v>
      </c>
      <c r="AT190" s="110" t="s">
        <v>4509</v>
      </c>
      <c r="AU190" s="644">
        <f t="shared" si="87"/>
        <v>39</v>
      </c>
      <c r="AV190" s="111">
        <v>19</v>
      </c>
      <c r="AW190" s="111">
        <v>20</v>
      </c>
      <c r="AX190" s="112">
        <v>26</v>
      </c>
      <c r="AY190" s="121"/>
      <c r="BD190" s="110" t="s">
        <v>4510</v>
      </c>
      <c r="BE190" s="644">
        <f t="shared" si="89"/>
        <v>79</v>
      </c>
      <c r="BF190" s="719">
        <v>39</v>
      </c>
      <c r="BG190" s="719">
        <v>40</v>
      </c>
      <c r="BH190" s="720">
        <v>52</v>
      </c>
    </row>
    <row r="191" spans="1:60" s="117" customFormat="1" ht="14.25" customHeight="1">
      <c r="A191" s="329" t="s">
        <v>4511</v>
      </c>
      <c r="B191" s="668">
        <v>178</v>
      </c>
      <c r="C191" s="714">
        <v>96</v>
      </c>
      <c r="D191" s="714">
        <v>82</v>
      </c>
      <c r="E191" s="715">
        <v>107</v>
      </c>
      <c r="F191" s="639" t="s">
        <v>4512</v>
      </c>
      <c r="G191" s="288">
        <f t="shared" si="83"/>
        <v>159</v>
      </c>
      <c r="H191" s="690">
        <v>77</v>
      </c>
      <c r="I191" s="690">
        <v>82</v>
      </c>
      <c r="J191" s="690">
        <v>95</v>
      </c>
      <c r="K191" s="121"/>
      <c r="L191" s="46"/>
      <c r="M191" s="46"/>
      <c r="N191" s="46"/>
      <c r="O191" s="46"/>
      <c r="P191" s="121"/>
      <c r="U191" s="110" t="s">
        <v>3986</v>
      </c>
      <c r="V191" s="60">
        <f t="shared" si="84"/>
        <v>70</v>
      </c>
      <c r="W191" s="82">
        <v>29</v>
      </c>
      <c r="X191" s="82">
        <v>41</v>
      </c>
      <c r="Y191" s="83">
        <v>43</v>
      </c>
      <c r="Z191" s="110" t="s">
        <v>4513</v>
      </c>
      <c r="AA191" s="60">
        <f t="shared" si="85"/>
        <v>163</v>
      </c>
      <c r="AB191" s="82">
        <v>91</v>
      </c>
      <c r="AC191" s="82">
        <v>72</v>
      </c>
      <c r="AD191" s="83">
        <v>95</v>
      </c>
      <c r="AE191" s="121"/>
      <c r="AF191" s="46"/>
      <c r="AG191" s="46"/>
      <c r="AH191" s="46"/>
      <c r="AI191" s="46"/>
      <c r="AJ191" s="645" t="s">
        <v>4514</v>
      </c>
      <c r="AK191" s="288">
        <f t="shared" si="86"/>
        <v>28</v>
      </c>
      <c r="AL191" s="640">
        <v>16</v>
      </c>
      <c r="AM191" s="640">
        <v>12</v>
      </c>
      <c r="AN191" s="641">
        <v>24</v>
      </c>
      <c r="AO191" s="110" t="s">
        <v>4515</v>
      </c>
      <c r="AP191" s="60">
        <v>433</v>
      </c>
      <c r="AQ191" s="111">
        <v>228</v>
      </c>
      <c r="AR191" s="111">
        <v>205</v>
      </c>
      <c r="AS191" s="112">
        <v>217</v>
      </c>
      <c r="AT191" s="110" t="s">
        <v>3550</v>
      </c>
      <c r="AU191" s="644">
        <f t="shared" si="87"/>
        <v>36</v>
      </c>
      <c r="AV191" s="111">
        <v>15</v>
      </c>
      <c r="AW191" s="111">
        <v>21</v>
      </c>
      <c r="AX191" s="112">
        <v>25</v>
      </c>
      <c r="AY191" s="121"/>
      <c r="BD191" s="110" t="s">
        <v>4516</v>
      </c>
      <c r="BE191" s="644">
        <f t="shared" si="89"/>
        <v>62</v>
      </c>
      <c r="BF191" s="719">
        <v>35</v>
      </c>
      <c r="BG191" s="719">
        <v>27</v>
      </c>
      <c r="BH191" s="720">
        <v>44</v>
      </c>
    </row>
    <row r="192" spans="1:60" s="117" customFormat="1" ht="14.25" customHeight="1">
      <c r="A192" s="329" t="s">
        <v>4517</v>
      </c>
      <c r="B192" s="668">
        <v>58</v>
      </c>
      <c r="C192" s="714">
        <v>28</v>
      </c>
      <c r="D192" s="714">
        <v>30</v>
      </c>
      <c r="E192" s="715">
        <v>39</v>
      </c>
      <c r="F192" s="639" t="s">
        <v>4518</v>
      </c>
      <c r="G192" s="288">
        <f t="shared" si="83"/>
        <v>72</v>
      </c>
      <c r="H192" s="690">
        <v>33</v>
      </c>
      <c r="I192" s="690">
        <v>39</v>
      </c>
      <c r="J192" s="690">
        <v>45</v>
      </c>
      <c r="K192" s="121"/>
      <c r="L192" s="46"/>
      <c r="M192" s="46"/>
      <c r="N192" s="46"/>
      <c r="O192" s="46"/>
      <c r="P192" s="121"/>
      <c r="U192" s="110" t="s">
        <v>957</v>
      </c>
      <c r="V192" s="60">
        <f t="shared" si="84"/>
        <v>44</v>
      </c>
      <c r="W192" s="82">
        <v>18</v>
      </c>
      <c r="X192" s="82">
        <v>26</v>
      </c>
      <c r="Y192" s="83">
        <v>27</v>
      </c>
      <c r="Z192" s="110" t="s">
        <v>4519</v>
      </c>
      <c r="AA192" s="60">
        <f t="shared" si="85"/>
        <v>171</v>
      </c>
      <c r="AB192" s="82">
        <v>73</v>
      </c>
      <c r="AC192" s="82">
        <v>98</v>
      </c>
      <c r="AD192" s="83">
        <v>106</v>
      </c>
      <c r="AE192" s="121"/>
      <c r="AF192" s="46"/>
      <c r="AG192" s="46"/>
      <c r="AH192" s="46"/>
      <c r="AI192" s="46"/>
      <c r="AJ192" s="645" t="s">
        <v>4520</v>
      </c>
      <c r="AK192" s="288">
        <f t="shared" si="86"/>
        <v>39</v>
      </c>
      <c r="AL192" s="640">
        <v>19</v>
      </c>
      <c r="AM192" s="640">
        <v>20</v>
      </c>
      <c r="AN192" s="641">
        <v>26</v>
      </c>
      <c r="AO192" s="110" t="s">
        <v>4521</v>
      </c>
      <c r="AP192" s="60">
        <v>285</v>
      </c>
      <c r="AQ192" s="111">
        <v>134</v>
      </c>
      <c r="AR192" s="111">
        <v>151</v>
      </c>
      <c r="AS192" s="112">
        <v>144</v>
      </c>
      <c r="AT192" s="110" t="s">
        <v>4522</v>
      </c>
      <c r="AU192" s="644">
        <f t="shared" si="87"/>
        <v>58</v>
      </c>
      <c r="AV192" s="111">
        <v>27</v>
      </c>
      <c r="AW192" s="111">
        <v>31</v>
      </c>
      <c r="AX192" s="112">
        <v>41</v>
      </c>
      <c r="AY192" s="121"/>
      <c r="BD192" s="110" t="s">
        <v>3068</v>
      </c>
      <c r="BE192" s="644">
        <f t="shared" si="89"/>
        <v>58</v>
      </c>
      <c r="BF192" s="719">
        <v>29</v>
      </c>
      <c r="BG192" s="719">
        <v>29</v>
      </c>
      <c r="BH192" s="720">
        <v>39</v>
      </c>
    </row>
    <row r="193" spans="1:65" s="117" customFormat="1" ht="14.25" customHeight="1">
      <c r="A193" s="332" t="s">
        <v>4523</v>
      </c>
      <c r="B193" s="721">
        <v>82</v>
      </c>
      <c r="C193" s="722">
        <v>50</v>
      </c>
      <c r="D193" s="722">
        <v>32</v>
      </c>
      <c r="E193" s="723">
        <v>58</v>
      </c>
      <c r="F193" s="660" t="s">
        <v>461</v>
      </c>
      <c r="G193" s="661">
        <f t="shared" si="83"/>
        <v>3840</v>
      </c>
      <c r="H193" s="661">
        <f>SUM(H194:H219)</f>
        <v>1879</v>
      </c>
      <c r="I193" s="661">
        <f t="shared" ref="I193:J193" si="105">SUM(I194:I219)</f>
        <v>1961</v>
      </c>
      <c r="J193" s="662">
        <f t="shared" si="105"/>
        <v>2311</v>
      </c>
      <c r="K193" s="121"/>
      <c r="L193" s="46"/>
      <c r="M193" s="46"/>
      <c r="N193" s="46"/>
      <c r="O193" s="46"/>
      <c r="P193" s="121"/>
      <c r="U193" s="110" t="s">
        <v>965</v>
      </c>
      <c r="V193" s="60">
        <f t="shared" si="84"/>
        <v>61</v>
      </c>
      <c r="W193" s="82">
        <v>25</v>
      </c>
      <c r="X193" s="82">
        <v>36</v>
      </c>
      <c r="Y193" s="83">
        <v>38</v>
      </c>
      <c r="Z193" s="110" t="s">
        <v>4524</v>
      </c>
      <c r="AA193" s="60">
        <f t="shared" si="85"/>
        <v>166</v>
      </c>
      <c r="AB193" s="82">
        <v>88</v>
      </c>
      <c r="AC193" s="82">
        <v>78</v>
      </c>
      <c r="AD193" s="83">
        <v>105</v>
      </c>
      <c r="AE193" s="121"/>
      <c r="AF193" s="46"/>
      <c r="AG193" s="46"/>
      <c r="AH193" s="46"/>
      <c r="AI193" s="46"/>
      <c r="AJ193" s="645" t="s">
        <v>1064</v>
      </c>
      <c r="AK193" s="288">
        <f t="shared" si="86"/>
        <v>121</v>
      </c>
      <c r="AL193" s="640">
        <v>60</v>
      </c>
      <c r="AM193" s="640">
        <v>61</v>
      </c>
      <c r="AN193" s="641">
        <v>84</v>
      </c>
      <c r="AO193" s="110" t="s">
        <v>4525</v>
      </c>
      <c r="AP193" s="60">
        <v>834</v>
      </c>
      <c r="AQ193" s="111">
        <v>389</v>
      </c>
      <c r="AR193" s="111">
        <v>445</v>
      </c>
      <c r="AS193" s="112">
        <v>398</v>
      </c>
      <c r="AT193" s="110" t="s">
        <v>2031</v>
      </c>
      <c r="AU193" s="644">
        <f t="shared" si="87"/>
        <v>58</v>
      </c>
      <c r="AV193" s="111">
        <v>29</v>
      </c>
      <c r="AW193" s="111">
        <v>29</v>
      </c>
      <c r="AX193" s="112">
        <v>38</v>
      </c>
      <c r="AY193" s="121"/>
      <c r="BD193" s="110" t="s">
        <v>4526</v>
      </c>
      <c r="BE193" s="644">
        <f t="shared" si="89"/>
        <v>79</v>
      </c>
      <c r="BF193" s="719">
        <v>41</v>
      </c>
      <c r="BG193" s="719">
        <v>38</v>
      </c>
      <c r="BH193" s="720">
        <v>52</v>
      </c>
    </row>
    <row r="194" spans="1:65" s="117" customFormat="1" ht="14.25" customHeight="1">
      <c r="A194" s="121"/>
      <c r="B194" s="123"/>
      <c r="C194" s="46"/>
      <c r="D194" s="46"/>
      <c r="E194" s="46"/>
      <c r="F194" s="645" t="s">
        <v>3179</v>
      </c>
      <c r="G194" s="288">
        <f t="shared" si="83"/>
        <v>92</v>
      </c>
      <c r="H194" s="724">
        <v>44</v>
      </c>
      <c r="I194" s="724">
        <v>48</v>
      </c>
      <c r="J194" s="724">
        <v>54</v>
      </c>
      <c r="K194" s="121"/>
      <c r="L194" s="46"/>
      <c r="M194" s="46"/>
      <c r="N194" s="46"/>
      <c r="O194" s="46"/>
      <c r="P194" s="121"/>
      <c r="U194" s="110" t="s">
        <v>2749</v>
      </c>
      <c r="V194" s="60">
        <f t="shared" si="84"/>
        <v>103</v>
      </c>
      <c r="W194" s="82">
        <v>46</v>
      </c>
      <c r="X194" s="82">
        <v>57</v>
      </c>
      <c r="Y194" s="83">
        <v>54</v>
      </c>
      <c r="Z194" s="110" t="s">
        <v>4527</v>
      </c>
      <c r="AA194" s="60">
        <f t="shared" si="85"/>
        <v>100</v>
      </c>
      <c r="AB194" s="82">
        <v>50</v>
      </c>
      <c r="AC194" s="82">
        <v>50</v>
      </c>
      <c r="AD194" s="83">
        <v>61</v>
      </c>
      <c r="AE194" s="121"/>
      <c r="AF194" s="46"/>
      <c r="AG194" s="46"/>
      <c r="AH194" s="46"/>
      <c r="AI194" s="46"/>
      <c r="AJ194" s="645" t="s">
        <v>1073</v>
      </c>
      <c r="AK194" s="288">
        <f t="shared" si="86"/>
        <v>84</v>
      </c>
      <c r="AL194" s="640">
        <v>44</v>
      </c>
      <c r="AM194" s="640">
        <v>40</v>
      </c>
      <c r="AN194" s="641">
        <v>44</v>
      </c>
      <c r="AO194" s="110" t="s">
        <v>4528</v>
      </c>
      <c r="AP194" s="60">
        <v>464</v>
      </c>
      <c r="AQ194" s="111">
        <v>245</v>
      </c>
      <c r="AR194" s="111">
        <v>219</v>
      </c>
      <c r="AS194" s="112">
        <v>232</v>
      </c>
      <c r="AT194" s="110" t="s">
        <v>4529</v>
      </c>
      <c r="AU194" s="644">
        <f t="shared" si="87"/>
        <v>56</v>
      </c>
      <c r="AV194" s="111">
        <v>22</v>
      </c>
      <c r="AW194" s="111">
        <v>34</v>
      </c>
      <c r="AX194" s="112">
        <v>36</v>
      </c>
      <c r="AY194" s="121"/>
      <c r="BD194" s="110" t="s">
        <v>4530</v>
      </c>
      <c r="BE194" s="644">
        <f t="shared" si="89"/>
        <v>114</v>
      </c>
      <c r="BF194" s="725">
        <v>62</v>
      </c>
      <c r="BG194" s="725">
        <v>52</v>
      </c>
      <c r="BH194" s="726">
        <v>62</v>
      </c>
    </row>
    <row r="195" spans="1:65" s="117" customFormat="1" ht="14.25" customHeight="1">
      <c r="A195" s="121"/>
      <c r="B195" s="123"/>
      <c r="C195" s="46"/>
      <c r="D195" s="46"/>
      <c r="E195" s="46"/>
      <c r="F195" s="645" t="s">
        <v>3190</v>
      </c>
      <c r="G195" s="288">
        <f t="shared" si="83"/>
        <v>34</v>
      </c>
      <c r="H195" s="724">
        <v>15</v>
      </c>
      <c r="I195" s="724">
        <v>19</v>
      </c>
      <c r="J195" s="724">
        <v>21</v>
      </c>
      <c r="K195" s="121"/>
      <c r="L195" s="46"/>
      <c r="M195" s="46"/>
      <c r="N195" s="46"/>
      <c r="O195" s="46"/>
      <c r="P195" s="121"/>
      <c r="U195" s="67" t="s">
        <v>485</v>
      </c>
      <c r="V195" s="68">
        <f t="shared" si="84"/>
        <v>1584</v>
      </c>
      <c r="W195" s="68">
        <f>SUM(W196:W218)</f>
        <v>779</v>
      </c>
      <c r="X195" s="68">
        <f t="shared" ref="X195:Y195" si="106">SUM(X196:X218)</f>
        <v>805</v>
      </c>
      <c r="Y195" s="86">
        <f t="shared" si="106"/>
        <v>1012</v>
      </c>
      <c r="Z195" s="110" t="s">
        <v>4531</v>
      </c>
      <c r="AA195" s="60">
        <f t="shared" si="85"/>
        <v>13</v>
      </c>
      <c r="AB195" s="82">
        <v>6</v>
      </c>
      <c r="AC195" s="82">
        <v>7</v>
      </c>
      <c r="AD195" s="83">
        <v>9</v>
      </c>
      <c r="AE195" s="121"/>
      <c r="AF195" s="46"/>
      <c r="AG195" s="46"/>
      <c r="AH195" s="46"/>
      <c r="AI195" s="46"/>
      <c r="AJ195" s="645" t="s">
        <v>4532</v>
      </c>
      <c r="AK195" s="288">
        <f t="shared" si="86"/>
        <v>81</v>
      </c>
      <c r="AL195" s="640">
        <v>41</v>
      </c>
      <c r="AM195" s="640">
        <v>40</v>
      </c>
      <c r="AN195" s="641">
        <v>48</v>
      </c>
      <c r="AO195" s="110" t="s">
        <v>4533</v>
      </c>
      <c r="AP195" s="60">
        <v>341</v>
      </c>
      <c r="AQ195" s="111">
        <v>175</v>
      </c>
      <c r="AR195" s="111">
        <v>166</v>
      </c>
      <c r="AS195" s="112">
        <v>171</v>
      </c>
      <c r="AT195" s="110" t="s">
        <v>2350</v>
      </c>
      <c r="AU195" s="644">
        <f t="shared" si="87"/>
        <v>131</v>
      </c>
      <c r="AV195" s="111">
        <v>63</v>
      </c>
      <c r="AW195" s="111">
        <v>68</v>
      </c>
      <c r="AX195" s="112">
        <v>74</v>
      </c>
      <c r="AY195" s="121"/>
      <c r="BD195" s="67" t="s">
        <v>226</v>
      </c>
      <c r="BE195" s="55">
        <f t="shared" si="89"/>
        <v>1979</v>
      </c>
      <c r="BF195" s="68">
        <f>SUM(BF196:BF211)</f>
        <v>944</v>
      </c>
      <c r="BG195" s="68">
        <f t="shared" ref="BG195:BH195" si="107">SUM(BG196:BG211)</f>
        <v>1035</v>
      </c>
      <c r="BH195" s="86">
        <f t="shared" si="107"/>
        <v>1236</v>
      </c>
    </row>
    <row r="196" spans="1:65" s="117" customFormat="1" ht="14.25" customHeight="1">
      <c r="A196" s="121"/>
      <c r="B196" s="123"/>
      <c r="C196" s="46"/>
      <c r="D196" s="46"/>
      <c r="E196" s="46"/>
      <c r="F196" s="645" t="s">
        <v>4534</v>
      </c>
      <c r="G196" s="288">
        <f t="shared" si="83"/>
        <v>64</v>
      </c>
      <c r="H196" s="724">
        <v>35</v>
      </c>
      <c r="I196" s="724">
        <v>29</v>
      </c>
      <c r="J196" s="724">
        <v>35</v>
      </c>
      <c r="K196" s="121"/>
      <c r="L196" s="46"/>
      <c r="M196" s="46"/>
      <c r="N196" s="46"/>
      <c r="O196" s="46"/>
      <c r="P196" s="121"/>
      <c r="U196" s="110" t="s">
        <v>4535</v>
      </c>
      <c r="V196" s="60">
        <f t="shared" si="84"/>
        <v>92</v>
      </c>
      <c r="W196" s="82">
        <v>46</v>
      </c>
      <c r="X196" s="82">
        <v>46</v>
      </c>
      <c r="Y196" s="83">
        <v>52</v>
      </c>
      <c r="Z196" s="110" t="s">
        <v>2412</v>
      </c>
      <c r="AA196" s="60">
        <f t="shared" si="85"/>
        <v>233</v>
      </c>
      <c r="AB196" s="82">
        <v>118</v>
      </c>
      <c r="AC196" s="82">
        <v>115</v>
      </c>
      <c r="AD196" s="83">
        <v>155</v>
      </c>
      <c r="AE196" s="121"/>
      <c r="AF196" s="46"/>
      <c r="AG196" s="46"/>
      <c r="AH196" s="46"/>
      <c r="AI196" s="46"/>
      <c r="AJ196" s="645" t="s">
        <v>4536</v>
      </c>
      <c r="AK196" s="288">
        <f t="shared" si="86"/>
        <v>148</v>
      </c>
      <c r="AL196" s="640">
        <v>83</v>
      </c>
      <c r="AM196" s="640">
        <v>65</v>
      </c>
      <c r="AN196" s="641">
        <v>86</v>
      </c>
      <c r="AO196" s="110" t="s">
        <v>4537</v>
      </c>
      <c r="AP196" s="60">
        <v>336</v>
      </c>
      <c r="AQ196" s="111">
        <v>168</v>
      </c>
      <c r="AR196" s="111">
        <v>168</v>
      </c>
      <c r="AS196" s="112">
        <v>158</v>
      </c>
      <c r="AT196" s="110" t="s">
        <v>2354</v>
      </c>
      <c r="AU196" s="644">
        <f t="shared" si="87"/>
        <v>47</v>
      </c>
      <c r="AV196" s="111">
        <v>21</v>
      </c>
      <c r="AW196" s="111">
        <v>26</v>
      </c>
      <c r="AX196" s="112">
        <v>29</v>
      </c>
      <c r="AY196" s="121"/>
      <c r="BD196" s="110" t="s">
        <v>4538</v>
      </c>
      <c r="BE196" s="644">
        <f t="shared" si="89"/>
        <v>392</v>
      </c>
      <c r="BF196" s="504">
        <v>184</v>
      </c>
      <c r="BG196" s="504">
        <v>208</v>
      </c>
      <c r="BH196" s="505">
        <v>239</v>
      </c>
    </row>
    <row r="197" spans="1:65" s="117" customFormat="1" ht="14.25" customHeight="1">
      <c r="A197" s="121"/>
      <c r="B197" s="123"/>
      <c r="C197" s="46"/>
      <c r="D197" s="46"/>
      <c r="E197" s="46"/>
      <c r="F197" s="645" t="s">
        <v>4539</v>
      </c>
      <c r="G197" s="288">
        <f t="shared" si="83"/>
        <v>143</v>
      </c>
      <c r="H197" s="724">
        <v>66</v>
      </c>
      <c r="I197" s="724">
        <v>77</v>
      </c>
      <c r="J197" s="724">
        <v>86</v>
      </c>
      <c r="K197" s="121"/>
      <c r="L197" s="46"/>
      <c r="M197" s="46"/>
      <c r="N197" s="46"/>
      <c r="O197" s="46"/>
      <c r="P197" s="121"/>
      <c r="U197" s="110" t="s">
        <v>4540</v>
      </c>
      <c r="V197" s="60">
        <f t="shared" si="84"/>
        <v>127</v>
      </c>
      <c r="W197" s="82">
        <v>65</v>
      </c>
      <c r="X197" s="82">
        <v>62</v>
      </c>
      <c r="Y197" s="83">
        <v>84</v>
      </c>
      <c r="Z197" s="110" t="s">
        <v>1205</v>
      </c>
      <c r="AA197" s="60">
        <f t="shared" si="85"/>
        <v>103</v>
      </c>
      <c r="AB197" s="82">
        <v>56</v>
      </c>
      <c r="AC197" s="82">
        <v>47</v>
      </c>
      <c r="AD197" s="83">
        <v>70</v>
      </c>
      <c r="AE197" s="121"/>
      <c r="AF197" s="46"/>
      <c r="AG197" s="46"/>
      <c r="AH197" s="46"/>
      <c r="AI197" s="46"/>
      <c r="AJ197" s="645" t="s">
        <v>4541</v>
      </c>
      <c r="AK197" s="288">
        <f t="shared" si="86"/>
        <v>211</v>
      </c>
      <c r="AL197" s="640">
        <v>115</v>
      </c>
      <c r="AM197" s="640">
        <v>96</v>
      </c>
      <c r="AN197" s="641">
        <v>124</v>
      </c>
      <c r="AO197" s="110" t="s">
        <v>4542</v>
      </c>
      <c r="AP197" s="60">
        <v>1135</v>
      </c>
      <c r="AQ197" s="111">
        <v>573</v>
      </c>
      <c r="AR197" s="111">
        <v>562</v>
      </c>
      <c r="AS197" s="112">
        <v>471</v>
      </c>
      <c r="AT197" s="110" t="s">
        <v>695</v>
      </c>
      <c r="AU197" s="644">
        <f t="shared" si="87"/>
        <v>633</v>
      </c>
      <c r="AV197" s="111">
        <v>377</v>
      </c>
      <c r="AW197" s="111">
        <v>256</v>
      </c>
      <c r="AX197" s="112">
        <v>307</v>
      </c>
      <c r="AY197" s="121"/>
      <c r="BD197" s="110" t="s">
        <v>4543</v>
      </c>
      <c r="BE197" s="644">
        <f t="shared" si="89"/>
        <v>120</v>
      </c>
      <c r="BF197" s="504">
        <v>64</v>
      </c>
      <c r="BG197" s="504">
        <v>56</v>
      </c>
      <c r="BH197" s="505">
        <v>79</v>
      </c>
    </row>
    <row r="198" spans="1:65" s="117" customFormat="1" ht="14.25" customHeight="1">
      <c r="A198" s="121"/>
      <c r="B198" s="123"/>
      <c r="C198" s="46"/>
      <c r="D198" s="46"/>
      <c r="E198" s="46"/>
      <c r="F198" s="645" t="s">
        <v>4544</v>
      </c>
      <c r="G198" s="288">
        <f t="shared" si="83"/>
        <v>67</v>
      </c>
      <c r="H198" s="724">
        <v>33</v>
      </c>
      <c r="I198" s="724">
        <v>34</v>
      </c>
      <c r="J198" s="724">
        <v>41</v>
      </c>
      <c r="K198" s="121"/>
      <c r="L198" s="46"/>
      <c r="M198" s="46"/>
      <c r="N198" s="46"/>
      <c r="O198" s="46"/>
      <c r="P198" s="121"/>
      <c r="U198" s="110" t="s">
        <v>1661</v>
      </c>
      <c r="V198" s="60">
        <f t="shared" si="84"/>
        <v>78</v>
      </c>
      <c r="W198" s="82">
        <v>38</v>
      </c>
      <c r="X198" s="82">
        <v>40</v>
      </c>
      <c r="Y198" s="83">
        <v>39</v>
      </c>
      <c r="Z198" s="110" t="s">
        <v>1213</v>
      </c>
      <c r="AA198" s="60">
        <f t="shared" si="85"/>
        <v>95</v>
      </c>
      <c r="AB198" s="82">
        <v>56</v>
      </c>
      <c r="AC198" s="82">
        <v>39</v>
      </c>
      <c r="AD198" s="83">
        <v>59</v>
      </c>
      <c r="AE198" s="121"/>
      <c r="AF198" s="46"/>
      <c r="AG198" s="46"/>
      <c r="AH198" s="46"/>
      <c r="AI198" s="46"/>
      <c r="AJ198" s="645" t="s">
        <v>4545</v>
      </c>
      <c r="AK198" s="288">
        <f t="shared" si="86"/>
        <v>142</v>
      </c>
      <c r="AL198" s="640">
        <v>65</v>
      </c>
      <c r="AM198" s="640">
        <v>77</v>
      </c>
      <c r="AN198" s="641">
        <v>75</v>
      </c>
      <c r="AO198" s="110" t="s">
        <v>4546</v>
      </c>
      <c r="AP198" s="60">
        <v>497</v>
      </c>
      <c r="AQ198" s="111">
        <v>263</v>
      </c>
      <c r="AR198" s="111">
        <v>234</v>
      </c>
      <c r="AS198" s="112">
        <v>247</v>
      </c>
      <c r="AT198" s="110" t="s">
        <v>4547</v>
      </c>
      <c r="AU198" s="644">
        <f t="shared" si="87"/>
        <v>41</v>
      </c>
      <c r="AV198" s="111">
        <v>19</v>
      </c>
      <c r="AW198" s="111">
        <v>22</v>
      </c>
      <c r="AX198" s="112">
        <v>25</v>
      </c>
      <c r="AY198" s="121"/>
      <c r="BD198" s="110" t="s">
        <v>3794</v>
      </c>
      <c r="BE198" s="644">
        <f t="shared" si="89"/>
        <v>63</v>
      </c>
      <c r="BF198" s="504">
        <v>29</v>
      </c>
      <c r="BG198" s="504">
        <v>34</v>
      </c>
      <c r="BH198" s="505">
        <v>39</v>
      </c>
    </row>
    <row r="199" spans="1:65" s="117" customFormat="1" ht="14.25" customHeight="1">
      <c r="A199" s="121"/>
      <c r="B199" s="123"/>
      <c r="C199" s="46"/>
      <c r="D199" s="46"/>
      <c r="E199" s="46"/>
      <c r="F199" s="645" t="s">
        <v>4548</v>
      </c>
      <c r="G199" s="288">
        <f t="shared" ref="G199:G262" si="108">SUM(H199:I199)</f>
        <v>74</v>
      </c>
      <c r="H199" s="724">
        <v>41</v>
      </c>
      <c r="I199" s="724">
        <v>33</v>
      </c>
      <c r="J199" s="724">
        <v>39</v>
      </c>
      <c r="K199" s="121"/>
      <c r="L199" s="46"/>
      <c r="M199" s="46"/>
      <c r="N199" s="46"/>
      <c r="O199" s="46"/>
      <c r="P199" s="121"/>
      <c r="U199" s="110" t="s">
        <v>1669</v>
      </c>
      <c r="V199" s="60">
        <f t="shared" ref="V199:V218" si="109">SUM(W199:X199)</f>
        <v>40</v>
      </c>
      <c r="W199" s="82">
        <v>21</v>
      </c>
      <c r="X199" s="82">
        <v>19</v>
      </c>
      <c r="Y199" s="83">
        <v>31</v>
      </c>
      <c r="Z199" s="67" t="s">
        <v>318</v>
      </c>
      <c r="AA199" s="68">
        <f t="shared" ref="AA199:AA226" si="110">SUM(AB199:AC199)</f>
        <v>3687</v>
      </c>
      <c r="AB199" s="68">
        <f>SUM(AB200:AB226)</f>
        <v>1850</v>
      </c>
      <c r="AC199" s="68">
        <f t="shared" ref="AC199:AD199" si="111">SUM(AC200:AC226)</f>
        <v>1837</v>
      </c>
      <c r="AD199" s="86">
        <f t="shared" si="111"/>
        <v>2298</v>
      </c>
      <c r="AE199" s="121"/>
      <c r="AF199" s="46"/>
      <c r="AG199" s="46"/>
      <c r="AH199" s="46"/>
      <c r="AI199" s="46"/>
      <c r="AJ199" s="645" t="s">
        <v>4497</v>
      </c>
      <c r="AK199" s="288">
        <f t="shared" ref="AK199:AK248" si="112">SUM(AL199:AM199)</f>
        <v>178</v>
      </c>
      <c r="AL199" s="640">
        <v>90</v>
      </c>
      <c r="AM199" s="640">
        <v>88</v>
      </c>
      <c r="AN199" s="641">
        <v>99</v>
      </c>
      <c r="AO199" s="110" t="s">
        <v>2809</v>
      </c>
      <c r="AP199" s="60">
        <v>686</v>
      </c>
      <c r="AQ199" s="111">
        <v>328</v>
      </c>
      <c r="AR199" s="111">
        <v>358</v>
      </c>
      <c r="AS199" s="112">
        <v>339</v>
      </c>
      <c r="AT199" s="110" t="s">
        <v>4549</v>
      </c>
      <c r="AU199" s="644">
        <f t="shared" ref="AU199:AU262" si="113">SUM(AV199:AW199)</f>
        <v>57</v>
      </c>
      <c r="AV199" s="111">
        <v>24</v>
      </c>
      <c r="AW199" s="111">
        <v>33</v>
      </c>
      <c r="AX199" s="112">
        <v>34</v>
      </c>
      <c r="AY199" s="121"/>
      <c r="BD199" s="110" t="s">
        <v>3802</v>
      </c>
      <c r="BE199" s="644">
        <f t="shared" ref="BE199:BE211" si="114">SUM(BF199:BG199)</f>
        <v>93</v>
      </c>
      <c r="BF199" s="504">
        <v>47</v>
      </c>
      <c r="BG199" s="504">
        <v>46</v>
      </c>
      <c r="BH199" s="505">
        <v>59</v>
      </c>
    </row>
    <row r="200" spans="1:65" s="117" customFormat="1" ht="14.25" customHeight="1">
      <c r="A200" s="121"/>
      <c r="B200" s="123"/>
      <c r="C200" s="46"/>
      <c r="D200" s="46"/>
      <c r="E200" s="46"/>
      <c r="F200" s="645" t="s">
        <v>4550</v>
      </c>
      <c r="G200" s="288">
        <f t="shared" si="108"/>
        <v>70</v>
      </c>
      <c r="H200" s="724">
        <v>38</v>
      </c>
      <c r="I200" s="724">
        <v>32</v>
      </c>
      <c r="J200" s="724">
        <v>41</v>
      </c>
      <c r="K200" s="121"/>
      <c r="L200" s="46"/>
      <c r="M200" s="46"/>
      <c r="N200" s="46"/>
      <c r="O200" s="46"/>
      <c r="P200" s="121"/>
      <c r="U200" s="110" t="s">
        <v>4031</v>
      </c>
      <c r="V200" s="60">
        <f t="shared" si="109"/>
        <v>157</v>
      </c>
      <c r="W200" s="82">
        <v>78</v>
      </c>
      <c r="X200" s="82">
        <v>79</v>
      </c>
      <c r="Y200" s="83">
        <v>97</v>
      </c>
      <c r="Z200" s="110" t="s">
        <v>3085</v>
      </c>
      <c r="AA200" s="60">
        <f t="shared" si="110"/>
        <v>188</v>
      </c>
      <c r="AB200" s="727">
        <v>97</v>
      </c>
      <c r="AC200" s="728">
        <v>91</v>
      </c>
      <c r="AD200" s="729">
        <v>121</v>
      </c>
      <c r="AE200" s="121"/>
      <c r="AF200" s="46"/>
      <c r="AG200" s="46"/>
      <c r="AH200" s="46"/>
      <c r="AI200" s="46"/>
      <c r="AJ200" s="645" t="s">
        <v>4505</v>
      </c>
      <c r="AK200" s="288">
        <f t="shared" si="112"/>
        <v>52</v>
      </c>
      <c r="AL200" s="640">
        <v>30</v>
      </c>
      <c r="AM200" s="640">
        <v>22</v>
      </c>
      <c r="AN200" s="641">
        <v>25</v>
      </c>
      <c r="AO200" s="110" t="s">
        <v>4551</v>
      </c>
      <c r="AP200" s="60">
        <v>302</v>
      </c>
      <c r="AQ200" s="111">
        <v>152</v>
      </c>
      <c r="AR200" s="111">
        <v>150</v>
      </c>
      <c r="AS200" s="112">
        <v>152</v>
      </c>
      <c r="AT200" s="110" t="s">
        <v>4552</v>
      </c>
      <c r="AU200" s="644">
        <f t="shared" si="113"/>
        <v>61</v>
      </c>
      <c r="AV200" s="111">
        <v>32</v>
      </c>
      <c r="AW200" s="111">
        <v>29</v>
      </c>
      <c r="AX200" s="112">
        <v>34</v>
      </c>
      <c r="AY200" s="121"/>
      <c r="BD200" s="110" t="s">
        <v>1729</v>
      </c>
      <c r="BE200" s="644">
        <f t="shared" si="114"/>
        <v>136</v>
      </c>
      <c r="BF200" s="504">
        <v>62</v>
      </c>
      <c r="BG200" s="504">
        <v>74</v>
      </c>
      <c r="BH200" s="505">
        <v>92</v>
      </c>
    </row>
    <row r="201" spans="1:65" s="117" customFormat="1" ht="14.25" customHeight="1">
      <c r="A201" s="121"/>
      <c r="B201" s="123"/>
      <c r="C201" s="46"/>
      <c r="D201" s="46"/>
      <c r="E201" s="46"/>
      <c r="F201" s="645" t="s">
        <v>3657</v>
      </c>
      <c r="G201" s="288">
        <f t="shared" si="108"/>
        <v>107</v>
      </c>
      <c r="H201" s="724">
        <v>59</v>
      </c>
      <c r="I201" s="724">
        <v>48</v>
      </c>
      <c r="J201" s="724">
        <v>66</v>
      </c>
      <c r="K201" s="121"/>
      <c r="L201" s="46"/>
      <c r="M201" s="46"/>
      <c r="N201" s="46"/>
      <c r="O201" s="46"/>
      <c r="P201" s="121"/>
      <c r="U201" s="110" t="s">
        <v>4042</v>
      </c>
      <c r="V201" s="60">
        <f t="shared" si="109"/>
        <v>84</v>
      </c>
      <c r="W201" s="82">
        <v>38</v>
      </c>
      <c r="X201" s="82">
        <v>46</v>
      </c>
      <c r="Y201" s="83">
        <v>58</v>
      </c>
      <c r="Z201" s="110" t="s">
        <v>3096</v>
      </c>
      <c r="AA201" s="60">
        <f t="shared" si="110"/>
        <v>200</v>
      </c>
      <c r="AB201" s="730">
        <v>100</v>
      </c>
      <c r="AC201" s="679">
        <v>100</v>
      </c>
      <c r="AD201" s="731">
        <v>121</v>
      </c>
      <c r="AE201" s="121"/>
      <c r="AF201" s="46"/>
      <c r="AG201" s="46"/>
      <c r="AH201" s="46"/>
      <c r="AI201" s="46"/>
      <c r="AJ201" s="669" t="s">
        <v>334</v>
      </c>
      <c r="AK201" s="661">
        <f t="shared" si="112"/>
        <v>4404</v>
      </c>
      <c r="AL201" s="661">
        <f>SUM(AL202:AL225)</f>
        <v>2246</v>
      </c>
      <c r="AM201" s="661">
        <f t="shared" ref="AM201:AN201" si="115">SUM(AM202:AM225)</f>
        <v>2158</v>
      </c>
      <c r="AN201" s="662">
        <f t="shared" si="115"/>
        <v>2431</v>
      </c>
      <c r="AO201" s="110" t="s">
        <v>4553</v>
      </c>
      <c r="AP201" s="60">
        <v>347</v>
      </c>
      <c r="AQ201" s="111">
        <v>185</v>
      </c>
      <c r="AR201" s="111">
        <v>162</v>
      </c>
      <c r="AS201" s="112">
        <v>176</v>
      </c>
      <c r="AT201" s="110" t="s">
        <v>4554</v>
      </c>
      <c r="AU201" s="644">
        <f t="shared" si="113"/>
        <v>40</v>
      </c>
      <c r="AV201" s="111">
        <v>18</v>
      </c>
      <c r="AW201" s="111">
        <v>22</v>
      </c>
      <c r="AX201" s="112">
        <v>25</v>
      </c>
      <c r="AY201" s="121"/>
      <c r="BD201" s="110" t="s">
        <v>1736</v>
      </c>
      <c r="BE201" s="644">
        <f t="shared" si="114"/>
        <v>89</v>
      </c>
      <c r="BF201" s="504">
        <v>35</v>
      </c>
      <c r="BG201" s="504">
        <v>54</v>
      </c>
      <c r="BH201" s="505">
        <v>54</v>
      </c>
    </row>
    <row r="202" spans="1:65" s="117" customFormat="1" ht="14.25" customHeight="1">
      <c r="A202" s="121"/>
      <c r="B202" s="123"/>
      <c r="C202" s="46"/>
      <c r="D202" s="46"/>
      <c r="E202" s="46"/>
      <c r="F202" s="645" t="s">
        <v>3664</v>
      </c>
      <c r="G202" s="288">
        <f t="shared" si="108"/>
        <v>143</v>
      </c>
      <c r="H202" s="724">
        <v>72</v>
      </c>
      <c r="I202" s="724">
        <v>71</v>
      </c>
      <c r="J202" s="724">
        <v>87</v>
      </c>
      <c r="K202" s="121"/>
      <c r="L202" s="46"/>
      <c r="M202" s="46"/>
      <c r="N202" s="46"/>
      <c r="O202" s="46"/>
      <c r="P202" s="121"/>
      <c r="U202" s="110" t="s">
        <v>4555</v>
      </c>
      <c r="V202" s="60">
        <f t="shared" si="109"/>
        <v>32</v>
      </c>
      <c r="W202" s="82">
        <v>16</v>
      </c>
      <c r="X202" s="82">
        <v>16</v>
      </c>
      <c r="Y202" s="83">
        <v>23</v>
      </c>
      <c r="Z202" s="110" t="s">
        <v>4556</v>
      </c>
      <c r="AA202" s="60">
        <f t="shared" si="110"/>
        <v>81</v>
      </c>
      <c r="AB202" s="730">
        <v>38</v>
      </c>
      <c r="AC202" s="679">
        <v>43</v>
      </c>
      <c r="AD202" s="731">
        <v>47</v>
      </c>
      <c r="AE202" s="121"/>
      <c r="AF202" s="46"/>
      <c r="AG202" s="46"/>
      <c r="AH202" s="46"/>
      <c r="AI202" s="46"/>
      <c r="AJ202" s="645" t="s">
        <v>4557</v>
      </c>
      <c r="AK202" s="288">
        <f t="shared" si="112"/>
        <v>773</v>
      </c>
      <c r="AL202" s="640">
        <v>375</v>
      </c>
      <c r="AM202" s="640">
        <v>398</v>
      </c>
      <c r="AN202" s="640">
        <v>382</v>
      </c>
      <c r="AO202" s="110" t="s">
        <v>4558</v>
      </c>
      <c r="AP202" s="60">
        <v>243</v>
      </c>
      <c r="AQ202" s="111">
        <v>127</v>
      </c>
      <c r="AR202" s="111">
        <v>116</v>
      </c>
      <c r="AS202" s="112">
        <v>140</v>
      </c>
      <c r="AT202" s="110" t="s">
        <v>4559</v>
      </c>
      <c r="AU202" s="644">
        <f t="shared" si="113"/>
        <v>131</v>
      </c>
      <c r="AV202" s="111">
        <v>62</v>
      </c>
      <c r="AW202" s="111">
        <v>69</v>
      </c>
      <c r="AX202" s="112">
        <v>72</v>
      </c>
      <c r="AY202" s="121"/>
      <c r="BD202" s="110" t="s">
        <v>4560</v>
      </c>
      <c r="BE202" s="644">
        <f t="shared" si="114"/>
        <v>104</v>
      </c>
      <c r="BF202" s="504">
        <v>48</v>
      </c>
      <c r="BG202" s="504">
        <v>56</v>
      </c>
      <c r="BH202" s="505">
        <v>80</v>
      </c>
    </row>
    <row r="203" spans="1:65" s="117" customFormat="1" ht="14.25" customHeight="1">
      <c r="A203" s="121"/>
      <c r="B203" s="123"/>
      <c r="C203" s="46"/>
      <c r="D203" s="46"/>
      <c r="E203" s="46"/>
      <c r="F203" s="645" t="s">
        <v>3986</v>
      </c>
      <c r="G203" s="288">
        <f t="shared" si="108"/>
        <v>167</v>
      </c>
      <c r="H203" s="724">
        <v>86</v>
      </c>
      <c r="I203" s="724">
        <v>81</v>
      </c>
      <c r="J203" s="724">
        <v>111</v>
      </c>
      <c r="K203" s="121"/>
      <c r="L203" s="46"/>
      <c r="M203" s="46"/>
      <c r="N203" s="46"/>
      <c r="O203" s="46"/>
      <c r="P203" s="121"/>
      <c r="U203" s="110" t="s">
        <v>4561</v>
      </c>
      <c r="V203" s="60">
        <f t="shared" si="109"/>
        <v>103</v>
      </c>
      <c r="W203" s="82">
        <v>51</v>
      </c>
      <c r="X203" s="82">
        <v>52</v>
      </c>
      <c r="Y203" s="83">
        <v>59</v>
      </c>
      <c r="Z203" s="110" t="s">
        <v>1004</v>
      </c>
      <c r="AA203" s="60">
        <f t="shared" si="110"/>
        <v>128</v>
      </c>
      <c r="AB203" s="730">
        <v>70</v>
      </c>
      <c r="AC203" s="679">
        <v>58</v>
      </c>
      <c r="AD203" s="731">
        <v>80</v>
      </c>
      <c r="AE203" s="121"/>
      <c r="AF203" s="46"/>
      <c r="AG203" s="46"/>
      <c r="AH203" s="46"/>
      <c r="AI203" s="46"/>
      <c r="AJ203" s="645" t="s">
        <v>4562</v>
      </c>
      <c r="AK203" s="288">
        <f t="shared" si="112"/>
        <v>130</v>
      </c>
      <c r="AL203" s="640">
        <v>67</v>
      </c>
      <c r="AM203" s="640">
        <v>63</v>
      </c>
      <c r="AN203" s="640">
        <v>65</v>
      </c>
      <c r="AO203" s="110" t="s">
        <v>909</v>
      </c>
      <c r="AP203" s="60">
        <v>152</v>
      </c>
      <c r="AQ203" s="111">
        <v>85</v>
      </c>
      <c r="AR203" s="111">
        <v>67</v>
      </c>
      <c r="AS203" s="112">
        <v>82</v>
      </c>
      <c r="AT203" s="67" t="s">
        <v>233</v>
      </c>
      <c r="AU203" s="55">
        <f t="shared" si="113"/>
        <v>219</v>
      </c>
      <c r="AV203" s="732">
        <v>101</v>
      </c>
      <c r="AW203" s="732">
        <v>118</v>
      </c>
      <c r="AX203" s="733">
        <v>133</v>
      </c>
      <c r="AY203" s="121"/>
      <c r="BD203" s="110" t="s">
        <v>4563</v>
      </c>
      <c r="BE203" s="644">
        <f t="shared" si="114"/>
        <v>252</v>
      </c>
      <c r="BF203" s="504">
        <v>123</v>
      </c>
      <c r="BG203" s="504">
        <v>129</v>
      </c>
      <c r="BH203" s="505">
        <v>145</v>
      </c>
    </row>
    <row r="204" spans="1:65" s="117" customFormat="1" ht="14.25" customHeight="1">
      <c r="A204" s="121"/>
      <c r="B204" s="123"/>
      <c r="C204" s="46"/>
      <c r="D204" s="46"/>
      <c r="E204" s="46"/>
      <c r="F204" s="645" t="s">
        <v>4564</v>
      </c>
      <c r="G204" s="288">
        <f t="shared" si="108"/>
        <v>470</v>
      </c>
      <c r="H204" s="724">
        <v>228</v>
      </c>
      <c r="I204" s="724">
        <v>242</v>
      </c>
      <c r="J204" s="724">
        <v>282</v>
      </c>
      <c r="K204" s="121"/>
      <c r="L204" s="46"/>
      <c r="M204" s="46"/>
      <c r="N204" s="46"/>
      <c r="O204" s="46"/>
      <c r="P204" s="121"/>
      <c r="U204" s="110" t="s">
        <v>4565</v>
      </c>
      <c r="V204" s="60">
        <f t="shared" si="109"/>
        <v>38</v>
      </c>
      <c r="W204" s="82">
        <v>21</v>
      </c>
      <c r="X204" s="82">
        <v>17</v>
      </c>
      <c r="Y204" s="83">
        <v>24</v>
      </c>
      <c r="Z204" s="110" t="s">
        <v>2838</v>
      </c>
      <c r="AA204" s="60">
        <f t="shared" si="110"/>
        <v>193</v>
      </c>
      <c r="AB204" s="730">
        <v>96</v>
      </c>
      <c r="AC204" s="679">
        <v>97</v>
      </c>
      <c r="AD204" s="731">
        <v>115</v>
      </c>
      <c r="AE204" s="121"/>
      <c r="AF204" s="46"/>
      <c r="AG204" s="46"/>
      <c r="AH204" s="46"/>
      <c r="AI204" s="46"/>
      <c r="AJ204" s="645" t="s">
        <v>4566</v>
      </c>
      <c r="AK204" s="288">
        <f t="shared" si="112"/>
        <v>133</v>
      </c>
      <c r="AL204" s="640">
        <v>67</v>
      </c>
      <c r="AM204" s="640">
        <v>66</v>
      </c>
      <c r="AN204" s="640">
        <v>64</v>
      </c>
      <c r="AO204" s="110" t="s">
        <v>916</v>
      </c>
      <c r="AP204" s="60">
        <v>174</v>
      </c>
      <c r="AQ204" s="111">
        <v>99</v>
      </c>
      <c r="AR204" s="111">
        <v>75</v>
      </c>
      <c r="AS204" s="112">
        <v>90</v>
      </c>
      <c r="AT204" s="110" t="s">
        <v>4567</v>
      </c>
      <c r="AU204" s="644">
        <f t="shared" si="113"/>
        <v>2359</v>
      </c>
      <c r="AV204" s="646">
        <v>1139</v>
      </c>
      <c r="AW204" s="646">
        <v>1220</v>
      </c>
      <c r="AX204" s="647">
        <v>1380</v>
      </c>
      <c r="AY204" s="121"/>
      <c r="BD204" s="110" t="s">
        <v>4568</v>
      </c>
      <c r="BE204" s="644">
        <f t="shared" si="114"/>
        <v>32</v>
      </c>
      <c r="BF204" s="504">
        <v>13</v>
      </c>
      <c r="BG204" s="504">
        <v>19</v>
      </c>
      <c r="BH204" s="505">
        <v>25</v>
      </c>
    </row>
    <row r="205" spans="1:65" s="117" customFormat="1" ht="14.25" customHeight="1">
      <c r="A205" s="121"/>
      <c r="B205" s="123"/>
      <c r="C205" s="46"/>
      <c r="D205" s="46"/>
      <c r="E205" s="46"/>
      <c r="F205" s="645" t="s">
        <v>4569</v>
      </c>
      <c r="G205" s="288">
        <f t="shared" si="108"/>
        <v>100</v>
      </c>
      <c r="H205" s="724">
        <v>49</v>
      </c>
      <c r="I205" s="724">
        <v>51</v>
      </c>
      <c r="J205" s="724">
        <v>65</v>
      </c>
      <c r="K205" s="121"/>
      <c r="L205" s="46"/>
      <c r="M205" s="46"/>
      <c r="N205" s="46"/>
      <c r="O205" s="46"/>
      <c r="P205" s="121"/>
      <c r="U205" s="110" t="s">
        <v>4570</v>
      </c>
      <c r="V205" s="60">
        <f t="shared" si="109"/>
        <v>40</v>
      </c>
      <c r="W205" s="82">
        <v>24</v>
      </c>
      <c r="X205" s="82">
        <v>16</v>
      </c>
      <c r="Y205" s="83">
        <v>30</v>
      </c>
      <c r="Z205" s="110" t="s">
        <v>2840</v>
      </c>
      <c r="AA205" s="60">
        <f t="shared" si="110"/>
        <v>171</v>
      </c>
      <c r="AB205" s="730">
        <v>90</v>
      </c>
      <c r="AC205" s="679">
        <v>81</v>
      </c>
      <c r="AD205" s="731">
        <v>106</v>
      </c>
      <c r="AE205" s="121"/>
      <c r="AF205" s="46"/>
      <c r="AG205" s="46"/>
      <c r="AH205" s="46"/>
      <c r="AI205" s="46"/>
      <c r="AJ205" s="645" t="s">
        <v>4571</v>
      </c>
      <c r="AK205" s="288">
        <f t="shared" si="112"/>
        <v>337</v>
      </c>
      <c r="AL205" s="640">
        <v>170</v>
      </c>
      <c r="AM205" s="640">
        <v>167</v>
      </c>
      <c r="AN205" s="640">
        <v>206</v>
      </c>
      <c r="AO205" s="110" t="s">
        <v>2715</v>
      </c>
      <c r="AP205" s="60">
        <v>189</v>
      </c>
      <c r="AQ205" s="111">
        <v>103</v>
      </c>
      <c r="AR205" s="111">
        <v>86</v>
      </c>
      <c r="AS205" s="112">
        <v>95</v>
      </c>
      <c r="AT205" s="110" t="s">
        <v>4572</v>
      </c>
      <c r="AU205" s="644">
        <f t="shared" si="113"/>
        <v>437</v>
      </c>
      <c r="AV205" s="646">
        <v>210</v>
      </c>
      <c r="AW205" s="646">
        <v>227</v>
      </c>
      <c r="AX205" s="647">
        <v>262</v>
      </c>
      <c r="AY205" s="121"/>
      <c r="BD205" s="110" t="s">
        <v>962</v>
      </c>
      <c r="BE205" s="644">
        <f t="shared" si="114"/>
        <v>101</v>
      </c>
      <c r="BF205" s="504">
        <v>47</v>
      </c>
      <c r="BG205" s="504">
        <v>54</v>
      </c>
      <c r="BH205" s="505">
        <v>53</v>
      </c>
    </row>
    <row r="206" spans="1:65" s="117" customFormat="1" ht="14.25" customHeight="1">
      <c r="A206" s="121"/>
      <c r="B206" s="123"/>
      <c r="C206" s="46"/>
      <c r="D206" s="46"/>
      <c r="E206" s="46"/>
      <c r="F206" s="645" t="s">
        <v>2774</v>
      </c>
      <c r="G206" s="288">
        <f t="shared" si="108"/>
        <v>531</v>
      </c>
      <c r="H206" s="724">
        <v>255</v>
      </c>
      <c r="I206" s="724">
        <v>276</v>
      </c>
      <c r="J206" s="724">
        <v>324</v>
      </c>
      <c r="K206" s="121"/>
      <c r="L206" s="32"/>
      <c r="M206" s="32"/>
      <c r="N206" s="32"/>
      <c r="O206" s="32"/>
      <c r="P206" s="121"/>
      <c r="U206" s="110" t="s">
        <v>4573</v>
      </c>
      <c r="V206" s="60">
        <f t="shared" si="109"/>
        <v>48</v>
      </c>
      <c r="W206" s="82">
        <v>24</v>
      </c>
      <c r="X206" s="82">
        <v>24</v>
      </c>
      <c r="Y206" s="83">
        <v>30</v>
      </c>
      <c r="Z206" s="110" t="s">
        <v>4574</v>
      </c>
      <c r="AA206" s="60">
        <f t="shared" si="110"/>
        <v>118</v>
      </c>
      <c r="AB206" s="730">
        <v>58</v>
      </c>
      <c r="AC206" s="679">
        <v>60</v>
      </c>
      <c r="AD206" s="731">
        <v>70</v>
      </c>
      <c r="AE206" s="121"/>
      <c r="AF206" s="46"/>
      <c r="AG206" s="46"/>
      <c r="AH206" s="46"/>
      <c r="AI206" s="46"/>
      <c r="AJ206" s="645" t="s">
        <v>4575</v>
      </c>
      <c r="AK206" s="288">
        <f t="shared" si="112"/>
        <v>184</v>
      </c>
      <c r="AL206" s="640">
        <v>91</v>
      </c>
      <c r="AM206" s="640">
        <v>93</v>
      </c>
      <c r="AN206" s="640">
        <v>109</v>
      </c>
      <c r="AO206" s="110" t="s">
        <v>2720</v>
      </c>
      <c r="AP206" s="60">
        <v>179</v>
      </c>
      <c r="AQ206" s="111">
        <v>105</v>
      </c>
      <c r="AR206" s="111">
        <v>74</v>
      </c>
      <c r="AS206" s="112">
        <v>103</v>
      </c>
      <c r="AT206" s="110" t="s">
        <v>3429</v>
      </c>
      <c r="AU206" s="644">
        <f t="shared" si="113"/>
        <v>273</v>
      </c>
      <c r="AV206" s="646">
        <v>127</v>
      </c>
      <c r="AW206" s="646">
        <v>146</v>
      </c>
      <c r="AX206" s="647">
        <v>168</v>
      </c>
      <c r="AY206" s="121"/>
      <c r="BD206" s="110" t="s">
        <v>970</v>
      </c>
      <c r="BE206" s="644">
        <f t="shared" si="114"/>
        <v>86</v>
      </c>
      <c r="BF206" s="504">
        <v>44</v>
      </c>
      <c r="BG206" s="504">
        <v>42</v>
      </c>
      <c r="BH206" s="505">
        <v>59</v>
      </c>
    </row>
    <row r="207" spans="1:65" s="117" customFormat="1" ht="14.25" customHeight="1">
      <c r="A207" s="121"/>
      <c r="B207" s="123"/>
      <c r="C207" s="46"/>
      <c r="D207" s="46"/>
      <c r="E207" s="46"/>
      <c r="F207" s="645" t="s">
        <v>2778</v>
      </c>
      <c r="G207" s="288">
        <f t="shared" si="108"/>
        <v>511</v>
      </c>
      <c r="H207" s="724">
        <v>240</v>
      </c>
      <c r="I207" s="724">
        <v>271</v>
      </c>
      <c r="J207" s="724">
        <v>321</v>
      </c>
      <c r="K207" s="121"/>
      <c r="L207" s="32"/>
      <c r="M207" s="32"/>
      <c r="N207" s="32"/>
      <c r="O207" s="32"/>
      <c r="P207" s="121"/>
      <c r="U207" s="110" t="s">
        <v>4576</v>
      </c>
      <c r="V207" s="60">
        <f t="shared" si="109"/>
        <v>65</v>
      </c>
      <c r="W207" s="82">
        <v>29</v>
      </c>
      <c r="X207" s="82">
        <v>36</v>
      </c>
      <c r="Y207" s="83">
        <v>43</v>
      </c>
      <c r="Z207" s="110" t="s">
        <v>639</v>
      </c>
      <c r="AA207" s="60">
        <f t="shared" si="110"/>
        <v>133</v>
      </c>
      <c r="AB207" s="730">
        <v>71</v>
      </c>
      <c r="AC207" s="679">
        <v>62</v>
      </c>
      <c r="AD207" s="731">
        <v>86</v>
      </c>
      <c r="AE207" s="121"/>
      <c r="AF207" s="46"/>
      <c r="AG207" s="46"/>
      <c r="AH207" s="46"/>
      <c r="AI207" s="46"/>
      <c r="AJ207" s="645" t="s">
        <v>4577</v>
      </c>
      <c r="AK207" s="288">
        <f t="shared" si="112"/>
        <v>175</v>
      </c>
      <c r="AL207" s="640">
        <v>90</v>
      </c>
      <c r="AM207" s="640">
        <v>85</v>
      </c>
      <c r="AN207" s="640">
        <v>92</v>
      </c>
      <c r="AO207" s="110" t="s">
        <v>4578</v>
      </c>
      <c r="AP207" s="60">
        <v>190</v>
      </c>
      <c r="AQ207" s="111">
        <v>99</v>
      </c>
      <c r="AR207" s="111">
        <v>91</v>
      </c>
      <c r="AS207" s="112">
        <v>84</v>
      </c>
      <c r="AT207" s="110" t="s">
        <v>3439</v>
      </c>
      <c r="AU207" s="644">
        <f t="shared" si="113"/>
        <v>107</v>
      </c>
      <c r="AV207" s="646">
        <v>52</v>
      </c>
      <c r="AW207" s="646">
        <v>55</v>
      </c>
      <c r="AX207" s="647">
        <v>58</v>
      </c>
      <c r="AY207" s="121"/>
      <c r="BD207" s="110" t="s">
        <v>4579</v>
      </c>
      <c r="BE207" s="644">
        <f t="shared" si="114"/>
        <v>126</v>
      </c>
      <c r="BF207" s="504">
        <v>66</v>
      </c>
      <c r="BG207" s="504">
        <v>60</v>
      </c>
      <c r="BH207" s="505">
        <v>73</v>
      </c>
    </row>
    <row r="208" spans="1:65" s="113" customFormat="1" ht="14.25" customHeight="1">
      <c r="A208" s="124"/>
      <c r="B208" s="734"/>
      <c r="C208" s="734"/>
      <c r="D208" s="734"/>
      <c r="E208" s="734"/>
      <c r="F208" s="645" t="s">
        <v>3930</v>
      </c>
      <c r="G208" s="288">
        <f t="shared" si="108"/>
        <v>81</v>
      </c>
      <c r="H208" s="724">
        <v>37</v>
      </c>
      <c r="I208" s="724">
        <v>44</v>
      </c>
      <c r="J208" s="724">
        <v>50</v>
      </c>
      <c r="K208" s="121"/>
      <c r="L208" s="32"/>
      <c r="M208" s="32"/>
      <c r="N208" s="32"/>
      <c r="O208" s="32"/>
      <c r="P208" s="121"/>
      <c r="Q208" s="117"/>
      <c r="R208" s="117"/>
      <c r="S208" s="117"/>
      <c r="T208" s="117"/>
      <c r="U208" s="110" t="s">
        <v>4580</v>
      </c>
      <c r="V208" s="60">
        <f t="shared" si="109"/>
        <v>65</v>
      </c>
      <c r="W208" s="82">
        <v>30</v>
      </c>
      <c r="X208" s="82">
        <v>35</v>
      </c>
      <c r="Y208" s="83">
        <v>49</v>
      </c>
      <c r="Z208" s="110" t="s">
        <v>4581</v>
      </c>
      <c r="AA208" s="60">
        <f t="shared" si="110"/>
        <v>327</v>
      </c>
      <c r="AB208" s="730">
        <v>147</v>
      </c>
      <c r="AC208" s="679">
        <v>180</v>
      </c>
      <c r="AD208" s="731">
        <v>205</v>
      </c>
      <c r="AE208" s="121"/>
      <c r="AF208" s="46"/>
      <c r="AG208" s="46"/>
      <c r="AH208" s="46"/>
      <c r="AI208" s="46"/>
      <c r="AJ208" s="645" t="s">
        <v>4582</v>
      </c>
      <c r="AK208" s="288">
        <f t="shared" si="112"/>
        <v>164</v>
      </c>
      <c r="AL208" s="640">
        <v>93</v>
      </c>
      <c r="AM208" s="640">
        <v>71</v>
      </c>
      <c r="AN208" s="640">
        <v>91</v>
      </c>
      <c r="AO208" s="110" t="s">
        <v>4583</v>
      </c>
      <c r="AP208" s="60">
        <v>128</v>
      </c>
      <c r="AQ208" s="111">
        <v>64</v>
      </c>
      <c r="AR208" s="111">
        <v>64</v>
      </c>
      <c r="AS208" s="112">
        <v>60</v>
      </c>
      <c r="AT208" s="110" t="s">
        <v>4584</v>
      </c>
      <c r="AU208" s="644">
        <f t="shared" si="113"/>
        <v>70</v>
      </c>
      <c r="AV208" s="646">
        <v>32</v>
      </c>
      <c r="AW208" s="646">
        <v>38</v>
      </c>
      <c r="AX208" s="647">
        <v>40</v>
      </c>
      <c r="AY208" s="121"/>
      <c r="AZ208" s="117"/>
      <c r="BA208" s="117"/>
      <c r="BB208" s="117"/>
      <c r="BC208" s="117"/>
      <c r="BD208" s="110" t="s">
        <v>4585</v>
      </c>
      <c r="BE208" s="644">
        <f t="shared" si="114"/>
        <v>80</v>
      </c>
      <c r="BF208" s="504">
        <v>37</v>
      </c>
      <c r="BG208" s="504">
        <v>43</v>
      </c>
      <c r="BH208" s="505">
        <v>48</v>
      </c>
      <c r="BI208" s="117"/>
      <c r="BJ208" s="117"/>
      <c r="BK208" s="117"/>
      <c r="BL208" s="117"/>
      <c r="BM208" s="117"/>
    </row>
    <row r="209" spans="1:65" s="113" customFormat="1" ht="14.25" customHeight="1">
      <c r="A209" s="121"/>
      <c r="B209" s="123"/>
      <c r="C209" s="46"/>
      <c r="D209" s="46"/>
      <c r="E209" s="46"/>
      <c r="F209" s="645" t="s">
        <v>4586</v>
      </c>
      <c r="G209" s="288">
        <f t="shared" si="108"/>
        <v>46</v>
      </c>
      <c r="H209" s="724">
        <v>27</v>
      </c>
      <c r="I209" s="724">
        <v>19</v>
      </c>
      <c r="J209" s="724">
        <v>31</v>
      </c>
      <c r="K209" s="121"/>
      <c r="L209" s="32"/>
      <c r="M209" s="32"/>
      <c r="N209" s="32"/>
      <c r="O209" s="32"/>
      <c r="P209" s="121"/>
      <c r="Q209" s="117"/>
      <c r="R209" s="117"/>
      <c r="S209" s="117"/>
      <c r="T209" s="117"/>
      <c r="U209" s="110" t="s">
        <v>4587</v>
      </c>
      <c r="V209" s="60">
        <f t="shared" si="109"/>
        <v>44</v>
      </c>
      <c r="W209" s="82">
        <v>15</v>
      </c>
      <c r="X209" s="82">
        <v>29</v>
      </c>
      <c r="Y209" s="83">
        <v>34</v>
      </c>
      <c r="Z209" s="110" t="s">
        <v>4588</v>
      </c>
      <c r="AA209" s="60">
        <f t="shared" si="110"/>
        <v>72</v>
      </c>
      <c r="AB209" s="730">
        <v>37</v>
      </c>
      <c r="AC209" s="679">
        <v>35</v>
      </c>
      <c r="AD209" s="731">
        <v>42</v>
      </c>
      <c r="AE209" s="121"/>
      <c r="AF209" s="46"/>
      <c r="AG209" s="46"/>
      <c r="AH209" s="46"/>
      <c r="AI209" s="46"/>
      <c r="AJ209" s="645" t="s">
        <v>4589</v>
      </c>
      <c r="AK209" s="288">
        <f t="shared" si="112"/>
        <v>191</v>
      </c>
      <c r="AL209" s="640">
        <v>95</v>
      </c>
      <c r="AM209" s="640">
        <v>96</v>
      </c>
      <c r="AN209" s="640">
        <v>104</v>
      </c>
      <c r="AO209" s="110" t="s">
        <v>4590</v>
      </c>
      <c r="AP209" s="60">
        <v>138</v>
      </c>
      <c r="AQ209" s="111">
        <v>74</v>
      </c>
      <c r="AR209" s="111">
        <v>64</v>
      </c>
      <c r="AS209" s="112">
        <v>70</v>
      </c>
      <c r="AT209" s="110" t="s">
        <v>4591</v>
      </c>
      <c r="AU209" s="644">
        <f t="shared" si="113"/>
        <v>85</v>
      </c>
      <c r="AV209" s="646">
        <v>38</v>
      </c>
      <c r="AW209" s="646">
        <v>47</v>
      </c>
      <c r="AX209" s="647">
        <v>52</v>
      </c>
      <c r="AY209" s="121"/>
      <c r="AZ209" s="117"/>
      <c r="BA209" s="117"/>
      <c r="BB209" s="117"/>
      <c r="BC209" s="117"/>
      <c r="BD209" s="110" t="s">
        <v>4592</v>
      </c>
      <c r="BE209" s="644">
        <f t="shared" si="114"/>
        <v>79</v>
      </c>
      <c r="BF209" s="504">
        <v>42</v>
      </c>
      <c r="BG209" s="504">
        <v>37</v>
      </c>
      <c r="BH209" s="505">
        <v>48</v>
      </c>
      <c r="BI209" s="117"/>
      <c r="BJ209" s="117"/>
      <c r="BK209" s="117"/>
      <c r="BL209" s="117"/>
      <c r="BM209" s="117"/>
    </row>
    <row r="210" spans="1:65" s="117" customFormat="1" ht="14.25" customHeight="1">
      <c r="A210" s="121"/>
      <c r="B210" s="123"/>
      <c r="C210" s="46"/>
      <c r="D210" s="46"/>
      <c r="E210" s="46"/>
      <c r="F210" s="645" t="s">
        <v>4593</v>
      </c>
      <c r="G210" s="288">
        <f t="shared" si="108"/>
        <v>136</v>
      </c>
      <c r="H210" s="724">
        <v>71</v>
      </c>
      <c r="I210" s="724">
        <v>65</v>
      </c>
      <c r="J210" s="724">
        <v>78</v>
      </c>
      <c r="K210" s="121"/>
      <c r="L210" s="32"/>
      <c r="M210" s="32"/>
      <c r="N210" s="32"/>
      <c r="O210" s="32"/>
      <c r="P210" s="121"/>
      <c r="U210" s="110" t="s">
        <v>4594</v>
      </c>
      <c r="V210" s="60">
        <f t="shared" si="109"/>
        <v>104</v>
      </c>
      <c r="W210" s="82">
        <v>53</v>
      </c>
      <c r="X210" s="82">
        <v>51</v>
      </c>
      <c r="Y210" s="83">
        <v>61</v>
      </c>
      <c r="Z210" s="110" t="s">
        <v>4595</v>
      </c>
      <c r="AA210" s="60">
        <f t="shared" si="110"/>
        <v>79</v>
      </c>
      <c r="AB210" s="730">
        <v>43</v>
      </c>
      <c r="AC210" s="679">
        <v>36</v>
      </c>
      <c r="AD210" s="731">
        <v>52</v>
      </c>
      <c r="AE210" s="121"/>
      <c r="AF210" s="46"/>
      <c r="AG210" s="46"/>
      <c r="AH210" s="46"/>
      <c r="AI210" s="46"/>
      <c r="AJ210" s="645" t="s">
        <v>1337</v>
      </c>
      <c r="AK210" s="288">
        <f t="shared" si="112"/>
        <v>272</v>
      </c>
      <c r="AL210" s="640">
        <v>134</v>
      </c>
      <c r="AM210" s="640">
        <v>138</v>
      </c>
      <c r="AN210" s="640">
        <v>140</v>
      </c>
      <c r="AO210" s="110" t="s">
        <v>4596</v>
      </c>
      <c r="AP210" s="60">
        <v>180</v>
      </c>
      <c r="AQ210" s="111">
        <v>94</v>
      </c>
      <c r="AR210" s="111">
        <v>86</v>
      </c>
      <c r="AS210" s="112">
        <v>94</v>
      </c>
      <c r="AT210" s="110" t="s">
        <v>4597</v>
      </c>
      <c r="AU210" s="644">
        <f t="shared" si="113"/>
        <v>50</v>
      </c>
      <c r="AV210" s="646">
        <v>27</v>
      </c>
      <c r="AW210" s="646">
        <v>23</v>
      </c>
      <c r="AX210" s="647">
        <v>28</v>
      </c>
      <c r="AY210" s="121"/>
      <c r="BD210" s="110" t="s">
        <v>4598</v>
      </c>
      <c r="BE210" s="644">
        <f t="shared" si="114"/>
        <v>141</v>
      </c>
      <c r="BF210" s="504">
        <v>67</v>
      </c>
      <c r="BG210" s="504">
        <v>74</v>
      </c>
      <c r="BH210" s="505">
        <v>90</v>
      </c>
    </row>
    <row r="211" spans="1:65" s="117" customFormat="1" ht="14.25" customHeight="1" thickBot="1">
      <c r="A211" s="121"/>
      <c r="B211" s="123"/>
      <c r="C211" s="46"/>
      <c r="D211" s="46"/>
      <c r="E211" s="46"/>
      <c r="F211" s="645" t="s">
        <v>3419</v>
      </c>
      <c r="G211" s="288">
        <f t="shared" si="108"/>
        <v>102</v>
      </c>
      <c r="H211" s="724">
        <v>46</v>
      </c>
      <c r="I211" s="724">
        <v>56</v>
      </c>
      <c r="J211" s="724">
        <v>57</v>
      </c>
      <c r="K211" s="121"/>
      <c r="L211" s="32"/>
      <c r="M211" s="32"/>
      <c r="N211" s="32"/>
      <c r="O211" s="32"/>
      <c r="P211" s="121"/>
      <c r="U211" s="110" t="s">
        <v>4599</v>
      </c>
      <c r="V211" s="60">
        <f t="shared" si="109"/>
        <v>74</v>
      </c>
      <c r="W211" s="82">
        <v>34</v>
      </c>
      <c r="X211" s="82">
        <v>40</v>
      </c>
      <c r="Y211" s="83">
        <v>49</v>
      </c>
      <c r="Z211" s="110" t="s">
        <v>4600</v>
      </c>
      <c r="AA211" s="60">
        <f t="shared" si="110"/>
        <v>128</v>
      </c>
      <c r="AB211" s="730">
        <v>67</v>
      </c>
      <c r="AC211" s="679">
        <v>61</v>
      </c>
      <c r="AD211" s="731">
        <v>74</v>
      </c>
      <c r="AE211" s="121"/>
      <c r="AF211" s="46"/>
      <c r="AG211" s="46"/>
      <c r="AH211" s="46"/>
      <c r="AI211" s="46"/>
      <c r="AJ211" s="645" t="s">
        <v>1346</v>
      </c>
      <c r="AK211" s="288">
        <f t="shared" si="112"/>
        <v>76</v>
      </c>
      <c r="AL211" s="640">
        <v>41</v>
      </c>
      <c r="AM211" s="640">
        <v>35</v>
      </c>
      <c r="AN211" s="640">
        <v>41</v>
      </c>
      <c r="AO211" s="110" t="s">
        <v>4601</v>
      </c>
      <c r="AP211" s="60">
        <v>381</v>
      </c>
      <c r="AQ211" s="111">
        <v>210</v>
      </c>
      <c r="AR211" s="111">
        <v>171</v>
      </c>
      <c r="AS211" s="112">
        <v>226</v>
      </c>
      <c r="AT211" s="110" t="s">
        <v>4602</v>
      </c>
      <c r="AU211" s="644">
        <f t="shared" si="113"/>
        <v>68</v>
      </c>
      <c r="AV211" s="646">
        <v>32</v>
      </c>
      <c r="AW211" s="646">
        <v>36</v>
      </c>
      <c r="AX211" s="647">
        <v>35</v>
      </c>
      <c r="AY211" s="121"/>
      <c r="BD211" s="114" t="s">
        <v>4603</v>
      </c>
      <c r="BE211" s="92">
        <f t="shared" si="114"/>
        <v>85</v>
      </c>
      <c r="BF211" s="512">
        <v>36</v>
      </c>
      <c r="BG211" s="512">
        <v>49</v>
      </c>
      <c r="BH211" s="513">
        <v>53</v>
      </c>
    </row>
    <row r="212" spans="1:65" s="117" customFormat="1" ht="14.25" customHeight="1">
      <c r="A212" s="121"/>
      <c r="B212" s="123"/>
      <c r="C212" s="46"/>
      <c r="D212" s="46"/>
      <c r="E212" s="46"/>
      <c r="F212" s="645" t="s">
        <v>3430</v>
      </c>
      <c r="G212" s="288">
        <f t="shared" si="108"/>
        <v>87</v>
      </c>
      <c r="H212" s="724">
        <v>45</v>
      </c>
      <c r="I212" s="724">
        <v>42</v>
      </c>
      <c r="J212" s="724">
        <v>41</v>
      </c>
      <c r="K212" s="121"/>
      <c r="L212" s="32"/>
      <c r="M212" s="32"/>
      <c r="N212" s="32"/>
      <c r="O212" s="32"/>
      <c r="P212" s="121"/>
      <c r="U212" s="110" t="s">
        <v>3022</v>
      </c>
      <c r="V212" s="60">
        <f t="shared" si="109"/>
        <v>46</v>
      </c>
      <c r="W212" s="82">
        <v>21</v>
      </c>
      <c r="X212" s="82">
        <v>25</v>
      </c>
      <c r="Y212" s="83">
        <v>31</v>
      </c>
      <c r="Z212" s="110" t="s">
        <v>4604</v>
      </c>
      <c r="AA212" s="60">
        <f t="shared" si="110"/>
        <v>90</v>
      </c>
      <c r="AB212" s="730">
        <v>39</v>
      </c>
      <c r="AC212" s="679">
        <v>51</v>
      </c>
      <c r="AD212" s="731">
        <v>61</v>
      </c>
      <c r="AE212" s="121"/>
      <c r="AF212" s="46"/>
      <c r="AG212" s="46"/>
      <c r="AH212" s="46"/>
      <c r="AI212" s="46"/>
      <c r="AJ212" s="645" t="s">
        <v>4605</v>
      </c>
      <c r="AK212" s="288">
        <f t="shared" si="112"/>
        <v>125</v>
      </c>
      <c r="AL212" s="640">
        <v>68</v>
      </c>
      <c r="AM212" s="640">
        <v>57</v>
      </c>
      <c r="AN212" s="640">
        <v>71</v>
      </c>
      <c r="AO212" s="110" t="s">
        <v>4606</v>
      </c>
      <c r="AP212" s="60">
        <v>497</v>
      </c>
      <c r="AQ212" s="111">
        <v>299</v>
      </c>
      <c r="AR212" s="111">
        <v>198</v>
      </c>
      <c r="AS212" s="112">
        <v>353</v>
      </c>
      <c r="AT212" s="110" t="s">
        <v>4607</v>
      </c>
      <c r="AU212" s="644">
        <f t="shared" si="113"/>
        <v>59</v>
      </c>
      <c r="AV212" s="646">
        <v>28</v>
      </c>
      <c r="AW212" s="646">
        <v>31</v>
      </c>
      <c r="AX212" s="647">
        <v>37</v>
      </c>
      <c r="AY212" s="121"/>
      <c r="BE212" s="122"/>
      <c r="BF212" s="122"/>
      <c r="BG212" s="122"/>
      <c r="BH212" s="122"/>
    </row>
    <row r="213" spans="1:65" s="117" customFormat="1" ht="14.25" customHeight="1">
      <c r="A213" s="121"/>
      <c r="B213" s="123"/>
      <c r="C213" s="46"/>
      <c r="D213" s="46"/>
      <c r="E213" s="46"/>
      <c r="F213" s="645" t="s">
        <v>2019</v>
      </c>
      <c r="G213" s="288">
        <f t="shared" si="108"/>
        <v>125</v>
      </c>
      <c r="H213" s="724">
        <v>64</v>
      </c>
      <c r="I213" s="724">
        <v>61</v>
      </c>
      <c r="J213" s="724">
        <v>74</v>
      </c>
      <c r="K213" s="121"/>
      <c r="L213" s="32"/>
      <c r="M213" s="32"/>
      <c r="N213" s="32"/>
      <c r="O213" s="32"/>
      <c r="P213" s="121"/>
      <c r="U213" s="110" t="s">
        <v>3034</v>
      </c>
      <c r="V213" s="60">
        <f t="shared" si="109"/>
        <v>88</v>
      </c>
      <c r="W213" s="82">
        <v>45</v>
      </c>
      <c r="X213" s="82">
        <v>43</v>
      </c>
      <c r="Y213" s="83">
        <v>53</v>
      </c>
      <c r="Z213" s="110" t="s">
        <v>4608</v>
      </c>
      <c r="AA213" s="60">
        <f t="shared" si="110"/>
        <v>70</v>
      </c>
      <c r="AB213" s="730">
        <v>34</v>
      </c>
      <c r="AC213" s="679">
        <v>36</v>
      </c>
      <c r="AD213" s="731">
        <v>43</v>
      </c>
      <c r="AE213" s="121"/>
      <c r="AF213" s="46"/>
      <c r="AG213" s="46"/>
      <c r="AH213" s="46"/>
      <c r="AI213" s="46"/>
      <c r="AJ213" s="645" t="s">
        <v>4609</v>
      </c>
      <c r="AK213" s="288">
        <f t="shared" si="112"/>
        <v>84</v>
      </c>
      <c r="AL213" s="640">
        <v>36</v>
      </c>
      <c r="AM213" s="640">
        <v>48</v>
      </c>
      <c r="AN213" s="640">
        <v>46</v>
      </c>
      <c r="AO213" s="110" t="s">
        <v>4610</v>
      </c>
      <c r="AP213" s="60">
        <v>1193</v>
      </c>
      <c r="AQ213" s="111">
        <v>623</v>
      </c>
      <c r="AR213" s="111">
        <v>570</v>
      </c>
      <c r="AS213" s="112">
        <v>691</v>
      </c>
      <c r="AT213" s="110" t="s">
        <v>4611</v>
      </c>
      <c r="AU213" s="644">
        <f t="shared" si="113"/>
        <v>225</v>
      </c>
      <c r="AV213" s="646">
        <v>105</v>
      </c>
      <c r="AW213" s="646">
        <v>120</v>
      </c>
      <c r="AX213" s="647">
        <v>125</v>
      </c>
      <c r="AY213" s="121"/>
      <c r="BE213" s="122"/>
      <c r="BF213" s="122"/>
      <c r="BG213" s="122"/>
      <c r="BH213" s="122"/>
    </row>
    <row r="214" spans="1:65" s="117" customFormat="1" ht="14.25" customHeight="1">
      <c r="A214" s="121"/>
      <c r="B214" s="123"/>
      <c r="C214" s="46"/>
      <c r="D214" s="46"/>
      <c r="E214" s="46"/>
      <c r="F214" s="645" t="s">
        <v>4612</v>
      </c>
      <c r="G214" s="288">
        <f t="shared" si="108"/>
        <v>91</v>
      </c>
      <c r="H214" s="724">
        <v>38</v>
      </c>
      <c r="I214" s="724">
        <v>53</v>
      </c>
      <c r="J214" s="724">
        <v>53</v>
      </c>
      <c r="K214" s="121"/>
      <c r="L214" s="32"/>
      <c r="M214" s="32"/>
      <c r="N214" s="32"/>
      <c r="O214" s="32"/>
      <c r="P214" s="121"/>
      <c r="U214" s="110" t="s">
        <v>4613</v>
      </c>
      <c r="V214" s="60">
        <f t="shared" si="109"/>
        <v>68</v>
      </c>
      <c r="W214" s="82">
        <v>37</v>
      </c>
      <c r="X214" s="82">
        <v>31</v>
      </c>
      <c r="Y214" s="83">
        <v>39</v>
      </c>
      <c r="Z214" s="110" t="s">
        <v>4614</v>
      </c>
      <c r="AA214" s="60">
        <f t="shared" si="110"/>
        <v>83</v>
      </c>
      <c r="AB214" s="730">
        <v>37</v>
      </c>
      <c r="AC214" s="679">
        <v>46</v>
      </c>
      <c r="AD214" s="731">
        <v>58</v>
      </c>
      <c r="AE214" s="121"/>
      <c r="AF214" s="46"/>
      <c r="AG214" s="46"/>
      <c r="AH214" s="46"/>
      <c r="AI214" s="46"/>
      <c r="AJ214" s="645" t="s">
        <v>4452</v>
      </c>
      <c r="AK214" s="288">
        <f t="shared" si="112"/>
        <v>156</v>
      </c>
      <c r="AL214" s="640">
        <v>92</v>
      </c>
      <c r="AM214" s="640">
        <v>64</v>
      </c>
      <c r="AN214" s="640">
        <v>99</v>
      </c>
      <c r="AO214" s="67" t="s">
        <v>343</v>
      </c>
      <c r="AP214" s="68">
        <v>3078</v>
      </c>
      <c r="AQ214" s="68">
        <v>1621</v>
      </c>
      <c r="AR214" s="68">
        <v>1457</v>
      </c>
      <c r="AS214" s="86">
        <v>1629</v>
      </c>
      <c r="AT214" s="110" t="s">
        <v>4615</v>
      </c>
      <c r="AU214" s="644">
        <f t="shared" si="113"/>
        <v>57</v>
      </c>
      <c r="AV214" s="646">
        <v>29</v>
      </c>
      <c r="AW214" s="646">
        <v>28</v>
      </c>
      <c r="AX214" s="647">
        <v>38</v>
      </c>
      <c r="AY214" s="121"/>
      <c r="BE214" s="122"/>
      <c r="BF214" s="122"/>
      <c r="BG214" s="122"/>
      <c r="BH214" s="122"/>
    </row>
    <row r="215" spans="1:65" s="117" customFormat="1" ht="14.25" customHeight="1">
      <c r="A215" s="121"/>
      <c r="B215" s="123"/>
      <c r="C215" s="46"/>
      <c r="D215" s="46"/>
      <c r="E215" s="46"/>
      <c r="F215" s="645" t="s">
        <v>4616</v>
      </c>
      <c r="G215" s="288">
        <f t="shared" si="108"/>
        <v>73</v>
      </c>
      <c r="H215" s="724">
        <v>38</v>
      </c>
      <c r="I215" s="724">
        <v>35</v>
      </c>
      <c r="J215" s="724">
        <v>49</v>
      </c>
      <c r="K215" s="121"/>
      <c r="L215" s="32"/>
      <c r="M215" s="32"/>
      <c r="N215" s="32"/>
      <c r="O215" s="32"/>
      <c r="P215" s="121"/>
      <c r="U215" s="110" t="s">
        <v>4617</v>
      </c>
      <c r="V215" s="60">
        <f t="shared" si="109"/>
        <v>46</v>
      </c>
      <c r="W215" s="82">
        <v>21</v>
      </c>
      <c r="X215" s="82">
        <v>25</v>
      </c>
      <c r="Y215" s="83">
        <v>31</v>
      </c>
      <c r="Z215" s="110" t="s">
        <v>4618</v>
      </c>
      <c r="AA215" s="60">
        <f t="shared" si="110"/>
        <v>56</v>
      </c>
      <c r="AB215" s="730">
        <v>28</v>
      </c>
      <c r="AC215" s="679">
        <v>28</v>
      </c>
      <c r="AD215" s="731">
        <v>40</v>
      </c>
      <c r="AE215" s="121"/>
      <c r="AF215" s="46"/>
      <c r="AG215" s="46"/>
      <c r="AH215" s="46"/>
      <c r="AI215" s="46"/>
      <c r="AJ215" s="645" t="s">
        <v>1029</v>
      </c>
      <c r="AK215" s="288">
        <f t="shared" si="112"/>
        <v>91</v>
      </c>
      <c r="AL215" s="640">
        <v>46</v>
      </c>
      <c r="AM215" s="640">
        <v>45</v>
      </c>
      <c r="AN215" s="640">
        <v>58</v>
      </c>
      <c r="AO215" s="110" t="s">
        <v>1685</v>
      </c>
      <c r="AP215" s="60">
        <v>234</v>
      </c>
      <c r="AQ215" s="656">
        <v>124</v>
      </c>
      <c r="AR215" s="656">
        <v>110</v>
      </c>
      <c r="AS215" s="657">
        <v>110</v>
      </c>
      <c r="AT215" s="110" t="s">
        <v>4619</v>
      </c>
      <c r="AU215" s="644">
        <f t="shared" si="113"/>
        <v>162</v>
      </c>
      <c r="AV215" s="646">
        <v>76</v>
      </c>
      <c r="AW215" s="646">
        <v>86</v>
      </c>
      <c r="AX215" s="647">
        <v>100</v>
      </c>
      <c r="AY215" s="121"/>
      <c r="BE215" s="122"/>
      <c r="BF215" s="122"/>
      <c r="BG215" s="122"/>
      <c r="BH215" s="122"/>
    </row>
    <row r="216" spans="1:65" s="117" customFormat="1" ht="14.25" customHeight="1">
      <c r="A216" s="121"/>
      <c r="B216" s="123"/>
      <c r="C216" s="46"/>
      <c r="D216" s="46"/>
      <c r="E216" s="46"/>
      <c r="F216" s="645" t="s">
        <v>4620</v>
      </c>
      <c r="G216" s="288">
        <f t="shared" si="108"/>
        <v>155</v>
      </c>
      <c r="H216" s="724">
        <v>76</v>
      </c>
      <c r="I216" s="724">
        <v>79</v>
      </c>
      <c r="J216" s="724">
        <v>88</v>
      </c>
      <c r="K216" s="121"/>
      <c r="L216" s="32"/>
      <c r="M216" s="32"/>
      <c r="N216" s="32"/>
      <c r="O216" s="32"/>
      <c r="P216" s="121"/>
      <c r="U216" s="110" t="s">
        <v>4621</v>
      </c>
      <c r="V216" s="60">
        <f t="shared" si="109"/>
        <v>77</v>
      </c>
      <c r="W216" s="82">
        <v>41</v>
      </c>
      <c r="X216" s="82">
        <v>36</v>
      </c>
      <c r="Y216" s="83">
        <v>44</v>
      </c>
      <c r="Z216" s="110" t="s">
        <v>4622</v>
      </c>
      <c r="AA216" s="60">
        <f t="shared" si="110"/>
        <v>116</v>
      </c>
      <c r="AB216" s="730">
        <v>56</v>
      </c>
      <c r="AC216" s="679">
        <v>60</v>
      </c>
      <c r="AD216" s="731">
        <v>71</v>
      </c>
      <c r="AE216" s="121"/>
      <c r="AF216" s="46"/>
      <c r="AG216" s="46"/>
      <c r="AH216" s="46"/>
      <c r="AI216" s="46"/>
      <c r="AJ216" s="645" t="s">
        <v>1037</v>
      </c>
      <c r="AK216" s="288">
        <f t="shared" si="112"/>
        <v>58</v>
      </c>
      <c r="AL216" s="640">
        <v>37</v>
      </c>
      <c r="AM216" s="640">
        <v>21</v>
      </c>
      <c r="AN216" s="640">
        <v>42</v>
      </c>
      <c r="AO216" s="110" t="s">
        <v>1693</v>
      </c>
      <c r="AP216" s="60">
        <v>177</v>
      </c>
      <c r="AQ216" s="656">
        <v>94</v>
      </c>
      <c r="AR216" s="656">
        <v>83</v>
      </c>
      <c r="AS216" s="657">
        <v>100</v>
      </c>
      <c r="AT216" s="110" t="s">
        <v>4623</v>
      </c>
      <c r="AU216" s="644">
        <f t="shared" si="113"/>
        <v>101</v>
      </c>
      <c r="AV216" s="646">
        <v>53</v>
      </c>
      <c r="AW216" s="646">
        <v>48</v>
      </c>
      <c r="AX216" s="647">
        <v>58</v>
      </c>
      <c r="AY216" s="121"/>
      <c r="BE216" s="122"/>
      <c r="BF216" s="122"/>
      <c r="BG216" s="122"/>
      <c r="BH216" s="122"/>
    </row>
    <row r="217" spans="1:65" s="117" customFormat="1" ht="14.25" customHeight="1">
      <c r="A217" s="121"/>
      <c r="B217" s="123"/>
      <c r="C217" s="46"/>
      <c r="D217" s="46"/>
      <c r="E217" s="46"/>
      <c r="F217" s="645" t="s">
        <v>4624</v>
      </c>
      <c r="G217" s="288">
        <f t="shared" si="108"/>
        <v>94</v>
      </c>
      <c r="H217" s="724">
        <v>42</v>
      </c>
      <c r="I217" s="724">
        <v>52</v>
      </c>
      <c r="J217" s="724">
        <v>60</v>
      </c>
      <c r="K217" s="121"/>
      <c r="L217" s="32"/>
      <c r="M217" s="32"/>
      <c r="N217" s="32"/>
      <c r="O217" s="32"/>
      <c r="P217" s="121"/>
      <c r="U217" s="110" t="s">
        <v>4625</v>
      </c>
      <c r="V217" s="60">
        <f t="shared" si="109"/>
        <v>40</v>
      </c>
      <c r="W217" s="82">
        <v>17</v>
      </c>
      <c r="X217" s="82">
        <v>23</v>
      </c>
      <c r="Y217" s="83">
        <v>30</v>
      </c>
      <c r="Z217" s="110" t="s">
        <v>4626</v>
      </c>
      <c r="AA217" s="60">
        <f t="shared" si="110"/>
        <v>53</v>
      </c>
      <c r="AB217" s="730">
        <v>27</v>
      </c>
      <c r="AC217" s="679">
        <v>26</v>
      </c>
      <c r="AD217" s="731">
        <v>39</v>
      </c>
      <c r="AE217" s="121"/>
      <c r="AF217" s="46"/>
      <c r="AG217" s="46"/>
      <c r="AH217" s="46"/>
      <c r="AI217" s="46"/>
      <c r="AJ217" s="645" t="s">
        <v>4627</v>
      </c>
      <c r="AK217" s="288">
        <f t="shared" si="112"/>
        <v>150</v>
      </c>
      <c r="AL217" s="640">
        <v>80</v>
      </c>
      <c r="AM217" s="640">
        <v>70</v>
      </c>
      <c r="AN217" s="640">
        <v>92</v>
      </c>
      <c r="AO217" s="110" t="s">
        <v>4628</v>
      </c>
      <c r="AP217" s="60">
        <v>960</v>
      </c>
      <c r="AQ217" s="656">
        <v>502</v>
      </c>
      <c r="AR217" s="656">
        <v>458</v>
      </c>
      <c r="AS217" s="657">
        <v>404</v>
      </c>
      <c r="AT217" s="110" t="s">
        <v>4629</v>
      </c>
      <c r="AU217" s="644">
        <f t="shared" si="113"/>
        <v>99</v>
      </c>
      <c r="AV217" s="646">
        <v>56</v>
      </c>
      <c r="AW217" s="646">
        <v>43</v>
      </c>
      <c r="AX217" s="647">
        <v>42</v>
      </c>
      <c r="AY217" s="121"/>
      <c r="BE217" s="122"/>
      <c r="BF217" s="122"/>
      <c r="BG217" s="122"/>
      <c r="BH217" s="122"/>
    </row>
    <row r="218" spans="1:65" s="117" customFormat="1" ht="14.25" customHeight="1">
      <c r="A218" s="121"/>
      <c r="B218" s="123"/>
      <c r="C218" s="46"/>
      <c r="D218" s="46"/>
      <c r="E218" s="46"/>
      <c r="F218" s="645" t="s">
        <v>4630</v>
      </c>
      <c r="G218" s="288">
        <f t="shared" si="108"/>
        <v>173</v>
      </c>
      <c r="H218" s="724">
        <v>81</v>
      </c>
      <c r="I218" s="724">
        <v>92</v>
      </c>
      <c r="J218" s="724">
        <v>95</v>
      </c>
      <c r="K218" s="121"/>
      <c r="L218" s="32"/>
      <c r="M218" s="32"/>
      <c r="N218" s="32"/>
      <c r="O218" s="32"/>
      <c r="P218" s="121"/>
      <c r="U218" s="114" t="s">
        <v>4631</v>
      </c>
      <c r="V218" s="92">
        <f t="shared" si="109"/>
        <v>28</v>
      </c>
      <c r="W218" s="115">
        <v>14</v>
      </c>
      <c r="X218" s="115">
        <v>14</v>
      </c>
      <c r="Y218" s="116">
        <v>21</v>
      </c>
      <c r="Z218" s="110" t="s">
        <v>4632</v>
      </c>
      <c r="AA218" s="60">
        <f t="shared" si="110"/>
        <v>70</v>
      </c>
      <c r="AB218" s="730">
        <v>32</v>
      </c>
      <c r="AC218" s="679">
        <v>38</v>
      </c>
      <c r="AD218" s="731">
        <v>48</v>
      </c>
      <c r="AE218" s="121"/>
      <c r="AF218" s="32"/>
      <c r="AG218" s="32"/>
      <c r="AH218" s="32"/>
      <c r="AI218" s="32"/>
      <c r="AJ218" s="645" t="s">
        <v>4633</v>
      </c>
      <c r="AK218" s="288">
        <f t="shared" si="112"/>
        <v>158</v>
      </c>
      <c r="AL218" s="640">
        <v>77</v>
      </c>
      <c r="AM218" s="640">
        <v>81</v>
      </c>
      <c r="AN218" s="640">
        <v>98</v>
      </c>
      <c r="AO218" s="110" t="s">
        <v>4634</v>
      </c>
      <c r="AP218" s="60">
        <v>240</v>
      </c>
      <c r="AQ218" s="656">
        <v>124</v>
      </c>
      <c r="AR218" s="656">
        <v>116</v>
      </c>
      <c r="AS218" s="657">
        <v>133</v>
      </c>
      <c r="AT218" s="110" t="s">
        <v>4635</v>
      </c>
      <c r="AU218" s="644">
        <f t="shared" si="113"/>
        <v>83</v>
      </c>
      <c r="AV218" s="646">
        <v>42</v>
      </c>
      <c r="AW218" s="646">
        <v>41</v>
      </c>
      <c r="AX218" s="647">
        <v>59</v>
      </c>
      <c r="AY218" s="121"/>
      <c r="BE218" s="122"/>
      <c r="BF218" s="122"/>
      <c r="BG218" s="122"/>
      <c r="BH218" s="122"/>
    </row>
    <row r="219" spans="1:65" s="117" customFormat="1" ht="14.25" customHeight="1">
      <c r="A219" s="121"/>
      <c r="B219" s="123"/>
      <c r="C219" s="46"/>
      <c r="D219" s="46"/>
      <c r="E219" s="46"/>
      <c r="F219" s="645" t="s">
        <v>4636</v>
      </c>
      <c r="G219" s="288">
        <f t="shared" si="108"/>
        <v>104</v>
      </c>
      <c r="H219" s="724">
        <v>53</v>
      </c>
      <c r="I219" s="724">
        <v>51</v>
      </c>
      <c r="J219" s="724">
        <v>62</v>
      </c>
      <c r="K219" s="121"/>
      <c r="L219" s="32"/>
      <c r="M219" s="32"/>
      <c r="N219" s="32"/>
      <c r="O219" s="32"/>
      <c r="P219" s="121"/>
      <c r="U219" s="121"/>
      <c r="V219" s="122"/>
      <c r="W219" s="122"/>
      <c r="X219" s="122"/>
      <c r="Y219" s="122"/>
      <c r="Z219" s="110" t="s">
        <v>4637</v>
      </c>
      <c r="AA219" s="60">
        <f t="shared" si="110"/>
        <v>170</v>
      </c>
      <c r="AB219" s="730">
        <v>86</v>
      </c>
      <c r="AC219" s="679">
        <v>84</v>
      </c>
      <c r="AD219" s="731">
        <v>117</v>
      </c>
      <c r="AE219" s="121"/>
      <c r="AF219" s="32"/>
      <c r="AG219" s="32"/>
      <c r="AH219" s="32"/>
      <c r="AI219" s="32"/>
      <c r="AJ219" s="645" t="s">
        <v>4638</v>
      </c>
      <c r="AK219" s="288">
        <f t="shared" si="112"/>
        <v>240</v>
      </c>
      <c r="AL219" s="640">
        <v>133</v>
      </c>
      <c r="AM219" s="640">
        <v>107</v>
      </c>
      <c r="AN219" s="640">
        <v>128</v>
      </c>
      <c r="AO219" s="110" t="s">
        <v>4639</v>
      </c>
      <c r="AP219" s="60">
        <v>94</v>
      </c>
      <c r="AQ219" s="656">
        <v>51</v>
      </c>
      <c r="AR219" s="656">
        <v>43</v>
      </c>
      <c r="AS219" s="657">
        <v>62</v>
      </c>
      <c r="AT219" s="110" t="s">
        <v>4640</v>
      </c>
      <c r="AU219" s="644">
        <f t="shared" si="113"/>
        <v>60</v>
      </c>
      <c r="AV219" s="646">
        <v>26</v>
      </c>
      <c r="AW219" s="646">
        <v>34</v>
      </c>
      <c r="AX219" s="647">
        <v>40</v>
      </c>
      <c r="AY219" s="121"/>
      <c r="BE219" s="122"/>
      <c r="BF219" s="122"/>
      <c r="BG219" s="122"/>
      <c r="BH219" s="122"/>
    </row>
    <row r="220" spans="1:65" s="117" customFormat="1" ht="14.25" customHeight="1">
      <c r="A220" s="121"/>
      <c r="B220" s="123"/>
      <c r="C220" s="46"/>
      <c r="D220" s="46"/>
      <c r="E220" s="46"/>
      <c r="F220" s="669" t="s">
        <v>462</v>
      </c>
      <c r="G220" s="661">
        <f t="shared" si="108"/>
        <v>2547</v>
      </c>
      <c r="H220" s="661">
        <f>SUM(H221:H243)</f>
        <v>1252</v>
      </c>
      <c r="I220" s="661">
        <f t="shared" ref="I220:J220" si="116">SUM(I221:I243)</f>
        <v>1295</v>
      </c>
      <c r="J220" s="662">
        <f t="shared" si="116"/>
        <v>1540</v>
      </c>
      <c r="K220" s="121"/>
      <c r="L220" s="32"/>
      <c r="M220" s="32"/>
      <c r="N220" s="32"/>
      <c r="O220" s="32"/>
      <c r="P220" s="121"/>
      <c r="U220" s="121"/>
      <c r="V220" s="122"/>
      <c r="W220" s="122"/>
      <c r="X220" s="122"/>
      <c r="Y220" s="122"/>
      <c r="Z220" s="110" t="s">
        <v>4641</v>
      </c>
      <c r="AA220" s="60">
        <f t="shared" si="110"/>
        <v>160</v>
      </c>
      <c r="AB220" s="730">
        <v>84</v>
      </c>
      <c r="AC220" s="679">
        <v>76</v>
      </c>
      <c r="AD220" s="731">
        <v>102</v>
      </c>
      <c r="AE220" s="121"/>
      <c r="AF220" s="32"/>
      <c r="AG220" s="32"/>
      <c r="AH220" s="32"/>
      <c r="AI220" s="32"/>
      <c r="AJ220" s="645" t="s">
        <v>4642</v>
      </c>
      <c r="AK220" s="288">
        <f t="shared" si="112"/>
        <v>57</v>
      </c>
      <c r="AL220" s="640">
        <v>28</v>
      </c>
      <c r="AM220" s="640">
        <v>29</v>
      </c>
      <c r="AN220" s="640">
        <v>31</v>
      </c>
      <c r="AO220" s="110" t="s">
        <v>4429</v>
      </c>
      <c r="AP220" s="60">
        <v>190</v>
      </c>
      <c r="AQ220" s="656">
        <v>107</v>
      </c>
      <c r="AR220" s="656">
        <v>83</v>
      </c>
      <c r="AS220" s="657">
        <v>109</v>
      </c>
      <c r="AT220" s="110" t="s">
        <v>4643</v>
      </c>
      <c r="AU220" s="644">
        <f t="shared" si="113"/>
        <v>110</v>
      </c>
      <c r="AV220" s="646">
        <v>53</v>
      </c>
      <c r="AW220" s="646">
        <v>57</v>
      </c>
      <c r="AX220" s="647">
        <v>57</v>
      </c>
      <c r="AY220" s="121"/>
      <c r="BE220" s="122"/>
      <c r="BF220" s="122"/>
      <c r="BG220" s="122"/>
      <c r="BH220" s="122"/>
    </row>
    <row r="221" spans="1:65" s="117" customFormat="1" ht="14.25" customHeight="1">
      <c r="A221" s="121"/>
      <c r="B221" s="123"/>
      <c r="C221" s="46"/>
      <c r="D221" s="46"/>
      <c r="E221" s="46"/>
      <c r="F221" s="645" t="s">
        <v>4644</v>
      </c>
      <c r="G221" s="288">
        <f t="shared" si="108"/>
        <v>84</v>
      </c>
      <c r="H221" s="289">
        <v>46</v>
      </c>
      <c r="I221" s="289">
        <v>38</v>
      </c>
      <c r="J221" s="290">
        <v>44</v>
      </c>
      <c r="K221" s="121"/>
      <c r="L221" s="32"/>
      <c r="M221" s="32"/>
      <c r="N221" s="32"/>
      <c r="O221" s="32"/>
      <c r="P221" s="121"/>
      <c r="U221" s="121"/>
      <c r="V221" s="122"/>
      <c r="W221" s="122"/>
      <c r="X221" s="122"/>
      <c r="Y221" s="122"/>
      <c r="Z221" s="110" t="s">
        <v>3122</v>
      </c>
      <c r="AA221" s="60">
        <f t="shared" si="110"/>
        <v>103</v>
      </c>
      <c r="AB221" s="730">
        <v>60</v>
      </c>
      <c r="AC221" s="679">
        <v>43</v>
      </c>
      <c r="AD221" s="731">
        <v>57</v>
      </c>
      <c r="AE221" s="121"/>
      <c r="AF221" s="32"/>
      <c r="AG221" s="32"/>
      <c r="AH221" s="32"/>
      <c r="AI221" s="32"/>
      <c r="AJ221" s="645" t="s">
        <v>1592</v>
      </c>
      <c r="AK221" s="288">
        <f t="shared" si="112"/>
        <v>170</v>
      </c>
      <c r="AL221" s="640">
        <v>79</v>
      </c>
      <c r="AM221" s="640">
        <v>91</v>
      </c>
      <c r="AN221" s="640">
        <v>93</v>
      </c>
      <c r="AO221" s="110" t="s">
        <v>4435</v>
      </c>
      <c r="AP221" s="60">
        <v>197</v>
      </c>
      <c r="AQ221" s="656">
        <v>111</v>
      </c>
      <c r="AR221" s="656">
        <v>86</v>
      </c>
      <c r="AS221" s="657">
        <v>120</v>
      </c>
      <c r="AT221" s="110" t="s">
        <v>4645</v>
      </c>
      <c r="AU221" s="644">
        <f t="shared" si="113"/>
        <v>65</v>
      </c>
      <c r="AV221" s="646">
        <v>31</v>
      </c>
      <c r="AW221" s="646">
        <v>34</v>
      </c>
      <c r="AX221" s="647">
        <v>37</v>
      </c>
      <c r="AY221" s="121"/>
      <c r="BE221" s="122"/>
      <c r="BF221" s="122"/>
      <c r="BG221" s="122"/>
      <c r="BH221" s="122"/>
    </row>
    <row r="222" spans="1:65" s="117" customFormat="1" ht="14.25" customHeight="1">
      <c r="A222" s="121"/>
      <c r="B222" s="123"/>
      <c r="C222" s="46"/>
      <c r="D222" s="46"/>
      <c r="E222" s="46"/>
      <c r="F222" s="645" t="s">
        <v>4646</v>
      </c>
      <c r="G222" s="288">
        <f t="shared" si="108"/>
        <v>235</v>
      </c>
      <c r="H222" s="289">
        <v>108</v>
      </c>
      <c r="I222" s="289">
        <v>127</v>
      </c>
      <c r="J222" s="290">
        <v>137</v>
      </c>
      <c r="K222" s="121"/>
      <c r="L222" s="32"/>
      <c r="M222" s="32"/>
      <c r="N222" s="32"/>
      <c r="O222" s="32"/>
      <c r="P222" s="121"/>
      <c r="U222" s="121"/>
      <c r="V222" s="122"/>
      <c r="W222" s="122"/>
      <c r="X222" s="122"/>
      <c r="Y222" s="122"/>
      <c r="Z222" s="110" t="s">
        <v>4647</v>
      </c>
      <c r="AA222" s="60">
        <f t="shared" si="110"/>
        <v>179</v>
      </c>
      <c r="AB222" s="730">
        <v>98</v>
      </c>
      <c r="AC222" s="679">
        <v>81</v>
      </c>
      <c r="AD222" s="731">
        <v>107</v>
      </c>
      <c r="AE222" s="121"/>
      <c r="AF222" s="32"/>
      <c r="AG222" s="32"/>
      <c r="AH222" s="32"/>
      <c r="AI222" s="32"/>
      <c r="AJ222" s="645" t="s">
        <v>1600</v>
      </c>
      <c r="AK222" s="288">
        <f t="shared" si="112"/>
        <v>114</v>
      </c>
      <c r="AL222" s="640">
        <v>59</v>
      </c>
      <c r="AM222" s="640">
        <v>55</v>
      </c>
      <c r="AN222" s="640">
        <v>67</v>
      </c>
      <c r="AO222" s="110" t="s">
        <v>4648</v>
      </c>
      <c r="AP222" s="60">
        <v>125</v>
      </c>
      <c r="AQ222" s="656">
        <v>65</v>
      </c>
      <c r="AR222" s="656">
        <v>60</v>
      </c>
      <c r="AS222" s="657">
        <v>64</v>
      </c>
      <c r="AT222" s="110" t="s">
        <v>4649</v>
      </c>
      <c r="AU222" s="644">
        <f t="shared" si="113"/>
        <v>61</v>
      </c>
      <c r="AV222" s="646">
        <v>24</v>
      </c>
      <c r="AW222" s="646">
        <v>37</v>
      </c>
      <c r="AX222" s="647">
        <v>35</v>
      </c>
      <c r="AY222" s="121"/>
      <c r="BE222" s="122"/>
      <c r="BF222" s="122"/>
      <c r="BG222" s="122"/>
      <c r="BH222" s="122"/>
    </row>
    <row r="223" spans="1:65" s="117" customFormat="1" ht="14.25" customHeight="1">
      <c r="A223" s="121"/>
      <c r="B223" s="123"/>
      <c r="C223" s="46"/>
      <c r="D223" s="46"/>
      <c r="E223" s="46"/>
      <c r="F223" s="645" t="s">
        <v>756</v>
      </c>
      <c r="G223" s="288">
        <f t="shared" si="108"/>
        <v>144</v>
      </c>
      <c r="H223" s="289">
        <v>73</v>
      </c>
      <c r="I223" s="289">
        <v>71</v>
      </c>
      <c r="J223" s="290">
        <v>87</v>
      </c>
      <c r="K223" s="121"/>
      <c r="L223" s="32"/>
      <c r="M223" s="32"/>
      <c r="N223" s="32"/>
      <c r="O223" s="32"/>
      <c r="P223" s="121"/>
      <c r="U223" s="121"/>
      <c r="V223" s="122"/>
      <c r="W223" s="122"/>
      <c r="X223" s="122"/>
      <c r="Y223" s="122"/>
      <c r="Z223" s="110" t="s">
        <v>4650</v>
      </c>
      <c r="AA223" s="60">
        <f t="shared" si="110"/>
        <v>149</v>
      </c>
      <c r="AB223" s="730">
        <v>71</v>
      </c>
      <c r="AC223" s="679">
        <v>78</v>
      </c>
      <c r="AD223" s="731">
        <v>81</v>
      </c>
      <c r="AE223" s="121"/>
      <c r="AF223" s="32"/>
      <c r="AG223" s="32"/>
      <c r="AH223" s="32"/>
      <c r="AI223" s="32"/>
      <c r="AJ223" s="645" t="s">
        <v>4651</v>
      </c>
      <c r="AK223" s="288">
        <f t="shared" si="112"/>
        <v>191</v>
      </c>
      <c r="AL223" s="640">
        <v>95</v>
      </c>
      <c r="AM223" s="640">
        <v>96</v>
      </c>
      <c r="AN223" s="640">
        <v>96</v>
      </c>
      <c r="AO223" s="110" t="s">
        <v>4652</v>
      </c>
      <c r="AP223" s="60">
        <v>166</v>
      </c>
      <c r="AQ223" s="656">
        <v>79</v>
      </c>
      <c r="AR223" s="656">
        <v>87</v>
      </c>
      <c r="AS223" s="657">
        <v>96</v>
      </c>
      <c r="AT223" s="110" t="s">
        <v>3696</v>
      </c>
      <c r="AU223" s="644">
        <f t="shared" si="113"/>
        <v>47</v>
      </c>
      <c r="AV223" s="646">
        <v>22</v>
      </c>
      <c r="AW223" s="646">
        <v>25</v>
      </c>
      <c r="AX223" s="647">
        <v>26</v>
      </c>
      <c r="AY223" s="121"/>
      <c r="BE223" s="122"/>
      <c r="BF223" s="122"/>
      <c r="BG223" s="122"/>
      <c r="BH223" s="122"/>
    </row>
    <row r="224" spans="1:65" s="117" customFormat="1" ht="14.25" customHeight="1">
      <c r="A224" s="121"/>
      <c r="B224" s="123"/>
      <c r="C224" s="46"/>
      <c r="D224" s="46"/>
      <c r="E224" s="46"/>
      <c r="F224" s="645" t="s">
        <v>613</v>
      </c>
      <c r="G224" s="288">
        <f t="shared" si="108"/>
        <v>133</v>
      </c>
      <c r="H224" s="289">
        <v>68</v>
      </c>
      <c r="I224" s="289">
        <v>65</v>
      </c>
      <c r="J224" s="290">
        <v>86</v>
      </c>
      <c r="K224" s="121"/>
      <c r="L224" s="32"/>
      <c r="M224" s="32"/>
      <c r="N224" s="32"/>
      <c r="O224" s="32"/>
      <c r="P224" s="121"/>
      <c r="U224" s="121"/>
      <c r="V224" s="122"/>
      <c r="W224" s="122"/>
      <c r="X224" s="122"/>
      <c r="Y224" s="122"/>
      <c r="Z224" s="110" t="s">
        <v>4086</v>
      </c>
      <c r="AA224" s="60">
        <f t="shared" si="110"/>
        <v>220</v>
      </c>
      <c r="AB224" s="730">
        <v>112</v>
      </c>
      <c r="AC224" s="679">
        <v>108</v>
      </c>
      <c r="AD224" s="731">
        <v>138</v>
      </c>
      <c r="AE224" s="121"/>
      <c r="AF224" s="32"/>
      <c r="AG224" s="32"/>
      <c r="AH224" s="32"/>
      <c r="AI224" s="32"/>
      <c r="AJ224" s="645" t="s">
        <v>4653</v>
      </c>
      <c r="AK224" s="288">
        <f t="shared" si="112"/>
        <v>192</v>
      </c>
      <c r="AL224" s="640">
        <v>90</v>
      </c>
      <c r="AM224" s="640">
        <v>102</v>
      </c>
      <c r="AN224" s="640">
        <v>107</v>
      </c>
      <c r="AO224" s="110" t="s">
        <v>859</v>
      </c>
      <c r="AP224" s="60">
        <v>133</v>
      </c>
      <c r="AQ224" s="656">
        <v>82</v>
      </c>
      <c r="AR224" s="656">
        <v>51</v>
      </c>
      <c r="AS224" s="657">
        <v>80</v>
      </c>
      <c r="AT224" s="67" t="s">
        <v>234</v>
      </c>
      <c r="AU224" s="55">
        <f t="shared" si="113"/>
        <v>140</v>
      </c>
      <c r="AV224" s="735">
        <v>76</v>
      </c>
      <c r="AW224" s="735">
        <v>64</v>
      </c>
      <c r="AX224" s="736">
        <v>83</v>
      </c>
      <c r="AY224" s="121"/>
      <c r="BE224" s="122"/>
      <c r="BF224" s="122"/>
      <c r="BG224" s="122"/>
      <c r="BH224" s="122"/>
    </row>
    <row r="225" spans="1:65" s="117" customFormat="1" ht="14.25" customHeight="1">
      <c r="A225" s="121"/>
      <c r="B225" s="123"/>
      <c r="C225" s="46"/>
      <c r="D225" s="46"/>
      <c r="E225" s="46"/>
      <c r="F225" s="645" t="s">
        <v>614</v>
      </c>
      <c r="G225" s="288">
        <f t="shared" si="108"/>
        <v>63</v>
      </c>
      <c r="H225" s="289">
        <v>33</v>
      </c>
      <c r="I225" s="289">
        <v>30</v>
      </c>
      <c r="J225" s="290">
        <v>41</v>
      </c>
      <c r="K225" s="121"/>
      <c r="L225" s="32"/>
      <c r="M225" s="32"/>
      <c r="N225" s="32"/>
      <c r="O225" s="32"/>
      <c r="P225" s="121"/>
      <c r="U225" s="121"/>
      <c r="V225" s="122"/>
      <c r="W225" s="122"/>
      <c r="X225" s="122"/>
      <c r="Y225" s="122"/>
      <c r="Z225" s="110" t="s">
        <v>1648</v>
      </c>
      <c r="AA225" s="60">
        <f t="shared" si="110"/>
        <v>176</v>
      </c>
      <c r="AB225" s="730">
        <v>89</v>
      </c>
      <c r="AC225" s="679">
        <v>87</v>
      </c>
      <c r="AD225" s="731">
        <v>109</v>
      </c>
      <c r="AE225" s="121"/>
      <c r="AF225" s="32"/>
      <c r="AG225" s="32"/>
      <c r="AH225" s="32"/>
      <c r="AI225" s="32"/>
      <c r="AJ225" s="645" t="s">
        <v>2560</v>
      </c>
      <c r="AK225" s="288">
        <f t="shared" si="112"/>
        <v>183</v>
      </c>
      <c r="AL225" s="640">
        <v>103</v>
      </c>
      <c r="AM225" s="640">
        <v>80</v>
      </c>
      <c r="AN225" s="640">
        <v>109</v>
      </c>
      <c r="AO225" s="110" t="s">
        <v>867</v>
      </c>
      <c r="AP225" s="60">
        <v>163</v>
      </c>
      <c r="AQ225" s="656">
        <v>80</v>
      </c>
      <c r="AR225" s="656">
        <v>83</v>
      </c>
      <c r="AS225" s="657">
        <v>99</v>
      </c>
      <c r="AT225" s="110" t="s">
        <v>4654</v>
      </c>
      <c r="AU225" s="644">
        <f t="shared" si="113"/>
        <v>1484</v>
      </c>
      <c r="AV225" s="646">
        <v>722</v>
      </c>
      <c r="AW225" s="646">
        <v>762</v>
      </c>
      <c r="AX225" s="647">
        <v>919</v>
      </c>
      <c r="AY225" s="121"/>
      <c r="BE225" s="122"/>
      <c r="BF225" s="122"/>
      <c r="BG225" s="122"/>
      <c r="BH225" s="122"/>
    </row>
    <row r="226" spans="1:65" s="117" customFormat="1" ht="14.25" customHeight="1">
      <c r="A226" s="121"/>
      <c r="B226" s="123"/>
      <c r="C226" s="46"/>
      <c r="D226" s="46"/>
      <c r="E226" s="46"/>
      <c r="F226" s="645" t="s">
        <v>4655</v>
      </c>
      <c r="G226" s="288">
        <f t="shared" si="108"/>
        <v>67</v>
      </c>
      <c r="H226" s="289">
        <v>32</v>
      </c>
      <c r="I226" s="289">
        <v>35</v>
      </c>
      <c r="J226" s="290">
        <v>46</v>
      </c>
      <c r="K226" s="121"/>
      <c r="L226" s="32"/>
      <c r="M226" s="32"/>
      <c r="N226" s="32"/>
      <c r="O226" s="32"/>
      <c r="P226" s="121"/>
      <c r="U226" s="121"/>
      <c r="V226" s="122"/>
      <c r="W226" s="122"/>
      <c r="X226" s="122"/>
      <c r="Y226" s="122"/>
      <c r="Z226" s="114" t="s">
        <v>4656</v>
      </c>
      <c r="AA226" s="92">
        <f t="shared" si="110"/>
        <v>174</v>
      </c>
      <c r="AB226" s="737">
        <v>83</v>
      </c>
      <c r="AC226" s="737">
        <v>91</v>
      </c>
      <c r="AD226" s="738">
        <v>108</v>
      </c>
      <c r="AE226" s="121"/>
      <c r="AF226" s="32"/>
      <c r="AG226" s="32"/>
      <c r="AH226" s="32"/>
      <c r="AI226" s="32"/>
      <c r="AJ226" s="669" t="s">
        <v>335</v>
      </c>
      <c r="AK226" s="661">
        <f t="shared" si="112"/>
        <v>3282</v>
      </c>
      <c r="AL226" s="661">
        <f>SUM(AL227:AL248)</f>
        <v>1765</v>
      </c>
      <c r="AM226" s="661">
        <f t="shared" ref="AM226:AN226" si="117">SUM(AM227:AM248)</f>
        <v>1517</v>
      </c>
      <c r="AN226" s="662">
        <f t="shared" si="117"/>
        <v>1874</v>
      </c>
      <c r="AO226" s="110" t="s">
        <v>4657</v>
      </c>
      <c r="AP226" s="60">
        <v>142</v>
      </c>
      <c r="AQ226" s="656">
        <v>69</v>
      </c>
      <c r="AR226" s="656">
        <v>73</v>
      </c>
      <c r="AS226" s="657">
        <v>85</v>
      </c>
      <c r="AT226" s="110" t="s">
        <v>4658</v>
      </c>
      <c r="AU226" s="644">
        <f t="shared" si="113"/>
        <v>70</v>
      </c>
      <c r="AV226" s="646">
        <v>32</v>
      </c>
      <c r="AW226" s="646">
        <v>38</v>
      </c>
      <c r="AX226" s="647">
        <v>42</v>
      </c>
      <c r="AY226" s="121"/>
      <c r="BE226" s="122"/>
      <c r="BF226" s="122"/>
      <c r="BG226" s="122"/>
      <c r="BH226" s="122"/>
    </row>
    <row r="227" spans="1:65" s="117" customFormat="1" ht="14.25" customHeight="1">
      <c r="A227" s="121"/>
      <c r="B227" s="123"/>
      <c r="C227" s="46"/>
      <c r="D227" s="46"/>
      <c r="E227" s="46"/>
      <c r="F227" s="645" t="s">
        <v>4659</v>
      </c>
      <c r="G227" s="288">
        <f t="shared" si="108"/>
        <v>98</v>
      </c>
      <c r="H227" s="289">
        <v>42</v>
      </c>
      <c r="I227" s="289">
        <v>56</v>
      </c>
      <c r="J227" s="290">
        <v>58</v>
      </c>
      <c r="K227" s="121"/>
      <c r="L227" s="32"/>
      <c r="M227" s="32"/>
      <c r="N227" s="32"/>
      <c r="O227" s="32"/>
      <c r="P227" s="121"/>
      <c r="U227" s="121"/>
      <c r="V227" s="122"/>
      <c r="W227" s="122"/>
      <c r="X227" s="122"/>
      <c r="Y227" s="122"/>
      <c r="Z227" s="121"/>
      <c r="AA227" s="122"/>
      <c r="AB227" s="122"/>
      <c r="AC227" s="122"/>
      <c r="AD227" s="122"/>
      <c r="AE227" s="121"/>
      <c r="AF227" s="32"/>
      <c r="AG227" s="32"/>
      <c r="AH227" s="32"/>
      <c r="AI227" s="32"/>
      <c r="AJ227" s="645" t="s">
        <v>4660</v>
      </c>
      <c r="AK227" s="288">
        <f t="shared" si="112"/>
        <v>105</v>
      </c>
      <c r="AL227" s="640">
        <v>58</v>
      </c>
      <c r="AM227" s="640">
        <v>47</v>
      </c>
      <c r="AN227" s="641">
        <v>70</v>
      </c>
      <c r="AO227" s="110" t="s">
        <v>4661</v>
      </c>
      <c r="AP227" s="60">
        <v>88</v>
      </c>
      <c r="AQ227" s="656">
        <v>45</v>
      </c>
      <c r="AR227" s="656">
        <v>43</v>
      </c>
      <c r="AS227" s="657">
        <v>54</v>
      </c>
      <c r="AT227" s="110" t="s">
        <v>4662</v>
      </c>
      <c r="AU227" s="644">
        <f t="shared" si="113"/>
        <v>174</v>
      </c>
      <c r="AV227" s="646">
        <v>88</v>
      </c>
      <c r="AW227" s="646">
        <v>86</v>
      </c>
      <c r="AX227" s="647">
        <v>99</v>
      </c>
      <c r="AY227" s="121"/>
      <c r="BE227" s="122"/>
      <c r="BF227" s="122"/>
      <c r="BG227" s="122"/>
      <c r="BH227" s="122"/>
    </row>
    <row r="228" spans="1:65" s="113" customFormat="1" ht="14.25" customHeight="1">
      <c r="A228" s="124"/>
      <c r="B228" s="734"/>
      <c r="C228" s="734"/>
      <c r="D228" s="734"/>
      <c r="E228" s="734"/>
      <c r="F228" s="645" t="s">
        <v>591</v>
      </c>
      <c r="G228" s="288">
        <f t="shared" si="108"/>
        <v>58</v>
      </c>
      <c r="H228" s="289">
        <v>30</v>
      </c>
      <c r="I228" s="289">
        <v>28</v>
      </c>
      <c r="J228" s="290">
        <v>38</v>
      </c>
      <c r="K228" s="121"/>
      <c r="L228" s="32"/>
      <c r="M228" s="32"/>
      <c r="N228" s="32"/>
      <c r="O228" s="32"/>
      <c r="P228" s="121"/>
      <c r="Q228" s="117"/>
      <c r="R228" s="117"/>
      <c r="S228" s="117"/>
      <c r="T228" s="117"/>
      <c r="U228" s="124"/>
      <c r="V228" s="125"/>
      <c r="W228" s="125"/>
      <c r="X228" s="125"/>
      <c r="Y228" s="125"/>
      <c r="Z228" s="124"/>
      <c r="AA228" s="125"/>
      <c r="AB228" s="125"/>
      <c r="AC228" s="125"/>
      <c r="AD228" s="125"/>
      <c r="AE228" s="124"/>
      <c r="AF228" s="126"/>
      <c r="AG228" s="126"/>
      <c r="AH228" s="126"/>
      <c r="AI228" s="126"/>
      <c r="AJ228" s="645" t="s">
        <v>4663</v>
      </c>
      <c r="AK228" s="288">
        <f t="shared" si="112"/>
        <v>120</v>
      </c>
      <c r="AL228" s="640">
        <v>65</v>
      </c>
      <c r="AM228" s="640">
        <v>55</v>
      </c>
      <c r="AN228" s="641">
        <v>67</v>
      </c>
      <c r="AO228" s="110" t="s">
        <v>4664</v>
      </c>
      <c r="AP228" s="60">
        <v>98</v>
      </c>
      <c r="AQ228" s="656">
        <v>52</v>
      </c>
      <c r="AR228" s="656">
        <v>46</v>
      </c>
      <c r="AS228" s="657">
        <v>67</v>
      </c>
      <c r="AT228" s="110" t="s">
        <v>4665</v>
      </c>
      <c r="AU228" s="644">
        <f t="shared" si="113"/>
        <v>98</v>
      </c>
      <c r="AV228" s="646">
        <v>41</v>
      </c>
      <c r="AW228" s="646">
        <v>57</v>
      </c>
      <c r="AX228" s="647">
        <v>63</v>
      </c>
      <c r="AY228" s="121"/>
      <c r="AZ228" s="117"/>
      <c r="BA228" s="117"/>
      <c r="BB228" s="117"/>
      <c r="BC228" s="117"/>
      <c r="BD228" s="117"/>
      <c r="BE228" s="122"/>
      <c r="BF228" s="122"/>
      <c r="BG228" s="122"/>
      <c r="BH228" s="122"/>
      <c r="BI228" s="117"/>
      <c r="BJ228" s="117"/>
      <c r="BK228" s="117"/>
      <c r="BL228" s="117"/>
      <c r="BM228" s="117"/>
    </row>
    <row r="229" spans="1:65" s="113" customFormat="1" ht="14.25" customHeight="1">
      <c r="A229" s="121"/>
      <c r="B229" s="123"/>
      <c r="C229" s="46"/>
      <c r="D229" s="46"/>
      <c r="E229" s="46"/>
      <c r="F229" s="645" t="s">
        <v>592</v>
      </c>
      <c r="G229" s="288">
        <f t="shared" si="108"/>
        <v>31</v>
      </c>
      <c r="H229" s="289">
        <v>14</v>
      </c>
      <c r="I229" s="289">
        <v>17</v>
      </c>
      <c r="J229" s="290">
        <v>19</v>
      </c>
      <c r="K229" s="121"/>
      <c r="L229" s="32"/>
      <c r="M229" s="32"/>
      <c r="N229" s="32"/>
      <c r="O229" s="32"/>
      <c r="P229" s="121"/>
      <c r="Q229" s="117"/>
      <c r="R229" s="117"/>
      <c r="S229" s="117"/>
      <c r="T229" s="117"/>
      <c r="U229" s="124"/>
      <c r="V229" s="125"/>
      <c r="W229" s="125"/>
      <c r="X229" s="125"/>
      <c r="Y229" s="125"/>
      <c r="Z229" s="124"/>
      <c r="AA229" s="125"/>
      <c r="AB229" s="125"/>
      <c r="AC229" s="125"/>
      <c r="AD229" s="125"/>
      <c r="AE229" s="124"/>
      <c r="AF229" s="126"/>
      <c r="AG229" s="126"/>
      <c r="AH229" s="126"/>
      <c r="AI229" s="126"/>
      <c r="AJ229" s="645" t="s">
        <v>4666</v>
      </c>
      <c r="AK229" s="288">
        <f t="shared" si="112"/>
        <v>117</v>
      </c>
      <c r="AL229" s="640">
        <v>65</v>
      </c>
      <c r="AM229" s="640">
        <v>52</v>
      </c>
      <c r="AN229" s="641">
        <v>60</v>
      </c>
      <c r="AO229" s="114" t="s">
        <v>4667</v>
      </c>
      <c r="AP229" s="92">
        <v>71</v>
      </c>
      <c r="AQ229" s="739">
        <v>36</v>
      </c>
      <c r="AR229" s="739">
        <v>35</v>
      </c>
      <c r="AS229" s="740">
        <v>46</v>
      </c>
      <c r="AT229" s="110" t="s">
        <v>4668</v>
      </c>
      <c r="AU229" s="644">
        <f t="shared" si="113"/>
        <v>94</v>
      </c>
      <c r="AV229" s="646">
        <v>45</v>
      </c>
      <c r="AW229" s="646">
        <v>49</v>
      </c>
      <c r="AX229" s="647">
        <v>60</v>
      </c>
      <c r="AY229" s="121"/>
      <c r="AZ229" s="117"/>
      <c r="BA229" s="117"/>
      <c r="BB229" s="117"/>
      <c r="BC229" s="117"/>
      <c r="BD229" s="117"/>
      <c r="BE229" s="122"/>
      <c r="BF229" s="122"/>
      <c r="BG229" s="122"/>
      <c r="BH229" s="122"/>
      <c r="BI229" s="117"/>
      <c r="BJ229" s="117"/>
      <c r="BK229" s="117"/>
      <c r="BL229" s="117"/>
      <c r="BM229" s="117"/>
    </row>
    <row r="230" spans="1:65" s="117" customFormat="1" ht="14.25" customHeight="1">
      <c r="A230" s="121"/>
      <c r="B230" s="123"/>
      <c r="C230" s="46"/>
      <c r="D230" s="46"/>
      <c r="E230" s="46"/>
      <c r="F230" s="645" t="s">
        <v>4669</v>
      </c>
      <c r="G230" s="288">
        <f t="shared" si="108"/>
        <v>44</v>
      </c>
      <c r="H230" s="289">
        <v>21</v>
      </c>
      <c r="I230" s="289">
        <v>23</v>
      </c>
      <c r="J230" s="290">
        <v>29</v>
      </c>
      <c r="K230" s="121"/>
      <c r="L230" s="32"/>
      <c r="M230" s="32"/>
      <c r="N230" s="32"/>
      <c r="O230" s="32"/>
      <c r="P230" s="121"/>
      <c r="U230" s="121"/>
      <c r="V230" s="122"/>
      <c r="W230" s="122"/>
      <c r="X230" s="122"/>
      <c r="Y230" s="122"/>
      <c r="Z230" s="121"/>
      <c r="AA230" s="122"/>
      <c r="AB230" s="122"/>
      <c r="AC230" s="122"/>
      <c r="AD230" s="122"/>
      <c r="AE230" s="121"/>
      <c r="AF230" s="32"/>
      <c r="AG230" s="32"/>
      <c r="AH230" s="32"/>
      <c r="AI230" s="32"/>
      <c r="AJ230" s="645" t="s">
        <v>4670</v>
      </c>
      <c r="AK230" s="288">
        <f t="shared" si="112"/>
        <v>250</v>
      </c>
      <c r="AL230" s="640">
        <v>147</v>
      </c>
      <c r="AM230" s="640">
        <v>103</v>
      </c>
      <c r="AN230" s="641">
        <v>154</v>
      </c>
      <c r="AO230" s="121"/>
      <c r="AP230" s="122"/>
      <c r="AQ230" s="122"/>
      <c r="AR230" s="122"/>
      <c r="AS230" s="122"/>
      <c r="AT230" s="110" t="s">
        <v>4671</v>
      </c>
      <c r="AU230" s="644">
        <f t="shared" si="113"/>
        <v>55</v>
      </c>
      <c r="AV230" s="646">
        <v>27</v>
      </c>
      <c r="AW230" s="646">
        <v>28</v>
      </c>
      <c r="AX230" s="647">
        <v>33</v>
      </c>
      <c r="AY230" s="121"/>
      <c r="BE230" s="122"/>
      <c r="BF230" s="122"/>
      <c r="BG230" s="122"/>
      <c r="BH230" s="122"/>
    </row>
    <row r="231" spans="1:65" s="117" customFormat="1" ht="14.25" customHeight="1">
      <c r="A231" s="121"/>
      <c r="B231" s="123"/>
      <c r="C231" s="46"/>
      <c r="D231" s="46"/>
      <c r="E231" s="46"/>
      <c r="F231" s="645" t="s">
        <v>4672</v>
      </c>
      <c r="G231" s="288">
        <f t="shared" si="108"/>
        <v>100</v>
      </c>
      <c r="H231" s="289">
        <v>49</v>
      </c>
      <c r="I231" s="289">
        <v>51</v>
      </c>
      <c r="J231" s="290">
        <v>60</v>
      </c>
      <c r="K231" s="121"/>
      <c r="L231" s="32"/>
      <c r="M231" s="32"/>
      <c r="N231" s="32"/>
      <c r="O231" s="32"/>
      <c r="P231" s="121"/>
      <c r="U231" s="121"/>
      <c r="V231" s="122"/>
      <c r="W231" s="122"/>
      <c r="X231" s="122"/>
      <c r="Y231" s="122"/>
      <c r="Z231" s="121"/>
      <c r="AA231" s="122"/>
      <c r="AB231" s="122"/>
      <c r="AC231" s="122"/>
      <c r="AD231" s="122"/>
      <c r="AE231" s="121"/>
      <c r="AF231" s="32"/>
      <c r="AG231" s="32"/>
      <c r="AH231" s="32"/>
      <c r="AI231" s="32"/>
      <c r="AJ231" s="645" t="s">
        <v>4673</v>
      </c>
      <c r="AK231" s="288">
        <f t="shared" si="112"/>
        <v>149</v>
      </c>
      <c r="AL231" s="640">
        <v>80</v>
      </c>
      <c r="AM231" s="640">
        <v>69</v>
      </c>
      <c r="AN231" s="641">
        <v>81</v>
      </c>
      <c r="AO231" s="121"/>
      <c r="AP231" s="122"/>
      <c r="AQ231" s="122"/>
      <c r="AR231" s="122"/>
      <c r="AS231" s="122"/>
      <c r="AT231" s="110" t="s">
        <v>4674</v>
      </c>
      <c r="AU231" s="644">
        <f t="shared" si="113"/>
        <v>103</v>
      </c>
      <c r="AV231" s="646">
        <v>50</v>
      </c>
      <c r="AW231" s="646">
        <v>53</v>
      </c>
      <c r="AX231" s="647">
        <v>66</v>
      </c>
      <c r="AY231" s="121"/>
      <c r="BE231" s="122"/>
      <c r="BF231" s="122"/>
      <c r="BG231" s="122"/>
      <c r="BH231" s="122"/>
    </row>
    <row r="232" spans="1:65" s="117" customFormat="1" ht="14.25" customHeight="1">
      <c r="A232" s="121"/>
      <c r="B232" s="123"/>
      <c r="C232" s="46"/>
      <c r="D232" s="46"/>
      <c r="E232" s="46"/>
      <c r="F232" s="645" t="s">
        <v>4953</v>
      </c>
      <c r="G232" s="288">
        <f t="shared" si="108"/>
        <v>78</v>
      </c>
      <c r="H232" s="289">
        <v>35</v>
      </c>
      <c r="I232" s="289">
        <v>43</v>
      </c>
      <c r="J232" s="290">
        <v>50</v>
      </c>
      <c r="K232" s="121"/>
      <c r="L232" s="32"/>
      <c r="M232" s="32"/>
      <c r="N232" s="32"/>
      <c r="O232" s="32"/>
      <c r="P232" s="121"/>
      <c r="U232" s="121"/>
      <c r="V232" s="122"/>
      <c r="W232" s="122"/>
      <c r="X232" s="122"/>
      <c r="Y232" s="122"/>
      <c r="Z232" s="121"/>
      <c r="AA232" s="122"/>
      <c r="AB232" s="122"/>
      <c r="AC232" s="122"/>
      <c r="AD232" s="122"/>
      <c r="AE232" s="121"/>
      <c r="AF232" s="32"/>
      <c r="AG232" s="32"/>
      <c r="AH232" s="32"/>
      <c r="AI232" s="32"/>
      <c r="AJ232" s="645" t="s">
        <v>4675</v>
      </c>
      <c r="AK232" s="288">
        <f t="shared" si="112"/>
        <v>118</v>
      </c>
      <c r="AL232" s="640">
        <v>62</v>
      </c>
      <c r="AM232" s="640">
        <v>56</v>
      </c>
      <c r="AN232" s="641">
        <v>73</v>
      </c>
      <c r="AO232" s="121"/>
      <c r="AP232" s="122"/>
      <c r="AQ232" s="122"/>
      <c r="AR232" s="122"/>
      <c r="AS232" s="122"/>
      <c r="AT232" s="110" t="s">
        <v>1734</v>
      </c>
      <c r="AU232" s="644">
        <f t="shared" si="113"/>
        <v>136</v>
      </c>
      <c r="AV232" s="646">
        <v>67</v>
      </c>
      <c r="AW232" s="646">
        <v>69</v>
      </c>
      <c r="AX232" s="647">
        <v>79</v>
      </c>
      <c r="AY232" s="121"/>
      <c r="BE232" s="122"/>
      <c r="BF232" s="122"/>
      <c r="BG232" s="122"/>
      <c r="BH232" s="122"/>
    </row>
    <row r="233" spans="1:65" s="117" customFormat="1" ht="14.25" customHeight="1">
      <c r="A233" s="121"/>
      <c r="B233" s="123"/>
      <c r="C233" s="46"/>
      <c r="D233" s="46"/>
      <c r="E233" s="46"/>
      <c r="F233" s="645" t="s">
        <v>4676</v>
      </c>
      <c r="G233" s="288">
        <f t="shared" si="108"/>
        <v>153</v>
      </c>
      <c r="H233" s="289">
        <v>79</v>
      </c>
      <c r="I233" s="289">
        <v>74</v>
      </c>
      <c r="J233" s="290">
        <v>78</v>
      </c>
      <c r="K233" s="121"/>
      <c r="L233" s="32"/>
      <c r="M233" s="32"/>
      <c r="N233" s="32"/>
      <c r="O233" s="32"/>
      <c r="P233" s="121"/>
      <c r="U233" s="121"/>
      <c r="V233" s="122"/>
      <c r="W233" s="122"/>
      <c r="X233" s="122"/>
      <c r="Y233" s="122"/>
      <c r="Z233" s="121"/>
      <c r="AA233" s="122"/>
      <c r="AB233" s="122"/>
      <c r="AC233" s="122"/>
      <c r="AD233" s="122"/>
      <c r="AE233" s="121"/>
      <c r="AF233" s="32"/>
      <c r="AG233" s="32"/>
      <c r="AH233" s="32"/>
      <c r="AI233" s="32"/>
      <c r="AJ233" s="645" t="s">
        <v>4677</v>
      </c>
      <c r="AK233" s="288">
        <f t="shared" si="112"/>
        <v>99</v>
      </c>
      <c r="AL233" s="640">
        <v>48</v>
      </c>
      <c r="AM233" s="640">
        <v>51</v>
      </c>
      <c r="AN233" s="641">
        <v>58</v>
      </c>
      <c r="AO233" s="121"/>
      <c r="AP233" s="122"/>
      <c r="AQ233" s="122"/>
      <c r="AR233" s="122"/>
      <c r="AS233" s="122"/>
      <c r="AT233" s="110" t="s">
        <v>1740</v>
      </c>
      <c r="AU233" s="644">
        <f t="shared" si="113"/>
        <v>151</v>
      </c>
      <c r="AV233" s="646">
        <v>76</v>
      </c>
      <c r="AW233" s="646">
        <v>75</v>
      </c>
      <c r="AX233" s="647">
        <v>85</v>
      </c>
      <c r="AY233" s="121"/>
      <c r="BE233" s="122"/>
      <c r="BF233" s="122"/>
      <c r="BG233" s="122"/>
      <c r="BH233" s="122"/>
    </row>
    <row r="234" spans="1:65" s="117" customFormat="1" ht="14.25" customHeight="1">
      <c r="A234" s="121"/>
      <c r="B234" s="123"/>
      <c r="C234" s="46"/>
      <c r="D234" s="46"/>
      <c r="E234" s="46"/>
      <c r="F234" s="645" t="s">
        <v>4678</v>
      </c>
      <c r="G234" s="288">
        <f t="shared" si="108"/>
        <v>165</v>
      </c>
      <c r="H234" s="289">
        <v>82</v>
      </c>
      <c r="I234" s="289">
        <v>83</v>
      </c>
      <c r="J234" s="290">
        <v>93</v>
      </c>
      <c r="K234" s="121"/>
      <c r="L234" s="32"/>
      <c r="M234" s="32"/>
      <c r="N234" s="32"/>
      <c r="O234" s="32"/>
      <c r="P234" s="121"/>
      <c r="U234" s="121"/>
      <c r="V234" s="122"/>
      <c r="W234" s="122"/>
      <c r="X234" s="122"/>
      <c r="Y234" s="122"/>
      <c r="Z234" s="121"/>
      <c r="AA234" s="122"/>
      <c r="AB234" s="122"/>
      <c r="AC234" s="122"/>
      <c r="AD234" s="122"/>
      <c r="AE234" s="121"/>
      <c r="AF234" s="32"/>
      <c r="AG234" s="32"/>
      <c r="AH234" s="32"/>
      <c r="AI234" s="32"/>
      <c r="AJ234" s="645" t="s">
        <v>4679</v>
      </c>
      <c r="AK234" s="288">
        <f t="shared" si="112"/>
        <v>111</v>
      </c>
      <c r="AL234" s="640">
        <v>62</v>
      </c>
      <c r="AM234" s="640">
        <v>49</v>
      </c>
      <c r="AN234" s="641">
        <v>58</v>
      </c>
      <c r="AO234" s="121"/>
      <c r="AP234" s="122"/>
      <c r="AQ234" s="122"/>
      <c r="AR234" s="122"/>
      <c r="AS234" s="122"/>
      <c r="AT234" s="110" t="s">
        <v>4680</v>
      </c>
      <c r="AU234" s="644">
        <f t="shared" si="113"/>
        <v>68</v>
      </c>
      <c r="AV234" s="646">
        <v>36</v>
      </c>
      <c r="AW234" s="646">
        <v>32</v>
      </c>
      <c r="AX234" s="647">
        <v>45</v>
      </c>
      <c r="AY234" s="121"/>
      <c r="BE234" s="122"/>
      <c r="BF234" s="122"/>
      <c r="BG234" s="122"/>
      <c r="BH234" s="122"/>
    </row>
    <row r="235" spans="1:65" s="117" customFormat="1" ht="14.25" customHeight="1">
      <c r="A235" s="121"/>
      <c r="B235" s="123"/>
      <c r="C235" s="46"/>
      <c r="D235" s="46"/>
      <c r="E235" s="46"/>
      <c r="F235" s="645" t="s">
        <v>4681</v>
      </c>
      <c r="G235" s="288">
        <f t="shared" si="108"/>
        <v>66</v>
      </c>
      <c r="H235" s="289">
        <v>30</v>
      </c>
      <c r="I235" s="289">
        <v>36</v>
      </c>
      <c r="J235" s="290">
        <v>44</v>
      </c>
      <c r="K235" s="121"/>
      <c r="L235" s="32"/>
      <c r="M235" s="32"/>
      <c r="N235" s="32"/>
      <c r="O235" s="32"/>
      <c r="P235" s="121"/>
      <c r="U235" s="121"/>
      <c r="V235" s="122"/>
      <c r="W235" s="122"/>
      <c r="X235" s="122"/>
      <c r="Y235" s="122"/>
      <c r="Z235" s="121"/>
      <c r="AA235" s="122"/>
      <c r="AB235" s="122"/>
      <c r="AC235" s="122"/>
      <c r="AD235" s="122"/>
      <c r="AE235" s="121"/>
      <c r="AF235" s="32"/>
      <c r="AG235" s="32"/>
      <c r="AH235" s="32"/>
      <c r="AI235" s="32"/>
      <c r="AJ235" s="645" t="s">
        <v>4682</v>
      </c>
      <c r="AK235" s="288">
        <f t="shared" si="112"/>
        <v>70</v>
      </c>
      <c r="AL235" s="640">
        <v>36</v>
      </c>
      <c r="AM235" s="640">
        <v>34</v>
      </c>
      <c r="AN235" s="641">
        <v>42</v>
      </c>
      <c r="AO235" s="121"/>
      <c r="AP235" s="122"/>
      <c r="AQ235" s="122"/>
      <c r="AR235" s="122"/>
      <c r="AS235" s="122"/>
      <c r="AT235" s="110" t="s">
        <v>4683</v>
      </c>
      <c r="AU235" s="644">
        <f t="shared" si="113"/>
        <v>41</v>
      </c>
      <c r="AV235" s="646">
        <v>18</v>
      </c>
      <c r="AW235" s="646">
        <v>23</v>
      </c>
      <c r="AX235" s="647">
        <v>24</v>
      </c>
      <c r="AY235" s="121"/>
      <c r="BE235" s="122"/>
      <c r="BF235" s="122"/>
      <c r="BG235" s="122"/>
      <c r="BH235" s="122"/>
    </row>
    <row r="236" spans="1:65" s="117" customFormat="1" ht="14.25" customHeight="1">
      <c r="A236" s="121"/>
      <c r="B236" s="123"/>
      <c r="C236" s="46"/>
      <c r="D236" s="46"/>
      <c r="E236" s="46"/>
      <c r="F236" s="645" t="s">
        <v>4684</v>
      </c>
      <c r="G236" s="288">
        <f t="shared" si="108"/>
        <v>143</v>
      </c>
      <c r="H236" s="289">
        <v>74</v>
      </c>
      <c r="I236" s="289">
        <v>69</v>
      </c>
      <c r="J236" s="290">
        <v>86</v>
      </c>
      <c r="K236" s="121"/>
      <c r="L236" s="32"/>
      <c r="M236" s="32"/>
      <c r="N236" s="32"/>
      <c r="O236" s="32"/>
      <c r="P236" s="121"/>
      <c r="U236" s="121"/>
      <c r="V236" s="122"/>
      <c r="W236" s="122"/>
      <c r="X236" s="122"/>
      <c r="Y236" s="122"/>
      <c r="Z236" s="121"/>
      <c r="AA236" s="122"/>
      <c r="AB236" s="122"/>
      <c r="AC236" s="122"/>
      <c r="AD236" s="122"/>
      <c r="AE236" s="121"/>
      <c r="AF236" s="32"/>
      <c r="AG236" s="32"/>
      <c r="AH236" s="32"/>
      <c r="AI236" s="32"/>
      <c r="AJ236" s="645" t="s">
        <v>4685</v>
      </c>
      <c r="AK236" s="288">
        <f t="shared" si="112"/>
        <v>275</v>
      </c>
      <c r="AL236" s="640">
        <v>138</v>
      </c>
      <c r="AM236" s="640">
        <v>137</v>
      </c>
      <c r="AN236" s="641">
        <v>159</v>
      </c>
      <c r="AO236" s="121"/>
      <c r="AP236" s="122"/>
      <c r="AQ236" s="122"/>
      <c r="AR236" s="122"/>
      <c r="AS236" s="122"/>
      <c r="AT236" s="110" t="s">
        <v>4686</v>
      </c>
      <c r="AU236" s="644">
        <f t="shared" si="113"/>
        <v>117</v>
      </c>
      <c r="AV236" s="646">
        <v>63</v>
      </c>
      <c r="AW236" s="646">
        <v>54</v>
      </c>
      <c r="AX236" s="647">
        <v>73</v>
      </c>
      <c r="AY236" s="121"/>
      <c r="BE236" s="122"/>
      <c r="BF236" s="122"/>
      <c r="BG236" s="122"/>
      <c r="BH236" s="122"/>
    </row>
    <row r="237" spans="1:65" s="117" customFormat="1" ht="14.25" customHeight="1">
      <c r="A237" s="121"/>
      <c r="B237" s="123"/>
      <c r="C237" s="46"/>
      <c r="D237" s="46"/>
      <c r="E237" s="46"/>
      <c r="F237" s="645" t="s">
        <v>4687</v>
      </c>
      <c r="G237" s="288">
        <f t="shared" si="108"/>
        <v>158</v>
      </c>
      <c r="H237" s="289">
        <v>71</v>
      </c>
      <c r="I237" s="289">
        <v>87</v>
      </c>
      <c r="J237" s="290">
        <v>94</v>
      </c>
      <c r="K237" s="121"/>
      <c r="L237" s="32"/>
      <c r="M237" s="32"/>
      <c r="N237" s="32"/>
      <c r="O237" s="32"/>
      <c r="P237" s="121"/>
      <c r="U237" s="121"/>
      <c r="V237" s="122"/>
      <c r="W237" s="122"/>
      <c r="X237" s="122"/>
      <c r="Y237" s="122"/>
      <c r="Z237" s="121"/>
      <c r="AA237" s="122"/>
      <c r="AB237" s="122"/>
      <c r="AC237" s="122"/>
      <c r="AD237" s="122"/>
      <c r="AE237" s="121"/>
      <c r="AF237" s="32"/>
      <c r="AG237" s="32"/>
      <c r="AH237" s="32"/>
      <c r="AI237" s="32"/>
      <c r="AJ237" s="645" t="s">
        <v>4688</v>
      </c>
      <c r="AK237" s="288">
        <f t="shared" si="112"/>
        <v>161</v>
      </c>
      <c r="AL237" s="640">
        <v>83</v>
      </c>
      <c r="AM237" s="640">
        <v>78</v>
      </c>
      <c r="AN237" s="641">
        <v>92</v>
      </c>
      <c r="AO237" s="121"/>
      <c r="AP237" s="122"/>
      <c r="AQ237" s="122"/>
      <c r="AR237" s="122"/>
      <c r="AS237" s="122"/>
      <c r="AT237" s="110" t="s">
        <v>4689</v>
      </c>
      <c r="AU237" s="644">
        <f t="shared" si="113"/>
        <v>168</v>
      </c>
      <c r="AV237" s="646">
        <v>87</v>
      </c>
      <c r="AW237" s="646">
        <v>81</v>
      </c>
      <c r="AX237" s="647">
        <v>113</v>
      </c>
      <c r="AY237" s="121"/>
      <c r="BE237" s="122"/>
      <c r="BF237" s="122"/>
      <c r="BG237" s="122"/>
      <c r="BH237" s="122"/>
    </row>
    <row r="238" spans="1:65" s="117" customFormat="1" ht="14.25" customHeight="1">
      <c r="A238" s="121"/>
      <c r="B238" s="123"/>
      <c r="C238" s="46"/>
      <c r="D238" s="46"/>
      <c r="E238" s="46"/>
      <c r="F238" s="645" t="s">
        <v>4690</v>
      </c>
      <c r="G238" s="288">
        <f t="shared" si="108"/>
        <v>75</v>
      </c>
      <c r="H238" s="289">
        <v>38</v>
      </c>
      <c r="I238" s="289">
        <v>37</v>
      </c>
      <c r="J238" s="290">
        <v>49</v>
      </c>
      <c r="K238" s="121"/>
      <c r="L238" s="32"/>
      <c r="M238" s="32"/>
      <c r="N238" s="32"/>
      <c r="O238" s="32"/>
      <c r="P238" s="121"/>
      <c r="U238" s="121"/>
      <c r="V238" s="122"/>
      <c r="W238" s="122"/>
      <c r="X238" s="122"/>
      <c r="Y238" s="122"/>
      <c r="Z238" s="121"/>
      <c r="AA238" s="122"/>
      <c r="AB238" s="122"/>
      <c r="AC238" s="122"/>
      <c r="AD238" s="122"/>
      <c r="AE238" s="121"/>
      <c r="AF238" s="32"/>
      <c r="AG238" s="32"/>
      <c r="AH238" s="32"/>
      <c r="AI238" s="32"/>
      <c r="AJ238" s="645" t="s">
        <v>4691</v>
      </c>
      <c r="AK238" s="288">
        <f t="shared" si="112"/>
        <v>177</v>
      </c>
      <c r="AL238" s="640">
        <v>85</v>
      </c>
      <c r="AM238" s="640">
        <v>92</v>
      </c>
      <c r="AN238" s="641">
        <v>102</v>
      </c>
      <c r="AO238" s="121"/>
      <c r="AP238" s="122"/>
      <c r="AQ238" s="122"/>
      <c r="AR238" s="122"/>
      <c r="AS238" s="122"/>
      <c r="AT238" s="110" t="s">
        <v>4692</v>
      </c>
      <c r="AU238" s="644">
        <f t="shared" si="113"/>
        <v>101</v>
      </c>
      <c r="AV238" s="646">
        <v>43</v>
      </c>
      <c r="AW238" s="646">
        <v>58</v>
      </c>
      <c r="AX238" s="647">
        <v>63</v>
      </c>
      <c r="AY238" s="121"/>
      <c r="BE238" s="122"/>
      <c r="BF238" s="122"/>
      <c r="BG238" s="122"/>
      <c r="BH238" s="122"/>
    </row>
    <row r="239" spans="1:65" s="117" customFormat="1" ht="14.25" customHeight="1">
      <c r="A239" s="121"/>
      <c r="B239" s="123"/>
      <c r="C239" s="46"/>
      <c r="D239" s="46"/>
      <c r="E239" s="46"/>
      <c r="F239" s="645" t="s">
        <v>4693</v>
      </c>
      <c r="G239" s="288">
        <f t="shared" si="108"/>
        <v>260</v>
      </c>
      <c r="H239" s="289">
        <v>128</v>
      </c>
      <c r="I239" s="289">
        <v>132</v>
      </c>
      <c r="J239" s="290">
        <v>161</v>
      </c>
      <c r="K239" s="121"/>
      <c r="L239" s="32"/>
      <c r="M239" s="32"/>
      <c r="N239" s="32"/>
      <c r="O239" s="32"/>
      <c r="P239" s="121"/>
      <c r="U239" s="121"/>
      <c r="V239" s="122"/>
      <c r="W239" s="122"/>
      <c r="X239" s="122"/>
      <c r="Y239" s="122"/>
      <c r="Z239" s="121"/>
      <c r="AA239" s="122"/>
      <c r="AB239" s="122"/>
      <c r="AC239" s="122"/>
      <c r="AD239" s="122"/>
      <c r="AE239" s="121"/>
      <c r="AF239" s="32"/>
      <c r="AG239" s="32"/>
      <c r="AH239" s="32"/>
      <c r="AI239" s="32"/>
      <c r="AJ239" s="645" t="s">
        <v>4694</v>
      </c>
      <c r="AK239" s="288">
        <f t="shared" si="112"/>
        <v>143</v>
      </c>
      <c r="AL239" s="640">
        <v>78</v>
      </c>
      <c r="AM239" s="640">
        <v>65</v>
      </c>
      <c r="AN239" s="641">
        <v>74</v>
      </c>
      <c r="AO239" s="121"/>
      <c r="AP239" s="122"/>
      <c r="AQ239" s="122"/>
      <c r="AR239" s="122"/>
      <c r="AS239" s="122"/>
      <c r="AT239" s="110" t="s">
        <v>4695</v>
      </c>
      <c r="AU239" s="644">
        <f t="shared" si="113"/>
        <v>30</v>
      </c>
      <c r="AV239" s="646">
        <v>15</v>
      </c>
      <c r="AW239" s="646">
        <v>15</v>
      </c>
      <c r="AX239" s="647">
        <v>19</v>
      </c>
      <c r="AY239" s="121"/>
      <c r="BE239" s="122"/>
      <c r="BF239" s="122"/>
      <c r="BG239" s="122"/>
      <c r="BH239" s="122"/>
    </row>
    <row r="240" spans="1:65" s="117" customFormat="1" ht="14.25" customHeight="1">
      <c r="A240" s="121"/>
      <c r="B240" s="123"/>
      <c r="C240" s="46"/>
      <c r="D240" s="46"/>
      <c r="E240" s="46"/>
      <c r="F240" s="645" t="s">
        <v>1777</v>
      </c>
      <c r="G240" s="288">
        <f t="shared" si="108"/>
        <v>112</v>
      </c>
      <c r="H240" s="289">
        <v>56</v>
      </c>
      <c r="I240" s="289">
        <v>56</v>
      </c>
      <c r="J240" s="290">
        <v>70</v>
      </c>
      <c r="K240" s="121"/>
      <c r="L240" s="32"/>
      <c r="M240" s="32"/>
      <c r="N240" s="32"/>
      <c r="O240" s="32"/>
      <c r="P240" s="121"/>
      <c r="U240" s="121"/>
      <c r="V240" s="122"/>
      <c r="W240" s="122"/>
      <c r="X240" s="122"/>
      <c r="Y240" s="122"/>
      <c r="Z240" s="121"/>
      <c r="AA240" s="122"/>
      <c r="AB240" s="122"/>
      <c r="AC240" s="122"/>
      <c r="AD240" s="122"/>
      <c r="AE240" s="121"/>
      <c r="AF240" s="32"/>
      <c r="AG240" s="32"/>
      <c r="AH240" s="32"/>
      <c r="AI240" s="32"/>
      <c r="AJ240" s="645" t="s">
        <v>4696</v>
      </c>
      <c r="AK240" s="288">
        <f t="shared" si="112"/>
        <v>91</v>
      </c>
      <c r="AL240" s="640">
        <v>53</v>
      </c>
      <c r="AM240" s="640">
        <v>38</v>
      </c>
      <c r="AN240" s="641">
        <v>53</v>
      </c>
      <c r="AO240" s="121"/>
      <c r="AP240" s="122"/>
      <c r="AQ240" s="122"/>
      <c r="AR240" s="122"/>
      <c r="AS240" s="122"/>
      <c r="AT240" s="67" t="s">
        <v>235</v>
      </c>
      <c r="AU240" s="55">
        <f t="shared" si="113"/>
        <v>78</v>
      </c>
      <c r="AV240" s="735">
        <v>34</v>
      </c>
      <c r="AW240" s="735">
        <v>44</v>
      </c>
      <c r="AX240" s="736">
        <v>55</v>
      </c>
      <c r="AY240" s="121"/>
      <c r="BE240" s="122"/>
      <c r="BF240" s="122"/>
      <c r="BG240" s="122"/>
      <c r="BH240" s="122"/>
    </row>
    <row r="241" spans="1:65" s="117" customFormat="1" ht="14.25" customHeight="1">
      <c r="A241" s="121"/>
      <c r="B241" s="123"/>
      <c r="C241" s="46"/>
      <c r="D241" s="46"/>
      <c r="E241" s="46"/>
      <c r="F241" s="645" t="s">
        <v>1785</v>
      </c>
      <c r="G241" s="288">
        <f t="shared" si="108"/>
        <v>59</v>
      </c>
      <c r="H241" s="289">
        <v>33</v>
      </c>
      <c r="I241" s="289">
        <v>26</v>
      </c>
      <c r="J241" s="290">
        <v>37</v>
      </c>
      <c r="K241" s="121"/>
      <c r="L241" s="32"/>
      <c r="M241" s="32"/>
      <c r="N241" s="32"/>
      <c r="O241" s="32"/>
      <c r="P241" s="121"/>
      <c r="U241" s="121"/>
      <c r="V241" s="122"/>
      <c r="W241" s="122"/>
      <c r="X241" s="122"/>
      <c r="Y241" s="122"/>
      <c r="Z241" s="121"/>
      <c r="AA241" s="122"/>
      <c r="AB241" s="122"/>
      <c r="AC241" s="122"/>
      <c r="AD241" s="122"/>
      <c r="AE241" s="121"/>
      <c r="AF241" s="32"/>
      <c r="AG241" s="32"/>
      <c r="AH241" s="32"/>
      <c r="AI241" s="32"/>
      <c r="AJ241" s="645" t="s">
        <v>4697</v>
      </c>
      <c r="AK241" s="288">
        <f t="shared" si="112"/>
        <v>147</v>
      </c>
      <c r="AL241" s="640">
        <v>74</v>
      </c>
      <c r="AM241" s="640">
        <v>73</v>
      </c>
      <c r="AN241" s="641">
        <v>72</v>
      </c>
      <c r="AO241" s="121"/>
      <c r="AP241" s="122"/>
      <c r="AQ241" s="122"/>
      <c r="AR241" s="122"/>
      <c r="AS241" s="122"/>
      <c r="AT241" s="110" t="s">
        <v>4698</v>
      </c>
      <c r="AU241" s="644">
        <f t="shared" si="113"/>
        <v>2647</v>
      </c>
      <c r="AV241" s="111">
        <v>1304</v>
      </c>
      <c r="AW241" s="111">
        <v>1343</v>
      </c>
      <c r="AX241" s="112">
        <v>1610</v>
      </c>
      <c r="AY241" s="121"/>
      <c r="BE241" s="122"/>
      <c r="BF241" s="122"/>
      <c r="BG241" s="122"/>
      <c r="BH241" s="122"/>
    </row>
    <row r="242" spans="1:65" s="113" customFormat="1" ht="14.25" customHeight="1">
      <c r="A242" s="124"/>
      <c r="B242" s="734"/>
      <c r="C242" s="734"/>
      <c r="D242" s="734"/>
      <c r="E242" s="734"/>
      <c r="F242" s="645" t="s">
        <v>4699</v>
      </c>
      <c r="G242" s="288">
        <f t="shared" si="108"/>
        <v>129</v>
      </c>
      <c r="H242" s="289">
        <v>62</v>
      </c>
      <c r="I242" s="289">
        <v>67</v>
      </c>
      <c r="J242" s="290">
        <v>75</v>
      </c>
      <c r="K242" s="121"/>
      <c r="L242" s="32"/>
      <c r="M242" s="32"/>
      <c r="N242" s="32"/>
      <c r="O242" s="32"/>
      <c r="P242" s="121"/>
      <c r="Q242" s="117"/>
      <c r="R242" s="117"/>
      <c r="S242" s="117"/>
      <c r="T242" s="117"/>
      <c r="U242" s="124"/>
      <c r="V242" s="125"/>
      <c r="W242" s="125"/>
      <c r="X242" s="125"/>
      <c r="Y242" s="125"/>
      <c r="Z242" s="124"/>
      <c r="AA242" s="125"/>
      <c r="AB242" s="125"/>
      <c r="AC242" s="125"/>
      <c r="AD242" s="125"/>
      <c r="AE242" s="124"/>
      <c r="AF242" s="126"/>
      <c r="AG242" s="126"/>
      <c r="AH242" s="126"/>
      <c r="AI242" s="126"/>
      <c r="AJ242" s="645" t="s">
        <v>3998</v>
      </c>
      <c r="AK242" s="288">
        <f t="shared" si="112"/>
        <v>384</v>
      </c>
      <c r="AL242" s="640">
        <v>219</v>
      </c>
      <c r="AM242" s="640">
        <v>165</v>
      </c>
      <c r="AN242" s="641">
        <v>219</v>
      </c>
      <c r="AO242" s="121"/>
      <c r="AP242" s="122"/>
      <c r="AQ242" s="122"/>
      <c r="AR242" s="122"/>
      <c r="AS242" s="122"/>
      <c r="AT242" s="110" t="s">
        <v>4700</v>
      </c>
      <c r="AU242" s="644">
        <f t="shared" si="113"/>
        <v>214</v>
      </c>
      <c r="AV242" s="111">
        <v>112</v>
      </c>
      <c r="AW242" s="111">
        <v>102</v>
      </c>
      <c r="AX242" s="112">
        <v>118</v>
      </c>
      <c r="AY242" s="121"/>
      <c r="AZ242" s="117"/>
      <c r="BA242" s="117"/>
      <c r="BB242" s="117"/>
      <c r="BC242" s="117"/>
      <c r="BD242" s="117"/>
      <c r="BE242" s="122"/>
      <c r="BF242" s="122"/>
      <c r="BG242" s="122"/>
      <c r="BH242" s="122"/>
      <c r="BI242" s="117"/>
      <c r="BJ242" s="117"/>
      <c r="BK242" s="117"/>
      <c r="BL242" s="117"/>
      <c r="BM242" s="117"/>
    </row>
    <row r="243" spans="1:65" s="113" customFormat="1" ht="14.25" customHeight="1">
      <c r="A243" s="121"/>
      <c r="B243" s="123"/>
      <c r="C243" s="46"/>
      <c r="D243" s="46"/>
      <c r="E243" s="46"/>
      <c r="F243" s="645" t="s">
        <v>4701</v>
      </c>
      <c r="G243" s="288">
        <f t="shared" si="108"/>
        <v>92</v>
      </c>
      <c r="H243" s="289">
        <v>48</v>
      </c>
      <c r="I243" s="289">
        <v>44</v>
      </c>
      <c r="J243" s="290">
        <v>58</v>
      </c>
      <c r="K243" s="121"/>
      <c r="L243" s="32"/>
      <c r="M243" s="32"/>
      <c r="N243" s="32"/>
      <c r="O243" s="32"/>
      <c r="P243" s="121"/>
      <c r="Q243" s="117"/>
      <c r="R243" s="117"/>
      <c r="S243" s="117"/>
      <c r="T243" s="117"/>
      <c r="U243" s="124"/>
      <c r="V243" s="125"/>
      <c r="W243" s="125"/>
      <c r="X243" s="125"/>
      <c r="Y243" s="125"/>
      <c r="Z243" s="124"/>
      <c r="AA243" s="125"/>
      <c r="AB243" s="125"/>
      <c r="AC243" s="125"/>
      <c r="AD243" s="125"/>
      <c r="AE243" s="124"/>
      <c r="AF243" s="126"/>
      <c r="AG243" s="126"/>
      <c r="AH243" s="126"/>
      <c r="AI243" s="126"/>
      <c r="AJ243" s="645" t="s">
        <v>4006</v>
      </c>
      <c r="AK243" s="288">
        <f t="shared" si="112"/>
        <v>158</v>
      </c>
      <c r="AL243" s="640">
        <v>78</v>
      </c>
      <c r="AM243" s="640">
        <v>80</v>
      </c>
      <c r="AN243" s="641">
        <v>82</v>
      </c>
      <c r="AO243" s="121"/>
      <c r="AP243" s="122"/>
      <c r="AQ243" s="122"/>
      <c r="AR243" s="122"/>
      <c r="AS243" s="122"/>
      <c r="AT243" s="110" t="s">
        <v>4702</v>
      </c>
      <c r="AU243" s="644">
        <f t="shared" si="113"/>
        <v>184</v>
      </c>
      <c r="AV243" s="111">
        <v>86</v>
      </c>
      <c r="AW243" s="111">
        <v>98</v>
      </c>
      <c r="AX243" s="112">
        <v>108</v>
      </c>
      <c r="AY243" s="121"/>
      <c r="AZ243" s="117"/>
      <c r="BA243" s="117"/>
      <c r="BB243" s="117"/>
      <c r="BC243" s="117"/>
      <c r="BD243" s="117"/>
      <c r="BE243" s="122"/>
      <c r="BF243" s="122"/>
      <c r="BG243" s="122"/>
      <c r="BH243" s="122"/>
      <c r="BI243" s="117"/>
      <c r="BJ243" s="117"/>
      <c r="BK243" s="117"/>
      <c r="BL243" s="117"/>
      <c r="BM243" s="117"/>
    </row>
    <row r="244" spans="1:65" s="117" customFormat="1" ht="14.25" customHeight="1">
      <c r="A244" s="121"/>
      <c r="B244" s="123"/>
      <c r="C244" s="46"/>
      <c r="D244" s="46"/>
      <c r="E244" s="46"/>
      <c r="F244" s="669" t="s">
        <v>463</v>
      </c>
      <c r="G244" s="661">
        <f t="shared" si="108"/>
        <v>1744</v>
      </c>
      <c r="H244" s="661">
        <f>SUM(H245:H268)</f>
        <v>869</v>
      </c>
      <c r="I244" s="661">
        <f t="shared" ref="I244:J244" si="118">SUM(I245:I268)</f>
        <v>875</v>
      </c>
      <c r="J244" s="662">
        <f t="shared" si="118"/>
        <v>1019</v>
      </c>
      <c r="K244" s="121"/>
      <c r="L244" s="32"/>
      <c r="M244" s="32"/>
      <c r="N244" s="32"/>
      <c r="O244" s="32"/>
      <c r="P244" s="121"/>
      <c r="U244" s="121"/>
      <c r="V244" s="122"/>
      <c r="W244" s="122"/>
      <c r="X244" s="122"/>
      <c r="Y244" s="122"/>
      <c r="Z244" s="121"/>
      <c r="AA244" s="122"/>
      <c r="AB244" s="122"/>
      <c r="AC244" s="122"/>
      <c r="AD244" s="122"/>
      <c r="AE244" s="121"/>
      <c r="AF244" s="32"/>
      <c r="AG244" s="32"/>
      <c r="AH244" s="32"/>
      <c r="AI244" s="32"/>
      <c r="AJ244" s="645" t="s">
        <v>4703</v>
      </c>
      <c r="AK244" s="288">
        <f t="shared" si="112"/>
        <v>149</v>
      </c>
      <c r="AL244" s="640">
        <v>87</v>
      </c>
      <c r="AM244" s="640">
        <v>62</v>
      </c>
      <c r="AN244" s="641">
        <v>81</v>
      </c>
      <c r="AO244" s="121"/>
      <c r="AP244" s="122"/>
      <c r="AQ244" s="122"/>
      <c r="AR244" s="122"/>
      <c r="AS244" s="122"/>
      <c r="AT244" s="110" t="s">
        <v>4704</v>
      </c>
      <c r="AU244" s="644">
        <f t="shared" si="113"/>
        <v>169</v>
      </c>
      <c r="AV244" s="111">
        <v>79</v>
      </c>
      <c r="AW244" s="111">
        <v>90</v>
      </c>
      <c r="AX244" s="112">
        <v>93</v>
      </c>
      <c r="AY244" s="121"/>
      <c r="BE244" s="122"/>
      <c r="BF244" s="122"/>
      <c r="BG244" s="122"/>
      <c r="BH244" s="122"/>
    </row>
    <row r="245" spans="1:65" s="117" customFormat="1" ht="14.25" customHeight="1">
      <c r="A245" s="121"/>
      <c r="B245" s="123"/>
      <c r="C245" s="46"/>
      <c r="D245" s="46"/>
      <c r="E245" s="46"/>
      <c r="F245" s="645" t="s">
        <v>4705</v>
      </c>
      <c r="G245" s="288">
        <f t="shared" si="108"/>
        <v>130</v>
      </c>
      <c r="H245" s="289">
        <v>62</v>
      </c>
      <c r="I245" s="289">
        <v>68</v>
      </c>
      <c r="J245" s="290">
        <v>84</v>
      </c>
      <c r="K245" s="121"/>
      <c r="L245" s="32"/>
      <c r="M245" s="32"/>
      <c r="N245" s="32"/>
      <c r="O245" s="32"/>
      <c r="P245" s="121"/>
      <c r="U245" s="121"/>
      <c r="V245" s="122"/>
      <c r="W245" s="122"/>
      <c r="X245" s="122"/>
      <c r="Y245" s="122"/>
      <c r="Z245" s="121"/>
      <c r="AA245" s="122"/>
      <c r="AB245" s="122"/>
      <c r="AC245" s="122"/>
      <c r="AD245" s="122"/>
      <c r="AE245" s="121"/>
      <c r="AF245" s="32"/>
      <c r="AG245" s="32"/>
      <c r="AH245" s="32"/>
      <c r="AI245" s="32"/>
      <c r="AJ245" s="645" t="s">
        <v>4706</v>
      </c>
      <c r="AK245" s="288">
        <f t="shared" si="112"/>
        <v>64</v>
      </c>
      <c r="AL245" s="640">
        <v>30</v>
      </c>
      <c r="AM245" s="640">
        <v>34</v>
      </c>
      <c r="AN245" s="641">
        <v>45</v>
      </c>
      <c r="AO245" s="121"/>
      <c r="AP245" s="122"/>
      <c r="AQ245" s="122"/>
      <c r="AR245" s="122"/>
      <c r="AS245" s="122"/>
      <c r="AT245" s="110" t="s">
        <v>4707</v>
      </c>
      <c r="AU245" s="644">
        <f t="shared" si="113"/>
        <v>124</v>
      </c>
      <c r="AV245" s="111">
        <v>60</v>
      </c>
      <c r="AW245" s="111">
        <v>64</v>
      </c>
      <c r="AX245" s="112">
        <v>68</v>
      </c>
      <c r="AY245" s="121"/>
      <c r="BE245" s="122"/>
      <c r="BF245" s="122"/>
      <c r="BG245" s="122"/>
      <c r="BH245" s="122"/>
    </row>
    <row r="246" spans="1:65" s="117" customFormat="1" ht="14.25" customHeight="1">
      <c r="A246" s="121"/>
      <c r="B246" s="123"/>
      <c r="C246" s="46"/>
      <c r="D246" s="46"/>
      <c r="E246" s="46"/>
      <c r="F246" s="645" t="s">
        <v>4708</v>
      </c>
      <c r="G246" s="288">
        <f t="shared" si="108"/>
        <v>94</v>
      </c>
      <c r="H246" s="289">
        <v>45</v>
      </c>
      <c r="I246" s="289">
        <v>49</v>
      </c>
      <c r="J246" s="290">
        <v>56</v>
      </c>
      <c r="K246" s="121"/>
      <c r="L246" s="32"/>
      <c r="M246" s="32"/>
      <c r="N246" s="32"/>
      <c r="O246" s="32"/>
      <c r="P246" s="121"/>
      <c r="U246" s="121"/>
      <c r="V246" s="122"/>
      <c r="W246" s="122"/>
      <c r="X246" s="122"/>
      <c r="Y246" s="122"/>
      <c r="Z246" s="121"/>
      <c r="AA246" s="122"/>
      <c r="AB246" s="122"/>
      <c r="AC246" s="122"/>
      <c r="AD246" s="122"/>
      <c r="AE246" s="121"/>
      <c r="AF246" s="32"/>
      <c r="AG246" s="32"/>
      <c r="AH246" s="32"/>
      <c r="AI246" s="32"/>
      <c r="AJ246" s="645" t="s">
        <v>4709</v>
      </c>
      <c r="AK246" s="288">
        <f t="shared" si="112"/>
        <v>190</v>
      </c>
      <c r="AL246" s="640">
        <v>111</v>
      </c>
      <c r="AM246" s="640">
        <v>79</v>
      </c>
      <c r="AN246" s="641">
        <v>115</v>
      </c>
      <c r="AO246" s="121"/>
      <c r="AP246" s="122"/>
      <c r="AQ246" s="122"/>
      <c r="AR246" s="122"/>
      <c r="AS246" s="122"/>
      <c r="AT246" s="110" t="s">
        <v>4710</v>
      </c>
      <c r="AU246" s="644">
        <f t="shared" si="113"/>
        <v>81</v>
      </c>
      <c r="AV246" s="111">
        <v>39</v>
      </c>
      <c r="AW246" s="111">
        <v>42</v>
      </c>
      <c r="AX246" s="112">
        <v>45</v>
      </c>
      <c r="AY246" s="121"/>
      <c r="BE246" s="122"/>
      <c r="BF246" s="122"/>
      <c r="BG246" s="122"/>
      <c r="BH246" s="122"/>
    </row>
    <row r="247" spans="1:65" s="117" customFormat="1" ht="14.25" customHeight="1">
      <c r="A247" s="121"/>
      <c r="B247" s="123"/>
      <c r="C247" s="46"/>
      <c r="D247" s="46"/>
      <c r="E247" s="46"/>
      <c r="F247" s="645" t="s">
        <v>4711</v>
      </c>
      <c r="G247" s="288">
        <f t="shared" si="108"/>
        <v>89</v>
      </c>
      <c r="H247" s="289">
        <v>48</v>
      </c>
      <c r="I247" s="289">
        <v>41</v>
      </c>
      <c r="J247" s="290">
        <v>53</v>
      </c>
      <c r="K247" s="121"/>
      <c r="L247" s="32"/>
      <c r="M247" s="32"/>
      <c r="N247" s="32"/>
      <c r="O247" s="32"/>
      <c r="P247" s="121"/>
      <c r="U247" s="121"/>
      <c r="V247" s="122"/>
      <c r="W247" s="122"/>
      <c r="X247" s="122"/>
      <c r="Y247" s="122"/>
      <c r="Z247" s="121"/>
      <c r="AA247" s="122"/>
      <c r="AB247" s="122"/>
      <c r="AC247" s="122"/>
      <c r="AD247" s="122"/>
      <c r="AE247" s="121"/>
      <c r="AF247" s="32"/>
      <c r="AG247" s="32"/>
      <c r="AH247" s="32"/>
      <c r="AI247" s="32"/>
      <c r="AJ247" s="645" t="s">
        <v>4712</v>
      </c>
      <c r="AK247" s="288">
        <f t="shared" si="112"/>
        <v>158</v>
      </c>
      <c r="AL247" s="640">
        <v>82</v>
      </c>
      <c r="AM247" s="640">
        <v>76</v>
      </c>
      <c r="AN247" s="641">
        <v>81</v>
      </c>
      <c r="AO247" s="121"/>
      <c r="AP247" s="122"/>
      <c r="AQ247" s="122"/>
      <c r="AR247" s="122"/>
      <c r="AS247" s="122"/>
      <c r="AT247" s="110" t="s">
        <v>4713</v>
      </c>
      <c r="AU247" s="644">
        <f t="shared" si="113"/>
        <v>105</v>
      </c>
      <c r="AV247" s="111">
        <v>48</v>
      </c>
      <c r="AW247" s="111">
        <v>57</v>
      </c>
      <c r="AX247" s="112">
        <v>67</v>
      </c>
      <c r="AY247" s="121"/>
      <c r="BE247" s="122"/>
      <c r="BF247" s="122"/>
      <c r="BG247" s="122"/>
      <c r="BH247" s="122"/>
    </row>
    <row r="248" spans="1:65" s="117" customFormat="1" ht="14.25" customHeight="1">
      <c r="A248" s="121"/>
      <c r="B248" s="123"/>
      <c r="C248" s="46"/>
      <c r="D248" s="46"/>
      <c r="E248" s="46"/>
      <c r="F248" s="645" t="s">
        <v>4714</v>
      </c>
      <c r="G248" s="288">
        <f t="shared" si="108"/>
        <v>82</v>
      </c>
      <c r="H248" s="289">
        <v>38</v>
      </c>
      <c r="I248" s="289">
        <v>44</v>
      </c>
      <c r="J248" s="290">
        <v>49</v>
      </c>
      <c r="K248" s="121"/>
      <c r="L248" s="32"/>
      <c r="M248" s="32"/>
      <c r="N248" s="32"/>
      <c r="O248" s="32"/>
      <c r="P248" s="121"/>
      <c r="U248" s="121"/>
      <c r="V248" s="122"/>
      <c r="W248" s="122"/>
      <c r="X248" s="122"/>
      <c r="Y248" s="122"/>
      <c r="Z248" s="121"/>
      <c r="AA248" s="122"/>
      <c r="AB248" s="122"/>
      <c r="AC248" s="122"/>
      <c r="AD248" s="122"/>
      <c r="AE248" s="121"/>
      <c r="AF248" s="32"/>
      <c r="AG248" s="32"/>
      <c r="AH248" s="32"/>
      <c r="AI248" s="32"/>
      <c r="AJ248" s="741" t="s">
        <v>4715</v>
      </c>
      <c r="AK248" s="294">
        <f t="shared" si="112"/>
        <v>46</v>
      </c>
      <c r="AL248" s="742">
        <v>24</v>
      </c>
      <c r="AM248" s="742">
        <v>22</v>
      </c>
      <c r="AN248" s="743">
        <v>36</v>
      </c>
      <c r="AO248" s="121"/>
      <c r="AP248" s="122"/>
      <c r="AQ248" s="122"/>
      <c r="AR248" s="122"/>
      <c r="AS248" s="122"/>
      <c r="AT248" s="110" t="s">
        <v>4716</v>
      </c>
      <c r="AU248" s="644">
        <f t="shared" si="113"/>
        <v>112</v>
      </c>
      <c r="AV248" s="111">
        <v>61</v>
      </c>
      <c r="AW248" s="111">
        <v>51</v>
      </c>
      <c r="AX248" s="112">
        <v>65</v>
      </c>
      <c r="AY248" s="121"/>
      <c r="BE248" s="122"/>
      <c r="BF248" s="122"/>
      <c r="BG248" s="122"/>
      <c r="BH248" s="122"/>
    </row>
    <row r="249" spans="1:65" s="117" customFormat="1" ht="14.25" customHeight="1">
      <c r="A249" s="121"/>
      <c r="B249" s="123"/>
      <c r="C249" s="46"/>
      <c r="D249" s="46"/>
      <c r="E249" s="46"/>
      <c r="F249" s="645" t="s">
        <v>3365</v>
      </c>
      <c r="G249" s="288">
        <f t="shared" si="108"/>
        <v>68</v>
      </c>
      <c r="H249" s="289">
        <v>31</v>
      </c>
      <c r="I249" s="289">
        <v>37</v>
      </c>
      <c r="J249" s="290">
        <v>47</v>
      </c>
      <c r="K249" s="121"/>
      <c r="L249" s="32"/>
      <c r="M249" s="32"/>
      <c r="N249" s="32"/>
      <c r="O249" s="32"/>
      <c r="P249" s="121"/>
      <c r="U249" s="121"/>
      <c r="V249" s="122"/>
      <c r="W249" s="122"/>
      <c r="X249" s="122"/>
      <c r="Y249" s="122"/>
      <c r="Z249" s="121"/>
      <c r="AA249" s="122"/>
      <c r="AB249" s="122"/>
      <c r="AC249" s="122"/>
      <c r="AD249" s="122"/>
      <c r="AE249" s="121"/>
      <c r="AF249" s="32"/>
      <c r="AG249" s="32"/>
      <c r="AH249" s="32"/>
      <c r="AI249" s="32"/>
      <c r="AK249" s="122"/>
      <c r="AL249" s="122"/>
      <c r="AM249" s="122"/>
      <c r="AN249" s="122"/>
      <c r="AO249" s="121"/>
      <c r="AP249" s="122"/>
      <c r="AQ249" s="122"/>
      <c r="AR249" s="122"/>
      <c r="AS249" s="122"/>
      <c r="AT249" s="110" t="s">
        <v>4717</v>
      </c>
      <c r="AU249" s="644">
        <f t="shared" si="113"/>
        <v>80</v>
      </c>
      <c r="AV249" s="111">
        <v>40</v>
      </c>
      <c r="AW249" s="111">
        <v>40</v>
      </c>
      <c r="AX249" s="112">
        <v>53</v>
      </c>
      <c r="AY249" s="121"/>
      <c r="BE249" s="122"/>
      <c r="BF249" s="122"/>
      <c r="BG249" s="122"/>
      <c r="BH249" s="122"/>
    </row>
    <row r="250" spans="1:65" s="117" customFormat="1" ht="14.25" customHeight="1">
      <c r="A250" s="121"/>
      <c r="B250" s="123"/>
      <c r="C250" s="46"/>
      <c r="D250" s="46"/>
      <c r="E250" s="46"/>
      <c r="F250" s="645" t="s">
        <v>3376</v>
      </c>
      <c r="G250" s="288">
        <f t="shared" si="108"/>
        <v>65</v>
      </c>
      <c r="H250" s="289">
        <v>29</v>
      </c>
      <c r="I250" s="289">
        <v>36</v>
      </c>
      <c r="J250" s="290">
        <v>35</v>
      </c>
      <c r="K250" s="121"/>
      <c r="L250" s="32"/>
      <c r="M250" s="32"/>
      <c r="N250" s="32"/>
      <c r="O250" s="32"/>
      <c r="P250" s="121"/>
      <c r="U250" s="121"/>
      <c r="V250" s="122"/>
      <c r="W250" s="122"/>
      <c r="X250" s="122"/>
      <c r="Y250" s="122"/>
      <c r="Z250" s="121"/>
      <c r="AA250" s="122"/>
      <c r="AB250" s="122"/>
      <c r="AC250" s="122"/>
      <c r="AD250" s="122"/>
      <c r="AE250" s="121"/>
      <c r="AF250" s="32"/>
      <c r="AG250" s="32"/>
      <c r="AH250" s="32"/>
      <c r="AI250" s="32"/>
      <c r="AK250" s="122"/>
      <c r="AL250" s="122"/>
      <c r="AM250" s="122"/>
      <c r="AN250" s="122"/>
      <c r="AO250" s="121"/>
      <c r="AP250" s="122"/>
      <c r="AQ250" s="122"/>
      <c r="AR250" s="122"/>
      <c r="AS250" s="122"/>
      <c r="AT250" s="110" t="s">
        <v>4718</v>
      </c>
      <c r="AU250" s="644">
        <f t="shared" si="113"/>
        <v>90</v>
      </c>
      <c r="AV250" s="111">
        <v>47</v>
      </c>
      <c r="AW250" s="111">
        <v>43</v>
      </c>
      <c r="AX250" s="112">
        <v>52</v>
      </c>
      <c r="AY250" s="121"/>
      <c r="BE250" s="122"/>
      <c r="BF250" s="122"/>
      <c r="BG250" s="122"/>
      <c r="BH250" s="122"/>
    </row>
    <row r="251" spans="1:65" s="117" customFormat="1" ht="14.25" customHeight="1">
      <c r="A251" s="121"/>
      <c r="B251" s="123"/>
      <c r="C251" s="46"/>
      <c r="D251" s="46"/>
      <c r="E251" s="46"/>
      <c r="F251" s="645" t="s">
        <v>3387</v>
      </c>
      <c r="G251" s="288">
        <f t="shared" si="108"/>
        <v>74</v>
      </c>
      <c r="H251" s="289">
        <v>34</v>
      </c>
      <c r="I251" s="289">
        <v>40</v>
      </c>
      <c r="J251" s="290">
        <v>41</v>
      </c>
      <c r="K251" s="121"/>
      <c r="L251" s="32"/>
      <c r="M251" s="32"/>
      <c r="N251" s="32"/>
      <c r="O251" s="32"/>
      <c r="P251" s="121"/>
      <c r="U251" s="121"/>
      <c r="V251" s="122"/>
      <c r="W251" s="122"/>
      <c r="X251" s="122"/>
      <c r="Y251" s="122"/>
      <c r="Z251" s="121"/>
      <c r="AA251" s="122"/>
      <c r="AB251" s="122"/>
      <c r="AC251" s="122"/>
      <c r="AD251" s="122"/>
      <c r="AE251" s="121"/>
      <c r="AF251" s="32"/>
      <c r="AG251" s="32"/>
      <c r="AH251" s="32"/>
      <c r="AI251" s="32"/>
      <c r="AK251" s="122"/>
      <c r="AL251" s="122"/>
      <c r="AM251" s="122"/>
      <c r="AN251" s="122"/>
      <c r="AO251" s="121"/>
      <c r="AP251" s="122"/>
      <c r="AQ251" s="122"/>
      <c r="AR251" s="122"/>
      <c r="AS251" s="122"/>
      <c r="AT251" s="110" t="s">
        <v>4719</v>
      </c>
      <c r="AU251" s="644">
        <f t="shared" si="113"/>
        <v>125</v>
      </c>
      <c r="AV251" s="111">
        <v>59</v>
      </c>
      <c r="AW251" s="111">
        <v>66</v>
      </c>
      <c r="AX251" s="112">
        <v>75</v>
      </c>
      <c r="AY251" s="121"/>
      <c r="BE251" s="122"/>
      <c r="BF251" s="122"/>
      <c r="BG251" s="122"/>
      <c r="BH251" s="122"/>
    </row>
    <row r="252" spans="1:65" s="117" customFormat="1" ht="14.25" customHeight="1">
      <c r="A252" s="121"/>
      <c r="B252" s="123"/>
      <c r="C252" s="46"/>
      <c r="D252" s="46"/>
      <c r="E252" s="46"/>
      <c r="F252" s="645" t="s">
        <v>4720</v>
      </c>
      <c r="G252" s="288">
        <f t="shared" si="108"/>
        <v>133</v>
      </c>
      <c r="H252" s="289">
        <v>64</v>
      </c>
      <c r="I252" s="289">
        <v>69</v>
      </c>
      <c r="J252" s="290">
        <v>68</v>
      </c>
      <c r="K252" s="121"/>
      <c r="L252" s="32"/>
      <c r="M252" s="32"/>
      <c r="N252" s="32"/>
      <c r="O252" s="32"/>
      <c r="P252" s="121"/>
      <c r="U252" s="121"/>
      <c r="V252" s="122"/>
      <c r="W252" s="122"/>
      <c r="X252" s="122"/>
      <c r="Y252" s="122"/>
      <c r="Z252" s="121"/>
      <c r="AA252" s="122"/>
      <c r="AB252" s="122"/>
      <c r="AC252" s="122"/>
      <c r="AD252" s="122"/>
      <c r="AE252" s="121"/>
      <c r="AF252" s="32"/>
      <c r="AG252" s="32"/>
      <c r="AH252" s="32"/>
      <c r="AI252" s="32"/>
      <c r="AK252" s="122"/>
      <c r="AL252" s="122"/>
      <c r="AM252" s="122"/>
      <c r="AN252" s="122"/>
      <c r="AO252" s="121"/>
      <c r="AP252" s="122"/>
      <c r="AQ252" s="122"/>
      <c r="AR252" s="122"/>
      <c r="AS252" s="122"/>
      <c r="AT252" s="110" t="s">
        <v>4721</v>
      </c>
      <c r="AU252" s="644">
        <f t="shared" si="113"/>
        <v>176</v>
      </c>
      <c r="AV252" s="111">
        <v>81</v>
      </c>
      <c r="AW252" s="111">
        <v>95</v>
      </c>
      <c r="AX252" s="112">
        <v>113</v>
      </c>
      <c r="AY252" s="121"/>
      <c r="BE252" s="122"/>
      <c r="BF252" s="122"/>
      <c r="BG252" s="122"/>
      <c r="BH252" s="122"/>
    </row>
    <row r="253" spans="1:65" s="117" customFormat="1" ht="14.25" customHeight="1">
      <c r="A253" s="121"/>
      <c r="B253" s="123"/>
      <c r="C253" s="46"/>
      <c r="D253" s="46"/>
      <c r="E253" s="46"/>
      <c r="F253" s="645" t="s">
        <v>4722</v>
      </c>
      <c r="G253" s="288">
        <f t="shared" si="108"/>
        <v>80</v>
      </c>
      <c r="H253" s="289">
        <v>45</v>
      </c>
      <c r="I253" s="289">
        <v>35</v>
      </c>
      <c r="J253" s="290">
        <v>50</v>
      </c>
      <c r="K253" s="121"/>
      <c r="L253" s="32"/>
      <c r="M253" s="32"/>
      <c r="N253" s="32"/>
      <c r="O253" s="32"/>
      <c r="P253" s="121"/>
      <c r="U253" s="121"/>
      <c r="V253" s="122"/>
      <c r="W253" s="122"/>
      <c r="X253" s="122"/>
      <c r="Y253" s="122"/>
      <c r="Z253" s="121"/>
      <c r="AA253" s="122"/>
      <c r="AB253" s="122"/>
      <c r="AC253" s="122"/>
      <c r="AD253" s="122"/>
      <c r="AE253" s="121"/>
      <c r="AF253" s="32"/>
      <c r="AG253" s="32"/>
      <c r="AH253" s="32"/>
      <c r="AI253" s="32"/>
      <c r="AK253" s="122"/>
      <c r="AL253" s="122"/>
      <c r="AM253" s="122"/>
      <c r="AN253" s="122"/>
      <c r="AO253" s="121"/>
      <c r="AP253" s="122"/>
      <c r="AQ253" s="122"/>
      <c r="AR253" s="122"/>
      <c r="AS253" s="122"/>
      <c r="AT253" s="110" t="s">
        <v>4723</v>
      </c>
      <c r="AU253" s="644">
        <f t="shared" si="113"/>
        <v>137</v>
      </c>
      <c r="AV253" s="111">
        <v>70</v>
      </c>
      <c r="AW253" s="111">
        <v>67</v>
      </c>
      <c r="AX253" s="112">
        <v>92</v>
      </c>
      <c r="AY253" s="121"/>
      <c r="BE253" s="122"/>
      <c r="BF253" s="122"/>
      <c r="BG253" s="122"/>
      <c r="BH253" s="122"/>
    </row>
    <row r="254" spans="1:65" s="117" customFormat="1" ht="14.25" customHeight="1">
      <c r="A254" s="121"/>
      <c r="B254" s="123"/>
      <c r="C254" s="46"/>
      <c r="D254" s="46"/>
      <c r="E254" s="46"/>
      <c r="F254" s="645" t="s">
        <v>4724</v>
      </c>
      <c r="G254" s="288">
        <f t="shared" si="108"/>
        <v>54</v>
      </c>
      <c r="H254" s="289">
        <v>28</v>
      </c>
      <c r="I254" s="289">
        <v>26</v>
      </c>
      <c r="J254" s="290">
        <v>30</v>
      </c>
      <c r="K254" s="121"/>
      <c r="L254" s="32"/>
      <c r="M254" s="32"/>
      <c r="N254" s="32"/>
      <c r="O254" s="32"/>
      <c r="P254" s="121"/>
      <c r="U254" s="121"/>
      <c r="V254" s="122"/>
      <c r="W254" s="122"/>
      <c r="X254" s="122"/>
      <c r="Y254" s="122"/>
      <c r="Z254" s="121"/>
      <c r="AA254" s="122"/>
      <c r="AB254" s="122"/>
      <c r="AC254" s="122"/>
      <c r="AD254" s="122"/>
      <c r="AE254" s="121"/>
      <c r="AF254" s="32"/>
      <c r="AG254" s="32"/>
      <c r="AH254" s="32"/>
      <c r="AI254" s="32"/>
      <c r="AK254" s="122"/>
      <c r="AL254" s="122"/>
      <c r="AM254" s="122"/>
      <c r="AN254" s="122"/>
      <c r="AO254" s="121"/>
      <c r="AP254" s="122"/>
      <c r="AQ254" s="122"/>
      <c r="AR254" s="122"/>
      <c r="AS254" s="122"/>
      <c r="AT254" s="110" t="s">
        <v>4725</v>
      </c>
      <c r="AU254" s="644">
        <f t="shared" si="113"/>
        <v>157</v>
      </c>
      <c r="AV254" s="111">
        <v>83</v>
      </c>
      <c r="AW254" s="111">
        <v>74</v>
      </c>
      <c r="AX254" s="112">
        <v>96</v>
      </c>
      <c r="AY254" s="121"/>
      <c r="BE254" s="122"/>
      <c r="BF254" s="122"/>
      <c r="BG254" s="122"/>
      <c r="BH254" s="122"/>
    </row>
    <row r="255" spans="1:65" s="117" customFormat="1" ht="14.25" customHeight="1">
      <c r="A255" s="121"/>
      <c r="B255" s="123"/>
      <c r="C255" s="46"/>
      <c r="D255" s="46"/>
      <c r="E255" s="46"/>
      <c r="F255" s="645" t="s">
        <v>4726</v>
      </c>
      <c r="G255" s="288">
        <f t="shared" si="108"/>
        <v>33</v>
      </c>
      <c r="H255" s="289">
        <v>20</v>
      </c>
      <c r="I255" s="289">
        <v>13</v>
      </c>
      <c r="J255" s="290">
        <v>21</v>
      </c>
      <c r="K255" s="121"/>
      <c r="L255" s="32"/>
      <c r="M255" s="32"/>
      <c r="N255" s="32"/>
      <c r="O255" s="32"/>
      <c r="P255" s="121"/>
      <c r="U255" s="121"/>
      <c r="V255" s="122"/>
      <c r="W255" s="122"/>
      <c r="X255" s="122"/>
      <c r="Y255" s="122"/>
      <c r="Z255" s="121"/>
      <c r="AA255" s="122"/>
      <c r="AB255" s="122"/>
      <c r="AC255" s="122"/>
      <c r="AD255" s="122"/>
      <c r="AE255" s="121"/>
      <c r="AF255" s="32"/>
      <c r="AG255" s="32"/>
      <c r="AH255" s="32"/>
      <c r="AI255" s="32"/>
      <c r="AK255" s="122"/>
      <c r="AL255" s="122"/>
      <c r="AM255" s="122"/>
      <c r="AN255" s="122"/>
      <c r="AO255" s="121"/>
      <c r="AP255" s="122"/>
      <c r="AQ255" s="122"/>
      <c r="AR255" s="122"/>
      <c r="AS255" s="122"/>
      <c r="AT255" s="110" t="s">
        <v>4727</v>
      </c>
      <c r="AU255" s="644">
        <f t="shared" si="113"/>
        <v>115</v>
      </c>
      <c r="AV255" s="111">
        <v>54</v>
      </c>
      <c r="AW255" s="111">
        <v>61</v>
      </c>
      <c r="AX255" s="112">
        <v>76</v>
      </c>
      <c r="AY255" s="121"/>
      <c r="BE255" s="122"/>
      <c r="BF255" s="122"/>
      <c r="BG255" s="122"/>
      <c r="BH255" s="122"/>
    </row>
    <row r="256" spans="1:65" s="117" customFormat="1" ht="14.25" customHeight="1">
      <c r="A256" s="121"/>
      <c r="B256" s="123"/>
      <c r="C256" s="46"/>
      <c r="D256" s="46"/>
      <c r="E256" s="46"/>
      <c r="F256" s="645" t="s">
        <v>4728</v>
      </c>
      <c r="G256" s="288">
        <f t="shared" si="108"/>
        <v>86</v>
      </c>
      <c r="H256" s="289">
        <v>43</v>
      </c>
      <c r="I256" s="289">
        <v>43</v>
      </c>
      <c r="J256" s="290">
        <v>50</v>
      </c>
      <c r="K256" s="121"/>
      <c r="L256" s="32"/>
      <c r="M256" s="32"/>
      <c r="N256" s="32"/>
      <c r="O256" s="32"/>
      <c r="P256" s="121"/>
      <c r="U256" s="121"/>
      <c r="V256" s="122"/>
      <c r="W256" s="122"/>
      <c r="X256" s="122"/>
      <c r="Y256" s="122"/>
      <c r="Z256" s="121"/>
      <c r="AA256" s="122"/>
      <c r="AB256" s="122"/>
      <c r="AC256" s="122"/>
      <c r="AD256" s="122"/>
      <c r="AE256" s="121"/>
      <c r="AF256" s="32"/>
      <c r="AG256" s="32"/>
      <c r="AH256" s="32"/>
      <c r="AI256" s="32"/>
      <c r="AK256" s="122"/>
      <c r="AL256" s="122"/>
      <c r="AM256" s="122"/>
      <c r="AN256" s="122"/>
      <c r="AO256" s="121"/>
      <c r="AP256" s="122"/>
      <c r="AQ256" s="122"/>
      <c r="AR256" s="122"/>
      <c r="AS256" s="122"/>
      <c r="AT256" s="110" t="s">
        <v>4729</v>
      </c>
      <c r="AU256" s="644">
        <f t="shared" si="113"/>
        <v>105</v>
      </c>
      <c r="AV256" s="111">
        <v>52</v>
      </c>
      <c r="AW256" s="111">
        <v>53</v>
      </c>
      <c r="AX256" s="112">
        <v>59</v>
      </c>
      <c r="AY256" s="121"/>
      <c r="BE256" s="122"/>
      <c r="BF256" s="122"/>
      <c r="BG256" s="122"/>
      <c r="BH256" s="122"/>
    </row>
    <row r="257" spans="1:60" s="117" customFormat="1" ht="14.25" customHeight="1">
      <c r="A257" s="121"/>
      <c r="B257" s="123"/>
      <c r="C257" s="46"/>
      <c r="D257" s="46"/>
      <c r="E257" s="46"/>
      <c r="F257" s="645" t="s">
        <v>4730</v>
      </c>
      <c r="G257" s="288">
        <f t="shared" si="108"/>
        <v>46</v>
      </c>
      <c r="H257" s="289">
        <v>19</v>
      </c>
      <c r="I257" s="289">
        <v>27</v>
      </c>
      <c r="J257" s="290">
        <v>24</v>
      </c>
      <c r="K257" s="121"/>
      <c r="L257" s="32"/>
      <c r="M257" s="32"/>
      <c r="N257" s="32"/>
      <c r="O257" s="32"/>
      <c r="P257" s="121"/>
      <c r="U257" s="121"/>
      <c r="V257" s="122"/>
      <c r="W257" s="122"/>
      <c r="X257" s="122"/>
      <c r="Y257" s="122"/>
      <c r="Z257" s="121"/>
      <c r="AA257" s="122"/>
      <c r="AB257" s="122"/>
      <c r="AC257" s="122"/>
      <c r="AD257" s="122"/>
      <c r="AE257" s="121"/>
      <c r="AF257" s="32"/>
      <c r="AG257" s="32"/>
      <c r="AH257" s="32"/>
      <c r="AI257" s="32"/>
      <c r="AK257" s="122"/>
      <c r="AL257" s="122"/>
      <c r="AM257" s="122"/>
      <c r="AN257" s="122"/>
      <c r="AO257" s="121"/>
      <c r="AP257" s="122"/>
      <c r="AQ257" s="122"/>
      <c r="AR257" s="122"/>
      <c r="AS257" s="122"/>
      <c r="AT257" s="110" t="s">
        <v>4731</v>
      </c>
      <c r="AU257" s="644">
        <f t="shared" si="113"/>
        <v>141</v>
      </c>
      <c r="AV257" s="111">
        <v>69</v>
      </c>
      <c r="AW257" s="111">
        <v>72</v>
      </c>
      <c r="AX257" s="112">
        <v>95</v>
      </c>
      <c r="AY257" s="121"/>
      <c r="BE257" s="122"/>
      <c r="BF257" s="122"/>
      <c r="BG257" s="122"/>
      <c r="BH257" s="122"/>
    </row>
    <row r="258" spans="1:60" s="117" customFormat="1" ht="14.25" customHeight="1">
      <c r="A258" s="121"/>
      <c r="B258" s="123"/>
      <c r="C258" s="46"/>
      <c r="D258" s="46"/>
      <c r="E258" s="46"/>
      <c r="F258" s="645" t="s">
        <v>4732</v>
      </c>
      <c r="G258" s="288">
        <f t="shared" si="108"/>
        <v>78</v>
      </c>
      <c r="H258" s="289">
        <v>39</v>
      </c>
      <c r="I258" s="289">
        <v>39</v>
      </c>
      <c r="J258" s="290">
        <v>41</v>
      </c>
      <c r="K258" s="121"/>
      <c r="L258" s="32"/>
      <c r="M258" s="32"/>
      <c r="N258" s="32"/>
      <c r="O258" s="32"/>
      <c r="P258" s="121"/>
      <c r="U258" s="121"/>
      <c r="V258" s="122"/>
      <c r="W258" s="122"/>
      <c r="X258" s="122"/>
      <c r="Y258" s="122"/>
      <c r="Z258" s="121"/>
      <c r="AA258" s="122"/>
      <c r="AB258" s="122"/>
      <c r="AC258" s="122"/>
      <c r="AD258" s="122"/>
      <c r="AE258" s="121"/>
      <c r="AF258" s="32"/>
      <c r="AG258" s="32"/>
      <c r="AH258" s="32"/>
      <c r="AI258" s="32"/>
      <c r="AK258" s="122"/>
      <c r="AL258" s="122"/>
      <c r="AM258" s="122"/>
      <c r="AN258" s="122"/>
      <c r="AO258" s="121"/>
      <c r="AP258" s="122"/>
      <c r="AQ258" s="122"/>
      <c r="AR258" s="122"/>
      <c r="AS258" s="122"/>
      <c r="AT258" s="110" t="s">
        <v>4733</v>
      </c>
      <c r="AU258" s="644">
        <f t="shared" si="113"/>
        <v>39</v>
      </c>
      <c r="AV258" s="111">
        <v>17</v>
      </c>
      <c r="AW258" s="111">
        <v>22</v>
      </c>
      <c r="AX258" s="112">
        <v>27</v>
      </c>
      <c r="AY258" s="121"/>
      <c r="BE258" s="122"/>
      <c r="BF258" s="122"/>
      <c r="BG258" s="122"/>
      <c r="BH258" s="122"/>
    </row>
    <row r="259" spans="1:60" s="117" customFormat="1" ht="14.25" customHeight="1">
      <c r="A259" s="121"/>
      <c r="B259" s="123"/>
      <c r="C259" s="46"/>
      <c r="D259" s="46"/>
      <c r="E259" s="46"/>
      <c r="F259" s="645" t="s">
        <v>4734</v>
      </c>
      <c r="G259" s="288">
        <f t="shared" si="108"/>
        <v>34</v>
      </c>
      <c r="H259" s="289">
        <v>22</v>
      </c>
      <c r="I259" s="289">
        <v>12</v>
      </c>
      <c r="J259" s="290">
        <v>19</v>
      </c>
      <c r="K259" s="121"/>
      <c r="L259" s="32"/>
      <c r="M259" s="32"/>
      <c r="N259" s="32"/>
      <c r="O259" s="32"/>
      <c r="P259" s="121"/>
      <c r="U259" s="121"/>
      <c r="V259" s="122"/>
      <c r="W259" s="122"/>
      <c r="X259" s="122"/>
      <c r="Y259" s="122"/>
      <c r="Z259" s="121"/>
      <c r="AA259" s="122"/>
      <c r="AB259" s="122"/>
      <c r="AC259" s="122"/>
      <c r="AD259" s="122"/>
      <c r="AE259" s="121"/>
      <c r="AF259" s="32"/>
      <c r="AG259" s="32"/>
      <c r="AH259" s="32"/>
      <c r="AI259" s="32"/>
      <c r="AK259" s="122"/>
      <c r="AL259" s="122"/>
      <c r="AM259" s="122"/>
      <c r="AN259" s="122"/>
      <c r="AO259" s="121"/>
      <c r="AP259" s="122"/>
      <c r="AQ259" s="122"/>
      <c r="AR259" s="122"/>
      <c r="AS259" s="122"/>
      <c r="AT259" s="110" t="s">
        <v>4735</v>
      </c>
      <c r="AU259" s="644">
        <f t="shared" si="113"/>
        <v>67</v>
      </c>
      <c r="AV259" s="111">
        <v>30</v>
      </c>
      <c r="AW259" s="111">
        <v>37</v>
      </c>
      <c r="AX259" s="112">
        <v>43</v>
      </c>
      <c r="AY259" s="121"/>
      <c r="BE259" s="122"/>
      <c r="BF259" s="122"/>
      <c r="BG259" s="122"/>
      <c r="BH259" s="122"/>
    </row>
    <row r="260" spans="1:60" s="117" customFormat="1" ht="14.25" customHeight="1">
      <c r="A260" s="121"/>
      <c r="B260" s="123"/>
      <c r="C260" s="46"/>
      <c r="D260" s="46"/>
      <c r="E260" s="46"/>
      <c r="F260" s="645" t="s">
        <v>4736</v>
      </c>
      <c r="G260" s="288">
        <f t="shared" si="108"/>
        <v>74</v>
      </c>
      <c r="H260" s="289">
        <v>41</v>
      </c>
      <c r="I260" s="289">
        <v>33</v>
      </c>
      <c r="J260" s="290">
        <v>47</v>
      </c>
      <c r="K260" s="121"/>
      <c r="L260" s="32"/>
      <c r="M260" s="32"/>
      <c r="N260" s="32"/>
      <c r="O260" s="32"/>
      <c r="P260" s="121"/>
      <c r="U260" s="121"/>
      <c r="V260" s="122"/>
      <c r="W260" s="122"/>
      <c r="X260" s="122"/>
      <c r="Y260" s="122"/>
      <c r="Z260" s="121"/>
      <c r="AA260" s="122"/>
      <c r="AB260" s="122"/>
      <c r="AC260" s="122"/>
      <c r="AD260" s="122"/>
      <c r="AE260" s="121"/>
      <c r="AF260" s="32"/>
      <c r="AG260" s="32"/>
      <c r="AH260" s="32"/>
      <c r="AI260" s="32"/>
      <c r="AK260" s="122"/>
      <c r="AL260" s="122"/>
      <c r="AM260" s="122"/>
      <c r="AN260" s="122"/>
      <c r="AO260" s="121"/>
      <c r="AP260" s="122"/>
      <c r="AQ260" s="122"/>
      <c r="AR260" s="122"/>
      <c r="AS260" s="122"/>
      <c r="AT260" s="110" t="s">
        <v>4737</v>
      </c>
      <c r="AU260" s="644">
        <f t="shared" si="113"/>
        <v>86</v>
      </c>
      <c r="AV260" s="111">
        <v>43</v>
      </c>
      <c r="AW260" s="111">
        <v>43</v>
      </c>
      <c r="AX260" s="112">
        <v>52</v>
      </c>
      <c r="AY260" s="121"/>
      <c r="BE260" s="122"/>
      <c r="BF260" s="122"/>
      <c r="BG260" s="122"/>
      <c r="BH260" s="122"/>
    </row>
    <row r="261" spans="1:60" s="117" customFormat="1" ht="14.25" customHeight="1">
      <c r="A261" s="121"/>
      <c r="B261" s="123"/>
      <c r="C261" s="46"/>
      <c r="D261" s="46"/>
      <c r="E261" s="46"/>
      <c r="F261" s="645" t="s">
        <v>4738</v>
      </c>
      <c r="G261" s="288">
        <f t="shared" si="108"/>
        <v>66</v>
      </c>
      <c r="H261" s="289">
        <v>31</v>
      </c>
      <c r="I261" s="289">
        <v>35</v>
      </c>
      <c r="J261" s="290">
        <v>36</v>
      </c>
      <c r="K261" s="121"/>
      <c r="L261" s="32"/>
      <c r="M261" s="32"/>
      <c r="N261" s="32"/>
      <c r="O261" s="32"/>
      <c r="P261" s="121"/>
      <c r="U261" s="121"/>
      <c r="V261" s="122"/>
      <c r="W261" s="122"/>
      <c r="X261" s="122"/>
      <c r="Y261" s="122"/>
      <c r="Z261" s="121"/>
      <c r="AA261" s="122"/>
      <c r="AB261" s="122"/>
      <c r="AC261" s="122"/>
      <c r="AD261" s="122"/>
      <c r="AE261" s="121"/>
      <c r="AF261" s="32"/>
      <c r="AG261" s="32"/>
      <c r="AH261" s="32"/>
      <c r="AI261" s="32"/>
      <c r="AK261" s="122"/>
      <c r="AL261" s="122"/>
      <c r="AM261" s="122"/>
      <c r="AN261" s="122"/>
      <c r="AO261" s="121"/>
      <c r="AP261" s="122"/>
      <c r="AQ261" s="122"/>
      <c r="AR261" s="122"/>
      <c r="AS261" s="122"/>
      <c r="AT261" s="110" t="s">
        <v>4739</v>
      </c>
      <c r="AU261" s="644">
        <f t="shared" si="113"/>
        <v>36</v>
      </c>
      <c r="AV261" s="111">
        <v>16</v>
      </c>
      <c r="AW261" s="111">
        <v>20</v>
      </c>
      <c r="AX261" s="112">
        <v>21</v>
      </c>
      <c r="AY261" s="121"/>
      <c r="BE261" s="122"/>
      <c r="BF261" s="122"/>
      <c r="BG261" s="122"/>
      <c r="BH261" s="122"/>
    </row>
    <row r="262" spans="1:60" s="117" customFormat="1" ht="14.25" customHeight="1">
      <c r="A262" s="121"/>
      <c r="B262" s="123"/>
      <c r="C262" s="46"/>
      <c r="D262" s="46"/>
      <c r="E262" s="46"/>
      <c r="F262" s="645" t="s">
        <v>4740</v>
      </c>
      <c r="G262" s="288">
        <f t="shared" si="108"/>
        <v>44</v>
      </c>
      <c r="H262" s="289">
        <v>21</v>
      </c>
      <c r="I262" s="289">
        <v>23</v>
      </c>
      <c r="J262" s="290">
        <v>29</v>
      </c>
      <c r="K262" s="121"/>
      <c r="L262" s="32"/>
      <c r="M262" s="32"/>
      <c r="N262" s="32"/>
      <c r="O262" s="32"/>
      <c r="P262" s="121"/>
      <c r="U262" s="121"/>
      <c r="V262" s="122"/>
      <c r="W262" s="122"/>
      <c r="X262" s="122"/>
      <c r="Y262" s="122"/>
      <c r="Z262" s="121"/>
      <c r="AA262" s="122"/>
      <c r="AB262" s="122"/>
      <c r="AC262" s="122"/>
      <c r="AD262" s="122"/>
      <c r="AE262" s="121"/>
      <c r="AF262" s="32"/>
      <c r="AG262" s="32"/>
      <c r="AH262" s="32"/>
      <c r="AI262" s="32"/>
      <c r="AK262" s="122"/>
      <c r="AL262" s="122"/>
      <c r="AM262" s="122"/>
      <c r="AN262" s="122"/>
      <c r="AO262" s="121"/>
      <c r="AP262" s="122"/>
      <c r="AQ262" s="122"/>
      <c r="AR262" s="122"/>
      <c r="AS262" s="122"/>
      <c r="AT262" s="110" t="s">
        <v>4741</v>
      </c>
      <c r="AU262" s="644">
        <f t="shared" si="113"/>
        <v>69</v>
      </c>
      <c r="AV262" s="111">
        <v>39</v>
      </c>
      <c r="AW262" s="111">
        <v>30</v>
      </c>
      <c r="AX262" s="112">
        <v>48</v>
      </c>
      <c r="AY262" s="121"/>
    </row>
    <row r="263" spans="1:60" s="117" customFormat="1" ht="14.25" customHeight="1">
      <c r="A263" s="121"/>
      <c r="B263" s="123"/>
      <c r="C263" s="46"/>
      <c r="D263" s="46"/>
      <c r="E263" s="46"/>
      <c r="F263" s="645" t="s">
        <v>4742</v>
      </c>
      <c r="G263" s="288">
        <f t="shared" ref="G263:G326" si="119">SUM(H263:I263)</f>
        <v>46</v>
      </c>
      <c r="H263" s="289">
        <v>25</v>
      </c>
      <c r="I263" s="289">
        <v>21</v>
      </c>
      <c r="J263" s="290">
        <v>25</v>
      </c>
      <c r="K263" s="121"/>
      <c r="L263" s="32"/>
      <c r="M263" s="32"/>
      <c r="N263" s="32"/>
      <c r="O263" s="32"/>
      <c r="P263" s="121"/>
      <c r="U263" s="121"/>
      <c r="V263" s="122"/>
      <c r="W263" s="122"/>
      <c r="X263" s="122"/>
      <c r="Y263" s="122"/>
      <c r="Z263" s="121"/>
      <c r="AA263" s="122"/>
      <c r="AB263" s="122"/>
      <c r="AC263" s="122"/>
      <c r="AD263" s="122"/>
      <c r="AE263" s="121"/>
      <c r="AF263" s="32"/>
      <c r="AG263" s="32"/>
      <c r="AH263" s="32"/>
      <c r="AI263" s="32"/>
      <c r="AK263" s="122"/>
      <c r="AL263" s="122"/>
      <c r="AM263" s="122"/>
      <c r="AN263" s="122"/>
      <c r="AO263" s="121"/>
      <c r="AP263" s="122"/>
      <c r="AQ263" s="122"/>
      <c r="AR263" s="122"/>
      <c r="AS263" s="122"/>
      <c r="AT263" s="110" t="s">
        <v>4743</v>
      </c>
      <c r="AU263" s="644">
        <f t="shared" ref="AU263:AU295" si="120">SUM(AV263:AW263)</f>
        <v>54</v>
      </c>
      <c r="AV263" s="111">
        <v>24</v>
      </c>
      <c r="AW263" s="111">
        <v>30</v>
      </c>
      <c r="AX263" s="112">
        <v>35</v>
      </c>
      <c r="AY263" s="121"/>
    </row>
    <row r="264" spans="1:60" s="117" customFormat="1" ht="14.25" customHeight="1">
      <c r="A264" s="121"/>
      <c r="B264" s="123"/>
      <c r="C264" s="46"/>
      <c r="D264" s="46"/>
      <c r="E264" s="46"/>
      <c r="F264" s="645" t="s">
        <v>4744</v>
      </c>
      <c r="G264" s="288">
        <f t="shared" si="119"/>
        <v>63</v>
      </c>
      <c r="H264" s="289">
        <v>32</v>
      </c>
      <c r="I264" s="289">
        <v>31</v>
      </c>
      <c r="J264" s="290">
        <v>32</v>
      </c>
      <c r="K264" s="121"/>
      <c r="L264" s="32"/>
      <c r="M264" s="32"/>
      <c r="N264" s="32"/>
      <c r="O264" s="32"/>
      <c r="P264" s="121"/>
      <c r="U264" s="121"/>
      <c r="V264" s="122"/>
      <c r="W264" s="122"/>
      <c r="X264" s="122"/>
      <c r="Y264" s="122"/>
      <c r="Z264" s="121"/>
      <c r="AA264" s="122"/>
      <c r="AB264" s="122"/>
      <c r="AC264" s="122"/>
      <c r="AD264" s="122"/>
      <c r="AE264" s="121"/>
      <c r="AF264" s="32"/>
      <c r="AG264" s="32"/>
      <c r="AH264" s="32"/>
      <c r="AI264" s="32"/>
      <c r="AK264" s="122"/>
      <c r="AL264" s="122"/>
      <c r="AM264" s="122"/>
      <c r="AN264" s="122"/>
      <c r="AO264" s="121"/>
      <c r="AP264" s="122"/>
      <c r="AQ264" s="122"/>
      <c r="AR264" s="122"/>
      <c r="AS264" s="122"/>
      <c r="AT264" s="110" t="s">
        <v>1865</v>
      </c>
      <c r="AU264" s="644">
        <f t="shared" si="120"/>
        <v>99</v>
      </c>
      <c r="AV264" s="111">
        <v>53</v>
      </c>
      <c r="AW264" s="111">
        <v>46</v>
      </c>
      <c r="AX264" s="112">
        <v>57</v>
      </c>
      <c r="AY264" s="121"/>
    </row>
    <row r="265" spans="1:60" s="117" customFormat="1" ht="14.25" customHeight="1">
      <c r="A265" s="121"/>
      <c r="B265" s="123"/>
      <c r="C265" s="46"/>
      <c r="D265" s="46"/>
      <c r="E265" s="46"/>
      <c r="F265" s="645" t="s">
        <v>4745</v>
      </c>
      <c r="G265" s="288">
        <f t="shared" si="119"/>
        <v>64</v>
      </c>
      <c r="H265" s="289">
        <v>28</v>
      </c>
      <c r="I265" s="289">
        <v>36</v>
      </c>
      <c r="J265" s="290">
        <v>34</v>
      </c>
      <c r="K265" s="121"/>
      <c r="L265" s="32"/>
      <c r="M265" s="32"/>
      <c r="N265" s="32"/>
      <c r="O265" s="32"/>
      <c r="P265" s="121"/>
      <c r="U265" s="121"/>
      <c r="V265" s="122"/>
      <c r="W265" s="122"/>
      <c r="X265" s="122"/>
      <c r="Y265" s="122"/>
      <c r="Z265" s="121"/>
      <c r="AA265" s="122"/>
      <c r="AB265" s="122"/>
      <c r="AC265" s="122"/>
      <c r="AD265" s="122"/>
      <c r="AE265" s="121"/>
      <c r="AF265" s="32"/>
      <c r="AG265" s="32"/>
      <c r="AH265" s="32"/>
      <c r="AI265" s="32"/>
      <c r="AK265" s="122"/>
      <c r="AL265" s="122"/>
      <c r="AM265" s="122"/>
      <c r="AN265" s="122"/>
      <c r="AO265" s="121"/>
      <c r="AP265" s="122"/>
      <c r="AQ265" s="122"/>
      <c r="AR265" s="122"/>
      <c r="AS265" s="122"/>
      <c r="AT265" s="67" t="s">
        <v>236</v>
      </c>
      <c r="AU265" s="55">
        <f t="shared" si="120"/>
        <v>82</v>
      </c>
      <c r="AV265" s="735">
        <v>42</v>
      </c>
      <c r="AW265" s="735">
        <v>40</v>
      </c>
      <c r="AX265" s="736">
        <v>52</v>
      </c>
      <c r="AY265" s="121"/>
    </row>
    <row r="266" spans="1:60" s="117" customFormat="1" ht="14.25" customHeight="1">
      <c r="A266" s="121"/>
      <c r="B266" s="123"/>
      <c r="C266" s="46"/>
      <c r="D266" s="46"/>
      <c r="E266" s="46"/>
      <c r="F266" s="645" t="s">
        <v>4746</v>
      </c>
      <c r="G266" s="288">
        <f t="shared" si="119"/>
        <v>82</v>
      </c>
      <c r="H266" s="289">
        <v>41</v>
      </c>
      <c r="I266" s="289">
        <v>41</v>
      </c>
      <c r="J266" s="290">
        <v>52</v>
      </c>
      <c r="K266" s="121"/>
      <c r="L266" s="32"/>
      <c r="M266" s="32"/>
      <c r="N266" s="32"/>
      <c r="O266" s="32"/>
      <c r="P266" s="121"/>
      <c r="U266" s="121"/>
      <c r="V266" s="122"/>
      <c r="W266" s="122"/>
      <c r="X266" s="122"/>
      <c r="Y266" s="122"/>
      <c r="Z266" s="121"/>
      <c r="AA266" s="122"/>
      <c r="AB266" s="122"/>
      <c r="AC266" s="122"/>
      <c r="AD266" s="122"/>
      <c r="AE266" s="121"/>
      <c r="AF266" s="32"/>
      <c r="AG266" s="32"/>
      <c r="AH266" s="32"/>
      <c r="AI266" s="32"/>
      <c r="AK266" s="122"/>
      <c r="AL266" s="122"/>
      <c r="AM266" s="122"/>
      <c r="AN266" s="122"/>
      <c r="AO266" s="121"/>
      <c r="AP266" s="122"/>
      <c r="AQ266" s="122"/>
      <c r="AR266" s="122"/>
      <c r="AS266" s="122"/>
      <c r="AT266" s="110" t="s">
        <v>4747</v>
      </c>
      <c r="AU266" s="644">
        <f t="shared" si="120"/>
        <v>2989</v>
      </c>
      <c r="AV266" s="642">
        <v>1423</v>
      </c>
      <c r="AW266" s="642">
        <v>1566</v>
      </c>
      <c r="AX266" s="652">
        <v>1827</v>
      </c>
      <c r="AY266" s="121"/>
    </row>
    <row r="267" spans="1:60" s="117" customFormat="1" ht="14.25" customHeight="1">
      <c r="A267" s="121"/>
      <c r="B267" s="123"/>
      <c r="C267" s="46"/>
      <c r="D267" s="46"/>
      <c r="E267" s="46"/>
      <c r="F267" s="645" t="s">
        <v>4748</v>
      </c>
      <c r="G267" s="288">
        <f t="shared" si="119"/>
        <v>88</v>
      </c>
      <c r="H267" s="289">
        <v>45</v>
      </c>
      <c r="I267" s="289">
        <v>43</v>
      </c>
      <c r="J267" s="290">
        <v>48</v>
      </c>
      <c r="K267" s="121"/>
      <c r="L267" s="32"/>
      <c r="M267" s="32"/>
      <c r="N267" s="32"/>
      <c r="O267" s="32"/>
      <c r="P267" s="121"/>
      <c r="U267" s="121"/>
      <c r="V267" s="122"/>
      <c r="W267" s="122"/>
      <c r="X267" s="122"/>
      <c r="Y267" s="122"/>
      <c r="Z267" s="121"/>
      <c r="AA267" s="122"/>
      <c r="AB267" s="122"/>
      <c r="AC267" s="122"/>
      <c r="AD267" s="122"/>
      <c r="AE267" s="121"/>
      <c r="AF267" s="32"/>
      <c r="AG267" s="32"/>
      <c r="AH267" s="32"/>
      <c r="AI267" s="32"/>
      <c r="AK267" s="122"/>
      <c r="AL267" s="122"/>
      <c r="AM267" s="122"/>
      <c r="AN267" s="122"/>
      <c r="AO267" s="121"/>
      <c r="AP267" s="122"/>
      <c r="AQ267" s="122"/>
      <c r="AR267" s="122"/>
      <c r="AS267" s="122"/>
      <c r="AT267" s="110" t="s">
        <v>4749</v>
      </c>
      <c r="AU267" s="644">
        <f t="shared" si="120"/>
        <v>91</v>
      </c>
      <c r="AV267" s="642">
        <v>38</v>
      </c>
      <c r="AW267" s="642">
        <v>53</v>
      </c>
      <c r="AX267" s="652">
        <v>54</v>
      </c>
      <c r="AY267" s="121"/>
    </row>
    <row r="268" spans="1:60" s="117" customFormat="1" ht="14.25" customHeight="1">
      <c r="A268" s="121"/>
      <c r="B268" s="123"/>
      <c r="C268" s="46"/>
      <c r="D268" s="46"/>
      <c r="E268" s="46"/>
      <c r="F268" s="645" t="s">
        <v>4750</v>
      </c>
      <c r="G268" s="288">
        <f t="shared" si="119"/>
        <v>71</v>
      </c>
      <c r="H268" s="289">
        <v>38</v>
      </c>
      <c r="I268" s="289">
        <v>33</v>
      </c>
      <c r="J268" s="290">
        <v>48</v>
      </c>
      <c r="K268" s="121"/>
      <c r="L268" s="32"/>
      <c r="M268" s="32"/>
      <c r="N268" s="32"/>
      <c r="O268" s="32"/>
      <c r="P268" s="121"/>
      <c r="U268" s="121"/>
      <c r="V268" s="122"/>
      <c r="W268" s="122"/>
      <c r="X268" s="122"/>
      <c r="Y268" s="122"/>
      <c r="Z268" s="121"/>
      <c r="AA268" s="122"/>
      <c r="AB268" s="122"/>
      <c r="AC268" s="122"/>
      <c r="AD268" s="122"/>
      <c r="AE268" s="121"/>
      <c r="AF268" s="32"/>
      <c r="AG268" s="32"/>
      <c r="AH268" s="32"/>
      <c r="AI268" s="32"/>
      <c r="AK268" s="122"/>
      <c r="AL268" s="122"/>
      <c r="AM268" s="122"/>
      <c r="AN268" s="122"/>
      <c r="AO268" s="121"/>
      <c r="AP268" s="122"/>
      <c r="AQ268" s="122"/>
      <c r="AR268" s="122"/>
      <c r="AS268" s="122"/>
      <c r="AT268" s="110" t="s">
        <v>4751</v>
      </c>
      <c r="AU268" s="644">
        <f t="shared" si="120"/>
        <v>114</v>
      </c>
      <c r="AV268" s="642">
        <v>51</v>
      </c>
      <c r="AW268" s="642">
        <v>63</v>
      </c>
      <c r="AX268" s="652">
        <v>78</v>
      </c>
      <c r="AY268" s="121"/>
    </row>
    <row r="269" spans="1:60" s="117" customFormat="1" ht="14.25" customHeight="1">
      <c r="A269" s="121"/>
      <c r="B269" s="123"/>
      <c r="C269" s="46"/>
      <c r="D269" s="46"/>
      <c r="E269" s="46"/>
      <c r="F269" s="669" t="s">
        <v>464</v>
      </c>
      <c r="G269" s="661">
        <f t="shared" si="119"/>
        <v>1675</v>
      </c>
      <c r="H269" s="661">
        <f>SUM(H270:H287)</f>
        <v>836</v>
      </c>
      <c r="I269" s="661">
        <f t="shared" ref="I269:J269" si="121">SUM(I270:I287)</f>
        <v>839</v>
      </c>
      <c r="J269" s="662">
        <f t="shared" si="121"/>
        <v>983</v>
      </c>
      <c r="K269" s="121"/>
      <c r="L269" s="32"/>
      <c r="M269" s="32"/>
      <c r="N269" s="32"/>
      <c r="O269" s="32"/>
      <c r="P269" s="121"/>
      <c r="U269" s="121"/>
      <c r="V269" s="122"/>
      <c r="W269" s="122"/>
      <c r="X269" s="122"/>
      <c r="Y269" s="122"/>
      <c r="Z269" s="121"/>
      <c r="AA269" s="122"/>
      <c r="AB269" s="122"/>
      <c r="AC269" s="122"/>
      <c r="AD269" s="122"/>
      <c r="AE269" s="121"/>
      <c r="AF269" s="32"/>
      <c r="AG269" s="32"/>
      <c r="AH269" s="32"/>
      <c r="AI269" s="32"/>
      <c r="AK269" s="122"/>
      <c r="AL269" s="122"/>
      <c r="AM269" s="122"/>
      <c r="AN269" s="122"/>
      <c r="AO269" s="121"/>
      <c r="AP269" s="122"/>
      <c r="AQ269" s="122"/>
      <c r="AR269" s="122"/>
      <c r="AS269" s="122"/>
      <c r="AT269" s="110" t="s">
        <v>4752</v>
      </c>
      <c r="AU269" s="644">
        <f t="shared" si="120"/>
        <v>102</v>
      </c>
      <c r="AV269" s="642">
        <v>47</v>
      </c>
      <c r="AW269" s="642">
        <v>55</v>
      </c>
      <c r="AX269" s="652">
        <v>71</v>
      </c>
      <c r="AY269" s="121"/>
    </row>
    <row r="270" spans="1:60" s="117" customFormat="1" ht="14.25" customHeight="1">
      <c r="A270" s="121"/>
      <c r="B270" s="123"/>
      <c r="C270" s="46"/>
      <c r="D270" s="46"/>
      <c r="E270" s="46"/>
      <c r="F270" s="645" t="s">
        <v>4753</v>
      </c>
      <c r="G270" s="288">
        <f t="shared" si="119"/>
        <v>60</v>
      </c>
      <c r="H270" s="289">
        <v>20</v>
      </c>
      <c r="I270" s="289">
        <v>40</v>
      </c>
      <c r="J270" s="290">
        <v>42</v>
      </c>
      <c r="K270" s="121"/>
      <c r="L270" s="32"/>
      <c r="M270" s="32"/>
      <c r="N270" s="32"/>
      <c r="O270" s="32"/>
      <c r="P270" s="121"/>
      <c r="U270" s="121"/>
      <c r="V270" s="122"/>
      <c r="W270" s="122"/>
      <c r="X270" s="122"/>
      <c r="Y270" s="122"/>
      <c r="Z270" s="121"/>
      <c r="AA270" s="122"/>
      <c r="AB270" s="122"/>
      <c r="AC270" s="122"/>
      <c r="AD270" s="122"/>
      <c r="AE270" s="121"/>
      <c r="AF270" s="32"/>
      <c r="AG270" s="32"/>
      <c r="AH270" s="32"/>
      <c r="AI270" s="32"/>
      <c r="AK270" s="122"/>
      <c r="AL270" s="122"/>
      <c r="AM270" s="122"/>
      <c r="AN270" s="122"/>
      <c r="AO270" s="121"/>
      <c r="AP270" s="122"/>
      <c r="AQ270" s="122"/>
      <c r="AR270" s="122"/>
      <c r="AS270" s="122"/>
      <c r="AT270" s="110" t="s">
        <v>4754</v>
      </c>
      <c r="AU270" s="644">
        <f t="shared" si="120"/>
        <v>69</v>
      </c>
      <c r="AV270" s="642">
        <v>32</v>
      </c>
      <c r="AW270" s="642">
        <v>37</v>
      </c>
      <c r="AX270" s="652">
        <v>42</v>
      </c>
      <c r="AY270" s="121"/>
    </row>
    <row r="271" spans="1:60" s="117" customFormat="1" ht="14.25" customHeight="1">
      <c r="A271" s="121"/>
      <c r="B271" s="123"/>
      <c r="C271" s="46"/>
      <c r="D271" s="46"/>
      <c r="E271" s="46"/>
      <c r="F271" s="645" t="s">
        <v>4755</v>
      </c>
      <c r="G271" s="288">
        <f t="shared" si="119"/>
        <v>111</v>
      </c>
      <c r="H271" s="289">
        <v>52</v>
      </c>
      <c r="I271" s="289">
        <v>59</v>
      </c>
      <c r="J271" s="290">
        <v>71</v>
      </c>
      <c r="K271" s="121"/>
      <c r="L271" s="32"/>
      <c r="M271" s="32"/>
      <c r="N271" s="32"/>
      <c r="O271" s="32"/>
      <c r="P271" s="121"/>
      <c r="U271" s="121"/>
      <c r="V271" s="122"/>
      <c r="W271" s="122"/>
      <c r="X271" s="122"/>
      <c r="Y271" s="122"/>
      <c r="Z271" s="121"/>
      <c r="AA271" s="122"/>
      <c r="AB271" s="122"/>
      <c r="AC271" s="122"/>
      <c r="AD271" s="122"/>
      <c r="AE271" s="121"/>
      <c r="AF271" s="32"/>
      <c r="AG271" s="32"/>
      <c r="AH271" s="32"/>
      <c r="AI271" s="32"/>
      <c r="AK271" s="122"/>
      <c r="AL271" s="122"/>
      <c r="AM271" s="122"/>
      <c r="AN271" s="122"/>
      <c r="AO271" s="121"/>
      <c r="AP271" s="122"/>
      <c r="AQ271" s="122"/>
      <c r="AR271" s="122"/>
      <c r="AS271" s="122"/>
      <c r="AT271" s="110" t="s">
        <v>4756</v>
      </c>
      <c r="AU271" s="644">
        <f t="shared" si="120"/>
        <v>104</v>
      </c>
      <c r="AV271" s="642">
        <v>55</v>
      </c>
      <c r="AW271" s="642">
        <v>49</v>
      </c>
      <c r="AX271" s="652">
        <v>52</v>
      </c>
      <c r="AY271" s="121"/>
    </row>
    <row r="272" spans="1:60" s="117" customFormat="1" ht="14.25" customHeight="1">
      <c r="A272" s="121"/>
      <c r="B272" s="123"/>
      <c r="C272" s="46"/>
      <c r="D272" s="46"/>
      <c r="E272" s="46"/>
      <c r="F272" s="645" t="s">
        <v>4757</v>
      </c>
      <c r="G272" s="288">
        <f t="shared" si="119"/>
        <v>86</v>
      </c>
      <c r="H272" s="289">
        <v>41</v>
      </c>
      <c r="I272" s="289">
        <v>45</v>
      </c>
      <c r="J272" s="290">
        <v>52</v>
      </c>
      <c r="K272" s="121"/>
      <c r="L272" s="32"/>
      <c r="M272" s="32"/>
      <c r="N272" s="32"/>
      <c r="O272" s="32"/>
      <c r="P272" s="121"/>
      <c r="U272" s="121"/>
      <c r="V272" s="122"/>
      <c r="W272" s="122"/>
      <c r="X272" s="122"/>
      <c r="Y272" s="122"/>
      <c r="Z272" s="121"/>
      <c r="AA272" s="122"/>
      <c r="AB272" s="122"/>
      <c r="AC272" s="122"/>
      <c r="AD272" s="122"/>
      <c r="AE272" s="121"/>
      <c r="AF272" s="32"/>
      <c r="AG272" s="32"/>
      <c r="AH272" s="32"/>
      <c r="AI272" s="32"/>
      <c r="AK272" s="122"/>
      <c r="AL272" s="122"/>
      <c r="AM272" s="122"/>
      <c r="AN272" s="122"/>
      <c r="AO272" s="121"/>
      <c r="AP272" s="122"/>
      <c r="AQ272" s="122"/>
      <c r="AR272" s="122"/>
      <c r="AS272" s="122"/>
      <c r="AT272" s="110" t="s">
        <v>4758</v>
      </c>
      <c r="AU272" s="644">
        <f t="shared" si="120"/>
        <v>49</v>
      </c>
      <c r="AV272" s="642">
        <v>24</v>
      </c>
      <c r="AW272" s="642">
        <v>25</v>
      </c>
      <c r="AX272" s="652">
        <v>26</v>
      </c>
      <c r="AY272" s="121"/>
    </row>
    <row r="273" spans="1:65" s="117" customFormat="1" ht="14.25" customHeight="1">
      <c r="A273" s="121"/>
      <c r="B273" s="123"/>
      <c r="C273" s="46"/>
      <c r="D273" s="46"/>
      <c r="E273" s="46"/>
      <c r="F273" s="645" t="s">
        <v>4759</v>
      </c>
      <c r="G273" s="288">
        <f t="shared" si="119"/>
        <v>109</v>
      </c>
      <c r="H273" s="289">
        <v>55</v>
      </c>
      <c r="I273" s="289">
        <v>54</v>
      </c>
      <c r="J273" s="290">
        <v>56</v>
      </c>
      <c r="K273" s="121"/>
      <c r="L273" s="32"/>
      <c r="M273" s="32"/>
      <c r="N273" s="32"/>
      <c r="O273" s="32"/>
      <c r="P273" s="121"/>
      <c r="U273" s="121"/>
      <c r="V273" s="122"/>
      <c r="W273" s="122"/>
      <c r="X273" s="122"/>
      <c r="Y273" s="122"/>
      <c r="Z273" s="121"/>
      <c r="AA273" s="122"/>
      <c r="AB273" s="122"/>
      <c r="AC273" s="122"/>
      <c r="AD273" s="122"/>
      <c r="AE273" s="121"/>
      <c r="AF273" s="32"/>
      <c r="AG273" s="32"/>
      <c r="AH273" s="32"/>
      <c r="AI273" s="32"/>
      <c r="AK273" s="122"/>
      <c r="AL273" s="122"/>
      <c r="AM273" s="122"/>
      <c r="AN273" s="122"/>
      <c r="AO273" s="121"/>
      <c r="AP273" s="122"/>
      <c r="AQ273" s="122"/>
      <c r="AR273" s="122"/>
      <c r="AS273" s="122"/>
      <c r="AT273" s="110" t="s">
        <v>4760</v>
      </c>
      <c r="AU273" s="644">
        <f t="shared" si="120"/>
        <v>60</v>
      </c>
      <c r="AV273" s="642">
        <v>24</v>
      </c>
      <c r="AW273" s="642">
        <v>36</v>
      </c>
      <c r="AX273" s="652">
        <v>39</v>
      </c>
      <c r="AY273" s="121"/>
    </row>
    <row r="274" spans="1:65" s="117" customFormat="1" ht="14.25" customHeight="1">
      <c r="A274" s="121"/>
      <c r="B274" s="123"/>
      <c r="C274" s="46"/>
      <c r="D274" s="46"/>
      <c r="E274" s="46"/>
      <c r="F274" s="645" t="s">
        <v>4761</v>
      </c>
      <c r="G274" s="288">
        <f t="shared" si="119"/>
        <v>67</v>
      </c>
      <c r="H274" s="289">
        <v>38</v>
      </c>
      <c r="I274" s="289">
        <v>29</v>
      </c>
      <c r="J274" s="290">
        <v>41</v>
      </c>
      <c r="K274" s="121"/>
      <c r="L274" s="32"/>
      <c r="M274" s="32"/>
      <c r="N274" s="32"/>
      <c r="O274" s="32"/>
      <c r="P274" s="121"/>
      <c r="U274" s="121"/>
      <c r="V274" s="122"/>
      <c r="W274" s="122"/>
      <c r="X274" s="122"/>
      <c r="Y274" s="122"/>
      <c r="Z274" s="121"/>
      <c r="AA274" s="122"/>
      <c r="AB274" s="122"/>
      <c r="AC274" s="122"/>
      <c r="AD274" s="122"/>
      <c r="AE274" s="121"/>
      <c r="AF274" s="32"/>
      <c r="AG274" s="32"/>
      <c r="AH274" s="32"/>
      <c r="AI274" s="32"/>
      <c r="AK274" s="122"/>
      <c r="AL274" s="122"/>
      <c r="AM274" s="122"/>
      <c r="AN274" s="122"/>
      <c r="AO274" s="121"/>
      <c r="AP274" s="122"/>
      <c r="AQ274" s="122"/>
      <c r="AR274" s="122"/>
      <c r="AS274" s="122"/>
      <c r="AT274" s="110" t="s">
        <v>4762</v>
      </c>
      <c r="AU274" s="644">
        <f t="shared" si="120"/>
        <v>70</v>
      </c>
      <c r="AV274" s="642">
        <v>34</v>
      </c>
      <c r="AW274" s="642">
        <v>36</v>
      </c>
      <c r="AX274" s="652">
        <v>44</v>
      </c>
      <c r="AY274" s="121"/>
    </row>
    <row r="275" spans="1:65" s="113" customFormat="1" ht="14.25" customHeight="1">
      <c r="A275" s="124"/>
      <c r="B275" s="734"/>
      <c r="C275" s="734"/>
      <c r="D275" s="734"/>
      <c r="E275" s="734"/>
      <c r="F275" s="645" t="s">
        <v>4763</v>
      </c>
      <c r="G275" s="288">
        <f t="shared" si="119"/>
        <v>76</v>
      </c>
      <c r="H275" s="289">
        <v>39</v>
      </c>
      <c r="I275" s="289">
        <v>37</v>
      </c>
      <c r="J275" s="290">
        <v>43</v>
      </c>
      <c r="K275" s="121"/>
      <c r="L275" s="32"/>
      <c r="M275" s="32"/>
      <c r="N275" s="32"/>
      <c r="O275" s="32"/>
      <c r="P275" s="121"/>
      <c r="Q275" s="117"/>
      <c r="R275" s="117"/>
      <c r="S275" s="117"/>
      <c r="T275" s="117"/>
      <c r="U275" s="124"/>
      <c r="V275" s="125"/>
      <c r="W275" s="125"/>
      <c r="X275" s="125"/>
      <c r="Y275" s="125"/>
      <c r="Z275" s="124"/>
      <c r="AA275" s="125"/>
      <c r="AB275" s="125"/>
      <c r="AC275" s="125"/>
      <c r="AD275" s="125"/>
      <c r="AE275" s="124"/>
      <c r="AF275" s="126"/>
      <c r="AG275" s="126"/>
      <c r="AH275" s="126"/>
      <c r="AI275" s="126"/>
      <c r="AO275" s="121"/>
      <c r="AP275" s="122"/>
      <c r="AQ275" s="122"/>
      <c r="AR275" s="122"/>
      <c r="AS275" s="122"/>
      <c r="AT275" s="110" t="s">
        <v>4764</v>
      </c>
      <c r="AU275" s="644">
        <f t="shared" si="120"/>
        <v>61</v>
      </c>
      <c r="AV275" s="642">
        <v>31</v>
      </c>
      <c r="AW275" s="642">
        <v>30</v>
      </c>
      <c r="AX275" s="652">
        <v>42</v>
      </c>
      <c r="AY275" s="121"/>
      <c r="AZ275" s="117"/>
      <c r="BA275" s="117"/>
      <c r="BB275" s="117"/>
      <c r="BC275" s="117"/>
      <c r="BD275" s="117"/>
      <c r="BE275" s="117"/>
      <c r="BF275" s="117"/>
      <c r="BG275" s="117"/>
      <c r="BH275" s="117"/>
      <c r="BI275" s="117"/>
      <c r="BJ275" s="117"/>
      <c r="BK275" s="117"/>
      <c r="BL275" s="117"/>
      <c r="BM275" s="117"/>
    </row>
    <row r="276" spans="1:65" s="117" customFormat="1" ht="14.25" customHeight="1">
      <c r="A276" s="121"/>
      <c r="B276" s="123"/>
      <c r="C276" s="46"/>
      <c r="D276" s="46"/>
      <c r="E276" s="46"/>
      <c r="F276" s="645" t="s">
        <v>4765</v>
      </c>
      <c r="G276" s="288">
        <f t="shared" si="119"/>
        <v>101</v>
      </c>
      <c r="H276" s="289">
        <v>54</v>
      </c>
      <c r="I276" s="289">
        <v>47</v>
      </c>
      <c r="J276" s="290">
        <v>54</v>
      </c>
      <c r="K276" s="121"/>
      <c r="L276" s="32"/>
      <c r="M276" s="32"/>
      <c r="N276" s="32"/>
      <c r="O276" s="32"/>
      <c r="P276" s="121"/>
      <c r="U276" s="121"/>
      <c r="V276" s="122"/>
      <c r="W276" s="122"/>
      <c r="X276" s="122"/>
      <c r="Y276" s="122"/>
      <c r="Z276" s="121"/>
      <c r="AA276" s="122"/>
      <c r="AB276" s="122"/>
      <c r="AC276" s="122"/>
      <c r="AD276" s="122"/>
      <c r="AE276" s="121"/>
      <c r="AF276" s="32"/>
      <c r="AG276" s="32"/>
      <c r="AH276" s="32"/>
      <c r="AI276" s="32"/>
      <c r="AO276" s="121"/>
      <c r="AP276" s="122"/>
      <c r="AQ276" s="122"/>
      <c r="AR276" s="122"/>
      <c r="AS276" s="122"/>
      <c r="AT276" s="110" t="s">
        <v>4766</v>
      </c>
      <c r="AU276" s="644">
        <f t="shared" si="120"/>
        <v>80</v>
      </c>
      <c r="AV276" s="642">
        <v>39</v>
      </c>
      <c r="AW276" s="642">
        <v>41</v>
      </c>
      <c r="AX276" s="652">
        <v>50</v>
      </c>
      <c r="AY276" s="121"/>
    </row>
    <row r="277" spans="1:65" s="117" customFormat="1" ht="14.25" customHeight="1">
      <c r="A277" s="121"/>
      <c r="B277" s="123"/>
      <c r="C277" s="46"/>
      <c r="D277" s="46"/>
      <c r="E277" s="46"/>
      <c r="F277" s="645" t="s">
        <v>4767</v>
      </c>
      <c r="G277" s="288">
        <f t="shared" si="119"/>
        <v>57</v>
      </c>
      <c r="H277" s="289">
        <v>28</v>
      </c>
      <c r="I277" s="289">
        <v>29</v>
      </c>
      <c r="J277" s="290">
        <v>35</v>
      </c>
      <c r="K277" s="121"/>
      <c r="L277" s="32"/>
      <c r="M277" s="32"/>
      <c r="N277" s="32"/>
      <c r="O277" s="32"/>
      <c r="P277" s="121"/>
      <c r="U277" s="121"/>
      <c r="V277" s="122"/>
      <c r="W277" s="122"/>
      <c r="X277" s="122"/>
      <c r="Y277" s="122"/>
      <c r="Z277" s="121"/>
      <c r="AA277" s="122"/>
      <c r="AB277" s="122"/>
      <c r="AC277" s="122"/>
      <c r="AD277" s="122"/>
      <c r="AE277" s="121"/>
      <c r="AF277" s="32"/>
      <c r="AG277" s="32"/>
      <c r="AH277" s="32"/>
      <c r="AI277" s="32"/>
      <c r="AO277" s="121"/>
      <c r="AP277" s="122"/>
      <c r="AQ277" s="122"/>
      <c r="AR277" s="122"/>
      <c r="AS277" s="122"/>
      <c r="AT277" s="110" t="s">
        <v>4768</v>
      </c>
      <c r="AU277" s="644">
        <f t="shared" si="120"/>
        <v>48</v>
      </c>
      <c r="AV277" s="642">
        <v>23</v>
      </c>
      <c r="AW277" s="642">
        <v>25</v>
      </c>
      <c r="AX277" s="652">
        <v>30</v>
      </c>
      <c r="AY277" s="121"/>
    </row>
    <row r="278" spans="1:65" s="117" customFormat="1" ht="14.25" customHeight="1">
      <c r="A278" s="121"/>
      <c r="B278" s="123"/>
      <c r="C278" s="46"/>
      <c r="D278" s="46"/>
      <c r="E278" s="46"/>
      <c r="F278" s="645" t="s">
        <v>4769</v>
      </c>
      <c r="G278" s="288">
        <f t="shared" si="119"/>
        <v>172</v>
      </c>
      <c r="H278" s="289">
        <v>84</v>
      </c>
      <c r="I278" s="289">
        <v>88</v>
      </c>
      <c r="J278" s="290">
        <v>97</v>
      </c>
      <c r="K278" s="121"/>
      <c r="L278" s="32"/>
      <c r="M278" s="32"/>
      <c r="N278" s="32"/>
      <c r="O278" s="32"/>
      <c r="P278" s="121"/>
      <c r="U278" s="121"/>
      <c r="V278" s="122"/>
      <c r="W278" s="122"/>
      <c r="X278" s="122"/>
      <c r="Y278" s="122"/>
      <c r="Z278" s="121"/>
      <c r="AA278" s="122"/>
      <c r="AB278" s="122"/>
      <c r="AC278" s="122"/>
      <c r="AD278" s="122"/>
      <c r="AE278" s="121"/>
      <c r="AF278" s="32"/>
      <c r="AG278" s="32"/>
      <c r="AH278" s="32"/>
      <c r="AI278" s="32"/>
      <c r="AO278" s="121"/>
      <c r="AP278" s="122"/>
      <c r="AQ278" s="122"/>
      <c r="AR278" s="122"/>
      <c r="AS278" s="122"/>
      <c r="AT278" s="110" t="s">
        <v>4770</v>
      </c>
      <c r="AU278" s="644">
        <f t="shared" si="120"/>
        <v>71</v>
      </c>
      <c r="AV278" s="642">
        <v>33</v>
      </c>
      <c r="AW278" s="642">
        <v>38</v>
      </c>
      <c r="AX278" s="652">
        <v>43</v>
      </c>
      <c r="AY278" s="121"/>
    </row>
    <row r="279" spans="1:65" s="117" customFormat="1" ht="14.25" customHeight="1">
      <c r="A279" s="121"/>
      <c r="B279" s="123"/>
      <c r="C279" s="46"/>
      <c r="D279" s="46"/>
      <c r="E279" s="46"/>
      <c r="F279" s="645" t="s">
        <v>4771</v>
      </c>
      <c r="G279" s="288">
        <f t="shared" si="119"/>
        <v>92</v>
      </c>
      <c r="H279" s="289">
        <v>49</v>
      </c>
      <c r="I279" s="289">
        <v>43</v>
      </c>
      <c r="J279" s="290">
        <v>53</v>
      </c>
      <c r="K279" s="121"/>
      <c r="L279" s="32"/>
      <c r="M279" s="32"/>
      <c r="N279" s="32"/>
      <c r="O279" s="32"/>
      <c r="P279" s="121"/>
      <c r="U279" s="121"/>
      <c r="V279" s="122"/>
      <c r="W279" s="122"/>
      <c r="X279" s="122"/>
      <c r="Y279" s="122"/>
      <c r="Z279" s="121"/>
      <c r="AA279" s="122"/>
      <c r="AB279" s="122"/>
      <c r="AC279" s="122"/>
      <c r="AD279" s="122"/>
      <c r="AE279" s="121"/>
      <c r="AF279" s="32"/>
      <c r="AG279" s="32"/>
      <c r="AH279" s="32"/>
      <c r="AI279" s="32"/>
      <c r="AO279" s="121"/>
      <c r="AP279" s="122"/>
      <c r="AQ279" s="122"/>
      <c r="AR279" s="122"/>
      <c r="AS279" s="122"/>
      <c r="AT279" s="110" t="s">
        <v>4772</v>
      </c>
      <c r="AU279" s="644">
        <f t="shared" si="120"/>
        <v>46</v>
      </c>
      <c r="AV279" s="642">
        <v>25</v>
      </c>
      <c r="AW279" s="642">
        <v>21</v>
      </c>
      <c r="AX279" s="652">
        <v>29</v>
      </c>
      <c r="AY279" s="121"/>
    </row>
    <row r="280" spans="1:65" s="117" customFormat="1" ht="14.25" customHeight="1">
      <c r="A280" s="121"/>
      <c r="B280" s="123"/>
      <c r="C280" s="46"/>
      <c r="D280" s="46"/>
      <c r="E280" s="46"/>
      <c r="F280" s="645" t="s">
        <v>4773</v>
      </c>
      <c r="G280" s="288">
        <f t="shared" si="119"/>
        <v>71</v>
      </c>
      <c r="H280" s="289">
        <v>37</v>
      </c>
      <c r="I280" s="289">
        <v>34</v>
      </c>
      <c r="J280" s="290">
        <v>45</v>
      </c>
      <c r="K280" s="121"/>
      <c r="L280" s="32"/>
      <c r="M280" s="32"/>
      <c r="N280" s="32"/>
      <c r="O280" s="32"/>
      <c r="P280" s="121"/>
      <c r="U280" s="121"/>
      <c r="V280" s="122"/>
      <c r="W280" s="122"/>
      <c r="X280" s="122"/>
      <c r="Y280" s="122"/>
      <c r="Z280" s="121"/>
      <c r="AA280" s="122"/>
      <c r="AB280" s="122"/>
      <c r="AC280" s="122"/>
      <c r="AD280" s="122"/>
      <c r="AE280" s="121"/>
      <c r="AF280" s="32"/>
      <c r="AG280" s="32"/>
      <c r="AH280" s="32"/>
      <c r="AI280" s="32"/>
      <c r="AO280" s="121"/>
      <c r="AP280" s="122"/>
      <c r="AQ280" s="122"/>
      <c r="AR280" s="122"/>
      <c r="AS280" s="122"/>
      <c r="AT280" s="110" t="s">
        <v>4774</v>
      </c>
      <c r="AU280" s="644">
        <f t="shared" si="120"/>
        <v>120</v>
      </c>
      <c r="AV280" s="642">
        <v>62</v>
      </c>
      <c r="AW280" s="642">
        <v>58</v>
      </c>
      <c r="AX280" s="652">
        <v>74</v>
      </c>
      <c r="AY280" s="121"/>
    </row>
    <row r="281" spans="1:65" s="127" customFormat="1" ht="14.25" customHeight="1">
      <c r="A281" s="121"/>
      <c r="B281" s="123"/>
      <c r="C281" s="46"/>
      <c r="D281" s="46"/>
      <c r="E281" s="46"/>
      <c r="F281" s="645" t="s">
        <v>4775</v>
      </c>
      <c r="G281" s="288">
        <f t="shared" si="119"/>
        <v>61</v>
      </c>
      <c r="H281" s="289">
        <v>28</v>
      </c>
      <c r="I281" s="289">
        <v>33</v>
      </c>
      <c r="J281" s="290">
        <v>37</v>
      </c>
      <c r="K281" s="121"/>
      <c r="L281" s="32"/>
      <c r="M281" s="32"/>
      <c r="N281" s="32"/>
      <c r="O281" s="32"/>
      <c r="P281" s="121"/>
      <c r="Q281" s="117"/>
      <c r="R281" s="117"/>
      <c r="S281" s="117"/>
      <c r="T281" s="117"/>
      <c r="U281" s="121"/>
      <c r="V281" s="122"/>
      <c r="W281" s="122"/>
      <c r="X281" s="122"/>
      <c r="Y281" s="122"/>
      <c r="Z281" s="121"/>
      <c r="AA281" s="122"/>
      <c r="AB281" s="122"/>
      <c r="AC281" s="122"/>
      <c r="AD281" s="122"/>
      <c r="AE281" s="121"/>
      <c r="AF281" s="32"/>
      <c r="AG281" s="32"/>
      <c r="AH281" s="32"/>
      <c r="AI281" s="32"/>
      <c r="AJ281" s="117"/>
      <c r="AK281" s="117"/>
      <c r="AL281" s="117"/>
      <c r="AM281" s="117"/>
      <c r="AN281" s="117"/>
      <c r="AO281" s="121"/>
      <c r="AP281" s="122"/>
      <c r="AQ281" s="122"/>
      <c r="AR281" s="122"/>
      <c r="AS281" s="122"/>
      <c r="AT281" s="110" t="s">
        <v>4776</v>
      </c>
      <c r="AU281" s="644">
        <f t="shared" si="120"/>
        <v>85</v>
      </c>
      <c r="AV281" s="642">
        <v>38</v>
      </c>
      <c r="AW281" s="642">
        <v>47</v>
      </c>
      <c r="AX281" s="652">
        <v>54</v>
      </c>
      <c r="AY281" s="121"/>
      <c r="AZ281" s="117"/>
      <c r="BA281" s="117"/>
      <c r="BB281" s="117"/>
      <c r="BC281" s="117"/>
      <c r="BD281" s="117"/>
      <c r="BE281" s="117"/>
      <c r="BF281" s="117"/>
      <c r="BG281" s="117"/>
      <c r="BH281" s="117"/>
      <c r="BI281" s="117"/>
      <c r="BJ281" s="117"/>
      <c r="BK281" s="117"/>
      <c r="BL281" s="117"/>
      <c r="BM281" s="117"/>
    </row>
    <row r="282" spans="1:65" s="128" customFormat="1" ht="14.25" customHeight="1">
      <c r="A282" s="121"/>
      <c r="B282" s="123"/>
      <c r="C282" s="46"/>
      <c r="D282" s="46"/>
      <c r="E282" s="46"/>
      <c r="F282" s="645" t="s">
        <v>4777</v>
      </c>
      <c r="G282" s="288">
        <f t="shared" si="119"/>
        <v>131</v>
      </c>
      <c r="H282" s="289">
        <v>56</v>
      </c>
      <c r="I282" s="289">
        <v>75</v>
      </c>
      <c r="J282" s="290">
        <v>71</v>
      </c>
      <c r="K282" s="121"/>
      <c r="L282" s="32"/>
      <c r="M282" s="32"/>
      <c r="N282" s="32"/>
      <c r="O282" s="32"/>
      <c r="P282" s="121"/>
      <c r="Q282" s="117"/>
      <c r="R282" s="117"/>
      <c r="S282" s="117"/>
      <c r="T282" s="117"/>
      <c r="U282" s="121"/>
      <c r="V282" s="122"/>
      <c r="W282" s="122"/>
      <c r="X282" s="122"/>
      <c r="Y282" s="122"/>
      <c r="Z282" s="121"/>
      <c r="AA282" s="122"/>
      <c r="AB282" s="122"/>
      <c r="AC282" s="122"/>
      <c r="AD282" s="122"/>
      <c r="AE282" s="121"/>
      <c r="AF282" s="32"/>
      <c r="AG282" s="32"/>
      <c r="AH282" s="32"/>
      <c r="AI282" s="32"/>
      <c r="AJ282" s="117"/>
      <c r="AK282" s="117"/>
      <c r="AL282" s="117"/>
      <c r="AM282" s="117"/>
      <c r="AN282" s="117"/>
      <c r="AO282" s="121"/>
      <c r="AP282" s="122"/>
      <c r="AQ282" s="122"/>
      <c r="AR282" s="122"/>
      <c r="AS282" s="122"/>
      <c r="AT282" s="110" t="s">
        <v>4778</v>
      </c>
      <c r="AU282" s="644">
        <f t="shared" si="120"/>
        <v>46</v>
      </c>
      <c r="AV282" s="642">
        <v>20</v>
      </c>
      <c r="AW282" s="642">
        <v>26</v>
      </c>
      <c r="AX282" s="652">
        <v>28</v>
      </c>
      <c r="AY282" s="121"/>
      <c r="AZ282" s="117"/>
      <c r="BA282" s="117"/>
      <c r="BB282" s="117"/>
      <c r="BC282" s="117"/>
      <c r="BD282" s="117"/>
      <c r="BE282" s="117"/>
      <c r="BF282" s="117"/>
      <c r="BG282" s="117"/>
      <c r="BH282" s="117"/>
      <c r="BI282" s="117"/>
      <c r="BJ282" s="117"/>
      <c r="BK282" s="117"/>
      <c r="BL282" s="117"/>
      <c r="BM282" s="117"/>
    </row>
    <row r="283" spans="1:65" s="117" customFormat="1" ht="14.25" customHeight="1">
      <c r="A283" s="121"/>
      <c r="B283" s="123"/>
      <c r="C283" s="46"/>
      <c r="D283" s="46"/>
      <c r="E283" s="46"/>
      <c r="F283" s="645" t="s">
        <v>4779</v>
      </c>
      <c r="G283" s="288">
        <f t="shared" si="119"/>
        <v>139</v>
      </c>
      <c r="H283" s="289">
        <v>72</v>
      </c>
      <c r="I283" s="289">
        <v>67</v>
      </c>
      <c r="J283" s="290">
        <v>86</v>
      </c>
      <c r="K283" s="121"/>
      <c r="L283" s="32"/>
      <c r="M283" s="32"/>
      <c r="N283" s="32"/>
      <c r="O283" s="32"/>
      <c r="P283" s="121"/>
      <c r="U283" s="121"/>
      <c r="V283" s="122"/>
      <c r="W283" s="122"/>
      <c r="X283" s="122"/>
      <c r="Y283" s="122"/>
      <c r="Z283" s="121"/>
      <c r="AA283" s="122"/>
      <c r="AB283" s="122"/>
      <c r="AC283" s="122"/>
      <c r="AD283" s="122"/>
      <c r="AE283" s="121"/>
      <c r="AF283" s="32"/>
      <c r="AG283" s="32"/>
      <c r="AH283" s="32"/>
      <c r="AI283" s="32"/>
      <c r="AO283" s="121"/>
      <c r="AP283" s="122"/>
      <c r="AQ283" s="122"/>
      <c r="AR283" s="122"/>
      <c r="AS283" s="122"/>
      <c r="AT283" s="110" t="s">
        <v>4780</v>
      </c>
      <c r="AU283" s="644">
        <f t="shared" si="120"/>
        <v>91</v>
      </c>
      <c r="AV283" s="642">
        <v>42</v>
      </c>
      <c r="AW283" s="642">
        <v>49</v>
      </c>
      <c r="AX283" s="652">
        <v>52</v>
      </c>
      <c r="AY283" s="121"/>
    </row>
    <row r="284" spans="1:65" s="117" customFormat="1" ht="14.25" customHeight="1">
      <c r="A284" s="121"/>
      <c r="B284" s="123"/>
      <c r="C284" s="46"/>
      <c r="D284" s="46"/>
      <c r="E284" s="46"/>
      <c r="F284" s="645" t="s">
        <v>4781</v>
      </c>
      <c r="G284" s="288">
        <f t="shared" si="119"/>
        <v>83</v>
      </c>
      <c r="H284" s="289">
        <v>47</v>
      </c>
      <c r="I284" s="289">
        <v>36</v>
      </c>
      <c r="J284" s="290">
        <v>48</v>
      </c>
      <c r="K284" s="121"/>
      <c r="L284" s="32"/>
      <c r="M284" s="32"/>
      <c r="N284" s="32"/>
      <c r="O284" s="32"/>
      <c r="P284" s="121"/>
      <c r="U284" s="121"/>
      <c r="V284" s="122"/>
      <c r="W284" s="122"/>
      <c r="X284" s="122"/>
      <c r="Y284" s="122"/>
      <c r="Z284" s="121"/>
      <c r="AA284" s="122"/>
      <c r="AB284" s="122"/>
      <c r="AC284" s="122"/>
      <c r="AD284" s="122"/>
      <c r="AE284" s="121"/>
      <c r="AF284" s="32"/>
      <c r="AG284" s="32"/>
      <c r="AH284" s="32"/>
      <c r="AI284" s="32"/>
      <c r="AO284" s="121"/>
      <c r="AP284" s="122"/>
      <c r="AQ284" s="122"/>
      <c r="AR284" s="122"/>
      <c r="AS284" s="122"/>
      <c r="AT284" s="110" t="s">
        <v>4782</v>
      </c>
      <c r="AU284" s="644">
        <f t="shared" si="120"/>
        <v>58</v>
      </c>
      <c r="AV284" s="642">
        <v>27</v>
      </c>
      <c r="AW284" s="642">
        <v>31</v>
      </c>
      <c r="AX284" s="652">
        <v>39</v>
      </c>
      <c r="AY284" s="121"/>
    </row>
    <row r="285" spans="1:65" s="117" customFormat="1" ht="14.25" customHeight="1">
      <c r="A285" s="121"/>
      <c r="B285" s="123"/>
      <c r="C285" s="46"/>
      <c r="D285" s="46"/>
      <c r="E285" s="46"/>
      <c r="F285" s="645" t="s">
        <v>4783</v>
      </c>
      <c r="G285" s="288">
        <f t="shared" si="119"/>
        <v>61</v>
      </c>
      <c r="H285" s="289">
        <v>31</v>
      </c>
      <c r="I285" s="289">
        <v>30</v>
      </c>
      <c r="J285" s="290">
        <v>32</v>
      </c>
      <c r="K285" s="121"/>
      <c r="L285" s="32"/>
      <c r="M285" s="32"/>
      <c r="N285" s="32"/>
      <c r="O285" s="32"/>
      <c r="P285" s="121"/>
      <c r="U285" s="121"/>
      <c r="V285" s="122"/>
      <c r="W285" s="122"/>
      <c r="X285" s="122"/>
      <c r="Y285" s="122"/>
      <c r="Z285" s="121"/>
      <c r="AA285" s="122"/>
      <c r="AB285" s="122"/>
      <c r="AC285" s="122"/>
      <c r="AD285" s="122"/>
      <c r="AE285" s="121"/>
      <c r="AF285" s="32"/>
      <c r="AG285" s="32"/>
      <c r="AH285" s="32"/>
      <c r="AI285" s="32"/>
      <c r="AO285" s="121"/>
      <c r="AP285" s="122"/>
      <c r="AQ285" s="122"/>
      <c r="AR285" s="122"/>
      <c r="AS285" s="122"/>
      <c r="AT285" s="110" t="s">
        <v>4784</v>
      </c>
      <c r="AU285" s="644">
        <f t="shared" si="120"/>
        <v>61</v>
      </c>
      <c r="AV285" s="642">
        <v>29</v>
      </c>
      <c r="AW285" s="642">
        <v>32</v>
      </c>
      <c r="AX285" s="652">
        <v>39</v>
      </c>
      <c r="AY285" s="121"/>
    </row>
    <row r="286" spans="1:65" s="117" customFormat="1" ht="14.25" customHeight="1">
      <c r="A286" s="121"/>
      <c r="B286" s="123"/>
      <c r="C286" s="46"/>
      <c r="D286" s="46"/>
      <c r="E286" s="46"/>
      <c r="F286" s="645" t="s">
        <v>4785</v>
      </c>
      <c r="G286" s="288">
        <f t="shared" si="119"/>
        <v>68</v>
      </c>
      <c r="H286" s="289">
        <v>37</v>
      </c>
      <c r="I286" s="289">
        <v>31</v>
      </c>
      <c r="J286" s="290">
        <v>47</v>
      </c>
      <c r="K286" s="121"/>
      <c r="L286" s="32"/>
      <c r="M286" s="32"/>
      <c r="N286" s="32"/>
      <c r="O286" s="32"/>
      <c r="P286" s="121"/>
      <c r="U286" s="121"/>
      <c r="V286" s="122"/>
      <c r="W286" s="122"/>
      <c r="X286" s="122"/>
      <c r="Y286" s="122"/>
      <c r="Z286" s="121"/>
      <c r="AA286" s="122"/>
      <c r="AB286" s="122"/>
      <c r="AC286" s="122"/>
      <c r="AD286" s="122"/>
      <c r="AE286" s="121"/>
      <c r="AO286" s="121"/>
      <c r="AP286" s="122"/>
      <c r="AQ286" s="122"/>
      <c r="AR286" s="122"/>
      <c r="AS286" s="122"/>
      <c r="AT286" s="110" t="s">
        <v>4786</v>
      </c>
      <c r="AU286" s="644">
        <f t="shared" si="120"/>
        <v>60</v>
      </c>
      <c r="AV286" s="642">
        <v>30</v>
      </c>
      <c r="AW286" s="642">
        <v>30</v>
      </c>
      <c r="AX286" s="652">
        <v>36</v>
      </c>
      <c r="AY286" s="121"/>
    </row>
    <row r="287" spans="1:65" s="117" customFormat="1" ht="14.25" customHeight="1">
      <c r="A287" s="121"/>
      <c r="B287" s="123"/>
      <c r="C287" s="46"/>
      <c r="D287" s="46"/>
      <c r="E287" s="46"/>
      <c r="F287" s="645" t="s">
        <v>4787</v>
      </c>
      <c r="G287" s="288">
        <f t="shared" si="119"/>
        <v>130</v>
      </c>
      <c r="H287" s="289">
        <v>68</v>
      </c>
      <c r="I287" s="289">
        <v>62</v>
      </c>
      <c r="J287" s="290">
        <v>73</v>
      </c>
      <c r="K287" s="121"/>
      <c r="L287" s="32"/>
      <c r="M287" s="32"/>
      <c r="N287" s="32"/>
      <c r="O287" s="32"/>
      <c r="P287" s="121"/>
      <c r="U287" s="121"/>
      <c r="V287" s="122"/>
      <c r="W287" s="122"/>
      <c r="X287" s="122"/>
      <c r="Y287" s="122"/>
      <c r="Z287" s="121"/>
      <c r="AA287" s="122"/>
      <c r="AB287" s="122"/>
      <c r="AC287" s="122"/>
      <c r="AD287" s="122"/>
      <c r="AE287" s="121"/>
      <c r="AO287" s="121"/>
      <c r="AP287" s="122"/>
      <c r="AQ287" s="122"/>
      <c r="AR287" s="122"/>
      <c r="AS287" s="122"/>
      <c r="AT287" s="110" t="s">
        <v>4788</v>
      </c>
      <c r="AU287" s="644">
        <f t="shared" si="120"/>
        <v>71</v>
      </c>
      <c r="AV287" s="642">
        <v>37</v>
      </c>
      <c r="AW287" s="642">
        <v>34</v>
      </c>
      <c r="AX287" s="652">
        <v>38</v>
      </c>
      <c r="AY287" s="121"/>
    </row>
    <row r="288" spans="1:65" s="117" customFormat="1" ht="14.25" customHeight="1">
      <c r="A288" s="121"/>
      <c r="B288" s="123"/>
      <c r="C288" s="46"/>
      <c r="D288" s="46"/>
      <c r="E288" s="46"/>
      <c r="F288" s="669" t="s">
        <v>465</v>
      </c>
      <c r="G288" s="661">
        <f t="shared" si="119"/>
        <v>1762</v>
      </c>
      <c r="H288" s="661">
        <f>SUM(H289:H307)</f>
        <v>855</v>
      </c>
      <c r="I288" s="661">
        <f t="shared" ref="I288:J288" si="122">SUM(I289:I307)</f>
        <v>907</v>
      </c>
      <c r="J288" s="662">
        <f t="shared" si="122"/>
        <v>1029</v>
      </c>
      <c r="K288" s="121"/>
      <c r="L288" s="32"/>
      <c r="M288" s="32"/>
      <c r="N288" s="32"/>
      <c r="O288" s="32"/>
      <c r="P288" s="121"/>
      <c r="U288" s="121"/>
      <c r="V288" s="122"/>
      <c r="W288" s="122"/>
      <c r="X288" s="122"/>
      <c r="Y288" s="122"/>
      <c r="Z288" s="121"/>
      <c r="AA288" s="122"/>
      <c r="AB288" s="122"/>
      <c r="AC288" s="122"/>
      <c r="AD288" s="122"/>
      <c r="AE288" s="121"/>
      <c r="AO288" s="121"/>
      <c r="AP288" s="122"/>
      <c r="AQ288" s="122"/>
      <c r="AR288" s="122"/>
      <c r="AS288" s="122"/>
      <c r="AT288" s="110" t="s">
        <v>4789</v>
      </c>
      <c r="AU288" s="644">
        <f t="shared" si="120"/>
        <v>62</v>
      </c>
      <c r="AV288" s="642">
        <v>27</v>
      </c>
      <c r="AW288" s="642">
        <v>35</v>
      </c>
      <c r="AX288" s="652">
        <v>39</v>
      </c>
      <c r="AY288" s="121"/>
    </row>
    <row r="289" spans="1:65" s="117" customFormat="1" ht="14.25" customHeight="1">
      <c r="A289" s="121"/>
      <c r="B289" s="123"/>
      <c r="C289" s="46"/>
      <c r="D289" s="46"/>
      <c r="E289" s="46"/>
      <c r="F289" s="645" t="s">
        <v>4790</v>
      </c>
      <c r="G289" s="288">
        <f t="shared" si="119"/>
        <v>108</v>
      </c>
      <c r="H289" s="640">
        <v>57</v>
      </c>
      <c r="I289" s="640">
        <v>51</v>
      </c>
      <c r="J289" s="641">
        <v>66</v>
      </c>
      <c r="K289" s="121"/>
      <c r="L289" s="32"/>
      <c r="M289" s="32"/>
      <c r="N289" s="32"/>
      <c r="O289" s="32"/>
      <c r="P289" s="121"/>
      <c r="U289" s="121"/>
      <c r="V289" s="122"/>
      <c r="W289" s="122"/>
      <c r="X289" s="122"/>
      <c r="Y289" s="122"/>
      <c r="Z289" s="121"/>
      <c r="AA289" s="122"/>
      <c r="AB289" s="122"/>
      <c r="AC289" s="122"/>
      <c r="AD289" s="122"/>
      <c r="AE289" s="121"/>
      <c r="AO289" s="121"/>
      <c r="AP289" s="122"/>
      <c r="AQ289" s="122"/>
      <c r="AR289" s="122"/>
      <c r="AS289" s="122"/>
      <c r="AT289" s="110" t="s">
        <v>4791</v>
      </c>
      <c r="AU289" s="644">
        <f t="shared" si="120"/>
        <v>69</v>
      </c>
      <c r="AV289" s="642">
        <v>33</v>
      </c>
      <c r="AW289" s="642">
        <v>36</v>
      </c>
      <c r="AX289" s="652">
        <v>38</v>
      </c>
      <c r="AY289" s="121"/>
    </row>
    <row r="290" spans="1:65" s="117" customFormat="1" ht="14.25" customHeight="1">
      <c r="A290" s="121"/>
      <c r="B290" s="123"/>
      <c r="C290" s="46"/>
      <c r="D290" s="46"/>
      <c r="E290" s="46"/>
      <c r="F290" s="645" t="s">
        <v>4792</v>
      </c>
      <c r="G290" s="288">
        <f t="shared" si="119"/>
        <v>130</v>
      </c>
      <c r="H290" s="640">
        <v>69</v>
      </c>
      <c r="I290" s="640">
        <v>61</v>
      </c>
      <c r="J290" s="641">
        <v>68</v>
      </c>
      <c r="K290" s="121"/>
      <c r="L290" s="32"/>
      <c r="M290" s="32"/>
      <c r="N290" s="32"/>
      <c r="O290" s="32"/>
      <c r="P290" s="121"/>
      <c r="U290" s="121"/>
      <c r="V290" s="122"/>
      <c r="W290" s="122"/>
      <c r="X290" s="122"/>
      <c r="Y290" s="122"/>
      <c r="Z290" s="121"/>
      <c r="AA290" s="122"/>
      <c r="AB290" s="122"/>
      <c r="AC290" s="122"/>
      <c r="AD290" s="122"/>
      <c r="AE290" s="121"/>
      <c r="AO290" s="121"/>
      <c r="AP290" s="122"/>
      <c r="AQ290" s="122"/>
      <c r="AR290" s="122"/>
      <c r="AS290" s="122"/>
      <c r="AT290" s="110" t="s">
        <v>4793</v>
      </c>
      <c r="AU290" s="644">
        <f t="shared" si="120"/>
        <v>69</v>
      </c>
      <c r="AV290" s="642">
        <v>30</v>
      </c>
      <c r="AW290" s="642">
        <v>39</v>
      </c>
      <c r="AX290" s="652">
        <v>41</v>
      </c>
      <c r="AY290" s="121"/>
    </row>
    <row r="291" spans="1:65" s="117" customFormat="1" ht="14.25" customHeight="1">
      <c r="A291" s="121"/>
      <c r="B291" s="123"/>
      <c r="C291" s="46"/>
      <c r="D291" s="46"/>
      <c r="E291" s="46"/>
      <c r="F291" s="645" t="s">
        <v>4794</v>
      </c>
      <c r="G291" s="288">
        <f t="shared" si="119"/>
        <v>139</v>
      </c>
      <c r="H291" s="640">
        <v>66</v>
      </c>
      <c r="I291" s="640">
        <v>73</v>
      </c>
      <c r="J291" s="641">
        <v>84</v>
      </c>
      <c r="K291" s="121"/>
      <c r="L291" s="32"/>
      <c r="M291" s="32"/>
      <c r="N291" s="32"/>
      <c r="O291" s="32"/>
      <c r="P291" s="121"/>
      <c r="U291" s="121"/>
      <c r="V291" s="122"/>
      <c r="W291" s="122"/>
      <c r="X291" s="122"/>
      <c r="Y291" s="122"/>
      <c r="Z291" s="121"/>
      <c r="AA291" s="122"/>
      <c r="AB291" s="122"/>
      <c r="AC291" s="122"/>
      <c r="AD291" s="122"/>
      <c r="AE291" s="121"/>
      <c r="AO291" s="121"/>
      <c r="AP291" s="122"/>
      <c r="AQ291" s="122"/>
      <c r="AR291" s="122"/>
      <c r="AS291" s="122"/>
      <c r="AT291" s="110" t="s">
        <v>4795</v>
      </c>
      <c r="AU291" s="644">
        <f t="shared" si="120"/>
        <v>668</v>
      </c>
      <c r="AV291" s="642">
        <v>317</v>
      </c>
      <c r="AW291" s="642">
        <v>351</v>
      </c>
      <c r="AX291" s="652">
        <v>412</v>
      </c>
      <c r="AY291" s="121"/>
    </row>
    <row r="292" spans="1:65" s="117" customFormat="1" ht="14.25" customHeight="1">
      <c r="A292" s="121"/>
      <c r="B292" s="123"/>
      <c r="C292" s="46"/>
      <c r="D292" s="46"/>
      <c r="E292" s="46"/>
      <c r="F292" s="645" t="s">
        <v>4796</v>
      </c>
      <c r="G292" s="288">
        <f t="shared" si="119"/>
        <v>70</v>
      </c>
      <c r="H292" s="640">
        <v>28</v>
      </c>
      <c r="I292" s="640">
        <v>42</v>
      </c>
      <c r="J292" s="641">
        <v>47</v>
      </c>
      <c r="K292" s="121"/>
      <c r="L292" s="32"/>
      <c r="M292" s="32"/>
      <c r="N292" s="32"/>
      <c r="O292" s="32"/>
      <c r="P292" s="121"/>
      <c r="U292" s="121"/>
      <c r="V292" s="122"/>
      <c r="W292" s="122"/>
      <c r="X292" s="122"/>
      <c r="Y292" s="122"/>
      <c r="Z292" s="121"/>
      <c r="AA292" s="122"/>
      <c r="AB292" s="122"/>
      <c r="AC292" s="122"/>
      <c r="AD292" s="122"/>
      <c r="AE292" s="121"/>
      <c r="AO292" s="121"/>
      <c r="AP292" s="122"/>
      <c r="AQ292" s="122"/>
      <c r="AR292" s="122"/>
      <c r="AS292" s="122"/>
      <c r="AT292" s="110" t="s">
        <v>4797</v>
      </c>
      <c r="AU292" s="644">
        <f t="shared" si="120"/>
        <v>151</v>
      </c>
      <c r="AV292" s="642">
        <v>75</v>
      </c>
      <c r="AW292" s="642">
        <v>76</v>
      </c>
      <c r="AX292" s="652">
        <v>85</v>
      </c>
      <c r="AY292" s="121"/>
    </row>
    <row r="293" spans="1:65" s="117" customFormat="1" ht="14.25" customHeight="1">
      <c r="A293" s="121"/>
      <c r="B293" s="123"/>
      <c r="C293" s="46"/>
      <c r="D293" s="46"/>
      <c r="E293" s="46"/>
      <c r="F293" s="645" t="s">
        <v>4798</v>
      </c>
      <c r="G293" s="288">
        <f t="shared" si="119"/>
        <v>129</v>
      </c>
      <c r="H293" s="640">
        <v>60</v>
      </c>
      <c r="I293" s="640">
        <v>69</v>
      </c>
      <c r="J293" s="641">
        <v>82</v>
      </c>
      <c r="K293" s="121"/>
      <c r="L293" s="32"/>
      <c r="M293" s="32"/>
      <c r="N293" s="32"/>
      <c r="O293" s="32"/>
      <c r="P293" s="121"/>
      <c r="U293" s="121"/>
      <c r="V293" s="122"/>
      <c r="W293" s="122"/>
      <c r="X293" s="122"/>
      <c r="Y293" s="122"/>
      <c r="Z293" s="121"/>
      <c r="AA293" s="122"/>
      <c r="AB293" s="122"/>
      <c r="AC293" s="122"/>
      <c r="AD293" s="122"/>
      <c r="AE293" s="121"/>
      <c r="AO293" s="121"/>
      <c r="AP293" s="122"/>
      <c r="AQ293" s="122"/>
      <c r="AR293" s="122"/>
      <c r="AS293" s="122"/>
      <c r="AT293" s="110" t="s">
        <v>4799</v>
      </c>
      <c r="AU293" s="644">
        <f t="shared" si="120"/>
        <v>136</v>
      </c>
      <c r="AV293" s="642">
        <v>65</v>
      </c>
      <c r="AW293" s="642">
        <v>71</v>
      </c>
      <c r="AX293" s="652">
        <v>82</v>
      </c>
      <c r="AY293" s="121"/>
    </row>
    <row r="294" spans="1:65" s="117" customFormat="1" ht="14.25" customHeight="1">
      <c r="A294" s="121"/>
      <c r="B294" s="123"/>
      <c r="C294" s="46"/>
      <c r="D294" s="46"/>
      <c r="E294" s="46"/>
      <c r="F294" s="645" t="s">
        <v>4800</v>
      </c>
      <c r="G294" s="288">
        <f t="shared" si="119"/>
        <v>56</v>
      </c>
      <c r="H294" s="640">
        <v>21</v>
      </c>
      <c r="I294" s="640">
        <v>35</v>
      </c>
      <c r="J294" s="641">
        <v>32</v>
      </c>
      <c r="K294" s="121"/>
      <c r="L294" s="32"/>
      <c r="M294" s="32"/>
      <c r="N294" s="32"/>
      <c r="O294" s="32"/>
      <c r="P294" s="121"/>
      <c r="U294" s="121"/>
      <c r="V294" s="122"/>
      <c r="W294" s="122"/>
      <c r="X294" s="122"/>
      <c r="Y294" s="122"/>
      <c r="Z294" s="121"/>
      <c r="AA294" s="122"/>
      <c r="AB294" s="122"/>
      <c r="AC294" s="122"/>
      <c r="AD294" s="122"/>
      <c r="AE294" s="121"/>
      <c r="AO294" s="121"/>
      <c r="AP294" s="122"/>
      <c r="AQ294" s="122"/>
      <c r="AR294" s="122"/>
      <c r="AS294" s="122"/>
      <c r="AT294" s="110" t="s">
        <v>4801</v>
      </c>
      <c r="AU294" s="644">
        <f t="shared" si="120"/>
        <v>97</v>
      </c>
      <c r="AV294" s="642">
        <v>50</v>
      </c>
      <c r="AW294" s="642">
        <v>47</v>
      </c>
      <c r="AX294" s="652">
        <v>61</v>
      </c>
      <c r="AY294" s="121"/>
    </row>
    <row r="295" spans="1:65" s="117" customFormat="1" ht="14.25" customHeight="1">
      <c r="A295" s="121"/>
      <c r="B295" s="123"/>
      <c r="C295" s="46"/>
      <c r="D295" s="46"/>
      <c r="E295" s="46"/>
      <c r="F295" s="645" t="s">
        <v>4802</v>
      </c>
      <c r="G295" s="288">
        <f t="shared" si="119"/>
        <v>78</v>
      </c>
      <c r="H295" s="640">
        <v>37</v>
      </c>
      <c r="I295" s="640">
        <v>41</v>
      </c>
      <c r="J295" s="641">
        <v>47</v>
      </c>
      <c r="K295" s="121"/>
      <c r="L295" s="32"/>
      <c r="M295" s="32"/>
      <c r="N295" s="32"/>
      <c r="O295" s="32"/>
      <c r="P295" s="121"/>
      <c r="U295" s="121"/>
      <c r="V295" s="122"/>
      <c r="W295" s="122"/>
      <c r="X295" s="122"/>
      <c r="Y295" s="122"/>
      <c r="Z295" s="121"/>
      <c r="AA295" s="122"/>
      <c r="AB295" s="122"/>
      <c r="AC295" s="122"/>
      <c r="AD295" s="122"/>
      <c r="AE295" s="121"/>
      <c r="AO295" s="121"/>
      <c r="AP295" s="122"/>
      <c r="AQ295" s="122"/>
      <c r="AR295" s="122"/>
      <c r="AS295" s="122"/>
      <c r="AT295" s="114" t="s">
        <v>4803</v>
      </c>
      <c r="AU295" s="92">
        <f t="shared" si="120"/>
        <v>60</v>
      </c>
      <c r="AV295" s="744">
        <v>28</v>
      </c>
      <c r="AW295" s="744">
        <v>32</v>
      </c>
      <c r="AX295" s="745">
        <v>38</v>
      </c>
      <c r="AY295" s="121"/>
    </row>
    <row r="296" spans="1:65" s="117" customFormat="1" ht="14.25" customHeight="1">
      <c r="A296" s="121"/>
      <c r="B296" s="123"/>
      <c r="C296" s="46"/>
      <c r="D296" s="46"/>
      <c r="E296" s="46"/>
      <c r="F296" s="645" t="s">
        <v>4804</v>
      </c>
      <c r="G296" s="288">
        <f t="shared" si="119"/>
        <v>93</v>
      </c>
      <c r="H296" s="640">
        <v>47</v>
      </c>
      <c r="I296" s="640">
        <v>46</v>
      </c>
      <c r="J296" s="641">
        <v>49</v>
      </c>
      <c r="K296" s="121"/>
      <c r="L296" s="32"/>
      <c r="M296" s="32"/>
      <c r="N296" s="32"/>
      <c r="O296" s="32"/>
      <c r="P296" s="121"/>
      <c r="U296" s="121"/>
      <c r="V296" s="122"/>
      <c r="W296" s="122"/>
      <c r="X296" s="122"/>
      <c r="Y296" s="122"/>
      <c r="Z296" s="121"/>
      <c r="AA296" s="122"/>
      <c r="AB296" s="122"/>
      <c r="AC296" s="122"/>
      <c r="AD296" s="122"/>
      <c r="AE296" s="121"/>
      <c r="AO296" s="121"/>
      <c r="AP296" s="122"/>
      <c r="AQ296" s="122"/>
      <c r="AR296" s="122"/>
      <c r="AS296" s="122"/>
      <c r="AT296" s="122"/>
      <c r="AU296" s="122"/>
      <c r="AV296" s="121">
        <v>57</v>
      </c>
      <c r="AW296" s="122">
        <v>63</v>
      </c>
      <c r="AX296" s="122">
        <v>71</v>
      </c>
      <c r="AY296" s="121"/>
    </row>
    <row r="297" spans="1:65" s="117" customFormat="1" ht="14.25" customHeight="1">
      <c r="A297" s="121"/>
      <c r="B297" s="123"/>
      <c r="C297" s="46"/>
      <c r="D297" s="46"/>
      <c r="E297" s="46"/>
      <c r="F297" s="645" t="s">
        <v>4805</v>
      </c>
      <c r="G297" s="288">
        <f t="shared" si="119"/>
        <v>98</v>
      </c>
      <c r="H297" s="640">
        <v>46</v>
      </c>
      <c r="I297" s="640">
        <v>52</v>
      </c>
      <c r="J297" s="641">
        <v>51</v>
      </c>
      <c r="K297" s="121"/>
      <c r="L297" s="32"/>
      <c r="M297" s="32"/>
      <c r="N297" s="32"/>
      <c r="O297" s="32"/>
      <c r="P297" s="121"/>
      <c r="U297" s="121"/>
      <c r="V297" s="122"/>
      <c r="W297" s="122"/>
      <c r="X297" s="122"/>
      <c r="Y297" s="122"/>
      <c r="Z297" s="121"/>
      <c r="AA297" s="122"/>
      <c r="AB297" s="122"/>
      <c r="AC297" s="122"/>
      <c r="AD297" s="122"/>
      <c r="AE297" s="121"/>
      <c r="AO297" s="121"/>
      <c r="AP297" s="122"/>
      <c r="AQ297" s="122"/>
      <c r="AR297" s="122"/>
      <c r="AS297" s="122"/>
      <c r="AT297" s="122"/>
      <c r="AU297" s="122"/>
      <c r="AV297" s="121"/>
      <c r="AW297" s="122"/>
      <c r="AX297" s="122"/>
      <c r="AY297" s="121"/>
    </row>
    <row r="298" spans="1:65" s="117" customFormat="1" ht="14.25" customHeight="1">
      <c r="A298" s="121"/>
      <c r="B298" s="123"/>
      <c r="C298" s="46"/>
      <c r="D298" s="46"/>
      <c r="E298" s="46"/>
      <c r="F298" s="645" t="s">
        <v>4806</v>
      </c>
      <c r="G298" s="288">
        <f t="shared" si="119"/>
        <v>64</v>
      </c>
      <c r="H298" s="640">
        <v>29</v>
      </c>
      <c r="I298" s="640">
        <v>35</v>
      </c>
      <c r="J298" s="641">
        <v>39</v>
      </c>
      <c r="K298" s="121"/>
      <c r="L298" s="32"/>
      <c r="M298" s="32"/>
      <c r="N298" s="32"/>
      <c r="O298" s="32"/>
      <c r="P298" s="121"/>
      <c r="U298" s="121"/>
      <c r="V298" s="122"/>
      <c r="W298" s="122"/>
      <c r="X298" s="122"/>
      <c r="Y298" s="122"/>
      <c r="Z298" s="121"/>
      <c r="AA298" s="122"/>
      <c r="AB298" s="122"/>
      <c r="AC298" s="122"/>
      <c r="AD298" s="122"/>
      <c r="AE298" s="121"/>
      <c r="AO298" s="121"/>
      <c r="AP298" s="122"/>
      <c r="AQ298" s="122"/>
      <c r="AR298" s="122"/>
      <c r="AS298" s="122"/>
      <c r="AT298" s="122"/>
      <c r="AU298" s="122"/>
      <c r="AV298" s="121"/>
      <c r="AW298" s="122"/>
      <c r="AX298" s="122"/>
      <c r="AY298" s="121"/>
    </row>
    <row r="299" spans="1:65" s="117" customFormat="1" ht="14.25" customHeight="1">
      <c r="A299" s="121"/>
      <c r="B299" s="123"/>
      <c r="C299" s="46"/>
      <c r="D299" s="46"/>
      <c r="E299" s="46"/>
      <c r="F299" s="645" t="s">
        <v>4807</v>
      </c>
      <c r="G299" s="288">
        <f t="shared" si="119"/>
        <v>59</v>
      </c>
      <c r="H299" s="640">
        <v>31</v>
      </c>
      <c r="I299" s="640">
        <v>28</v>
      </c>
      <c r="J299" s="641">
        <v>37</v>
      </c>
      <c r="K299" s="121"/>
      <c r="L299" s="32"/>
      <c r="M299" s="32"/>
      <c r="N299" s="32"/>
      <c r="O299" s="32"/>
      <c r="P299" s="121"/>
      <c r="U299" s="121"/>
      <c r="V299" s="122"/>
      <c r="W299" s="122"/>
      <c r="X299" s="122"/>
      <c r="Y299" s="122"/>
      <c r="Z299" s="121"/>
      <c r="AA299" s="122"/>
      <c r="AB299" s="122"/>
      <c r="AC299" s="122"/>
      <c r="AD299" s="122"/>
      <c r="AE299" s="121"/>
      <c r="AO299" s="121"/>
      <c r="AP299" s="122"/>
      <c r="AQ299" s="122"/>
      <c r="AR299" s="122"/>
      <c r="AS299" s="122"/>
      <c r="AT299" s="122"/>
      <c r="AU299" s="122"/>
      <c r="AV299" s="121"/>
      <c r="AW299" s="122"/>
      <c r="AX299" s="122"/>
      <c r="AY299" s="121"/>
    </row>
    <row r="300" spans="1:65" s="117" customFormat="1" ht="14.25" customHeight="1">
      <c r="A300" s="121"/>
      <c r="B300" s="123"/>
      <c r="C300" s="46"/>
      <c r="D300" s="46"/>
      <c r="E300" s="46"/>
      <c r="F300" s="645" t="s">
        <v>4808</v>
      </c>
      <c r="G300" s="288">
        <f t="shared" si="119"/>
        <v>100</v>
      </c>
      <c r="H300" s="640">
        <v>57</v>
      </c>
      <c r="I300" s="640">
        <v>43</v>
      </c>
      <c r="J300" s="641">
        <v>53</v>
      </c>
      <c r="K300" s="121"/>
      <c r="L300" s="32"/>
      <c r="M300" s="32"/>
      <c r="N300" s="32"/>
      <c r="O300" s="32"/>
      <c r="P300" s="121"/>
      <c r="U300" s="121"/>
      <c r="V300" s="122"/>
      <c r="W300" s="122"/>
      <c r="X300" s="122"/>
      <c r="Y300" s="122"/>
      <c r="Z300" s="121"/>
      <c r="AA300" s="122"/>
      <c r="AB300" s="122"/>
      <c r="AC300" s="122"/>
      <c r="AD300" s="122"/>
      <c r="AE300" s="121"/>
      <c r="AO300" s="121"/>
      <c r="AP300" s="122"/>
      <c r="AQ300" s="122"/>
      <c r="AR300" s="122"/>
      <c r="AS300" s="122"/>
      <c r="AT300" s="122"/>
      <c r="AU300" s="122"/>
      <c r="AV300" s="121"/>
      <c r="AW300" s="122"/>
      <c r="AX300" s="122"/>
      <c r="AY300" s="121"/>
    </row>
    <row r="301" spans="1:65" s="117" customFormat="1" ht="14.25" customHeight="1">
      <c r="A301" s="121"/>
      <c r="B301" s="123"/>
      <c r="C301" s="46"/>
      <c r="D301" s="46"/>
      <c r="E301" s="46"/>
      <c r="F301" s="645" t="s">
        <v>4809</v>
      </c>
      <c r="G301" s="288">
        <f t="shared" si="119"/>
        <v>55</v>
      </c>
      <c r="H301" s="640">
        <v>23</v>
      </c>
      <c r="I301" s="640">
        <v>32</v>
      </c>
      <c r="J301" s="641">
        <v>32</v>
      </c>
      <c r="K301" s="121"/>
      <c r="L301" s="32"/>
      <c r="M301" s="32"/>
      <c r="N301" s="32"/>
      <c r="O301" s="32"/>
      <c r="P301" s="121"/>
      <c r="U301" s="121"/>
      <c r="V301" s="122"/>
      <c r="W301" s="122"/>
      <c r="X301" s="122"/>
      <c r="Y301" s="122"/>
      <c r="Z301" s="121"/>
      <c r="AA301" s="122"/>
      <c r="AB301" s="122"/>
      <c r="AC301" s="122"/>
      <c r="AD301" s="122"/>
      <c r="AE301" s="121"/>
      <c r="AO301" s="121"/>
      <c r="AP301" s="122"/>
      <c r="AQ301" s="122"/>
      <c r="AR301" s="122"/>
      <c r="AS301" s="122"/>
      <c r="AT301" s="122"/>
      <c r="AU301" s="122"/>
      <c r="AV301" s="121"/>
      <c r="AW301" s="122"/>
      <c r="AX301" s="122"/>
      <c r="AY301" s="121"/>
    </row>
    <row r="302" spans="1:65" s="117" customFormat="1" ht="14.25" customHeight="1">
      <c r="A302" s="121"/>
      <c r="B302" s="123"/>
      <c r="C302" s="46"/>
      <c r="D302" s="46"/>
      <c r="E302" s="46"/>
      <c r="F302" s="645" t="s">
        <v>4810</v>
      </c>
      <c r="G302" s="288">
        <f t="shared" si="119"/>
        <v>101</v>
      </c>
      <c r="H302" s="640">
        <v>54</v>
      </c>
      <c r="I302" s="640">
        <v>47</v>
      </c>
      <c r="J302" s="641">
        <v>65</v>
      </c>
      <c r="K302" s="121"/>
      <c r="L302" s="32"/>
      <c r="M302" s="32"/>
      <c r="N302" s="32"/>
      <c r="O302" s="32"/>
      <c r="P302" s="121"/>
      <c r="U302" s="121"/>
      <c r="V302" s="122"/>
      <c r="W302" s="122"/>
      <c r="X302" s="122"/>
      <c r="Y302" s="122"/>
      <c r="Z302" s="121"/>
      <c r="AA302" s="122"/>
      <c r="AB302" s="122"/>
      <c r="AC302" s="122"/>
      <c r="AD302" s="122"/>
      <c r="AE302" s="121"/>
      <c r="AO302" s="121"/>
      <c r="AP302" s="122"/>
      <c r="AQ302" s="122"/>
      <c r="AR302" s="122"/>
      <c r="AS302" s="122"/>
      <c r="AT302" s="122"/>
      <c r="AU302" s="122"/>
      <c r="AV302" s="121"/>
      <c r="AW302" s="122"/>
      <c r="AX302" s="122"/>
      <c r="AY302" s="121"/>
    </row>
    <row r="303" spans="1:65" s="127" customFormat="1" ht="14.25" customHeight="1">
      <c r="A303" s="121"/>
      <c r="B303" s="123"/>
      <c r="C303" s="46"/>
      <c r="D303" s="46"/>
      <c r="E303" s="46"/>
      <c r="F303" s="645" t="s">
        <v>4811</v>
      </c>
      <c r="G303" s="288">
        <f t="shared" si="119"/>
        <v>61</v>
      </c>
      <c r="H303" s="640">
        <v>27</v>
      </c>
      <c r="I303" s="640">
        <v>34</v>
      </c>
      <c r="J303" s="641">
        <v>39</v>
      </c>
      <c r="K303" s="121"/>
      <c r="L303" s="32"/>
      <c r="M303" s="32"/>
      <c r="N303" s="32"/>
      <c r="O303" s="32"/>
      <c r="P303" s="121"/>
      <c r="Q303" s="117"/>
      <c r="R303" s="117"/>
      <c r="S303" s="117"/>
      <c r="T303" s="117"/>
      <c r="U303" s="121"/>
      <c r="V303" s="122"/>
      <c r="W303" s="122"/>
      <c r="X303" s="122"/>
      <c r="Y303" s="122"/>
      <c r="Z303" s="121"/>
      <c r="AA303" s="122"/>
      <c r="AB303" s="122"/>
      <c r="AC303" s="122"/>
      <c r="AD303" s="122"/>
      <c r="AE303" s="121"/>
      <c r="AF303" s="117"/>
      <c r="AG303" s="117"/>
      <c r="AH303" s="117"/>
      <c r="AI303" s="117"/>
      <c r="AJ303" s="117"/>
      <c r="AK303" s="117"/>
      <c r="AL303" s="117"/>
      <c r="AM303" s="117"/>
      <c r="AN303" s="117"/>
      <c r="AO303" s="121"/>
      <c r="AP303" s="122"/>
      <c r="AQ303" s="122"/>
      <c r="AR303" s="122"/>
      <c r="AS303" s="122"/>
      <c r="AT303" s="122"/>
      <c r="AU303" s="122"/>
      <c r="AV303" s="121"/>
      <c r="AW303" s="122"/>
      <c r="AX303" s="122"/>
      <c r="AY303" s="121"/>
      <c r="AZ303" s="117"/>
      <c r="BA303" s="117"/>
      <c r="BB303" s="117"/>
      <c r="BC303" s="117"/>
      <c r="BD303" s="117"/>
      <c r="BE303" s="117"/>
      <c r="BF303" s="117"/>
      <c r="BG303" s="117"/>
      <c r="BH303" s="117"/>
      <c r="BI303" s="117"/>
      <c r="BJ303" s="117"/>
      <c r="BK303" s="117"/>
      <c r="BL303" s="117"/>
      <c r="BM303" s="117"/>
    </row>
    <row r="304" spans="1:65" s="129" customFormat="1" ht="14.25" customHeight="1">
      <c r="A304" s="124"/>
      <c r="B304" s="734"/>
      <c r="C304" s="734"/>
      <c r="D304" s="734"/>
      <c r="E304" s="734"/>
      <c r="F304" s="645" t="s">
        <v>4812</v>
      </c>
      <c r="G304" s="288">
        <f t="shared" si="119"/>
        <v>116</v>
      </c>
      <c r="H304" s="640">
        <v>60</v>
      </c>
      <c r="I304" s="640">
        <v>56</v>
      </c>
      <c r="J304" s="641">
        <v>63</v>
      </c>
      <c r="K304" s="121"/>
      <c r="L304" s="32"/>
      <c r="M304" s="32"/>
      <c r="N304" s="32"/>
      <c r="O304" s="32"/>
      <c r="P304" s="121"/>
      <c r="Q304" s="117"/>
      <c r="R304" s="117"/>
      <c r="S304" s="117"/>
      <c r="T304" s="117"/>
      <c r="U304" s="124"/>
      <c r="V304" s="125"/>
      <c r="W304" s="125"/>
      <c r="X304" s="125"/>
      <c r="Y304" s="125"/>
      <c r="Z304" s="124"/>
      <c r="AA304" s="125"/>
      <c r="AB304" s="125"/>
      <c r="AC304" s="125"/>
      <c r="AD304" s="125"/>
      <c r="AE304" s="124"/>
      <c r="AF304" s="113"/>
      <c r="AG304" s="113"/>
      <c r="AH304" s="113"/>
      <c r="AI304" s="113"/>
      <c r="AJ304" s="113"/>
      <c r="AK304" s="113"/>
      <c r="AL304" s="113"/>
      <c r="AM304" s="113"/>
      <c r="AN304" s="113"/>
      <c r="AO304" s="121"/>
      <c r="AP304" s="122"/>
      <c r="AQ304" s="122"/>
      <c r="AR304" s="122"/>
      <c r="AS304" s="122"/>
      <c r="AT304" s="122"/>
      <c r="AU304" s="122"/>
      <c r="AV304" s="121"/>
      <c r="AW304" s="122"/>
      <c r="AX304" s="122"/>
      <c r="AY304" s="121"/>
      <c r="AZ304" s="117"/>
      <c r="BA304" s="117"/>
      <c r="BB304" s="117"/>
      <c r="BC304" s="117"/>
      <c r="BD304" s="117"/>
      <c r="BE304" s="117"/>
      <c r="BF304" s="117"/>
      <c r="BG304" s="117"/>
      <c r="BH304" s="117"/>
      <c r="BI304" s="117"/>
      <c r="BJ304" s="117"/>
      <c r="BK304" s="117"/>
      <c r="BL304" s="117"/>
      <c r="BM304" s="117"/>
    </row>
    <row r="305" spans="1:65" s="128" customFormat="1" ht="14.25" customHeight="1">
      <c r="A305" s="121"/>
      <c r="B305" s="123"/>
      <c r="C305" s="46"/>
      <c r="D305" s="46"/>
      <c r="E305" s="46"/>
      <c r="F305" s="645" t="s">
        <v>4813</v>
      </c>
      <c r="G305" s="288">
        <f t="shared" si="119"/>
        <v>139</v>
      </c>
      <c r="H305" s="640">
        <v>65</v>
      </c>
      <c r="I305" s="640">
        <v>74</v>
      </c>
      <c r="J305" s="641">
        <v>76</v>
      </c>
      <c r="K305" s="121"/>
      <c r="L305" s="32"/>
      <c r="M305" s="32"/>
      <c r="N305" s="32"/>
      <c r="O305" s="32"/>
      <c r="P305" s="121"/>
      <c r="Q305" s="117"/>
      <c r="R305" s="117"/>
      <c r="S305" s="117"/>
      <c r="T305" s="117"/>
      <c r="U305" s="121"/>
      <c r="V305" s="122"/>
      <c r="W305" s="122"/>
      <c r="X305" s="122"/>
      <c r="Y305" s="122"/>
      <c r="Z305" s="121"/>
      <c r="AA305" s="122"/>
      <c r="AB305" s="122"/>
      <c r="AC305" s="122"/>
      <c r="AD305" s="122"/>
      <c r="AE305" s="121"/>
      <c r="AF305" s="117"/>
      <c r="AG305" s="117"/>
      <c r="AH305" s="117"/>
      <c r="AI305" s="117"/>
      <c r="AJ305" s="117"/>
      <c r="AK305" s="117"/>
      <c r="AL305" s="117"/>
      <c r="AM305" s="117"/>
      <c r="AN305" s="117"/>
      <c r="AO305" s="121"/>
      <c r="AP305" s="122"/>
      <c r="AQ305" s="122"/>
      <c r="AR305" s="122"/>
      <c r="AS305" s="122"/>
      <c r="AT305" s="122"/>
      <c r="AU305" s="122"/>
      <c r="AV305" s="121"/>
      <c r="AW305" s="122"/>
      <c r="AX305" s="122"/>
      <c r="AY305" s="121"/>
      <c r="AZ305" s="117"/>
      <c r="BA305" s="117"/>
      <c r="BB305" s="117"/>
      <c r="BC305" s="117"/>
      <c r="BD305" s="117"/>
      <c r="BE305" s="117"/>
      <c r="BF305" s="117"/>
      <c r="BG305" s="117"/>
      <c r="BH305" s="117"/>
      <c r="BI305" s="117"/>
      <c r="BJ305" s="117"/>
      <c r="BK305" s="117"/>
      <c r="BL305" s="117"/>
      <c r="BM305" s="117"/>
    </row>
    <row r="306" spans="1:65" s="117" customFormat="1" ht="14.25" customHeight="1">
      <c r="A306" s="121"/>
      <c r="B306" s="123"/>
      <c r="C306" s="46"/>
      <c r="D306" s="46"/>
      <c r="E306" s="46"/>
      <c r="F306" s="645" t="s">
        <v>4814</v>
      </c>
      <c r="G306" s="288">
        <f t="shared" si="119"/>
        <v>94</v>
      </c>
      <c r="H306" s="640">
        <v>46</v>
      </c>
      <c r="I306" s="640">
        <v>48</v>
      </c>
      <c r="J306" s="641">
        <v>55</v>
      </c>
      <c r="K306" s="121"/>
      <c r="L306" s="32"/>
      <c r="M306" s="32"/>
      <c r="N306" s="32"/>
      <c r="O306" s="32"/>
      <c r="P306" s="121"/>
      <c r="U306" s="121"/>
      <c r="V306" s="122"/>
      <c r="W306" s="122"/>
      <c r="X306" s="122"/>
      <c r="Y306" s="122"/>
      <c r="Z306" s="121"/>
      <c r="AA306" s="122"/>
      <c r="AB306" s="122"/>
      <c r="AC306" s="122"/>
      <c r="AD306" s="122"/>
      <c r="AE306" s="121"/>
      <c r="AO306" s="121"/>
      <c r="AP306" s="122"/>
      <c r="AQ306" s="122"/>
      <c r="AR306" s="122"/>
      <c r="AS306" s="122"/>
      <c r="AT306" s="122"/>
      <c r="AU306" s="122"/>
      <c r="AV306" s="121"/>
      <c r="AW306" s="122"/>
      <c r="AX306" s="122"/>
      <c r="AY306" s="121"/>
    </row>
    <row r="307" spans="1:65" s="117" customFormat="1" ht="14.25" customHeight="1">
      <c r="A307" s="121"/>
      <c r="B307" s="123"/>
      <c r="C307" s="46"/>
      <c r="D307" s="46"/>
      <c r="E307" s="46"/>
      <c r="F307" s="645" t="s">
        <v>4815</v>
      </c>
      <c r="G307" s="288">
        <f t="shared" si="119"/>
        <v>72</v>
      </c>
      <c r="H307" s="640">
        <v>32</v>
      </c>
      <c r="I307" s="640">
        <v>40</v>
      </c>
      <c r="J307" s="641">
        <v>44</v>
      </c>
      <c r="K307" s="121"/>
      <c r="L307" s="32"/>
      <c r="M307" s="32"/>
      <c r="N307" s="32"/>
      <c r="O307" s="32"/>
      <c r="P307" s="121"/>
      <c r="U307" s="121"/>
      <c r="V307" s="122"/>
      <c r="W307" s="122"/>
      <c r="X307" s="122"/>
      <c r="Y307" s="122"/>
      <c r="Z307" s="121"/>
      <c r="AA307" s="122"/>
      <c r="AB307" s="122"/>
      <c r="AC307" s="122"/>
      <c r="AD307" s="122"/>
      <c r="AE307" s="121"/>
      <c r="AO307" s="121"/>
      <c r="AP307" s="122"/>
      <c r="AQ307" s="122"/>
      <c r="AR307" s="122"/>
      <c r="AS307" s="122"/>
      <c r="AT307" s="122"/>
      <c r="AU307" s="122"/>
      <c r="AV307" s="121"/>
      <c r="AW307" s="122"/>
      <c r="AX307" s="122"/>
      <c r="AY307" s="121"/>
    </row>
    <row r="308" spans="1:65" s="117" customFormat="1" ht="14.25" customHeight="1">
      <c r="A308" s="121"/>
      <c r="B308" s="123"/>
      <c r="C308" s="46"/>
      <c r="D308" s="46"/>
      <c r="E308" s="46"/>
      <c r="F308" s="669" t="s">
        <v>466</v>
      </c>
      <c r="G308" s="661">
        <f t="shared" si="119"/>
        <v>4431</v>
      </c>
      <c r="H308" s="746">
        <f>SUM(H309:H332)</f>
        <v>2131</v>
      </c>
      <c r="I308" s="746">
        <f t="shared" ref="I308:J308" si="123">SUM(I309:I332)</f>
        <v>2300</v>
      </c>
      <c r="J308" s="747">
        <f t="shared" si="123"/>
        <v>2490</v>
      </c>
      <c r="K308" s="121"/>
      <c r="L308" s="32"/>
      <c r="M308" s="32"/>
      <c r="N308" s="32"/>
      <c r="O308" s="32"/>
      <c r="P308" s="121"/>
      <c r="U308" s="121"/>
      <c r="V308" s="122"/>
      <c r="W308" s="122"/>
      <c r="X308" s="122"/>
      <c r="Y308" s="122"/>
      <c r="Z308" s="121"/>
      <c r="AA308" s="122"/>
      <c r="AB308" s="122"/>
      <c r="AC308" s="122"/>
      <c r="AD308" s="122"/>
      <c r="AE308" s="121"/>
      <c r="AO308" s="121"/>
      <c r="AP308" s="122"/>
      <c r="AQ308" s="122"/>
      <c r="AR308" s="122"/>
      <c r="AS308" s="122"/>
      <c r="AT308" s="122"/>
      <c r="AU308" s="122"/>
      <c r="AV308" s="121"/>
      <c r="AW308" s="122"/>
      <c r="AX308" s="122"/>
      <c r="AY308" s="121"/>
    </row>
    <row r="309" spans="1:65" s="117" customFormat="1" ht="14.25" customHeight="1">
      <c r="A309" s="121"/>
      <c r="B309" s="123"/>
      <c r="C309" s="46"/>
      <c r="D309" s="46"/>
      <c r="E309" s="46"/>
      <c r="F309" s="645" t="s">
        <v>2960</v>
      </c>
      <c r="G309" s="437">
        <f t="shared" si="119"/>
        <v>431</v>
      </c>
      <c r="H309" s="690">
        <v>199</v>
      </c>
      <c r="I309" s="690">
        <v>232</v>
      </c>
      <c r="J309" s="690">
        <v>220</v>
      </c>
      <c r="K309" s="121"/>
      <c r="L309" s="32"/>
      <c r="M309" s="32"/>
      <c r="N309" s="32"/>
      <c r="O309" s="32"/>
      <c r="P309" s="121"/>
      <c r="U309" s="121"/>
      <c r="V309" s="122"/>
      <c r="W309" s="122"/>
      <c r="X309" s="122"/>
      <c r="Y309" s="122"/>
      <c r="Z309" s="121"/>
      <c r="AA309" s="122"/>
      <c r="AB309" s="122"/>
      <c r="AC309" s="122"/>
      <c r="AD309" s="122"/>
      <c r="AE309" s="121"/>
      <c r="AO309" s="121"/>
      <c r="AP309" s="122"/>
      <c r="AQ309" s="122"/>
      <c r="AR309" s="122"/>
      <c r="AS309" s="122"/>
      <c r="AT309" s="122"/>
      <c r="AU309" s="122"/>
      <c r="AV309" s="121"/>
      <c r="AW309" s="122"/>
      <c r="AX309" s="122"/>
      <c r="AY309" s="121"/>
    </row>
    <row r="310" spans="1:65" s="117" customFormat="1" ht="14.25" customHeight="1">
      <c r="A310" s="121"/>
      <c r="B310" s="123"/>
      <c r="C310" s="46"/>
      <c r="D310" s="46"/>
      <c r="E310" s="46"/>
      <c r="F310" s="645" t="s">
        <v>2961</v>
      </c>
      <c r="G310" s="437">
        <f t="shared" si="119"/>
        <v>183</v>
      </c>
      <c r="H310" s="690">
        <v>75</v>
      </c>
      <c r="I310" s="690">
        <v>108</v>
      </c>
      <c r="J310" s="690">
        <v>110</v>
      </c>
      <c r="K310" s="121"/>
      <c r="L310" s="32"/>
      <c r="M310" s="32"/>
      <c r="N310" s="32"/>
      <c r="O310" s="32"/>
      <c r="P310" s="121"/>
      <c r="U310" s="121"/>
      <c r="V310" s="122"/>
      <c r="W310" s="122"/>
      <c r="X310" s="122"/>
      <c r="Y310" s="122"/>
      <c r="Z310" s="121"/>
      <c r="AA310" s="122"/>
      <c r="AB310" s="122"/>
      <c r="AC310" s="122"/>
      <c r="AD310" s="122"/>
      <c r="AE310" s="121"/>
      <c r="AO310" s="121"/>
      <c r="AP310" s="122"/>
      <c r="AQ310" s="122"/>
      <c r="AR310" s="122"/>
      <c r="AS310" s="122"/>
      <c r="AT310" s="122"/>
      <c r="AU310" s="122"/>
      <c r="AV310" s="121"/>
      <c r="AW310" s="122"/>
      <c r="AX310" s="122"/>
      <c r="AY310" s="121"/>
    </row>
    <row r="311" spans="1:65" s="117" customFormat="1" ht="14.25" customHeight="1">
      <c r="A311" s="121"/>
      <c r="B311" s="123"/>
      <c r="C311" s="46"/>
      <c r="D311" s="46"/>
      <c r="E311" s="46"/>
      <c r="F311" s="645" t="s">
        <v>4816</v>
      </c>
      <c r="G311" s="437">
        <f t="shared" si="119"/>
        <v>414</v>
      </c>
      <c r="H311" s="690">
        <v>210</v>
      </c>
      <c r="I311" s="690">
        <v>204</v>
      </c>
      <c r="J311" s="690">
        <v>224</v>
      </c>
      <c r="K311" s="121"/>
      <c r="L311" s="32"/>
      <c r="M311" s="32"/>
      <c r="N311" s="32"/>
      <c r="O311" s="32"/>
      <c r="P311" s="121"/>
      <c r="U311" s="121"/>
      <c r="V311" s="122"/>
      <c r="W311" s="122"/>
      <c r="X311" s="122"/>
      <c r="Y311" s="122"/>
      <c r="Z311" s="121"/>
      <c r="AA311" s="122"/>
      <c r="AB311" s="122"/>
      <c r="AC311" s="122"/>
      <c r="AD311" s="122"/>
      <c r="AE311" s="121"/>
      <c r="AO311" s="121"/>
      <c r="AP311" s="122"/>
      <c r="AQ311" s="122"/>
      <c r="AR311" s="122"/>
      <c r="AS311" s="122"/>
      <c r="AT311" s="122"/>
      <c r="AU311" s="122"/>
      <c r="AV311" s="121"/>
      <c r="AW311" s="122"/>
      <c r="AX311" s="122"/>
      <c r="AY311" s="121"/>
    </row>
    <row r="312" spans="1:65" s="117" customFormat="1" ht="14.25" customHeight="1">
      <c r="A312" s="121"/>
      <c r="B312" s="123"/>
      <c r="C312" s="46"/>
      <c r="D312" s="46"/>
      <c r="E312" s="46"/>
      <c r="F312" s="645" t="s">
        <v>4817</v>
      </c>
      <c r="G312" s="437">
        <f t="shared" si="119"/>
        <v>1034</v>
      </c>
      <c r="H312" s="690">
        <v>499</v>
      </c>
      <c r="I312" s="690">
        <v>535</v>
      </c>
      <c r="J312" s="690">
        <v>522</v>
      </c>
      <c r="K312" s="121"/>
      <c r="L312" s="32"/>
      <c r="M312" s="32"/>
      <c r="N312" s="32"/>
      <c r="O312" s="32"/>
      <c r="P312" s="121"/>
      <c r="U312" s="121"/>
      <c r="V312" s="122"/>
      <c r="W312" s="122"/>
      <c r="X312" s="122"/>
      <c r="Y312" s="122"/>
      <c r="Z312" s="121"/>
      <c r="AA312" s="122"/>
      <c r="AB312" s="122"/>
      <c r="AC312" s="122"/>
      <c r="AD312" s="122"/>
      <c r="AE312" s="121"/>
      <c r="AO312" s="121"/>
      <c r="AP312" s="122"/>
      <c r="AQ312" s="122"/>
      <c r="AR312" s="122"/>
      <c r="AS312" s="122"/>
      <c r="AT312" s="122"/>
      <c r="AU312" s="122"/>
      <c r="AV312" s="121"/>
      <c r="AY312" s="121"/>
    </row>
    <row r="313" spans="1:65" s="117" customFormat="1" ht="14.25" customHeight="1">
      <c r="A313" s="121"/>
      <c r="B313" s="123"/>
      <c r="C313" s="46"/>
      <c r="D313" s="46"/>
      <c r="E313" s="46"/>
      <c r="F313" s="645" t="s">
        <v>4818</v>
      </c>
      <c r="G313" s="437">
        <f t="shared" si="119"/>
        <v>473</v>
      </c>
      <c r="H313" s="690">
        <v>226</v>
      </c>
      <c r="I313" s="690">
        <v>247</v>
      </c>
      <c r="J313" s="690">
        <v>275</v>
      </c>
      <c r="K313" s="121"/>
      <c r="L313" s="32"/>
      <c r="M313" s="32"/>
      <c r="N313" s="32"/>
      <c r="O313" s="32"/>
      <c r="P313" s="121"/>
      <c r="U313" s="121"/>
      <c r="V313" s="122"/>
      <c r="W313" s="122"/>
      <c r="X313" s="122"/>
      <c r="Y313" s="122"/>
      <c r="Z313" s="121"/>
      <c r="AA313" s="122"/>
      <c r="AB313" s="122"/>
      <c r="AC313" s="122"/>
      <c r="AD313" s="122"/>
      <c r="AE313" s="121"/>
      <c r="AO313" s="121"/>
      <c r="AP313" s="122"/>
      <c r="AQ313" s="122"/>
      <c r="AR313" s="122"/>
      <c r="AS313" s="122"/>
      <c r="AT313" s="122"/>
      <c r="AU313" s="122"/>
      <c r="AV313" s="121"/>
      <c r="AY313" s="121"/>
    </row>
    <row r="314" spans="1:65" s="117" customFormat="1" ht="14.25" customHeight="1">
      <c r="A314" s="121"/>
      <c r="B314" s="123"/>
      <c r="C314" s="46"/>
      <c r="D314" s="46"/>
      <c r="E314" s="46"/>
      <c r="F314" s="645" t="s">
        <v>4819</v>
      </c>
      <c r="G314" s="437">
        <f t="shared" si="119"/>
        <v>95</v>
      </c>
      <c r="H314" s="690">
        <v>45</v>
      </c>
      <c r="I314" s="690">
        <v>50</v>
      </c>
      <c r="J314" s="690">
        <v>56</v>
      </c>
      <c r="K314" s="121"/>
      <c r="L314" s="32"/>
      <c r="M314" s="32"/>
      <c r="N314" s="32"/>
      <c r="O314" s="32"/>
      <c r="P314" s="121"/>
      <c r="U314" s="121"/>
      <c r="V314" s="122"/>
      <c r="W314" s="122"/>
      <c r="X314" s="122"/>
      <c r="Y314" s="122"/>
      <c r="Z314" s="121"/>
      <c r="AA314" s="122"/>
      <c r="AB314" s="122"/>
      <c r="AC314" s="122"/>
      <c r="AD314" s="122"/>
      <c r="AE314" s="121"/>
      <c r="AO314" s="121"/>
      <c r="AP314" s="122"/>
      <c r="AQ314" s="122"/>
      <c r="AR314" s="122"/>
      <c r="AS314" s="122"/>
      <c r="AT314" s="122"/>
      <c r="AU314" s="122"/>
      <c r="AV314" s="121"/>
      <c r="AY314" s="121"/>
    </row>
    <row r="315" spans="1:65" s="117" customFormat="1" ht="14.25" customHeight="1">
      <c r="A315" s="121"/>
      <c r="B315" s="123"/>
      <c r="C315" s="46"/>
      <c r="D315" s="46"/>
      <c r="E315" s="46"/>
      <c r="F315" s="645" t="s">
        <v>4820</v>
      </c>
      <c r="G315" s="437">
        <f t="shared" si="119"/>
        <v>81</v>
      </c>
      <c r="H315" s="690">
        <v>42</v>
      </c>
      <c r="I315" s="690">
        <v>39</v>
      </c>
      <c r="J315" s="690">
        <v>43</v>
      </c>
      <c r="K315" s="121"/>
      <c r="L315" s="32"/>
      <c r="M315" s="32"/>
      <c r="N315" s="32"/>
      <c r="O315" s="32"/>
      <c r="P315" s="121"/>
      <c r="U315" s="121"/>
      <c r="V315" s="122"/>
      <c r="W315" s="122"/>
      <c r="X315" s="122"/>
      <c r="Y315" s="122"/>
      <c r="Z315" s="121"/>
      <c r="AA315" s="122"/>
      <c r="AB315" s="122"/>
      <c r="AC315" s="122"/>
      <c r="AD315" s="122"/>
      <c r="AE315" s="121"/>
      <c r="AO315" s="121"/>
      <c r="AP315" s="122"/>
      <c r="AQ315" s="122"/>
      <c r="AR315" s="122"/>
      <c r="AS315" s="122"/>
      <c r="AT315" s="122"/>
      <c r="AU315" s="122"/>
      <c r="AV315" s="121"/>
      <c r="AY315" s="121"/>
    </row>
    <row r="316" spans="1:65" s="117" customFormat="1" ht="14.25" customHeight="1">
      <c r="A316" s="121"/>
      <c r="B316" s="123"/>
      <c r="C316" s="46"/>
      <c r="D316" s="46"/>
      <c r="E316" s="46"/>
      <c r="F316" s="645" t="s">
        <v>4821</v>
      </c>
      <c r="G316" s="437">
        <f t="shared" si="119"/>
        <v>87</v>
      </c>
      <c r="H316" s="690">
        <v>44</v>
      </c>
      <c r="I316" s="690">
        <v>43</v>
      </c>
      <c r="J316" s="690">
        <v>59</v>
      </c>
      <c r="K316" s="121"/>
      <c r="L316" s="32"/>
      <c r="M316" s="32"/>
      <c r="N316" s="32"/>
      <c r="O316" s="32"/>
      <c r="P316" s="121"/>
      <c r="U316" s="121"/>
      <c r="V316" s="122"/>
      <c r="W316" s="122"/>
      <c r="X316" s="122"/>
      <c r="Y316" s="122"/>
      <c r="Z316" s="121"/>
      <c r="AA316" s="122"/>
      <c r="AB316" s="122"/>
      <c r="AC316" s="122"/>
      <c r="AD316" s="122"/>
      <c r="AE316" s="121"/>
      <c r="AO316" s="121"/>
      <c r="AP316" s="122"/>
      <c r="AQ316" s="122"/>
      <c r="AR316" s="122"/>
      <c r="AS316" s="122"/>
      <c r="AT316" s="122"/>
      <c r="AU316" s="122"/>
      <c r="AV316" s="121"/>
      <c r="AY316" s="121"/>
    </row>
    <row r="317" spans="1:65" s="117" customFormat="1" ht="14.25" customHeight="1">
      <c r="A317" s="121"/>
      <c r="B317" s="123"/>
      <c r="C317" s="46"/>
      <c r="D317" s="46"/>
      <c r="E317" s="46"/>
      <c r="F317" s="645" t="s">
        <v>4822</v>
      </c>
      <c r="G317" s="437">
        <f t="shared" si="119"/>
        <v>329</v>
      </c>
      <c r="H317" s="690">
        <v>157</v>
      </c>
      <c r="I317" s="690">
        <v>172</v>
      </c>
      <c r="J317" s="690">
        <v>179</v>
      </c>
      <c r="K317" s="121"/>
      <c r="L317" s="32"/>
      <c r="M317" s="32"/>
      <c r="N317" s="32"/>
      <c r="O317" s="32"/>
      <c r="P317" s="121"/>
      <c r="U317" s="121"/>
      <c r="V317" s="122"/>
      <c r="W317" s="122"/>
      <c r="X317" s="122"/>
      <c r="Y317" s="122"/>
      <c r="Z317" s="121"/>
      <c r="AA317" s="122"/>
      <c r="AB317" s="122"/>
      <c r="AC317" s="122"/>
      <c r="AD317" s="122"/>
      <c r="AE317" s="121"/>
      <c r="AO317" s="121"/>
      <c r="AP317" s="122"/>
      <c r="AQ317" s="122"/>
      <c r="AR317" s="122"/>
      <c r="AS317" s="122"/>
      <c r="AT317" s="122"/>
      <c r="AU317" s="122"/>
      <c r="AV317" s="121"/>
      <c r="AY317" s="121"/>
    </row>
    <row r="318" spans="1:65" s="117" customFormat="1" ht="14.25" customHeight="1">
      <c r="A318" s="121"/>
      <c r="B318" s="123"/>
      <c r="C318" s="46"/>
      <c r="D318" s="46"/>
      <c r="E318" s="46"/>
      <c r="F318" s="645" t="s">
        <v>4823</v>
      </c>
      <c r="G318" s="437">
        <f t="shared" si="119"/>
        <v>124</v>
      </c>
      <c r="H318" s="690">
        <v>59</v>
      </c>
      <c r="I318" s="690">
        <v>65</v>
      </c>
      <c r="J318" s="690">
        <v>69</v>
      </c>
      <c r="K318" s="121"/>
      <c r="L318" s="32"/>
      <c r="M318" s="32"/>
      <c r="N318" s="32"/>
      <c r="O318" s="32"/>
      <c r="P318" s="121"/>
      <c r="U318" s="121"/>
      <c r="V318" s="122"/>
      <c r="W318" s="122"/>
      <c r="X318" s="122"/>
      <c r="Y318" s="122"/>
      <c r="Z318" s="121"/>
      <c r="AA318" s="122"/>
      <c r="AB318" s="122"/>
      <c r="AC318" s="122"/>
      <c r="AD318" s="122"/>
      <c r="AE318" s="121"/>
      <c r="AO318" s="121"/>
      <c r="AP318" s="122"/>
      <c r="AQ318" s="122"/>
      <c r="AR318" s="122"/>
      <c r="AS318" s="122"/>
      <c r="AT318" s="122"/>
      <c r="AU318" s="122"/>
      <c r="AV318" s="121"/>
      <c r="AY318" s="121"/>
    </row>
    <row r="319" spans="1:65" s="117" customFormat="1" ht="14.25" customHeight="1">
      <c r="A319" s="121"/>
      <c r="B319" s="123"/>
      <c r="C319" s="46"/>
      <c r="D319" s="46"/>
      <c r="E319" s="46"/>
      <c r="F319" s="645" t="s">
        <v>4824</v>
      </c>
      <c r="G319" s="437">
        <f t="shared" si="119"/>
        <v>137</v>
      </c>
      <c r="H319" s="690">
        <v>70</v>
      </c>
      <c r="I319" s="690">
        <v>67</v>
      </c>
      <c r="J319" s="690">
        <v>83</v>
      </c>
      <c r="K319" s="121"/>
      <c r="L319" s="32"/>
      <c r="M319" s="32"/>
      <c r="N319" s="32"/>
      <c r="O319" s="32"/>
      <c r="P319" s="121"/>
      <c r="U319" s="121"/>
      <c r="V319" s="122"/>
      <c r="W319" s="122"/>
      <c r="X319" s="122"/>
      <c r="Y319" s="122"/>
      <c r="Z319" s="121"/>
      <c r="AA319" s="122"/>
      <c r="AB319" s="122"/>
      <c r="AC319" s="122"/>
      <c r="AD319" s="122"/>
      <c r="AE319" s="121"/>
      <c r="AO319" s="121"/>
      <c r="AP319" s="122"/>
      <c r="AQ319" s="122"/>
      <c r="AR319" s="122"/>
      <c r="AS319" s="122"/>
      <c r="AT319" s="122"/>
      <c r="AU319" s="122"/>
      <c r="AV319" s="121"/>
      <c r="AY319" s="121"/>
    </row>
    <row r="320" spans="1:65" s="117" customFormat="1" ht="14.25" customHeight="1">
      <c r="A320" s="121"/>
      <c r="B320" s="123"/>
      <c r="C320" s="46"/>
      <c r="D320" s="46"/>
      <c r="E320" s="46"/>
      <c r="F320" s="645" t="s">
        <v>4825</v>
      </c>
      <c r="G320" s="437">
        <f t="shared" si="119"/>
        <v>61</v>
      </c>
      <c r="H320" s="690">
        <v>33</v>
      </c>
      <c r="I320" s="690">
        <v>28</v>
      </c>
      <c r="J320" s="690">
        <v>39</v>
      </c>
      <c r="K320" s="121"/>
      <c r="L320" s="32"/>
      <c r="M320" s="32"/>
      <c r="N320" s="32"/>
      <c r="O320" s="32"/>
      <c r="P320" s="121"/>
      <c r="U320" s="121"/>
      <c r="V320" s="122"/>
      <c r="W320" s="122"/>
      <c r="X320" s="122"/>
      <c r="Y320" s="122"/>
      <c r="Z320" s="121"/>
      <c r="AA320" s="122"/>
      <c r="AB320" s="122"/>
      <c r="AC320" s="122"/>
      <c r="AD320" s="122"/>
      <c r="AE320" s="121"/>
      <c r="AO320" s="121"/>
      <c r="AP320" s="122"/>
      <c r="AQ320" s="122"/>
      <c r="AR320" s="122"/>
      <c r="AS320" s="122"/>
      <c r="AT320" s="122"/>
      <c r="AU320" s="122"/>
      <c r="AV320" s="121"/>
      <c r="AY320" s="121"/>
    </row>
    <row r="321" spans="1:65" s="127" customFormat="1" ht="14.25" customHeight="1">
      <c r="A321" s="121"/>
      <c r="B321" s="123"/>
      <c r="C321" s="46"/>
      <c r="D321" s="46"/>
      <c r="E321" s="46"/>
      <c r="F321" s="645" t="s">
        <v>617</v>
      </c>
      <c r="G321" s="437">
        <f t="shared" si="119"/>
        <v>95</v>
      </c>
      <c r="H321" s="690">
        <v>46</v>
      </c>
      <c r="I321" s="690">
        <v>49</v>
      </c>
      <c r="J321" s="690">
        <v>55</v>
      </c>
      <c r="K321" s="121"/>
      <c r="L321" s="32"/>
      <c r="M321" s="32"/>
      <c r="N321" s="32"/>
      <c r="O321" s="32"/>
      <c r="P321" s="121"/>
      <c r="Q321" s="117"/>
      <c r="R321" s="117"/>
      <c r="S321" s="117"/>
      <c r="T321" s="117"/>
      <c r="U321" s="121"/>
      <c r="V321" s="122"/>
      <c r="W321" s="122"/>
      <c r="X321" s="122"/>
      <c r="Y321" s="122"/>
      <c r="Z321" s="121"/>
      <c r="AA321" s="122"/>
      <c r="AB321" s="122"/>
      <c r="AC321" s="122"/>
      <c r="AD321" s="122"/>
      <c r="AE321" s="121"/>
      <c r="AF321" s="117"/>
      <c r="AG321" s="117"/>
      <c r="AH321" s="117"/>
      <c r="AI321" s="117"/>
      <c r="AJ321" s="117"/>
      <c r="AK321" s="117"/>
      <c r="AL321" s="117"/>
      <c r="AM321" s="117"/>
      <c r="AN321" s="117"/>
      <c r="AO321" s="121"/>
      <c r="AP321" s="122"/>
      <c r="AQ321" s="122"/>
      <c r="AR321" s="122"/>
      <c r="AS321" s="122"/>
      <c r="AT321" s="122"/>
      <c r="AU321" s="122"/>
      <c r="AV321" s="121"/>
      <c r="AW321" s="117"/>
      <c r="AX321" s="117"/>
      <c r="AY321" s="121"/>
      <c r="AZ321" s="117"/>
      <c r="BA321" s="117"/>
      <c r="BB321" s="117"/>
      <c r="BC321" s="117"/>
      <c r="BD321" s="117"/>
      <c r="BE321" s="117"/>
      <c r="BF321" s="117"/>
      <c r="BG321" s="117"/>
      <c r="BH321" s="117"/>
      <c r="BI321" s="117"/>
      <c r="BJ321" s="117"/>
      <c r="BK321" s="117"/>
      <c r="BL321" s="117"/>
      <c r="BM321" s="117"/>
    </row>
    <row r="322" spans="1:65" s="109" customFormat="1" ht="14.25" customHeight="1">
      <c r="A322" s="117"/>
      <c r="B322" s="123"/>
      <c r="C322" s="46"/>
      <c r="D322" s="46"/>
      <c r="E322" s="46"/>
      <c r="F322" s="645" t="s">
        <v>4826</v>
      </c>
      <c r="G322" s="437">
        <f t="shared" si="119"/>
        <v>64</v>
      </c>
      <c r="H322" s="690">
        <v>32</v>
      </c>
      <c r="I322" s="690">
        <v>32</v>
      </c>
      <c r="J322" s="690">
        <v>43</v>
      </c>
      <c r="K322" s="121"/>
      <c r="L322" s="32"/>
      <c r="M322" s="32"/>
      <c r="N322" s="32"/>
      <c r="O322" s="32"/>
      <c r="P322" s="121"/>
      <c r="Q322" s="117"/>
      <c r="R322" s="117"/>
      <c r="S322" s="117"/>
      <c r="T322" s="117"/>
      <c r="U322" s="121"/>
      <c r="V322" s="122"/>
      <c r="W322" s="122"/>
      <c r="X322" s="122"/>
      <c r="Y322" s="122"/>
      <c r="Z322" s="121"/>
      <c r="AA322" s="122"/>
      <c r="AB322" s="122"/>
      <c r="AC322" s="122"/>
      <c r="AD322" s="122"/>
      <c r="AE322" s="121"/>
      <c r="AF322" s="117"/>
      <c r="AG322" s="117"/>
      <c r="AH322" s="117"/>
      <c r="AI322" s="117"/>
      <c r="AJ322" s="117"/>
      <c r="AK322" s="117"/>
      <c r="AL322" s="117"/>
      <c r="AM322" s="117"/>
      <c r="AN322" s="117"/>
      <c r="AO322" s="121"/>
      <c r="AP322" s="122"/>
      <c r="AQ322" s="122"/>
      <c r="AR322" s="122"/>
      <c r="AS322" s="122"/>
      <c r="AT322" s="122"/>
      <c r="AU322" s="122"/>
      <c r="AV322" s="121"/>
      <c r="AW322" s="117"/>
      <c r="AX322" s="117"/>
      <c r="AY322" s="121"/>
      <c r="AZ322" s="117"/>
      <c r="BA322" s="117"/>
      <c r="BB322" s="117"/>
      <c r="BC322" s="117"/>
      <c r="BD322" s="117"/>
      <c r="BE322" s="117"/>
      <c r="BF322" s="117"/>
      <c r="BG322" s="117"/>
      <c r="BH322" s="117"/>
      <c r="BI322" s="117"/>
      <c r="BJ322" s="117"/>
      <c r="BK322" s="117"/>
      <c r="BL322" s="117"/>
      <c r="BM322" s="117"/>
    </row>
    <row r="323" spans="1:65" s="109" customFormat="1" ht="14.25" customHeight="1">
      <c r="A323" s="117"/>
      <c r="B323" s="123"/>
      <c r="C323" s="46"/>
      <c r="D323" s="46"/>
      <c r="E323" s="46"/>
      <c r="F323" s="645" t="s">
        <v>4827</v>
      </c>
      <c r="G323" s="437">
        <f t="shared" si="119"/>
        <v>65</v>
      </c>
      <c r="H323" s="690">
        <v>27</v>
      </c>
      <c r="I323" s="690">
        <v>38</v>
      </c>
      <c r="J323" s="690">
        <v>40</v>
      </c>
      <c r="K323" s="121"/>
      <c r="L323" s="32"/>
      <c r="M323" s="32"/>
      <c r="N323" s="32"/>
      <c r="O323" s="32"/>
      <c r="P323" s="121"/>
      <c r="Q323" s="117"/>
      <c r="R323" s="117"/>
      <c r="S323" s="117"/>
      <c r="T323" s="117"/>
      <c r="U323" s="121"/>
      <c r="V323" s="122"/>
      <c r="W323" s="122"/>
      <c r="X323" s="122"/>
      <c r="Y323" s="122"/>
      <c r="Z323" s="121"/>
      <c r="AA323" s="122"/>
      <c r="AB323" s="122"/>
      <c r="AC323" s="122"/>
      <c r="AD323" s="122"/>
      <c r="AE323" s="121"/>
      <c r="AF323" s="117"/>
      <c r="AG323" s="117"/>
      <c r="AH323" s="117"/>
      <c r="AI323" s="117"/>
      <c r="AJ323" s="117"/>
      <c r="AK323" s="117"/>
      <c r="AL323" s="117"/>
      <c r="AM323" s="117"/>
      <c r="AN323" s="117"/>
      <c r="AO323" s="121"/>
      <c r="AP323" s="122"/>
      <c r="AQ323" s="122"/>
      <c r="AR323" s="122"/>
      <c r="AS323" s="122"/>
      <c r="AT323" s="122"/>
      <c r="AU323" s="122"/>
      <c r="AV323" s="121"/>
      <c r="AW323" s="117"/>
      <c r="AX323" s="117"/>
      <c r="AY323" s="121"/>
      <c r="AZ323" s="117"/>
      <c r="BA323" s="117"/>
      <c r="BB323" s="117"/>
      <c r="BC323" s="117"/>
      <c r="BD323" s="117"/>
      <c r="BE323" s="117"/>
      <c r="BF323" s="117"/>
      <c r="BG323" s="117"/>
      <c r="BH323" s="117"/>
      <c r="BI323" s="117"/>
      <c r="BJ323" s="117"/>
      <c r="BK323" s="117"/>
      <c r="BL323" s="117"/>
      <c r="BM323" s="117"/>
    </row>
    <row r="324" spans="1:65" s="109" customFormat="1" ht="14.25" customHeight="1">
      <c r="A324" s="117"/>
      <c r="B324" s="123"/>
      <c r="C324" s="46"/>
      <c r="D324" s="46"/>
      <c r="E324" s="46"/>
      <c r="F324" s="645" t="s">
        <v>3510</v>
      </c>
      <c r="G324" s="437">
        <f t="shared" si="119"/>
        <v>38</v>
      </c>
      <c r="H324" s="690">
        <v>22</v>
      </c>
      <c r="I324" s="690">
        <v>16</v>
      </c>
      <c r="J324" s="690">
        <v>25</v>
      </c>
      <c r="K324" s="121"/>
      <c r="L324" s="32"/>
      <c r="M324" s="32"/>
      <c r="N324" s="32"/>
      <c r="O324" s="32"/>
      <c r="P324" s="121"/>
      <c r="Q324" s="117"/>
      <c r="R324" s="117"/>
      <c r="S324" s="117"/>
      <c r="T324" s="117"/>
      <c r="U324" s="121"/>
      <c r="V324" s="122"/>
      <c r="W324" s="122"/>
      <c r="X324" s="122"/>
      <c r="Y324" s="122"/>
      <c r="Z324" s="121"/>
      <c r="AA324" s="122"/>
      <c r="AB324" s="122"/>
      <c r="AC324" s="122"/>
      <c r="AD324" s="122"/>
      <c r="AE324" s="121"/>
      <c r="AF324" s="117"/>
      <c r="AG324" s="117"/>
      <c r="AH324" s="117"/>
      <c r="AI324" s="117"/>
      <c r="AJ324" s="117"/>
      <c r="AK324" s="117"/>
      <c r="AL324" s="117"/>
      <c r="AM324" s="117"/>
      <c r="AN324" s="117"/>
      <c r="AO324" s="121"/>
      <c r="AP324" s="122"/>
      <c r="AQ324" s="122"/>
      <c r="AR324" s="122"/>
      <c r="AS324" s="122"/>
      <c r="AT324" s="122"/>
      <c r="AU324" s="122"/>
      <c r="AV324" s="121"/>
      <c r="AW324" s="117"/>
      <c r="AX324" s="117"/>
      <c r="AY324" s="121"/>
      <c r="AZ324" s="117"/>
      <c r="BA324" s="117"/>
      <c r="BB324" s="117"/>
      <c r="BC324" s="117"/>
      <c r="BD324" s="117"/>
      <c r="BE324" s="117"/>
      <c r="BF324" s="117"/>
      <c r="BG324" s="117"/>
      <c r="BH324" s="117"/>
      <c r="BI324" s="117"/>
      <c r="BJ324" s="117"/>
      <c r="BK324" s="117"/>
      <c r="BL324" s="117"/>
      <c r="BM324" s="117"/>
    </row>
    <row r="325" spans="1:65" s="109" customFormat="1" ht="14.25" customHeight="1">
      <c r="A325" s="117"/>
      <c r="B325" s="122"/>
      <c r="C325" s="122"/>
      <c r="D325" s="122"/>
      <c r="E325" s="122"/>
      <c r="F325" s="645" t="s">
        <v>3520</v>
      </c>
      <c r="G325" s="437">
        <f t="shared" si="119"/>
        <v>65</v>
      </c>
      <c r="H325" s="690">
        <v>37</v>
      </c>
      <c r="I325" s="690">
        <v>28</v>
      </c>
      <c r="J325" s="690">
        <v>45</v>
      </c>
      <c r="K325" s="121"/>
      <c r="L325" s="32"/>
      <c r="M325" s="32"/>
      <c r="N325" s="32"/>
      <c r="O325" s="32"/>
      <c r="P325" s="121"/>
      <c r="Q325" s="117"/>
      <c r="R325" s="117"/>
      <c r="S325" s="117"/>
      <c r="T325" s="117"/>
      <c r="U325" s="121"/>
      <c r="V325" s="122"/>
      <c r="W325" s="122"/>
      <c r="X325" s="122"/>
      <c r="Y325" s="122"/>
      <c r="Z325" s="121"/>
      <c r="AA325" s="122"/>
      <c r="AB325" s="122"/>
      <c r="AC325" s="122"/>
      <c r="AD325" s="122"/>
      <c r="AE325" s="121"/>
      <c r="AF325" s="117"/>
      <c r="AG325" s="117"/>
      <c r="AH325" s="117"/>
      <c r="AI325" s="117"/>
      <c r="AJ325" s="117"/>
      <c r="AK325" s="117"/>
      <c r="AL325" s="117"/>
      <c r="AM325" s="117"/>
      <c r="AN325" s="117"/>
      <c r="AO325" s="121"/>
      <c r="AP325" s="122"/>
      <c r="AQ325" s="122"/>
      <c r="AR325" s="122"/>
      <c r="AS325" s="122"/>
      <c r="AT325" s="122"/>
      <c r="AU325" s="122"/>
      <c r="AV325" s="121"/>
      <c r="AW325" s="117"/>
      <c r="AX325" s="117"/>
      <c r="AY325" s="121"/>
      <c r="AZ325" s="117"/>
      <c r="BA325" s="117"/>
      <c r="BB325" s="117"/>
      <c r="BC325" s="117"/>
      <c r="BD325" s="117"/>
      <c r="BE325" s="117"/>
      <c r="BF325" s="117"/>
      <c r="BG325" s="117"/>
      <c r="BH325" s="117"/>
      <c r="BI325" s="117"/>
      <c r="BJ325" s="117"/>
      <c r="BK325" s="117"/>
      <c r="BL325" s="117"/>
      <c r="BM325" s="117"/>
    </row>
    <row r="326" spans="1:65" s="109" customFormat="1" ht="14.25" customHeight="1">
      <c r="A326" s="117"/>
      <c r="B326" s="122"/>
      <c r="C326" s="122"/>
      <c r="D326" s="122"/>
      <c r="E326" s="122"/>
      <c r="F326" s="645" t="s">
        <v>648</v>
      </c>
      <c r="G326" s="437">
        <f t="shared" si="119"/>
        <v>87</v>
      </c>
      <c r="H326" s="690">
        <v>42</v>
      </c>
      <c r="I326" s="690">
        <v>45</v>
      </c>
      <c r="J326" s="690">
        <v>55</v>
      </c>
      <c r="K326" s="121"/>
      <c r="L326" s="32"/>
      <c r="M326" s="32"/>
      <c r="N326" s="32"/>
      <c r="O326" s="32"/>
      <c r="P326" s="121"/>
      <c r="Q326" s="117"/>
      <c r="R326" s="117"/>
      <c r="S326" s="117"/>
      <c r="T326" s="117"/>
      <c r="U326" s="121"/>
      <c r="V326" s="122"/>
      <c r="W326" s="122"/>
      <c r="X326" s="122"/>
      <c r="Y326" s="122"/>
      <c r="Z326" s="121"/>
      <c r="AA326" s="122"/>
      <c r="AB326" s="122"/>
      <c r="AC326" s="122"/>
      <c r="AD326" s="122"/>
      <c r="AE326" s="121"/>
      <c r="AF326" s="117"/>
      <c r="AG326" s="117"/>
      <c r="AH326" s="117"/>
      <c r="AI326" s="117"/>
      <c r="AJ326" s="117"/>
      <c r="AK326" s="117"/>
      <c r="AL326" s="117"/>
      <c r="AM326" s="117"/>
      <c r="AN326" s="117"/>
      <c r="AO326" s="121"/>
      <c r="AP326" s="122"/>
      <c r="AQ326" s="122"/>
      <c r="AR326" s="122"/>
      <c r="AS326" s="122"/>
      <c r="AT326" s="122"/>
      <c r="AU326" s="122"/>
      <c r="AV326" s="121"/>
      <c r="AW326" s="117"/>
      <c r="AX326" s="117"/>
      <c r="AY326" s="121"/>
      <c r="AZ326" s="117"/>
      <c r="BA326" s="117"/>
      <c r="BB326" s="117"/>
      <c r="BC326" s="117"/>
      <c r="BD326" s="117"/>
      <c r="BE326" s="117"/>
      <c r="BF326" s="117"/>
      <c r="BG326" s="117"/>
      <c r="BH326" s="117"/>
      <c r="BI326" s="117"/>
      <c r="BJ326" s="117"/>
      <c r="BK326" s="117"/>
      <c r="BL326" s="117"/>
      <c r="BM326" s="117"/>
    </row>
    <row r="327" spans="1:65" s="109" customFormat="1" ht="14.25" customHeight="1">
      <c r="A327" s="117"/>
      <c r="B327" s="122"/>
      <c r="C327" s="122"/>
      <c r="D327" s="122"/>
      <c r="E327" s="122"/>
      <c r="F327" s="645" t="s">
        <v>649</v>
      </c>
      <c r="G327" s="437">
        <f t="shared" ref="G327:G390" si="124">SUM(H327:I327)</f>
        <v>135</v>
      </c>
      <c r="H327" s="690">
        <v>55</v>
      </c>
      <c r="I327" s="690">
        <v>80</v>
      </c>
      <c r="J327" s="690">
        <v>92</v>
      </c>
      <c r="K327" s="121"/>
      <c r="L327" s="32"/>
      <c r="M327" s="32"/>
      <c r="N327" s="32"/>
      <c r="O327" s="32"/>
      <c r="P327" s="121"/>
      <c r="Q327" s="117"/>
      <c r="R327" s="117"/>
      <c r="S327" s="117"/>
      <c r="T327" s="117"/>
      <c r="U327" s="121"/>
      <c r="V327" s="122"/>
      <c r="W327" s="122"/>
      <c r="X327" s="122"/>
      <c r="Y327" s="122"/>
      <c r="Z327" s="121"/>
      <c r="AA327" s="122"/>
      <c r="AB327" s="122"/>
      <c r="AC327" s="122"/>
      <c r="AD327" s="122"/>
      <c r="AE327" s="121"/>
      <c r="AF327" s="117"/>
      <c r="AG327" s="117"/>
      <c r="AH327" s="117"/>
      <c r="AI327" s="117"/>
      <c r="AJ327" s="117"/>
      <c r="AK327" s="117"/>
      <c r="AL327" s="117"/>
      <c r="AM327" s="117"/>
      <c r="AN327" s="117"/>
      <c r="AO327" s="121"/>
      <c r="AP327" s="122"/>
      <c r="AQ327" s="122"/>
      <c r="AR327" s="122"/>
      <c r="AS327" s="122"/>
      <c r="AT327" s="122"/>
      <c r="AU327" s="122"/>
      <c r="AV327" s="121"/>
      <c r="AW327" s="117"/>
      <c r="AX327" s="117"/>
      <c r="AY327" s="121"/>
      <c r="AZ327" s="117"/>
      <c r="BA327" s="117"/>
      <c r="BB327" s="117"/>
      <c r="BC327" s="117"/>
      <c r="BD327" s="117"/>
      <c r="BE327" s="117"/>
      <c r="BF327" s="117"/>
      <c r="BG327" s="117"/>
      <c r="BH327" s="117"/>
      <c r="BI327" s="117"/>
      <c r="BJ327" s="117"/>
      <c r="BK327" s="117"/>
      <c r="BL327" s="117"/>
      <c r="BM327" s="117"/>
    </row>
    <row r="328" spans="1:65" s="109" customFormat="1" ht="14.25" customHeight="1">
      <c r="A328" s="117"/>
      <c r="B328" s="122"/>
      <c r="C328" s="122"/>
      <c r="D328" s="122"/>
      <c r="E328" s="122"/>
      <c r="F328" s="645" t="s">
        <v>4236</v>
      </c>
      <c r="G328" s="437">
        <f t="shared" si="124"/>
        <v>73</v>
      </c>
      <c r="H328" s="690">
        <v>34</v>
      </c>
      <c r="I328" s="690">
        <v>39</v>
      </c>
      <c r="J328" s="690">
        <v>47</v>
      </c>
      <c r="K328" s="121"/>
      <c r="L328" s="32"/>
      <c r="M328" s="32"/>
      <c r="N328" s="32"/>
      <c r="O328" s="32"/>
      <c r="P328" s="121"/>
      <c r="Q328" s="117"/>
      <c r="R328" s="117"/>
      <c r="S328" s="117"/>
      <c r="T328" s="117"/>
      <c r="U328" s="121"/>
      <c r="V328" s="122"/>
      <c r="W328" s="122"/>
      <c r="X328" s="122"/>
      <c r="Y328" s="122"/>
      <c r="Z328" s="121"/>
      <c r="AA328" s="122"/>
      <c r="AB328" s="122"/>
      <c r="AC328" s="122"/>
      <c r="AD328" s="122"/>
      <c r="AE328" s="121"/>
      <c r="AF328" s="117"/>
      <c r="AG328" s="117"/>
      <c r="AH328" s="117"/>
      <c r="AI328" s="117"/>
      <c r="AJ328" s="117"/>
      <c r="AK328" s="117"/>
      <c r="AL328" s="117"/>
      <c r="AM328" s="117"/>
      <c r="AN328" s="117"/>
      <c r="AO328" s="121"/>
      <c r="AP328" s="122"/>
      <c r="AQ328" s="122"/>
      <c r="AR328" s="122"/>
      <c r="AS328" s="122"/>
      <c r="AT328" s="122"/>
      <c r="AU328" s="122"/>
      <c r="AV328" s="121"/>
      <c r="AW328" s="117"/>
      <c r="AX328" s="117"/>
      <c r="AY328" s="121"/>
      <c r="AZ328" s="117"/>
      <c r="BA328" s="117"/>
      <c r="BB328" s="117"/>
      <c r="BC328" s="117"/>
      <c r="BD328" s="117"/>
      <c r="BE328" s="117"/>
      <c r="BF328" s="117"/>
      <c r="BG328" s="117"/>
      <c r="BH328" s="117"/>
      <c r="BI328" s="117"/>
      <c r="BJ328" s="117"/>
      <c r="BK328" s="117"/>
      <c r="BL328" s="117"/>
      <c r="BM328" s="117"/>
    </row>
    <row r="329" spans="1:65" s="109" customFormat="1" ht="14.25" customHeight="1">
      <c r="A329" s="117"/>
      <c r="B329" s="122"/>
      <c r="C329" s="122"/>
      <c r="D329" s="122"/>
      <c r="E329" s="122"/>
      <c r="F329" s="645" t="s">
        <v>4245</v>
      </c>
      <c r="G329" s="437">
        <f t="shared" si="124"/>
        <v>116</v>
      </c>
      <c r="H329" s="690">
        <v>57</v>
      </c>
      <c r="I329" s="690">
        <v>59</v>
      </c>
      <c r="J329" s="690">
        <v>76</v>
      </c>
      <c r="K329" s="121"/>
      <c r="L329" s="32"/>
      <c r="M329" s="32"/>
      <c r="N329" s="32"/>
      <c r="O329" s="32"/>
      <c r="P329" s="121"/>
      <c r="Q329" s="117"/>
      <c r="R329" s="117"/>
      <c r="S329" s="117"/>
      <c r="T329" s="117"/>
      <c r="U329" s="121"/>
      <c r="V329" s="122"/>
      <c r="W329" s="122"/>
      <c r="X329" s="122"/>
      <c r="Y329" s="122"/>
      <c r="Z329" s="121"/>
      <c r="AA329" s="122"/>
      <c r="AB329" s="122"/>
      <c r="AC329" s="122"/>
      <c r="AD329" s="122"/>
      <c r="AE329" s="121"/>
      <c r="AF329" s="117"/>
      <c r="AG329" s="117"/>
      <c r="AH329" s="117"/>
      <c r="AI329" s="117"/>
      <c r="AJ329" s="117"/>
      <c r="AK329" s="117"/>
      <c r="AL329" s="117"/>
      <c r="AM329" s="117"/>
      <c r="AN329" s="117"/>
      <c r="AO329" s="121"/>
      <c r="AP329" s="122"/>
      <c r="AQ329" s="122"/>
      <c r="AR329" s="122"/>
      <c r="AS329" s="122"/>
      <c r="AT329" s="122"/>
      <c r="AU329" s="122"/>
      <c r="AV329" s="121"/>
      <c r="AW329" s="117"/>
      <c r="AX329" s="117"/>
      <c r="AY329" s="121"/>
      <c r="AZ329" s="117"/>
      <c r="BA329" s="117"/>
      <c r="BB329" s="117"/>
      <c r="BC329" s="117"/>
      <c r="BD329" s="117"/>
      <c r="BE329" s="117"/>
      <c r="BF329" s="117"/>
      <c r="BG329" s="117"/>
      <c r="BH329" s="117"/>
      <c r="BI329" s="117"/>
      <c r="BJ329" s="117"/>
      <c r="BK329" s="117"/>
      <c r="BL329" s="117"/>
      <c r="BM329" s="117"/>
    </row>
    <row r="330" spans="1:65" s="109" customFormat="1" ht="14.25" customHeight="1">
      <c r="A330" s="117"/>
      <c r="B330" s="122"/>
      <c r="C330" s="122"/>
      <c r="D330" s="122"/>
      <c r="E330" s="122"/>
      <c r="F330" s="645" t="s">
        <v>4828</v>
      </c>
      <c r="G330" s="437">
        <f t="shared" si="124"/>
        <v>56</v>
      </c>
      <c r="H330" s="690">
        <v>31</v>
      </c>
      <c r="I330" s="690">
        <v>25</v>
      </c>
      <c r="J330" s="690">
        <v>32</v>
      </c>
      <c r="K330" s="121"/>
      <c r="L330" s="32"/>
      <c r="M330" s="32"/>
      <c r="N330" s="32"/>
      <c r="O330" s="32"/>
      <c r="P330" s="121"/>
      <c r="Q330" s="117"/>
      <c r="R330" s="117"/>
      <c r="S330" s="117"/>
      <c r="T330" s="117"/>
      <c r="U330" s="121"/>
      <c r="V330" s="122"/>
      <c r="W330" s="122"/>
      <c r="X330" s="122"/>
      <c r="Y330" s="122"/>
      <c r="Z330" s="121"/>
      <c r="AA330" s="122"/>
      <c r="AB330" s="122"/>
      <c r="AC330" s="122"/>
      <c r="AD330" s="122"/>
      <c r="AE330" s="121"/>
      <c r="AF330" s="117"/>
      <c r="AG330" s="117"/>
      <c r="AH330" s="117"/>
      <c r="AI330" s="117"/>
      <c r="AJ330" s="117"/>
      <c r="AK330" s="117"/>
      <c r="AL330" s="117"/>
      <c r="AM330" s="117"/>
      <c r="AN330" s="117"/>
      <c r="AO330" s="121"/>
      <c r="AP330" s="122"/>
      <c r="AQ330" s="122"/>
      <c r="AR330" s="122"/>
      <c r="AS330" s="122"/>
      <c r="AT330" s="122"/>
      <c r="AU330" s="122"/>
      <c r="AV330" s="121"/>
      <c r="AW330" s="117"/>
      <c r="AX330" s="117"/>
      <c r="AY330" s="121"/>
      <c r="AZ330" s="117"/>
      <c r="BA330" s="117"/>
      <c r="BB330" s="117"/>
      <c r="BC330" s="117"/>
      <c r="BD330" s="117"/>
      <c r="BE330" s="117"/>
      <c r="BF330" s="117"/>
      <c r="BG330" s="117"/>
      <c r="BH330" s="117"/>
      <c r="BI330" s="117"/>
      <c r="BJ330" s="117"/>
      <c r="BK330" s="117"/>
      <c r="BL330" s="117"/>
      <c r="BM330" s="117"/>
    </row>
    <row r="331" spans="1:65" s="109" customFormat="1" ht="14.25" customHeight="1">
      <c r="A331" s="117"/>
      <c r="B331" s="122"/>
      <c r="C331" s="122"/>
      <c r="D331" s="122"/>
      <c r="E331" s="122"/>
      <c r="F331" s="645" t="s">
        <v>4829</v>
      </c>
      <c r="G331" s="437">
        <f t="shared" si="124"/>
        <v>97</v>
      </c>
      <c r="H331" s="690">
        <v>44</v>
      </c>
      <c r="I331" s="690">
        <v>53</v>
      </c>
      <c r="J331" s="690">
        <v>52</v>
      </c>
      <c r="K331" s="121"/>
      <c r="L331" s="32"/>
      <c r="M331" s="32"/>
      <c r="N331" s="32"/>
      <c r="O331" s="32"/>
      <c r="P331" s="121"/>
      <c r="Q331" s="117"/>
      <c r="R331" s="117"/>
      <c r="S331" s="117"/>
      <c r="T331" s="117"/>
      <c r="U331" s="121"/>
      <c r="V331" s="122"/>
      <c r="W331" s="122"/>
      <c r="X331" s="122"/>
      <c r="Y331" s="122"/>
      <c r="Z331" s="121"/>
      <c r="AA331" s="122"/>
      <c r="AB331" s="122"/>
      <c r="AC331" s="122"/>
      <c r="AD331" s="122"/>
      <c r="AE331" s="121"/>
      <c r="AF331" s="117"/>
      <c r="AG331" s="117"/>
      <c r="AH331" s="117"/>
      <c r="AI331" s="117"/>
      <c r="AJ331" s="117"/>
      <c r="AK331" s="117"/>
      <c r="AL331" s="117"/>
      <c r="AM331" s="117"/>
      <c r="AN331" s="117"/>
      <c r="AO331" s="121"/>
      <c r="AP331" s="122"/>
      <c r="AQ331" s="122"/>
      <c r="AR331" s="122"/>
      <c r="AS331" s="122"/>
      <c r="AT331" s="122"/>
      <c r="AU331" s="122"/>
      <c r="AV331" s="121"/>
      <c r="AW331" s="117"/>
      <c r="AX331" s="117"/>
      <c r="AY331" s="121"/>
      <c r="AZ331" s="117"/>
      <c r="BA331" s="117"/>
      <c r="BB331" s="117"/>
      <c r="BC331" s="117"/>
      <c r="BD331" s="117"/>
      <c r="BE331" s="117"/>
      <c r="BF331" s="117"/>
      <c r="BG331" s="117"/>
      <c r="BH331" s="117"/>
      <c r="BI331" s="117"/>
      <c r="BJ331" s="117"/>
      <c r="BK331" s="117"/>
      <c r="BL331" s="117"/>
      <c r="BM331" s="117"/>
    </row>
    <row r="332" spans="1:65" s="109" customFormat="1" ht="14.25" customHeight="1">
      <c r="A332" s="117"/>
      <c r="B332" s="122"/>
      <c r="C332" s="122"/>
      <c r="D332" s="122"/>
      <c r="E332" s="122"/>
      <c r="F332" s="645" t="s">
        <v>4830</v>
      </c>
      <c r="G332" s="437">
        <f t="shared" si="124"/>
        <v>91</v>
      </c>
      <c r="H332" s="690">
        <v>45</v>
      </c>
      <c r="I332" s="690">
        <v>46</v>
      </c>
      <c r="J332" s="690">
        <v>49</v>
      </c>
      <c r="K332" s="121"/>
      <c r="L332" s="32"/>
      <c r="M332" s="32"/>
      <c r="N332" s="32"/>
      <c r="O332" s="32"/>
      <c r="P332" s="121"/>
      <c r="Q332" s="117"/>
      <c r="R332" s="117"/>
      <c r="S332" s="117"/>
      <c r="T332" s="117"/>
      <c r="U332" s="121"/>
      <c r="V332" s="122"/>
      <c r="W332" s="122"/>
      <c r="X332" s="122"/>
      <c r="Y332" s="122"/>
      <c r="Z332" s="121"/>
      <c r="AA332" s="122"/>
      <c r="AB332" s="122"/>
      <c r="AC332" s="122"/>
      <c r="AD332" s="122"/>
      <c r="AE332" s="121"/>
      <c r="AF332" s="117"/>
      <c r="AG332" s="117"/>
      <c r="AH332" s="117"/>
      <c r="AI332" s="117"/>
      <c r="AJ332" s="117"/>
      <c r="AK332" s="117"/>
      <c r="AL332" s="117"/>
      <c r="AM332" s="117"/>
      <c r="AN332" s="117"/>
      <c r="AO332" s="121"/>
      <c r="AP332" s="122"/>
      <c r="AQ332" s="122"/>
      <c r="AR332" s="122"/>
      <c r="AS332" s="122"/>
      <c r="AT332" s="122"/>
      <c r="AU332" s="122"/>
      <c r="AV332" s="121"/>
      <c r="AW332" s="117"/>
      <c r="AX332" s="117"/>
      <c r="AY332" s="121"/>
      <c r="AZ332" s="117"/>
      <c r="BA332" s="117"/>
      <c r="BB332" s="117"/>
      <c r="BC332" s="117"/>
      <c r="BD332" s="117"/>
      <c r="BE332" s="117"/>
      <c r="BF332" s="117"/>
      <c r="BG332" s="117"/>
      <c r="BH332" s="117"/>
      <c r="BI332" s="117"/>
      <c r="BJ332" s="117"/>
      <c r="BK332" s="117"/>
      <c r="BL332" s="117"/>
      <c r="BM332" s="117"/>
    </row>
    <row r="333" spans="1:65" s="109" customFormat="1" ht="14.25" customHeight="1">
      <c r="A333" s="117"/>
      <c r="B333" s="122"/>
      <c r="C333" s="122"/>
      <c r="D333" s="122"/>
      <c r="E333" s="122"/>
      <c r="F333" s="669" t="s">
        <v>467</v>
      </c>
      <c r="G333" s="661">
        <f t="shared" si="124"/>
        <v>3728</v>
      </c>
      <c r="H333" s="748">
        <f>SUM(H334:H371)</f>
        <v>1827</v>
      </c>
      <c r="I333" s="748">
        <f t="shared" ref="I333:J333" si="125">SUM(I334:I371)</f>
        <v>1901</v>
      </c>
      <c r="J333" s="749">
        <f t="shared" si="125"/>
        <v>2216</v>
      </c>
      <c r="K333" s="121"/>
      <c r="L333" s="32"/>
      <c r="M333" s="32"/>
      <c r="N333" s="32"/>
      <c r="O333" s="32"/>
      <c r="P333" s="121"/>
      <c r="Q333" s="117"/>
      <c r="R333" s="117"/>
      <c r="S333" s="117"/>
      <c r="T333" s="117"/>
      <c r="U333" s="121"/>
      <c r="V333" s="122"/>
      <c r="W333" s="122"/>
      <c r="X333" s="122"/>
      <c r="Y333" s="122"/>
      <c r="Z333" s="121"/>
      <c r="AA333" s="122"/>
      <c r="AB333" s="122"/>
      <c r="AC333" s="122"/>
      <c r="AD333" s="122"/>
      <c r="AE333" s="121"/>
      <c r="AF333" s="117"/>
      <c r="AG333" s="117"/>
      <c r="AH333" s="117"/>
      <c r="AI333" s="117"/>
      <c r="AJ333" s="117"/>
      <c r="AK333" s="117"/>
      <c r="AL333" s="117"/>
      <c r="AM333" s="117"/>
      <c r="AN333" s="117"/>
      <c r="AO333" s="121"/>
      <c r="AP333" s="122"/>
      <c r="AQ333" s="122"/>
      <c r="AR333" s="122"/>
      <c r="AS333" s="122"/>
      <c r="AT333" s="122"/>
      <c r="AU333" s="122"/>
      <c r="AV333" s="121"/>
      <c r="AW333" s="117"/>
      <c r="AX333" s="117"/>
      <c r="AY333" s="121"/>
      <c r="AZ333" s="117"/>
      <c r="BA333" s="117"/>
      <c r="BB333" s="117"/>
      <c r="BC333" s="117"/>
      <c r="BD333" s="117"/>
      <c r="BE333" s="117"/>
      <c r="BF333" s="117"/>
      <c r="BG333" s="117"/>
      <c r="BH333" s="117"/>
      <c r="BI333" s="117"/>
      <c r="BJ333" s="117"/>
      <c r="BK333" s="117"/>
      <c r="BL333" s="117"/>
      <c r="BM333" s="117"/>
    </row>
    <row r="334" spans="1:65" s="109" customFormat="1" ht="14.25" customHeight="1">
      <c r="A334" s="117"/>
      <c r="B334" s="122"/>
      <c r="C334" s="122"/>
      <c r="D334" s="122"/>
      <c r="E334" s="122"/>
      <c r="F334" s="645" t="s">
        <v>4831</v>
      </c>
      <c r="G334" s="437">
        <f t="shared" si="124"/>
        <v>136</v>
      </c>
      <c r="H334" s="690">
        <v>65</v>
      </c>
      <c r="I334" s="690">
        <v>71</v>
      </c>
      <c r="J334" s="690">
        <v>76</v>
      </c>
      <c r="K334" s="121"/>
      <c r="L334" s="32"/>
      <c r="M334" s="32"/>
      <c r="N334" s="32"/>
      <c r="O334" s="32"/>
      <c r="P334" s="121"/>
      <c r="Q334" s="117"/>
      <c r="R334" s="117"/>
      <c r="S334" s="117"/>
      <c r="T334" s="117"/>
      <c r="U334" s="121"/>
      <c r="V334" s="122"/>
      <c r="W334" s="122"/>
      <c r="X334" s="122"/>
      <c r="Y334" s="122"/>
      <c r="Z334" s="121"/>
      <c r="AA334" s="122"/>
      <c r="AB334" s="122"/>
      <c r="AC334" s="122"/>
      <c r="AD334" s="122"/>
      <c r="AE334" s="121"/>
      <c r="AF334" s="117"/>
      <c r="AG334" s="117"/>
      <c r="AH334" s="117"/>
      <c r="AI334" s="117"/>
      <c r="AJ334" s="117"/>
      <c r="AK334" s="117"/>
      <c r="AL334" s="117"/>
      <c r="AM334" s="117"/>
      <c r="AN334" s="117"/>
      <c r="AO334" s="121"/>
      <c r="AP334" s="122"/>
      <c r="AQ334" s="122"/>
      <c r="AR334" s="122"/>
      <c r="AS334" s="122"/>
      <c r="AT334" s="122"/>
      <c r="AU334" s="122"/>
      <c r="AV334" s="121"/>
      <c r="AW334" s="117"/>
      <c r="AX334" s="117"/>
      <c r="AY334" s="121"/>
      <c r="AZ334" s="117"/>
      <c r="BA334" s="117"/>
      <c r="BB334" s="117"/>
      <c r="BC334" s="117"/>
      <c r="BD334" s="117"/>
      <c r="BE334" s="117"/>
      <c r="BF334" s="117"/>
      <c r="BG334" s="117"/>
      <c r="BH334" s="117"/>
      <c r="BI334" s="117"/>
      <c r="BJ334" s="117"/>
      <c r="BK334" s="117"/>
      <c r="BL334" s="117"/>
      <c r="BM334" s="117"/>
    </row>
    <row r="335" spans="1:65" s="109" customFormat="1" ht="14.25" customHeight="1">
      <c r="A335" s="117"/>
      <c r="B335" s="122"/>
      <c r="C335" s="122"/>
      <c r="D335" s="122"/>
      <c r="E335" s="122"/>
      <c r="F335" s="645" t="s">
        <v>4832</v>
      </c>
      <c r="G335" s="437">
        <f t="shared" si="124"/>
        <v>465</v>
      </c>
      <c r="H335" s="690">
        <v>213</v>
      </c>
      <c r="I335" s="690">
        <v>252</v>
      </c>
      <c r="J335" s="690">
        <v>276</v>
      </c>
      <c r="K335" s="121"/>
      <c r="L335" s="32"/>
      <c r="M335" s="32"/>
      <c r="N335" s="32"/>
      <c r="O335" s="32"/>
      <c r="P335" s="121"/>
      <c r="Q335" s="117"/>
      <c r="R335" s="117"/>
      <c r="S335" s="117"/>
      <c r="T335" s="117"/>
      <c r="U335" s="121"/>
      <c r="V335" s="122"/>
      <c r="W335" s="122"/>
      <c r="X335" s="122"/>
      <c r="Y335" s="122"/>
      <c r="Z335" s="121"/>
      <c r="AA335" s="122"/>
      <c r="AB335" s="122"/>
      <c r="AC335" s="122"/>
      <c r="AD335" s="122"/>
      <c r="AE335" s="121"/>
      <c r="AF335" s="117"/>
      <c r="AG335" s="117"/>
      <c r="AH335" s="117"/>
      <c r="AI335" s="117"/>
      <c r="AJ335" s="117"/>
      <c r="AK335" s="117"/>
      <c r="AL335" s="117"/>
      <c r="AM335" s="117"/>
      <c r="AN335" s="117"/>
      <c r="AO335" s="121"/>
      <c r="AP335" s="122"/>
      <c r="AQ335" s="122"/>
      <c r="AR335" s="122"/>
      <c r="AS335" s="122"/>
      <c r="AT335" s="122"/>
      <c r="AU335" s="122"/>
      <c r="AV335" s="121"/>
      <c r="AW335" s="117"/>
      <c r="AX335" s="117"/>
      <c r="AY335" s="121"/>
      <c r="AZ335" s="117"/>
      <c r="BA335" s="117"/>
      <c r="BB335" s="117"/>
      <c r="BC335" s="117"/>
      <c r="BD335" s="117"/>
      <c r="BE335" s="117"/>
      <c r="BF335" s="117"/>
      <c r="BG335" s="117"/>
      <c r="BH335" s="117"/>
      <c r="BI335" s="117"/>
      <c r="BJ335" s="117"/>
      <c r="BK335" s="117"/>
      <c r="BL335" s="117"/>
      <c r="BM335" s="117"/>
    </row>
    <row r="336" spans="1:65" s="109" customFormat="1" ht="14.25" customHeight="1">
      <c r="A336" s="117"/>
      <c r="B336" s="122"/>
      <c r="C336" s="122"/>
      <c r="D336" s="122"/>
      <c r="E336" s="122"/>
      <c r="F336" s="645" t="s">
        <v>4833</v>
      </c>
      <c r="G336" s="437">
        <f t="shared" si="124"/>
        <v>92</v>
      </c>
      <c r="H336" s="690">
        <v>43</v>
      </c>
      <c r="I336" s="690">
        <v>49</v>
      </c>
      <c r="J336" s="690">
        <v>59</v>
      </c>
      <c r="K336" s="121"/>
      <c r="L336" s="32"/>
      <c r="M336" s="32"/>
      <c r="N336" s="32"/>
      <c r="O336" s="32"/>
      <c r="P336" s="121"/>
      <c r="Q336" s="117"/>
      <c r="R336" s="117"/>
      <c r="S336" s="117"/>
      <c r="T336" s="117"/>
      <c r="U336" s="121"/>
      <c r="V336" s="122"/>
      <c r="W336" s="122"/>
      <c r="X336" s="122"/>
      <c r="Y336" s="122"/>
      <c r="Z336" s="121"/>
      <c r="AA336" s="122"/>
      <c r="AB336" s="122"/>
      <c r="AC336" s="122"/>
      <c r="AD336" s="122"/>
      <c r="AE336" s="121"/>
      <c r="AF336" s="117"/>
      <c r="AG336" s="117"/>
      <c r="AH336" s="117"/>
      <c r="AI336" s="117"/>
      <c r="AJ336" s="117"/>
      <c r="AK336" s="117"/>
      <c r="AL336" s="117"/>
      <c r="AM336" s="117"/>
      <c r="AN336" s="117"/>
      <c r="AO336" s="121"/>
      <c r="AP336" s="122"/>
      <c r="AQ336" s="122"/>
      <c r="AR336" s="122"/>
      <c r="AS336" s="122"/>
      <c r="AT336" s="122"/>
      <c r="AU336" s="122"/>
      <c r="AV336" s="121"/>
      <c r="AW336" s="117"/>
      <c r="AX336" s="117"/>
      <c r="AY336" s="121"/>
      <c r="AZ336" s="117"/>
      <c r="BA336" s="117"/>
      <c r="BB336" s="117"/>
      <c r="BC336" s="117"/>
      <c r="BD336" s="117"/>
      <c r="BE336" s="117"/>
      <c r="BF336" s="117"/>
      <c r="BG336" s="117"/>
      <c r="BH336" s="117"/>
      <c r="BI336" s="117"/>
      <c r="BJ336" s="117"/>
      <c r="BK336" s="117"/>
      <c r="BL336" s="117"/>
      <c r="BM336" s="117"/>
    </row>
    <row r="337" spans="1:65" s="109" customFormat="1" ht="14.25" customHeight="1">
      <c r="A337" s="117"/>
      <c r="B337" s="122"/>
      <c r="C337" s="122"/>
      <c r="D337" s="122"/>
      <c r="E337" s="122"/>
      <c r="F337" s="645" t="s">
        <v>4834</v>
      </c>
      <c r="G337" s="437">
        <f t="shared" si="124"/>
        <v>168</v>
      </c>
      <c r="H337" s="690">
        <v>83</v>
      </c>
      <c r="I337" s="690">
        <v>85</v>
      </c>
      <c r="J337" s="690">
        <v>90</v>
      </c>
      <c r="K337" s="121"/>
      <c r="L337" s="32"/>
      <c r="M337" s="32"/>
      <c r="N337" s="32"/>
      <c r="O337" s="32"/>
      <c r="P337" s="121"/>
      <c r="Q337" s="117"/>
      <c r="R337" s="117"/>
      <c r="S337" s="117"/>
      <c r="T337" s="117"/>
      <c r="U337" s="121"/>
      <c r="V337" s="122"/>
      <c r="W337" s="122"/>
      <c r="X337" s="122"/>
      <c r="Y337" s="122"/>
      <c r="Z337" s="121"/>
      <c r="AA337" s="122"/>
      <c r="AB337" s="122"/>
      <c r="AC337" s="122"/>
      <c r="AD337" s="122"/>
      <c r="AE337" s="121"/>
      <c r="AF337" s="117"/>
      <c r="AG337" s="117"/>
      <c r="AH337" s="117"/>
      <c r="AI337" s="117"/>
      <c r="AJ337" s="117"/>
      <c r="AK337" s="117"/>
      <c r="AL337" s="117"/>
      <c r="AM337" s="117"/>
      <c r="AN337" s="117"/>
      <c r="AO337" s="121"/>
      <c r="AP337" s="122"/>
      <c r="AQ337" s="122"/>
      <c r="AR337" s="122"/>
      <c r="AS337" s="122"/>
      <c r="AT337" s="122"/>
      <c r="AU337" s="122"/>
      <c r="AV337" s="121"/>
      <c r="AW337" s="117"/>
      <c r="AX337" s="117"/>
      <c r="AY337" s="121"/>
      <c r="AZ337" s="117"/>
      <c r="BA337" s="117"/>
      <c r="BB337" s="117"/>
      <c r="BC337" s="117"/>
      <c r="BD337" s="117"/>
      <c r="BE337" s="117"/>
      <c r="BF337" s="117"/>
      <c r="BG337" s="117"/>
      <c r="BH337" s="117"/>
      <c r="BI337" s="117"/>
      <c r="BJ337" s="117"/>
      <c r="BK337" s="117"/>
      <c r="BL337" s="117"/>
      <c r="BM337" s="117"/>
    </row>
    <row r="338" spans="1:65" s="109" customFormat="1" ht="14.25" customHeight="1">
      <c r="A338" s="117"/>
      <c r="B338" s="122"/>
      <c r="C338" s="122"/>
      <c r="D338" s="122"/>
      <c r="E338" s="122"/>
      <c r="F338" s="645" t="s">
        <v>4835</v>
      </c>
      <c r="G338" s="437">
        <f t="shared" si="124"/>
        <v>157</v>
      </c>
      <c r="H338" s="690">
        <v>85</v>
      </c>
      <c r="I338" s="690">
        <v>72</v>
      </c>
      <c r="J338" s="690">
        <v>94</v>
      </c>
      <c r="K338" s="121"/>
      <c r="L338" s="32"/>
      <c r="M338" s="32"/>
      <c r="N338" s="32"/>
      <c r="O338" s="32"/>
      <c r="P338" s="121"/>
      <c r="Q338" s="117"/>
      <c r="R338" s="117"/>
      <c r="S338" s="117"/>
      <c r="T338" s="117"/>
      <c r="U338" s="121"/>
      <c r="V338" s="122"/>
      <c r="W338" s="122"/>
      <c r="X338" s="122"/>
      <c r="Y338" s="122"/>
      <c r="Z338" s="121"/>
      <c r="AA338" s="122"/>
      <c r="AB338" s="122"/>
      <c r="AC338" s="122"/>
      <c r="AD338" s="122"/>
      <c r="AE338" s="121"/>
      <c r="AF338" s="117"/>
      <c r="AG338" s="117"/>
      <c r="AH338" s="117"/>
      <c r="AI338" s="117"/>
      <c r="AJ338" s="117"/>
      <c r="AK338" s="117"/>
      <c r="AL338" s="117"/>
      <c r="AM338" s="117"/>
      <c r="AN338" s="117"/>
      <c r="AO338" s="121"/>
      <c r="AP338" s="122"/>
      <c r="AQ338" s="122"/>
      <c r="AR338" s="122"/>
      <c r="AS338" s="122"/>
      <c r="AT338" s="122"/>
      <c r="AU338" s="122"/>
      <c r="AV338" s="121"/>
      <c r="AW338" s="117"/>
      <c r="AX338" s="117"/>
      <c r="AY338" s="121"/>
      <c r="AZ338" s="117"/>
      <c r="BA338" s="117"/>
      <c r="BB338" s="117"/>
      <c r="BC338" s="117"/>
      <c r="BD338" s="117"/>
      <c r="BE338" s="117"/>
      <c r="BF338" s="117"/>
      <c r="BG338" s="117"/>
      <c r="BH338" s="117"/>
      <c r="BI338" s="117"/>
      <c r="BJ338" s="117"/>
      <c r="BK338" s="117"/>
      <c r="BL338" s="117"/>
      <c r="BM338" s="117"/>
    </row>
    <row r="339" spans="1:65" s="109" customFormat="1" ht="14.25" customHeight="1">
      <c r="A339" s="117"/>
      <c r="B339" s="122"/>
      <c r="C339" s="122"/>
      <c r="D339" s="122"/>
      <c r="E339" s="122"/>
      <c r="F339" s="645" t="s">
        <v>4836</v>
      </c>
      <c r="G339" s="437">
        <f t="shared" si="124"/>
        <v>93</v>
      </c>
      <c r="H339" s="690">
        <v>46</v>
      </c>
      <c r="I339" s="690">
        <v>47</v>
      </c>
      <c r="J339" s="690">
        <v>56</v>
      </c>
      <c r="K339" s="121"/>
      <c r="L339" s="32"/>
      <c r="M339" s="32"/>
      <c r="N339" s="32"/>
      <c r="O339" s="32"/>
      <c r="P339" s="121"/>
      <c r="Q339" s="117"/>
      <c r="R339" s="117"/>
      <c r="S339" s="117"/>
      <c r="T339" s="117"/>
      <c r="U339" s="121"/>
      <c r="V339" s="122"/>
      <c r="W339" s="122"/>
      <c r="X339" s="122"/>
      <c r="Y339" s="122"/>
      <c r="Z339" s="121"/>
      <c r="AA339" s="122"/>
      <c r="AB339" s="122"/>
      <c r="AC339" s="122"/>
      <c r="AD339" s="122"/>
      <c r="AE339" s="121"/>
      <c r="AF339" s="117"/>
      <c r="AG339" s="117"/>
      <c r="AH339" s="117"/>
      <c r="AI339" s="117"/>
      <c r="AJ339" s="117"/>
      <c r="AK339" s="117"/>
      <c r="AL339" s="117"/>
      <c r="AM339" s="117"/>
      <c r="AN339" s="117"/>
      <c r="AO339" s="121"/>
      <c r="AP339" s="122"/>
      <c r="AQ339" s="122"/>
      <c r="AR339" s="122"/>
      <c r="AS339" s="122"/>
      <c r="AT339" s="122"/>
      <c r="AU339" s="122"/>
      <c r="AV339" s="121"/>
      <c r="AW339" s="117"/>
      <c r="AX339" s="117"/>
      <c r="AY339" s="121"/>
      <c r="AZ339" s="117"/>
      <c r="BA339" s="117"/>
      <c r="BB339" s="117"/>
      <c r="BC339" s="117"/>
      <c r="BD339" s="117"/>
      <c r="BE339" s="117"/>
      <c r="BF339" s="117"/>
      <c r="BG339" s="117"/>
      <c r="BH339" s="117"/>
      <c r="BI339" s="117"/>
      <c r="BJ339" s="117"/>
      <c r="BK339" s="117"/>
      <c r="BL339" s="117"/>
      <c r="BM339" s="117"/>
    </row>
    <row r="340" spans="1:65" s="109" customFormat="1" ht="14.25" customHeight="1">
      <c r="A340" s="117"/>
      <c r="B340" s="122"/>
      <c r="C340" s="122"/>
      <c r="D340" s="122"/>
      <c r="E340" s="122"/>
      <c r="F340" s="645" t="s">
        <v>4837</v>
      </c>
      <c r="G340" s="437">
        <f t="shared" si="124"/>
        <v>73</v>
      </c>
      <c r="H340" s="690">
        <v>36</v>
      </c>
      <c r="I340" s="690">
        <v>37</v>
      </c>
      <c r="J340" s="690">
        <v>48</v>
      </c>
      <c r="K340" s="121"/>
      <c r="L340" s="32"/>
      <c r="M340" s="32"/>
      <c r="N340" s="32"/>
      <c r="O340" s="32"/>
      <c r="P340" s="121"/>
      <c r="Q340" s="117"/>
      <c r="R340" s="117"/>
      <c r="S340" s="117"/>
      <c r="T340" s="117"/>
      <c r="U340" s="121"/>
      <c r="V340" s="122"/>
      <c r="W340" s="122"/>
      <c r="X340" s="122"/>
      <c r="Y340" s="122"/>
      <c r="Z340" s="121"/>
      <c r="AA340" s="122"/>
      <c r="AB340" s="122"/>
      <c r="AC340" s="122"/>
      <c r="AD340" s="122"/>
      <c r="AE340" s="121"/>
      <c r="AF340" s="117"/>
      <c r="AG340" s="117"/>
      <c r="AH340" s="117"/>
      <c r="AI340" s="117"/>
      <c r="AJ340" s="117"/>
      <c r="AK340" s="117"/>
      <c r="AL340" s="117"/>
      <c r="AM340" s="117"/>
      <c r="AN340" s="117"/>
      <c r="AO340" s="121"/>
      <c r="AP340" s="122"/>
      <c r="AQ340" s="122"/>
      <c r="AR340" s="122"/>
      <c r="AS340" s="122"/>
      <c r="AT340" s="122"/>
      <c r="AU340" s="122"/>
      <c r="AV340" s="121"/>
      <c r="AW340" s="117"/>
      <c r="AX340" s="117"/>
      <c r="AY340" s="121"/>
      <c r="AZ340" s="117"/>
      <c r="BA340" s="117"/>
      <c r="BB340" s="117"/>
      <c r="BC340" s="117"/>
      <c r="BD340" s="117"/>
      <c r="BE340" s="117"/>
      <c r="BF340" s="117"/>
      <c r="BG340" s="117"/>
      <c r="BH340" s="117"/>
      <c r="BI340" s="117"/>
      <c r="BJ340" s="117"/>
      <c r="BK340" s="117"/>
      <c r="BL340" s="117"/>
      <c r="BM340" s="117"/>
    </row>
    <row r="341" spans="1:65" s="109" customFormat="1" ht="14.25" customHeight="1">
      <c r="A341" s="117"/>
      <c r="B341" s="122"/>
      <c r="C341" s="122"/>
      <c r="D341" s="122"/>
      <c r="E341" s="122"/>
      <c r="F341" s="645" t="s">
        <v>4838</v>
      </c>
      <c r="G341" s="437">
        <f t="shared" si="124"/>
        <v>99</v>
      </c>
      <c r="H341" s="690">
        <v>50</v>
      </c>
      <c r="I341" s="690">
        <v>49</v>
      </c>
      <c r="J341" s="690">
        <v>50</v>
      </c>
      <c r="K341" s="121"/>
      <c r="L341" s="32"/>
      <c r="M341" s="32"/>
      <c r="N341" s="32"/>
      <c r="O341" s="32"/>
      <c r="P341" s="121"/>
      <c r="Q341" s="117"/>
      <c r="R341" s="117"/>
      <c r="S341" s="117"/>
      <c r="T341" s="117"/>
      <c r="U341" s="121"/>
      <c r="V341" s="122"/>
      <c r="W341" s="122"/>
      <c r="X341" s="122"/>
      <c r="Y341" s="122"/>
      <c r="Z341" s="121"/>
      <c r="AA341" s="122"/>
      <c r="AB341" s="122"/>
      <c r="AC341" s="122"/>
      <c r="AD341" s="122"/>
      <c r="AE341" s="121"/>
      <c r="AF341" s="117"/>
      <c r="AG341" s="117"/>
      <c r="AH341" s="117"/>
      <c r="AI341" s="117"/>
      <c r="AJ341" s="117"/>
      <c r="AK341" s="117"/>
      <c r="AL341" s="117"/>
      <c r="AM341" s="117"/>
      <c r="AN341" s="117"/>
      <c r="AO341" s="121"/>
      <c r="AP341" s="122"/>
      <c r="AQ341" s="122"/>
      <c r="AR341" s="122"/>
      <c r="AS341" s="122"/>
      <c r="AT341" s="122"/>
      <c r="AU341" s="122"/>
      <c r="AV341" s="121"/>
      <c r="AW341" s="117"/>
      <c r="AX341" s="117"/>
      <c r="AY341" s="121"/>
      <c r="AZ341" s="117"/>
      <c r="BA341" s="117"/>
      <c r="BB341" s="117"/>
      <c r="BC341" s="117"/>
      <c r="BD341" s="117"/>
      <c r="BE341" s="117"/>
      <c r="BF341" s="117"/>
      <c r="BG341" s="117"/>
      <c r="BH341" s="117"/>
      <c r="BI341" s="117"/>
      <c r="BJ341" s="117"/>
      <c r="BK341" s="117"/>
      <c r="BL341" s="117"/>
      <c r="BM341" s="117"/>
    </row>
    <row r="342" spans="1:65" s="109" customFormat="1" ht="14.25" customHeight="1">
      <c r="A342" s="117"/>
      <c r="B342" s="122"/>
      <c r="C342" s="122"/>
      <c r="D342" s="122"/>
      <c r="E342" s="122"/>
      <c r="F342" s="645" t="s">
        <v>1777</v>
      </c>
      <c r="G342" s="437">
        <f t="shared" si="124"/>
        <v>142</v>
      </c>
      <c r="H342" s="690">
        <v>64</v>
      </c>
      <c r="I342" s="690">
        <v>78</v>
      </c>
      <c r="J342" s="690">
        <v>83</v>
      </c>
      <c r="K342" s="121"/>
      <c r="L342" s="32"/>
      <c r="M342" s="32"/>
      <c r="N342" s="32"/>
      <c r="O342" s="32"/>
      <c r="P342" s="121"/>
      <c r="Q342" s="117"/>
      <c r="R342" s="117"/>
      <c r="S342" s="117"/>
      <c r="T342" s="117"/>
      <c r="U342" s="121"/>
      <c r="V342" s="122"/>
      <c r="W342" s="122"/>
      <c r="X342" s="122"/>
      <c r="Y342" s="122"/>
      <c r="Z342" s="121"/>
      <c r="AA342" s="122"/>
      <c r="AB342" s="122"/>
      <c r="AC342" s="122"/>
      <c r="AD342" s="122"/>
      <c r="AE342" s="121"/>
      <c r="AF342" s="117"/>
      <c r="AG342" s="117"/>
      <c r="AH342" s="117"/>
      <c r="AI342" s="117"/>
      <c r="AJ342" s="117"/>
      <c r="AK342" s="117"/>
      <c r="AL342" s="117"/>
      <c r="AM342" s="117"/>
      <c r="AN342" s="117"/>
      <c r="AO342" s="121"/>
      <c r="AP342" s="122"/>
      <c r="AQ342" s="122"/>
      <c r="AR342" s="122"/>
      <c r="AS342" s="122"/>
      <c r="AT342" s="122"/>
      <c r="AU342" s="122"/>
      <c r="AV342" s="121"/>
      <c r="AW342" s="117"/>
      <c r="AX342" s="117"/>
      <c r="AY342" s="121"/>
      <c r="AZ342" s="117"/>
      <c r="BA342" s="117"/>
      <c r="BB342" s="117"/>
      <c r="BC342" s="117"/>
      <c r="BD342" s="117"/>
      <c r="BE342" s="117"/>
      <c r="BF342" s="117"/>
      <c r="BG342" s="117"/>
      <c r="BH342" s="117"/>
      <c r="BI342" s="117"/>
      <c r="BJ342" s="117"/>
      <c r="BK342" s="117"/>
      <c r="BL342" s="117"/>
      <c r="BM342" s="117"/>
    </row>
    <row r="343" spans="1:65" s="109" customFormat="1" ht="14.25" customHeight="1">
      <c r="A343" s="117"/>
      <c r="B343" s="122"/>
      <c r="C343" s="122"/>
      <c r="D343" s="122"/>
      <c r="E343" s="122"/>
      <c r="F343" s="645" t="s">
        <v>1785</v>
      </c>
      <c r="G343" s="437">
        <f t="shared" si="124"/>
        <v>83</v>
      </c>
      <c r="H343" s="690">
        <v>47</v>
      </c>
      <c r="I343" s="690">
        <v>36</v>
      </c>
      <c r="J343" s="690">
        <v>37</v>
      </c>
      <c r="K343" s="121"/>
      <c r="L343" s="32"/>
      <c r="M343" s="32"/>
      <c r="N343" s="32"/>
      <c r="O343" s="32"/>
      <c r="P343" s="121"/>
      <c r="Q343" s="117"/>
      <c r="R343" s="117"/>
      <c r="S343" s="117"/>
      <c r="T343" s="117"/>
      <c r="U343" s="121"/>
      <c r="V343" s="122"/>
      <c r="W343" s="122"/>
      <c r="X343" s="122"/>
      <c r="Y343" s="122"/>
      <c r="Z343" s="121"/>
      <c r="AA343" s="122"/>
      <c r="AB343" s="122"/>
      <c r="AC343" s="122"/>
      <c r="AD343" s="122"/>
      <c r="AE343" s="121"/>
      <c r="AF343" s="117"/>
      <c r="AG343" s="117"/>
      <c r="AH343" s="117"/>
      <c r="AI343" s="117"/>
      <c r="AJ343" s="117"/>
      <c r="AK343" s="117"/>
      <c r="AL343" s="117"/>
      <c r="AM343" s="117"/>
      <c r="AN343" s="117"/>
      <c r="AO343" s="121"/>
      <c r="AP343" s="122"/>
      <c r="AQ343" s="122"/>
      <c r="AR343" s="122"/>
      <c r="AS343" s="122"/>
      <c r="AT343" s="122"/>
      <c r="AU343" s="122"/>
      <c r="AV343" s="121"/>
      <c r="AW343" s="117"/>
      <c r="AX343" s="117"/>
      <c r="AY343" s="121"/>
      <c r="AZ343" s="117"/>
      <c r="BA343" s="117"/>
      <c r="BB343" s="117"/>
      <c r="BC343" s="117"/>
      <c r="BD343" s="117"/>
      <c r="BE343" s="117"/>
      <c r="BF343" s="117"/>
      <c r="BG343" s="117"/>
      <c r="BH343" s="117"/>
      <c r="BI343" s="117"/>
      <c r="BJ343" s="117"/>
      <c r="BK343" s="117"/>
      <c r="BL343" s="117"/>
      <c r="BM343" s="117"/>
    </row>
    <row r="344" spans="1:65" s="109" customFormat="1" ht="14.25" customHeight="1">
      <c r="A344" s="117"/>
      <c r="B344" s="122"/>
      <c r="C344" s="122"/>
      <c r="D344" s="122"/>
      <c r="E344" s="122"/>
      <c r="F344" s="645" t="s">
        <v>4839</v>
      </c>
      <c r="G344" s="437">
        <f t="shared" si="124"/>
        <v>71</v>
      </c>
      <c r="H344" s="690">
        <v>36</v>
      </c>
      <c r="I344" s="690">
        <v>35</v>
      </c>
      <c r="J344" s="690">
        <v>43</v>
      </c>
      <c r="K344" s="121"/>
      <c r="L344" s="32"/>
      <c r="M344" s="32"/>
      <c r="N344" s="32"/>
      <c r="O344" s="32"/>
      <c r="P344" s="121"/>
      <c r="Q344" s="117"/>
      <c r="R344" s="117"/>
      <c r="S344" s="117"/>
      <c r="T344" s="117"/>
      <c r="U344" s="121"/>
      <c r="V344" s="122"/>
      <c r="W344" s="122"/>
      <c r="X344" s="122"/>
      <c r="Y344" s="122"/>
      <c r="Z344" s="121"/>
      <c r="AA344" s="122"/>
      <c r="AB344" s="122"/>
      <c r="AC344" s="122"/>
      <c r="AD344" s="122"/>
      <c r="AE344" s="121"/>
      <c r="AF344" s="117"/>
      <c r="AG344" s="117"/>
      <c r="AH344" s="117"/>
      <c r="AI344" s="117"/>
      <c r="AJ344" s="117"/>
      <c r="AK344" s="117"/>
      <c r="AL344" s="117"/>
      <c r="AM344" s="117"/>
      <c r="AN344" s="117"/>
      <c r="AO344" s="121"/>
      <c r="AP344" s="122"/>
      <c r="AQ344" s="122"/>
      <c r="AR344" s="122"/>
      <c r="AS344" s="122"/>
      <c r="AT344" s="122"/>
      <c r="AU344" s="122"/>
      <c r="AV344" s="121"/>
      <c r="AW344" s="117"/>
      <c r="AX344" s="117"/>
      <c r="AY344" s="121"/>
      <c r="AZ344" s="117"/>
      <c r="BA344" s="117"/>
      <c r="BB344" s="117"/>
      <c r="BC344" s="117"/>
      <c r="BD344" s="117"/>
      <c r="BE344" s="117"/>
      <c r="BF344" s="117"/>
      <c r="BG344" s="117"/>
      <c r="BH344" s="117"/>
      <c r="BI344" s="117"/>
      <c r="BJ344" s="117"/>
      <c r="BK344" s="117"/>
      <c r="BL344" s="117"/>
      <c r="BM344" s="117"/>
    </row>
    <row r="345" spans="1:65" s="109" customFormat="1" ht="14.25" customHeight="1">
      <c r="A345" s="117"/>
      <c r="B345" s="122"/>
      <c r="C345" s="122"/>
      <c r="D345" s="122"/>
      <c r="E345" s="122"/>
      <c r="F345" s="645" t="s">
        <v>4840</v>
      </c>
      <c r="G345" s="437">
        <f t="shared" si="124"/>
        <v>41</v>
      </c>
      <c r="H345" s="690">
        <v>24</v>
      </c>
      <c r="I345" s="690">
        <v>17</v>
      </c>
      <c r="J345" s="690">
        <v>26</v>
      </c>
      <c r="K345" s="121"/>
      <c r="L345" s="32"/>
      <c r="M345" s="32"/>
      <c r="N345" s="32"/>
      <c r="O345" s="32"/>
      <c r="P345" s="121"/>
      <c r="Q345" s="117"/>
      <c r="R345" s="117"/>
      <c r="S345" s="117"/>
      <c r="T345" s="117"/>
      <c r="U345" s="121"/>
      <c r="V345" s="122"/>
      <c r="W345" s="122"/>
      <c r="X345" s="122"/>
      <c r="Y345" s="122"/>
      <c r="Z345" s="121"/>
      <c r="AA345" s="122"/>
      <c r="AB345" s="122"/>
      <c r="AC345" s="122"/>
      <c r="AD345" s="122"/>
      <c r="AE345" s="121"/>
      <c r="AF345" s="117"/>
      <c r="AG345" s="117"/>
      <c r="AH345" s="117"/>
      <c r="AI345" s="117"/>
      <c r="AJ345" s="117"/>
      <c r="AK345" s="117"/>
      <c r="AL345" s="117"/>
      <c r="AM345" s="117"/>
      <c r="AN345" s="117"/>
      <c r="AO345" s="121"/>
      <c r="AP345" s="122"/>
      <c r="AQ345" s="122"/>
      <c r="AR345" s="122"/>
      <c r="AS345" s="122"/>
      <c r="AT345" s="122"/>
      <c r="AU345" s="122"/>
      <c r="AV345" s="121"/>
      <c r="AW345" s="117"/>
      <c r="AX345" s="117"/>
      <c r="AY345" s="121"/>
      <c r="AZ345" s="117"/>
      <c r="BA345" s="117"/>
      <c r="BB345" s="117"/>
      <c r="BC345" s="117"/>
      <c r="BD345" s="117"/>
      <c r="BE345" s="117"/>
      <c r="BF345" s="117"/>
      <c r="BG345" s="117"/>
      <c r="BH345" s="117"/>
      <c r="BI345" s="117"/>
      <c r="BJ345" s="117"/>
      <c r="BK345" s="117"/>
      <c r="BL345" s="117"/>
      <c r="BM345" s="117"/>
    </row>
    <row r="346" spans="1:65" s="109" customFormat="1" ht="14.25" customHeight="1">
      <c r="A346" s="117"/>
      <c r="B346" s="122"/>
      <c r="C346" s="122"/>
      <c r="D346" s="122"/>
      <c r="E346" s="122"/>
      <c r="F346" s="645" t="s">
        <v>4841</v>
      </c>
      <c r="G346" s="437">
        <f t="shared" si="124"/>
        <v>119</v>
      </c>
      <c r="H346" s="690">
        <v>61</v>
      </c>
      <c r="I346" s="690">
        <v>58</v>
      </c>
      <c r="J346" s="690">
        <v>58</v>
      </c>
      <c r="K346" s="121"/>
      <c r="L346" s="32"/>
      <c r="M346" s="32"/>
      <c r="N346" s="32"/>
      <c r="O346" s="32"/>
      <c r="P346" s="121"/>
      <c r="Q346" s="117"/>
      <c r="R346" s="117"/>
      <c r="S346" s="117"/>
      <c r="T346" s="117"/>
      <c r="U346" s="121"/>
      <c r="V346" s="122"/>
      <c r="W346" s="122"/>
      <c r="X346" s="122"/>
      <c r="Y346" s="122"/>
      <c r="Z346" s="121"/>
      <c r="AA346" s="122"/>
      <c r="AB346" s="122"/>
      <c r="AC346" s="122"/>
      <c r="AD346" s="122"/>
      <c r="AE346" s="121"/>
      <c r="AF346" s="117"/>
      <c r="AG346" s="117"/>
      <c r="AH346" s="117"/>
      <c r="AI346" s="117"/>
      <c r="AJ346" s="117"/>
      <c r="AK346" s="117"/>
      <c r="AL346" s="117"/>
      <c r="AM346" s="117"/>
      <c r="AN346" s="117"/>
      <c r="AO346" s="121"/>
      <c r="AP346" s="122"/>
      <c r="AQ346" s="122"/>
      <c r="AR346" s="122"/>
      <c r="AS346" s="122"/>
      <c r="AT346" s="122"/>
      <c r="AU346" s="122"/>
      <c r="AV346" s="121"/>
      <c r="AW346" s="117"/>
      <c r="AX346" s="117"/>
      <c r="AY346" s="121"/>
      <c r="AZ346" s="117"/>
      <c r="BA346" s="117"/>
      <c r="BB346" s="117"/>
      <c r="BC346" s="117"/>
      <c r="BD346" s="117"/>
      <c r="BE346" s="117"/>
      <c r="BF346" s="117"/>
      <c r="BG346" s="117"/>
      <c r="BH346" s="117"/>
      <c r="BI346" s="117"/>
      <c r="BJ346" s="117"/>
      <c r="BK346" s="117"/>
      <c r="BL346" s="117"/>
      <c r="BM346" s="117"/>
    </row>
    <row r="347" spans="1:65" s="109" customFormat="1" ht="14.25" customHeight="1">
      <c r="A347" s="117"/>
      <c r="B347" s="122"/>
      <c r="C347" s="122"/>
      <c r="D347" s="122"/>
      <c r="E347" s="122"/>
      <c r="F347" s="645" t="s">
        <v>4842</v>
      </c>
      <c r="G347" s="288">
        <f t="shared" si="124"/>
        <v>81</v>
      </c>
      <c r="H347" s="690">
        <v>43</v>
      </c>
      <c r="I347" s="690">
        <v>38</v>
      </c>
      <c r="J347" s="690">
        <v>53</v>
      </c>
      <c r="K347" s="121"/>
      <c r="L347" s="32"/>
      <c r="M347" s="32"/>
      <c r="N347" s="32"/>
      <c r="O347" s="32"/>
      <c r="P347" s="121"/>
      <c r="Q347" s="117"/>
      <c r="R347" s="117"/>
      <c r="S347" s="117"/>
      <c r="T347" s="117"/>
      <c r="U347" s="121"/>
      <c r="V347" s="122"/>
      <c r="W347" s="122"/>
      <c r="X347" s="122"/>
      <c r="Y347" s="122"/>
      <c r="Z347" s="121"/>
      <c r="AA347" s="122"/>
      <c r="AB347" s="122"/>
      <c r="AC347" s="122"/>
      <c r="AD347" s="122"/>
      <c r="AE347" s="121"/>
      <c r="AF347" s="117"/>
      <c r="AG347" s="117"/>
      <c r="AH347" s="117"/>
      <c r="AI347" s="117"/>
      <c r="AJ347" s="117"/>
      <c r="AK347" s="117"/>
      <c r="AL347" s="117"/>
      <c r="AM347" s="117"/>
      <c r="AN347" s="117"/>
      <c r="AO347" s="121"/>
      <c r="AP347" s="122"/>
      <c r="AQ347" s="122"/>
      <c r="AR347" s="122"/>
      <c r="AS347" s="122"/>
      <c r="AT347" s="122"/>
      <c r="AU347" s="122"/>
      <c r="AV347" s="121"/>
      <c r="AW347" s="117"/>
      <c r="AX347" s="117"/>
      <c r="AY347" s="121"/>
      <c r="AZ347" s="117"/>
      <c r="BA347" s="117"/>
      <c r="BB347" s="117"/>
      <c r="BC347" s="117"/>
      <c r="BD347" s="117"/>
      <c r="BE347" s="117"/>
      <c r="BF347" s="117"/>
      <c r="BG347" s="117"/>
      <c r="BH347" s="117"/>
      <c r="BI347" s="117"/>
      <c r="BJ347" s="117"/>
      <c r="BK347" s="117"/>
      <c r="BL347" s="117"/>
      <c r="BM347" s="117"/>
    </row>
    <row r="348" spans="1:65" s="109" customFormat="1" ht="14.25" customHeight="1">
      <c r="A348" s="117"/>
      <c r="B348" s="122"/>
      <c r="C348" s="122"/>
      <c r="D348" s="122"/>
      <c r="E348" s="122"/>
      <c r="F348" s="645" t="s">
        <v>4843</v>
      </c>
      <c r="G348" s="288">
        <f t="shared" si="124"/>
        <v>119</v>
      </c>
      <c r="H348" s="690">
        <v>57</v>
      </c>
      <c r="I348" s="690">
        <v>62</v>
      </c>
      <c r="J348" s="690">
        <v>70</v>
      </c>
      <c r="K348" s="121"/>
      <c r="L348" s="32"/>
      <c r="M348" s="32"/>
      <c r="N348" s="32"/>
      <c r="O348" s="32"/>
      <c r="P348" s="121"/>
      <c r="Q348" s="117"/>
      <c r="R348" s="117"/>
      <c r="S348" s="117"/>
      <c r="T348" s="117"/>
      <c r="U348" s="121"/>
      <c r="V348" s="122"/>
      <c r="W348" s="122"/>
      <c r="X348" s="122"/>
      <c r="Y348" s="122"/>
      <c r="Z348" s="121"/>
      <c r="AA348" s="122"/>
      <c r="AB348" s="122"/>
      <c r="AC348" s="122"/>
      <c r="AD348" s="122"/>
      <c r="AE348" s="121"/>
      <c r="AF348" s="117"/>
      <c r="AG348" s="117"/>
      <c r="AH348" s="117"/>
      <c r="AI348" s="117"/>
      <c r="AJ348" s="117"/>
      <c r="AK348" s="117"/>
      <c r="AL348" s="117"/>
      <c r="AM348" s="117"/>
      <c r="AN348" s="117"/>
      <c r="AO348" s="121"/>
      <c r="AP348" s="122"/>
      <c r="AQ348" s="122"/>
      <c r="AR348" s="122"/>
      <c r="AS348" s="122"/>
      <c r="AT348" s="122"/>
      <c r="AU348" s="122"/>
      <c r="AV348" s="121"/>
      <c r="AW348" s="117"/>
      <c r="AX348" s="117"/>
      <c r="AY348" s="121"/>
      <c r="AZ348" s="117"/>
      <c r="BA348" s="117"/>
      <c r="BB348" s="117"/>
      <c r="BC348" s="117"/>
      <c r="BD348" s="117"/>
      <c r="BE348" s="117"/>
      <c r="BF348" s="117"/>
      <c r="BG348" s="117"/>
      <c r="BH348" s="117"/>
      <c r="BI348" s="117"/>
      <c r="BJ348" s="117"/>
      <c r="BK348" s="117"/>
      <c r="BL348" s="117"/>
      <c r="BM348" s="117"/>
    </row>
    <row r="349" spans="1:65" s="109" customFormat="1" ht="14.25" customHeight="1">
      <c r="A349" s="117"/>
      <c r="B349" s="122"/>
      <c r="C349" s="122"/>
      <c r="D349" s="122"/>
      <c r="E349" s="122"/>
      <c r="F349" s="645" t="s">
        <v>4844</v>
      </c>
      <c r="G349" s="288">
        <f t="shared" si="124"/>
        <v>119</v>
      </c>
      <c r="H349" s="690">
        <v>58</v>
      </c>
      <c r="I349" s="690">
        <v>61</v>
      </c>
      <c r="J349" s="690">
        <v>82</v>
      </c>
      <c r="K349" s="121"/>
      <c r="L349" s="32"/>
      <c r="M349" s="32"/>
      <c r="N349" s="32"/>
      <c r="O349" s="32"/>
      <c r="P349" s="121"/>
      <c r="Q349" s="117"/>
      <c r="R349" s="117"/>
      <c r="S349" s="117"/>
      <c r="T349" s="117"/>
      <c r="U349" s="121"/>
      <c r="V349" s="122"/>
      <c r="W349" s="122"/>
      <c r="X349" s="122"/>
      <c r="Y349" s="122"/>
      <c r="Z349" s="121"/>
      <c r="AA349" s="122"/>
      <c r="AB349" s="122"/>
      <c r="AC349" s="122"/>
      <c r="AD349" s="122"/>
      <c r="AE349" s="121"/>
      <c r="AF349" s="117"/>
      <c r="AG349" s="117"/>
      <c r="AH349" s="117"/>
      <c r="AI349" s="117"/>
      <c r="AJ349" s="117"/>
      <c r="AK349" s="117"/>
      <c r="AL349" s="117"/>
      <c r="AM349" s="117"/>
      <c r="AN349" s="117"/>
      <c r="AO349" s="121"/>
      <c r="AP349" s="122"/>
      <c r="AQ349" s="122"/>
      <c r="AR349" s="122"/>
      <c r="AS349" s="122"/>
      <c r="AT349" s="122"/>
      <c r="AU349" s="122"/>
      <c r="AV349" s="121"/>
      <c r="AW349" s="117"/>
      <c r="AX349" s="117"/>
      <c r="AY349" s="121"/>
      <c r="AZ349" s="117"/>
      <c r="BA349" s="117"/>
      <c r="BB349" s="117"/>
      <c r="BC349" s="117"/>
      <c r="BD349" s="117"/>
      <c r="BE349" s="117"/>
      <c r="BF349" s="117"/>
      <c r="BG349" s="117"/>
      <c r="BH349" s="117"/>
      <c r="BI349" s="117"/>
      <c r="BJ349" s="117"/>
      <c r="BK349" s="117"/>
      <c r="BL349" s="117"/>
      <c r="BM349" s="117"/>
    </row>
    <row r="350" spans="1:65" s="109" customFormat="1" ht="14.25" customHeight="1">
      <c r="A350" s="117"/>
      <c r="B350" s="122"/>
      <c r="C350" s="122"/>
      <c r="D350" s="122"/>
      <c r="E350" s="122"/>
      <c r="F350" s="645" t="s">
        <v>4845</v>
      </c>
      <c r="G350" s="288">
        <f t="shared" si="124"/>
        <v>69</v>
      </c>
      <c r="H350" s="690">
        <v>30</v>
      </c>
      <c r="I350" s="690">
        <v>39</v>
      </c>
      <c r="J350" s="690">
        <v>45</v>
      </c>
      <c r="K350" s="121"/>
      <c r="L350" s="117"/>
      <c r="M350" s="117"/>
      <c r="N350" s="117"/>
      <c r="O350" s="117"/>
      <c r="P350" s="121"/>
      <c r="Q350" s="117"/>
      <c r="R350" s="117"/>
      <c r="S350" s="117"/>
      <c r="T350" s="117"/>
      <c r="U350" s="121"/>
      <c r="V350" s="122"/>
      <c r="W350" s="122"/>
      <c r="X350" s="122"/>
      <c r="Y350" s="122"/>
      <c r="Z350" s="121"/>
      <c r="AA350" s="122"/>
      <c r="AB350" s="122"/>
      <c r="AC350" s="122"/>
      <c r="AD350" s="122"/>
      <c r="AE350" s="121"/>
      <c r="AF350" s="117"/>
      <c r="AG350" s="117"/>
      <c r="AH350" s="117"/>
      <c r="AI350" s="117"/>
      <c r="AJ350" s="117"/>
      <c r="AK350" s="117"/>
      <c r="AL350" s="117"/>
      <c r="AM350" s="117"/>
      <c r="AN350" s="117"/>
      <c r="AO350" s="121"/>
      <c r="AP350" s="122"/>
      <c r="AQ350" s="122"/>
      <c r="AR350" s="122"/>
      <c r="AS350" s="122"/>
      <c r="AT350" s="122"/>
      <c r="AU350" s="122"/>
      <c r="AV350" s="121"/>
      <c r="AW350" s="117"/>
      <c r="AX350" s="117"/>
      <c r="AY350" s="121"/>
      <c r="AZ350" s="117"/>
      <c r="BA350" s="117"/>
      <c r="BB350" s="117"/>
      <c r="BC350" s="117"/>
      <c r="BD350" s="117"/>
      <c r="BE350" s="117"/>
      <c r="BF350" s="117"/>
      <c r="BG350" s="117"/>
      <c r="BH350" s="117"/>
      <c r="BI350" s="117"/>
      <c r="BJ350" s="117"/>
      <c r="BK350" s="117"/>
      <c r="BL350" s="117"/>
      <c r="BM350" s="117"/>
    </row>
    <row r="351" spans="1:65" s="109" customFormat="1" ht="14.25" customHeight="1">
      <c r="A351" s="117"/>
      <c r="B351" s="122"/>
      <c r="C351" s="122"/>
      <c r="D351" s="122"/>
      <c r="E351" s="122"/>
      <c r="F351" s="645" t="s">
        <v>4846</v>
      </c>
      <c r="G351" s="288">
        <f t="shared" si="124"/>
        <v>58</v>
      </c>
      <c r="H351" s="690">
        <v>31</v>
      </c>
      <c r="I351" s="690">
        <v>27</v>
      </c>
      <c r="J351" s="690">
        <v>39</v>
      </c>
      <c r="K351" s="121"/>
      <c r="L351" s="117"/>
      <c r="M351" s="117"/>
      <c r="N351" s="117"/>
      <c r="O351" s="117"/>
      <c r="P351" s="121"/>
      <c r="Q351" s="117"/>
      <c r="R351" s="117"/>
      <c r="S351" s="117"/>
      <c r="T351" s="117"/>
      <c r="U351" s="121"/>
      <c r="V351" s="122"/>
      <c r="W351" s="122"/>
      <c r="X351" s="122"/>
      <c r="Y351" s="122"/>
      <c r="Z351" s="121"/>
      <c r="AA351" s="122"/>
      <c r="AB351" s="122"/>
      <c r="AC351" s="122"/>
      <c r="AD351" s="122"/>
      <c r="AE351" s="121"/>
      <c r="AF351" s="117"/>
      <c r="AG351" s="117"/>
      <c r="AH351" s="117"/>
      <c r="AI351" s="117"/>
      <c r="AJ351" s="117"/>
      <c r="AK351" s="117"/>
      <c r="AL351" s="117"/>
      <c r="AM351" s="117"/>
      <c r="AN351" s="117"/>
      <c r="AO351" s="121"/>
      <c r="AP351" s="122"/>
      <c r="AQ351" s="122"/>
      <c r="AR351" s="122"/>
      <c r="AS351" s="122"/>
      <c r="AT351" s="122"/>
      <c r="AU351" s="122"/>
      <c r="AV351" s="121"/>
      <c r="AW351" s="117"/>
      <c r="AX351" s="117"/>
      <c r="AY351" s="121"/>
      <c r="AZ351" s="117"/>
      <c r="BA351" s="117"/>
      <c r="BB351" s="117"/>
      <c r="BC351" s="117"/>
      <c r="BD351" s="117"/>
      <c r="BE351" s="117"/>
      <c r="BF351" s="117"/>
      <c r="BG351" s="117"/>
      <c r="BH351" s="117"/>
      <c r="BI351" s="117"/>
      <c r="BJ351" s="117"/>
      <c r="BK351" s="117"/>
      <c r="BL351" s="117"/>
      <c r="BM351" s="117"/>
    </row>
    <row r="352" spans="1:65" s="109" customFormat="1" ht="14.25" customHeight="1">
      <c r="A352" s="117"/>
      <c r="B352" s="122"/>
      <c r="C352" s="122"/>
      <c r="D352" s="122"/>
      <c r="E352" s="122"/>
      <c r="F352" s="645" t="s">
        <v>4847</v>
      </c>
      <c r="G352" s="288">
        <f t="shared" si="124"/>
        <v>49</v>
      </c>
      <c r="H352" s="690">
        <v>27</v>
      </c>
      <c r="I352" s="690">
        <v>22</v>
      </c>
      <c r="J352" s="690">
        <v>32</v>
      </c>
      <c r="K352" s="121"/>
      <c r="L352" s="117"/>
      <c r="M352" s="117"/>
      <c r="N352" s="117"/>
      <c r="O352" s="117"/>
      <c r="P352" s="121"/>
      <c r="Q352" s="117"/>
      <c r="R352" s="117"/>
      <c r="S352" s="117"/>
      <c r="T352" s="117"/>
      <c r="U352" s="121"/>
      <c r="V352" s="122"/>
      <c r="W352" s="122"/>
      <c r="X352" s="122"/>
      <c r="Y352" s="122"/>
      <c r="Z352" s="121"/>
      <c r="AA352" s="122"/>
      <c r="AB352" s="122"/>
      <c r="AC352" s="122"/>
      <c r="AD352" s="122"/>
      <c r="AE352" s="121"/>
      <c r="AF352" s="117"/>
      <c r="AG352" s="117"/>
      <c r="AH352" s="117"/>
      <c r="AI352" s="117"/>
      <c r="AJ352" s="117"/>
      <c r="AK352" s="117"/>
      <c r="AL352" s="117"/>
      <c r="AM352" s="117"/>
      <c r="AN352" s="117"/>
      <c r="AO352" s="121"/>
      <c r="AP352" s="122"/>
      <c r="AQ352" s="122"/>
      <c r="AR352" s="122"/>
      <c r="AS352" s="122"/>
      <c r="AT352" s="122"/>
      <c r="AU352" s="122"/>
      <c r="AV352" s="121"/>
      <c r="AW352" s="117"/>
      <c r="AX352" s="117"/>
      <c r="AY352" s="121"/>
      <c r="AZ352" s="117"/>
      <c r="BA352" s="117"/>
      <c r="BB352" s="117"/>
      <c r="BC352" s="117"/>
      <c r="BD352" s="117"/>
      <c r="BE352" s="117"/>
      <c r="BF352" s="117"/>
      <c r="BG352" s="117"/>
      <c r="BH352" s="117"/>
      <c r="BI352" s="117"/>
      <c r="BJ352" s="117"/>
      <c r="BK352" s="117"/>
      <c r="BL352" s="117"/>
      <c r="BM352" s="117"/>
    </row>
    <row r="353" spans="1:65" s="109" customFormat="1" ht="14.25" customHeight="1">
      <c r="A353" s="117"/>
      <c r="B353" s="122"/>
      <c r="C353" s="122"/>
      <c r="D353" s="122"/>
      <c r="E353" s="122"/>
      <c r="F353" s="645" t="s">
        <v>4753</v>
      </c>
      <c r="G353" s="288">
        <f t="shared" si="124"/>
        <v>59</v>
      </c>
      <c r="H353" s="690">
        <v>29</v>
      </c>
      <c r="I353" s="690">
        <v>30</v>
      </c>
      <c r="J353" s="690">
        <v>35</v>
      </c>
      <c r="K353" s="121"/>
      <c r="L353" s="117"/>
      <c r="M353" s="117"/>
      <c r="N353" s="117"/>
      <c r="O353" s="117"/>
      <c r="P353" s="121"/>
      <c r="Q353" s="117"/>
      <c r="R353" s="117"/>
      <c r="S353" s="117"/>
      <c r="T353" s="117"/>
      <c r="U353" s="121"/>
      <c r="V353" s="122"/>
      <c r="W353" s="122"/>
      <c r="X353" s="122"/>
      <c r="Y353" s="122"/>
      <c r="Z353" s="121"/>
      <c r="AA353" s="122"/>
      <c r="AB353" s="122"/>
      <c r="AC353" s="122"/>
      <c r="AD353" s="122"/>
      <c r="AE353" s="121"/>
      <c r="AF353" s="117"/>
      <c r="AG353" s="117"/>
      <c r="AH353" s="117"/>
      <c r="AI353" s="117"/>
      <c r="AJ353" s="117"/>
      <c r="AK353" s="117"/>
      <c r="AL353" s="117"/>
      <c r="AM353" s="117"/>
      <c r="AN353" s="117"/>
      <c r="AO353" s="121"/>
      <c r="AP353" s="122"/>
      <c r="AQ353" s="122"/>
      <c r="AR353" s="122"/>
      <c r="AS353" s="122"/>
      <c r="AT353" s="122"/>
      <c r="AU353" s="122"/>
      <c r="AV353" s="121"/>
      <c r="AW353" s="117"/>
      <c r="AX353" s="117"/>
      <c r="AY353" s="121"/>
      <c r="AZ353" s="117"/>
      <c r="BA353" s="117"/>
      <c r="BB353" s="117"/>
      <c r="BC353" s="117"/>
      <c r="BD353" s="117"/>
      <c r="BE353" s="117"/>
      <c r="BF353" s="117"/>
      <c r="BG353" s="117"/>
      <c r="BH353" s="117"/>
      <c r="BI353" s="117"/>
      <c r="BJ353" s="117"/>
      <c r="BK353" s="117"/>
      <c r="BL353" s="117"/>
      <c r="BM353" s="117"/>
    </row>
    <row r="354" spans="1:65" s="109" customFormat="1" ht="14.25" customHeight="1">
      <c r="A354" s="117"/>
      <c r="B354" s="122"/>
      <c r="C354" s="122"/>
      <c r="D354" s="122"/>
      <c r="E354" s="122"/>
      <c r="F354" s="645" t="s">
        <v>4755</v>
      </c>
      <c r="G354" s="288">
        <f t="shared" si="124"/>
        <v>36</v>
      </c>
      <c r="H354" s="690">
        <v>16</v>
      </c>
      <c r="I354" s="690">
        <v>20</v>
      </c>
      <c r="J354" s="690">
        <v>26</v>
      </c>
      <c r="K354" s="121"/>
      <c r="L354" s="117"/>
      <c r="M354" s="117"/>
      <c r="N354" s="117"/>
      <c r="O354" s="117"/>
      <c r="P354" s="121"/>
      <c r="Q354" s="117"/>
      <c r="R354" s="117"/>
      <c r="S354" s="117"/>
      <c r="T354" s="117"/>
      <c r="U354" s="121"/>
      <c r="V354" s="122"/>
      <c r="W354" s="122"/>
      <c r="X354" s="122"/>
      <c r="Y354" s="122"/>
      <c r="Z354" s="121"/>
      <c r="AA354" s="122"/>
      <c r="AB354" s="122"/>
      <c r="AC354" s="122"/>
      <c r="AD354" s="122"/>
      <c r="AE354" s="121"/>
      <c r="AF354" s="117"/>
      <c r="AG354" s="117"/>
      <c r="AH354" s="117"/>
      <c r="AI354" s="117"/>
      <c r="AJ354" s="117"/>
      <c r="AK354" s="117"/>
      <c r="AL354" s="117"/>
      <c r="AM354" s="117"/>
      <c r="AN354" s="117"/>
      <c r="AO354" s="121"/>
      <c r="AP354" s="122"/>
      <c r="AQ354" s="122"/>
      <c r="AR354" s="122"/>
      <c r="AS354" s="122"/>
      <c r="AT354" s="122"/>
      <c r="AU354" s="122"/>
      <c r="AV354" s="121"/>
      <c r="AW354" s="117"/>
      <c r="AX354" s="117"/>
      <c r="AY354" s="121"/>
      <c r="AZ354" s="117"/>
      <c r="BA354" s="117"/>
      <c r="BB354" s="117"/>
      <c r="BC354" s="117"/>
      <c r="BD354" s="117"/>
      <c r="BE354" s="117"/>
      <c r="BF354" s="117"/>
      <c r="BG354" s="117"/>
      <c r="BH354" s="117"/>
      <c r="BI354" s="117"/>
      <c r="BJ354" s="117"/>
      <c r="BK354" s="117"/>
      <c r="BL354" s="117"/>
      <c r="BM354" s="117"/>
    </row>
    <row r="355" spans="1:65" s="109" customFormat="1" ht="14.25" customHeight="1">
      <c r="A355" s="117"/>
      <c r="B355" s="122"/>
      <c r="C355" s="122"/>
      <c r="D355" s="122"/>
      <c r="E355" s="122"/>
      <c r="F355" s="645" t="s">
        <v>4848</v>
      </c>
      <c r="G355" s="288">
        <f t="shared" si="124"/>
        <v>42</v>
      </c>
      <c r="H355" s="690">
        <v>21</v>
      </c>
      <c r="I355" s="690">
        <v>21</v>
      </c>
      <c r="J355" s="690">
        <v>26</v>
      </c>
      <c r="K355" s="121"/>
      <c r="L355" s="117"/>
      <c r="M355" s="117"/>
      <c r="N355" s="117"/>
      <c r="O355" s="117"/>
      <c r="P355" s="121"/>
      <c r="Q355" s="117"/>
      <c r="R355" s="117"/>
      <c r="S355" s="117"/>
      <c r="T355" s="117"/>
      <c r="U355" s="121"/>
      <c r="V355" s="122"/>
      <c r="W355" s="122"/>
      <c r="X355" s="122"/>
      <c r="Y355" s="122"/>
      <c r="Z355" s="121"/>
      <c r="AA355" s="122"/>
      <c r="AB355" s="122"/>
      <c r="AC355" s="122"/>
      <c r="AD355" s="122"/>
      <c r="AE355" s="121"/>
      <c r="AF355" s="117"/>
      <c r="AG355" s="117"/>
      <c r="AH355" s="117"/>
      <c r="AI355" s="117"/>
      <c r="AJ355" s="117"/>
      <c r="AK355" s="117"/>
      <c r="AL355" s="117"/>
      <c r="AM355" s="117"/>
      <c r="AN355" s="117"/>
      <c r="AO355" s="121"/>
      <c r="AP355" s="122"/>
      <c r="AQ355" s="122"/>
      <c r="AR355" s="122"/>
      <c r="AS355" s="122"/>
      <c r="AT355" s="122"/>
      <c r="AU355" s="122"/>
      <c r="AV355" s="121"/>
      <c r="AW355" s="117"/>
      <c r="AX355" s="117"/>
      <c r="AY355" s="121"/>
      <c r="AZ355" s="117"/>
      <c r="BA355" s="117"/>
      <c r="BB355" s="117"/>
      <c r="BC355" s="117"/>
      <c r="BD355" s="117"/>
      <c r="BE355" s="117"/>
      <c r="BF355" s="117"/>
      <c r="BG355" s="117"/>
      <c r="BH355" s="117"/>
      <c r="BI355" s="117"/>
      <c r="BJ355" s="117"/>
      <c r="BK355" s="117"/>
      <c r="BL355" s="117"/>
      <c r="BM355" s="117"/>
    </row>
    <row r="356" spans="1:65" s="109" customFormat="1" ht="14.25" customHeight="1">
      <c r="A356" s="117"/>
      <c r="B356" s="122"/>
      <c r="C356" s="122"/>
      <c r="D356" s="122"/>
      <c r="E356" s="122"/>
      <c r="F356" s="645" t="s">
        <v>1592</v>
      </c>
      <c r="G356" s="288">
        <f t="shared" si="124"/>
        <v>78</v>
      </c>
      <c r="H356" s="690">
        <v>39</v>
      </c>
      <c r="I356" s="690">
        <v>39</v>
      </c>
      <c r="J356" s="690">
        <v>50</v>
      </c>
      <c r="K356" s="121"/>
      <c r="L356" s="117"/>
      <c r="M356" s="117"/>
      <c r="N356" s="117"/>
      <c r="O356" s="117"/>
      <c r="P356" s="121"/>
      <c r="Q356" s="117"/>
      <c r="R356" s="117"/>
      <c r="S356" s="117"/>
      <c r="T356" s="117"/>
      <c r="U356" s="121"/>
      <c r="V356" s="122"/>
      <c r="W356" s="122"/>
      <c r="X356" s="122"/>
      <c r="Y356" s="122"/>
      <c r="Z356" s="121"/>
      <c r="AA356" s="122"/>
      <c r="AB356" s="122"/>
      <c r="AC356" s="122"/>
      <c r="AD356" s="122"/>
      <c r="AE356" s="121"/>
      <c r="AF356" s="117"/>
      <c r="AG356" s="117"/>
      <c r="AH356" s="117"/>
      <c r="AI356" s="117"/>
      <c r="AJ356" s="117"/>
      <c r="AK356" s="117"/>
      <c r="AL356" s="117"/>
      <c r="AM356" s="117"/>
      <c r="AN356" s="117"/>
      <c r="AO356" s="121"/>
      <c r="AP356" s="122"/>
      <c r="AQ356" s="122"/>
      <c r="AR356" s="122"/>
      <c r="AS356" s="122"/>
      <c r="AT356" s="122"/>
      <c r="AU356" s="122"/>
      <c r="AV356" s="121"/>
      <c r="AW356" s="117"/>
      <c r="AX356" s="117"/>
      <c r="AY356" s="121"/>
      <c r="AZ356" s="117"/>
      <c r="BA356" s="117"/>
      <c r="BB356" s="117"/>
      <c r="BC356" s="117"/>
      <c r="BD356" s="117"/>
      <c r="BE356" s="117"/>
      <c r="BF356" s="117"/>
      <c r="BG356" s="117"/>
      <c r="BH356" s="117"/>
      <c r="BI356" s="117"/>
      <c r="BJ356" s="117"/>
      <c r="BK356" s="117"/>
      <c r="BL356" s="117"/>
      <c r="BM356" s="117"/>
    </row>
    <row r="357" spans="1:65" s="109" customFormat="1" ht="14.25" customHeight="1">
      <c r="A357" s="117"/>
      <c r="B357" s="122"/>
      <c r="C357" s="122"/>
      <c r="D357" s="122"/>
      <c r="E357" s="122"/>
      <c r="F357" s="645" t="s">
        <v>1600</v>
      </c>
      <c r="G357" s="288">
        <f t="shared" si="124"/>
        <v>71</v>
      </c>
      <c r="H357" s="690">
        <v>30</v>
      </c>
      <c r="I357" s="690">
        <v>41</v>
      </c>
      <c r="J357" s="690">
        <v>44</v>
      </c>
      <c r="K357" s="121"/>
      <c r="L357" s="117"/>
      <c r="M357" s="117"/>
      <c r="N357" s="117"/>
      <c r="O357" s="117"/>
      <c r="P357" s="121"/>
      <c r="Q357" s="117"/>
      <c r="R357" s="117"/>
      <c r="S357" s="117"/>
      <c r="T357" s="117"/>
      <c r="U357" s="121"/>
      <c r="V357" s="122"/>
      <c r="W357" s="122"/>
      <c r="X357" s="122"/>
      <c r="Y357" s="122"/>
      <c r="Z357" s="121"/>
      <c r="AA357" s="122"/>
      <c r="AB357" s="122"/>
      <c r="AC357" s="122"/>
      <c r="AD357" s="122"/>
      <c r="AE357" s="121"/>
      <c r="AF357" s="117"/>
      <c r="AG357" s="117"/>
      <c r="AH357" s="117"/>
      <c r="AI357" s="117"/>
      <c r="AJ357" s="117"/>
      <c r="AK357" s="117"/>
      <c r="AL357" s="117"/>
      <c r="AM357" s="117"/>
      <c r="AN357" s="117"/>
      <c r="AO357" s="121"/>
      <c r="AP357" s="122"/>
      <c r="AQ357" s="122"/>
      <c r="AR357" s="122"/>
      <c r="AS357" s="122"/>
      <c r="AT357" s="122"/>
      <c r="AU357" s="122"/>
      <c r="AV357" s="121"/>
      <c r="AW357" s="117"/>
      <c r="AX357" s="117"/>
      <c r="AY357" s="121"/>
      <c r="AZ357" s="117"/>
      <c r="BA357" s="117"/>
      <c r="BB357" s="117"/>
      <c r="BC357" s="117"/>
      <c r="BD357" s="117"/>
      <c r="BE357" s="117"/>
      <c r="BF357" s="117"/>
      <c r="BG357" s="117"/>
      <c r="BH357" s="117"/>
      <c r="BI357" s="117"/>
      <c r="BJ357" s="117"/>
      <c r="BK357" s="117"/>
      <c r="BL357" s="117"/>
      <c r="BM357" s="117"/>
    </row>
    <row r="358" spans="1:65" s="109" customFormat="1" ht="14.25" customHeight="1">
      <c r="A358" s="117"/>
      <c r="B358" s="122"/>
      <c r="C358" s="122"/>
      <c r="D358" s="122"/>
      <c r="E358" s="122"/>
      <c r="F358" s="645" t="s">
        <v>4849</v>
      </c>
      <c r="G358" s="288">
        <f t="shared" si="124"/>
        <v>64</v>
      </c>
      <c r="H358" s="690">
        <v>25</v>
      </c>
      <c r="I358" s="690">
        <v>39</v>
      </c>
      <c r="J358" s="690">
        <v>42</v>
      </c>
      <c r="K358" s="121"/>
      <c r="L358" s="117"/>
      <c r="M358" s="117"/>
      <c r="N358" s="117"/>
      <c r="O358" s="117"/>
      <c r="P358" s="121"/>
      <c r="Q358" s="117"/>
      <c r="R358" s="117"/>
      <c r="S358" s="117"/>
      <c r="T358" s="117"/>
      <c r="U358" s="121"/>
      <c r="V358" s="122"/>
      <c r="W358" s="122"/>
      <c r="X358" s="122"/>
      <c r="Y358" s="122"/>
      <c r="Z358" s="121"/>
      <c r="AA358" s="122"/>
      <c r="AB358" s="122"/>
      <c r="AC358" s="122"/>
      <c r="AD358" s="122"/>
      <c r="AE358" s="121"/>
      <c r="AF358" s="117"/>
      <c r="AG358" s="117"/>
      <c r="AH358" s="117"/>
      <c r="AI358" s="117"/>
      <c r="AJ358" s="117"/>
      <c r="AK358" s="117"/>
      <c r="AL358" s="117"/>
      <c r="AM358" s="117"/>
      <c r="AN358" s="117"/>
      <c r="AO358" s="121"/>
      <c r="AP358" s="122"/>
      <c r="AQ358" s="122"/>
      <c r="AR358" s="122"/>
      <c r="AS358" s="122"/>
      <c r="AT358" s="122"/>
      <c r="AU358" s="122"/>
      <c r="AV358" s="121"/>
      <c r="AW358" s="117"/>
      <c r="AX358" s="117"/>
      <c r="AY358" s="121"/>
      <c r="AZ358" s="117"/>
      <c r="BA358" s="117"/>
      <c r="BB358" s="117"/>
      <c r="BC358" s="117"/>
      <c r="BD358" s="117"/>
      <c r="BE358" s="117"/>
      <c r="BF358" s="117"/>
      <c r="BG358" s="117"/>
      <c r="BH358" s="117"/>
      <c r="BI358" s="117"/>
      <c r="BJ358" s="117"/>
      <c r="BK358" s="117"/>
      <c r="BL358" s="117"/>
      <c r="BM358" s="117"/>
    </row>
    <row r="359" spans="1:65" s="109" customFormat="1" ht="14.25" customHeight="1">
      <c r="A359" s="117"/>
      <c r="B359" s="122"/>
      <c r="C359" s="122"/>
      <c r="D359" s="122"/>
      <c r="E359" s="122"/>
      <c r="F359" s="645" t="s">
        <v>4850</v>
      </c>
      <c r="G359" s="288">
        <f t="shared" si="124"/>
        <v>112</v>
      </c>
      <c r="H359" s="690">
        <v>54</v>
      </c>
      <c r="I359" s="690">
        <v>58</v>
      </c>
      <c r="J359" s="690">
        <v>68</v>
      </c>
      <c r="K359" s="121"/>
      <c r="L359" s="117"/>
      <c r="M359" s="117"/>
      <c r="N359" s="117"/>
      <c r="O359" s="117"/>
      <c r="P359" s="121"/>
      <c r="Q359" s="117"/>
      <c r="R359" s="117"/>
      <c r="S359" s="117"/>
      <c r="T359" s="117"/>
      <c r="U359" s="121"/>
      <c r="V359" s="122"/>
      <c r="W359" s="122"/>
      <c r="X359" s="122"/>
      <c r="Y359" s="122"/>
      <c r="Z359" s="121"/>
      <c r="AA359" s="122"/>
      <c r="AB359" s="122"/>
      <c r="AC359" s="122"/>
      <c r="AD359" s="122"/>
      <c r="AE359" s="121"/>
      <c r="AF359" s="117"/>
      <c r="AG359" s="117"/>
      <c r="AH359" s="117"/>
      <c r="AI359" s="117"/>
      <c r="AJ359" s="117"/>
      <c r="AK359" s="117"/>
      <c r="AL359" s="117"/>
      <c r="AM359" s="117"/>
      <c r="AN359" s="117"/>
      <c r="AO359" s="121"/>
      <c r="AP359" s="122"/>
      <c r="AQ359" s="122"/>
      <c r="AR359" s="122"/>
      <c r="AS359" s="122"/>
      <c r="AT359" s="122"/>
      <c r="AU359" s="122"/>
      <c r="AV359" s="121"/>
      <c r="AW359" s="117"/>
      <c r="AX359" s="117"/>
      <c r="AY359" s="121"/>
      <c r="AZ359" s="117"/>
      <c r="BA359" s="117"/>
      <c r="BB359" s="117"/>
      <c r="BC359" s="117"/>
      <c r="BD359" s="117"/>
      <c r="BE359" s="117"/>
      <c r="BF359" s="117"/>
      <c r="BG359" s="117"/>
      <c r="BH359" s="117"/>
      <c r="BI359" s="117"/>
      <c r="BJ359" s="117"/>
      <c r="BK359" s="117"/>
      <c r="BL359" s="117"/>
      <c r="BM359" s="117"/>
    </row>
    <row r="360" spans="1:65" s="109" customFormat="1" ht="14.25" customHeight="1">
      <c r="A360" s="117"/>
      <c r="B360" s="122"/>
      <c r="C360" s="122"/>
      <c r="D360" s="122"/>
      <c r="E360" s="122"/>
      <c r="F360" s="645" t="s">
        <v>4851</v>
      </c>
      <c r="G360" s="288">
        <f t="shared" si="124"/>
        <v>51</v>
      </c>
      <c r="H360" s="690">
        <v>23</v>
      </c>
      <c r="I360" s="690">
        <v>28</v>
      </c>
      <c r="J360" s="690">
        <v>29</v>
      </c>
      <c r="K360" s="121"/>
      <c r="L360" s="117"/>
      <c r="M360" s="117"/>
      <c r="N360" s="117"/>
      <c r="O360" s="117"/>
      <c r="P360" s="121"/>
      <c r="Q360" s="117"/>
      <c r="R360" s="117"/>
      <c r="S360" s="117"/>
      <c r="T360" s="117"/>
      <c r="U360" s="121"/>
      <c r="V360" s="122"/>
      <c r="W360" s="122"/>
      <c r="X360" s="122"/>
      <c r="Y360" s="122"/>
      <c r="Z360" s="121"/>
      <c r="AA360" s="122"/>
      <c r="AB360" s="122"/>
      <c r="AC360" s="122"/>
      <c r="AD360" s="122"/>
      <c r="AE360" s="121"/>
      <c r="AF360" s="117"/>
      <c r="AG360" s="117"/>
      <c r="AH360" s="117"/>
      <c r="AI360" s="117"/>
      <c r="AJ360" s="117"/>
      <c r="AK360" s="117"/>
      <c r="AL360" s="117"/>
      <c r="AM360" s="117"/>
      <c r="AN360" s="117"/>
      <c r="AO360" s="121"/>
      <c r="AP360" s="122"/>
      <c r="AQ360" s="122"/>
      <c r="AR360" s="122"/>
      <c r="AS360" s="122"/>
      <c r="AT360" s="122"/>
      <c r="AU360" s="122"/>
      <c r="AV360" s="121"/>
      <c r="AW360" s="117"/>
      <c r="AX360" s="117"/>
      <c r="AY360" s="121"/>
      <c r="AZ360" s="117"/>
      <c r="BA360" s="117"/>
      <c r="BB360" s="117"/>
      <c r="BC360" s="117"/>
      <c r="BD360" s="117"/>
      <c r="BE360" s="117"/>
      <c r="BF360" s="117"/>
      <c r="BG360" s="117"/>
      <c r="BH360" s="117"/>
      <c r="BI360" s="117"/>
      <c r="BJ360" s="117"/>
      <c r="BK360" s="117"/>
      <c r="BL360" s="117"/>
      <c r="BM360" s="117"/>
    </row>
    <row r="361" spans="1:65" s="109" customFormat="1" ht="14.25" customHeight="1">
      <c r="A361" s="117"/>
      <c r="B361" s="122"/>
      <c r="C361" s="122"/>
      <c r="D361" s="122"/>
      <c r="E361" s="122"/>
      <c r="F361" s="645" t="s">
        <v>4852</v>
      </c>
      <c r="G361" s="288">
        <f t="shared" si="124"/>
        <v>114</v>
      </c>
      <c r="H361" s="690">
        <v>55</v>
      </c>
      <c r="I361" s="690">
        <v>59</v>
      </c>
      <c r="J361" s="690">
        <v>71</v>
      </c>
      <c r="K361" s="121"/>
      <c r="L361" s="117"/>
      <c r="M361" s="117"/>
      <c r="N361" s="117"/>
      <c r="O361" s="117"/>
      <c r="P361" s="121"/>
      <c r="Q361" s="117"/>
      <c r="R361" s="117"/>
      <c r="S361" s="117"/>
      <c r="T361" s="117"/>
      <c r="U361" s="121"/>
      <c r="V361" s="117"/>
      <c r="W361" s="117"/>
      <c r="X361" s="117"/>
      <c r="Y361" s="117"/>
      <c r="Z361" s="121"/>
      <c r="AA361" s="122"/>
      <c r="AB361" s="122"/>
      <c r="AC361" s="122"/>
      <c r="AD361" s="122"/>
      <c r="AE361" s="121"/>
      <c r="AF361" s="117"/>
      <c r="AG361" s="117"/>
      <c r="AH361" s="117"/>
      <c r="AI361" s="117"/>
      <c r="AJ361" s="117"/>
      <c r="AK361" s="117"/>
      <c r="AL361" s="117"/>
      <c r="AM361" s="117"/>
      <c r="AN361" s="117"/>
      <c r="AO361" s="121"/>
      <c r="AP361" s="122"/>
      <c r="AQ361" s="122"/>
      <c r="AR361" s="122"/>
      <c r="AS361" s="122"/>
      <c r="AT361" s="122"/>
      <c r="AU361" s="122"/>
      <c r="AV361" s="121"/>
      <c r="AW361" s="117"/>
      <c r="AX361" s="117"/>
      <c r="AY361" s="121"/>
      <c r="AZ361" s="117"/>
      <c r="BA361" s="117"/>
      <c r="BB361" s="117"/>
      <c r="BC361" s="117"/>
      <c r="BD361" s="117"/>
      <c r="BE361" s="117"/>
      <c r="BF361" s="117"/>
      <c r="BG361" s="117"/>
      <c r="BH361" s="117"/>
      <c r="BI361" s="117"/>
      <c r="BJ361" s="117"/>
      <c r="BK361" s="117"/>
      <c r="BL361" s="117"/>
      <c r="BM361" s="117"/>
    </row>
    <row r="362" spans="1:65" s="109" customFormat="1" ht="14.25" customHeight="1">
      <c r="A362" s="117"/>
      <c r="B362" s="122"/>
      <c r="C362" s="122"/>
      <c r="D362" s="122"/>
      <c r="E362" s="122"/>
      <c r="F362" s="645" t="s">
        <v>4853</v>
      </c>
      <c r="G362" s="288">
        <f t="shared" si="124"/>
        <v>83</v>
      </c>
      <c r="H362" s="690">
        <v>36</v>
      </c>
      <c r="I362" s="690">
        <v>47</v>
      </c>
      <c r="J362" s="690">
        <v>50</v>
      </c>
      <c r="K362" s="121"/>
      <c r="L362" s="117"/>
      <c r="M362" s="117"/>
      <c r="N362" s="117"/>
      <c r="O362" s="117"/>
      <c r="P362" s="121"/>
      <c r="Q362" s="117"/>
      <c r="R362" s="117"/>
      <c r="S362" s="117"/>
      <c r="T362" s="117"/>
      <c r="U362" s="121"/>
      <c r="V362" s="117"/>
      <c r="W362" s="117"/>
      <c r="X362" s="117"/>
      <c r="Y362" s="117"/>
      <c r="Z362" s="121"/>
      <c r="AA362" s="122"/>
      <c r="AB362" s="122"/>
      <c r="AC362" s="122"/>
      <c r="AD362" s="122"/>
      <c r="AE362" s="121"/>
      <c r="AF362" s="117"/>
      <c r="AG362" s="117"/>
      <c r="AH362" s="117"/>
      <c r="AI362" s="117"/>
      <c r="AJ362" s="117"/>
      <c r="AK362" s="117"/>
      <c r="AL362" s="117"/>
      <c r="AM362" s="117"/>
      <c r="AN362" s="117"/>
      <c r="AO362" s="121"/>
      <c r="AP362" s="122"/>
      <c r="AQ362" s="122"/>
      <c r="AR362" s="122"/>
      <c r="AS362" s="122"/>
      <c r="AT362" s="122"/>
      <c r="AU362" s="122"/>
      <c r="AV362" s="121"/>
      <c r="AW362" s="117"/>
      <c r="AX362" s="117"/>
      <c r="AY362" s="121"/>
      <c r="AZ362" s="117"/>
      <c r="BA362" s="117"/>
      <c r="BB362" s="117"/>
      <c r="BC362" s="117"/>
      <c r="BD362" s="117"/>
      <c r="BE362" s="117"/>
      <c r="BF362" s="117"/>
      <c r="BG362" s="117"/>
      <c r="BH362" s="117"/>
      <c r="BI362" s="117"/>
      <c r="BJ362" s="117"/>
      <c r="BK362" s="117"/>
      <c r="BL362" s="117"/>
      <c r="BM362" s="117"/>
    </row>
    <row r="363" spans="1:65" s="109" customFormat="1" ht="14.25" customHeight="1">
      <c r="A363" s="117"/>
      <c r="B363" s="122"/>
      <c r="C363" s="122"/>
      <c r="D363" s="122"/>
      <c r="E363" s="122"/>
      <c r="F363" s="645" t="s">
        <v>4854</v>
      </c>
      <c r="G363" s="288">
        <f t="shared" si="124"/>
        <v>63</v>
      </c>
      <c r="H363" s="690">
        <v>30</v>
      </c>
      <c r="I363" s="690">
        <v>33</v>
      </c>
      <c r="J363" s="690">
        <v>34</v>
      </c>
      <c r="K363" s="121"/>
      <c r="L363" s="117"/>
      <c r="M363" s="117"/>
      <c r="N363" s="117"/>
      <c r="O363" s="117"/>
      <c r="P363" s="121"/>
      <c r="Q363" s="117"/>
      <c r="R363" s="117"/>
      <c r="S363" s="117"/>
      <c r="T363" s="117"/>
      <c r="U363" s="121"/>
      <c r="V363" s="117"/>
      <c r="W363" s="117"/>
      <c r="X363" s="117"/>
      <c r="Y363" s="117"/>
      <c r="Z363" s="121"/>
      <c r="AA363" s="122"/>
      <c r="AB363" s="122"/>
      <c r="AC363" s="122"/>
      <c r="AD363" s="122"/>
      <c r="AE363" s="121"/>
      <c r="AF363" s="117"/>
      <c r="AG363" s="117"/>
      <c r="AH363" s="117"/>
      <c r="AI363" s="117"/>
      <c r="AJ363" s="117"/>
      <c r="AK363" s="117"/>
      <c r="AL363" s="117"/>
      <c r="AM363" s="117"/>
      <c r="AN363" s="117"/>
      <c r="AO363" s="121"/>
      <c r="AP363" s="122"/>
      <c r="AQ363" s="122"/>
      <c r="AR363" s="122"/>
      <c r="AS363" s="122"/>
      <c r="AT363" s="122"/>
      <c r="AU363" s="122"/>
      <c r="AV363" s="121"/>
      <c r="AW363" s="117"/>
      <c r="AX363" s="117"/>
      <c r="AY363" s="121"/>
      <c r="AZ363" s="117"/>
      <c r="BA363" s="117"/>
      <c r="BB363" s="117"/>
      <c r="BC363" s="117"/>
      <c r="BD363" s="117"/>
      <c r="BE363" s="117"/>
      <c r="BF363" s="117"/>
      <c r="BG363" s="117"/>
      <c r="BH363" s="117"/>
      <c r="BI363" s="117"/>
      <c r="BJ363" s="117"/>
      <c r="BK363" s="117"/>
      <c r="BL363" s="117"/>
      <c r="BM363" s="117"/>
    </row>
    <row r="364" spans="1:65" s="109" customFormat="1" ht="14.25" customHeight="1">
      <c r="A364" s="117"/>
      <c r="B364" s="122"/>
      <c r="C364" s="122"/>
      <c r="D364" s="122"/>
      <c r="E364" s="122"/>
      <c r="F364" s="645" t="s">
        <v>4855</v>
      </c>
      <c r="G364" s="288">
        <f t="shared" si="124"/>
        <v>125</v>
      </c>
      <c r="H364" s="690">
        <v>64</v>
      </c>
      <c r="I364" s="690">
        <v>61</v>
      </c>
      <c r="J364" s="690">
        <v>79</v>
      </c>
      <c r="K364" s="121"/>
      <c r="L364" s="117"/>
      <c r="M364" s="117"/>
      <c r="N364" s="117"/>
      <c r="O364" s="117"/>
      <c r="P364" s="121"/>
      <c r="Q364" s="117"/>
      <c r="R364" s="117"/>
      <c r="S364" s="117"/>
      <c r="T364" s="117"/>
      <c r="U364" s="121"/>
      <c r="V364" s="117"/>
      <c r="W364" s="117"/>
      <c r="X364" s="117"/>
      <c r="Y364" s="117"/>
      <c r="Z364" s="121"/>
      <c r="AA364" s="122"/>
      <c r="AB364" s="122"/>
      <c r="AC364" s="122"/>
      <c r="AD364" s="122"/>
      <c r="AE364" s="121"/>
      <c r="AF364" s="117"/>
      <c r="AG364" s="117"/>
      <c r="AH364" s="117"/>
      <c r="AI364" s="117"/>
      <c r="AJ364" s="117"/>
      <c r="AK364" s="117"/>
      <c r="AL364" s="117"/>
      <c r="AM364" s="117"/>
      <c r="AN364" s="117"/>
      <c r="AO364" s="121"/>
      <c r="AP364" s="122"/>
      <c r="AQ364" s="122"/>
      <c r="AR364" s="122"/>
      <c r="AS364" s="122"/>
      <c r="AT364" s="122"/>
      <c r="AU364" s="122"/>
      <c r="AV364" s="121"/>
      <c r="AW364" s="117"/>
      <c r="AX364" s="117"/>
      <c r="AY364" s="121"/>
      <c r="AZ364" s="117"/>
      <c r="BA364" s="117"/>
      <c r="BB364" s="117"/>
      <c r="BC364" s="117"/>
      <c r="BD364" s="117"/>
      <c r="BE364" s="117"/>
      <c r="BF364" s="117"/>
      <c r="BG364" s="117"/>
      <c r="BH364" s="117"/>
      <c r="BI364" s="117"/>
      <c r="BJ364" s="117"/>
      <c r="BK364" s="117"/>
      <c r="BL364" s="117"/>
      <c r="BM364" s="117"/>
    </row>
    <row r="365" spans="1:65" s="109" customFormat="1" ht="14.25" customHeight="1">
      <c r="A365" s="117"/>
      <c r="B365" s="122"/>
      <c r="C365" s="122"/>
      <c r="D365" s="122"/>
      <c r="E365" s="122"/>
      <c r="F365" s="645" t="s">
        <v>4856</v>
      </c>
      <c r="G365" s="288">
        <f t="shared" si="124"/>
        <v>91</v>
      </c>
      <c r="H365" s="690">
        <v>49</v>
      </c>
      <c r="I365" s="690">
        <v>42</v>
      </c>
      <c r="J365" s="690">
        <v>49</v>
      </c>
      <c r="K365" s="121"/>
      <c r="L365" s="117"/>
      <c r="M365" s="117"/>
      <c r="N365" s="117"/>
      <c r="O365" s="117"/>
      <c r="P365" s="121"/>
      <c r="Q365" s="117"/>
      <c r="R365" s="117"/>
      <c r="S365" s="117"/>
      <c r="T365" s="117"/>
      <c r="U365" s="121"/>
      <c r="V365" s="117"/>
      <c r="W365" s="117"/>
      <c r="X365" s="117"/>
      <c r="Y365" s="117"/>
      <c r="Z365" s="121"/>
      <c r="AA365" s="122"/>
      <c r="AB365" s="122"/>
      <c r="AC365" s="122"/>
      <c r="AD365" s="122"/>
      <c r="AE365" s="121"/>
      <c r="AF365" s="117"/>
      <c r="AG365" s="117"/>
      <c r="AH365" s="117"/>
      <c r="AI365" s="117"/>
      <c r="AJ365" s="117"/>
      <c r="AK365" s="117"/>
      <c r="AL365" s="117"/>
      <c r="AM365" s="117"/>
      <c r="AN365" s="117"/>
      <c r="AO365" s="121"/>
      <c r="AP365" s="122"/>
      <c r="AQ365" s="122"/>
      <c r="AR365" s="122"/>
      <c r="AS365" s="122"/>
      <c r="AT365" s="122"/>
      <c r="AU365" s="122"/>
      <c r="AV365" s="121"/>
      <c r="AW365" s="117"/>
      <c r="AX365" s="117"/>
      <c r="AY365" s="121"/>
      <c r="AZ365" s="117"/>
      <c r="BA365" s="117"/>
      <c r="BB365" s="117"/>
      <c r="BC365" s="117"/>
      <c r="BD365" s="117"/>
      <c r="BE365" s="117"/>
      <c r="BF365" s="117"/>
      <c r="BG365" s="117"/>
      <c r="BH365" s="117"/>
      <c r="BI365" s="117"/>
      <c r="BJ365" s="117"/>
      <c r="BK365" s="117"/>
      <c r="BL365" s="117"/>
      <c r="BM365" s="117"/>
    </row>
    <row r="366" spans="1:65" s="109" customFormat="1" ht="14.25" customHeight="1">
      <c r="A366" s="117"/>
      <c r="B366" s="122"/>
      <c r="C366" s="122"/>
      <c r="D366" s="122"/>
      <c r="E366" s="122"/>
      <c r="F366" s="645" t="s">
        <v>4857</v>
      </c>
      <c r="G366" s="288">
        <f t="shared" si="124"/>
        <v>109</v>
      </c>
      <c r="H366" s="690">
        <v>59</v>
      </c>
      <c r="I366" s="690">
        <v>50</v>
      </c>
      <c r="J366" s="690">
        <v>59</v>
      </c>
      <c r="K366" s="121"/>
      <c r="L366" s="117"/>
      <c r="M366" s="117"/>
      <c r="N366" s="117"/>
      <c r="O366" s="117"/>
      <c r="P366" s="121"/>
      <c r="Q366" s="117"/>
      <c r="R366" s="117"/>
      <c r="S366" s="117"/>
      <c r="T366" s="117"/>
      <c r="U366" s="121"/>
      <c r="V366" s="117"/>
      <c r="W366" s="117"/>
      <c r="X366" s="117"/>
      <c r="Y366" s="117"/>
      <c r="Z366" s="121"/>
      <c r="AA366" s="122"/>
      <c r="AB366" s="122"/>
      <c r="AC366" s="122"/>
      <c r="AD366" s="122"/>
      <c r="AE366" s="121"/>
      <c r="AF366" s="117"/>
      <c r="AG366" s="117"/>
      <c r="AH366" s="117"/>
      <c r="AI366" s="117"/>
      <c r="AJ366" s="117"/>
      <c r="AK366" s="117"/>
      <c r="AL366" s="117"/>
      <c r="AM366" s="117"/>
      <c r="AN366" s="117"/>
      <c r="AO366" s="121"/>
      <c r="AP366" s="122"/>
      <c r="AQ366" s="122"/>
      <c r="AR366" s="122"/>
      <c r="AS366" s="122"/>
      <c r="AT366" s="122"/>
      <c r="AU366" s="122"/>
      <c r="AV366" s="121"/>
      <c r="AW366" s="117"/>
      <c r="AX366" s="117"/>
      <c r="AY366" s="121"/>
      <c r="AZ366" s="117"/>
      <c r="BA366" s="117"/>
      <c r="BB366" s="117"/>
      <c r="BC366" s="117"/>
      <c r="BD366" s="117"/>
      <c r="BE366" s="117"/>
      <c r="BF366" s="117"/>
      <c r="BG366" s="117"/>
      <c r="BH366" s="117"/>
      <c r="BI366" s="117"/>
      <c r="BJ366" s="117"/>
      <c r="BK366" s="117"/>
      <c r="BL366" s="117"/>
      <c r="BM366" s="117"/>
    </row>
    <row r="367" spans="1:65" ht="14.25" customHeight="1">
      <c r="A367" s="516"/>
      <c r="B367" s="504"/>
      <c r="C367" s="504"/>
      <c r="D367" s="504"/>
      <c r="E367" s="504"/>
      <c r="F367" s="645" t="s">
        <v>4858</v>
      </c>
      <c r="G367" s="288">
        <f t="shared" si="124"/>
        <v>65</v>
      </c>
      <c r="H367" s="690">
        <v>35</v>
      </c>
      <c r="I367" s="690">
        <v>30</v>
      </c>
      <c r="J367" s="690">
        <v>44</v>
      </c>
      <c r="K367" s="121"/>
      <c r="L367" s="517"/>
      <c r="M367" s="517"/>
      <c r="N367" s="517"/>
      <c r="O367" s="517"/>
      <c r="P367" s="518"/>
      <c r="Q367" s="516"/>
      <c r="R367" s="516"/>
      <c r="S367" s="516"/>
      <c r="T367" s="516"/>
      <c r="U367" s="519"/>
      <c r="V367" s="516"/>
      <c r="W367" s="516"/>
      <c r="X367" s="516"/>
      <c r="Y367" s="516"/>
      <c r="Z367" s="519"/>
      <c r="AA367" s="520"/>
      <c r="AB367" s="520"/>
      <c r="AC367" s="520"/>
      <c r="AD367" s="520"/>
      <c r="AE367" s="519"/>
      <c r="AF367" s="516"/>
      <c r="AG367" s="516"/>
      <c r="AH367" s="516"/>
      <c r="AI367" s="516"/>
      <c r="AJ367" s="516"/>
      <c r="AK367" s="516"/>
      <c r="AL367" s="516"/>
      <c r="AM367" s="516"/>
      <c r="AN367" s="516"/>
      <c r="AO367" s="519"/>
      <c r="AP367" s="520"/>
      <c r="AQ367" s="520"/>
      <c r="AR367" s="520"/>
      <c r="AS367" s="520"/>
      <c r="AT367" s="520"/>
      <c r="AU367" s="520"/>
      <c r="AV367" s="519"/>
      <c r="AW367" s="516"/>
      <c r="AX367" s="516"/>
      <c r="AY367" s="519"/>
      <c r="AZ367" s="516"/>
      <c r="BA367" s="516"/>
      <c r="BB367" s="516"/>
      <c r="BC367" s="516"/>
      <c r="BD367" s="516"/>
      <c r="BE367" s="516"/>
      <c r="BF367" s="516"/>
      <c r="BG367" s="516"/>
      <c r="BH367" s="516"/>
      <c r="BI367" s="516"/>
      <c r="BJ367" s="516"/>
      <c r="BK367" s="516"/>
      <c r="BL367" s="516"/>
      <c r="BM367" s="516"/>
    </row>
    <row r="368" spans="1:65" ht="14.25" customHeight="1">
      <c r="A368" s="516"/>
      <c r="B368" s="504"/>
      <c r="C368" s="504"/>
      <c r="D368" s="504"/>
      <c r="E368" s="504"/>
      <c r="F368" s="645" t="s">
        <v>4859</v>
      </c>
      <c r="G368" s="288">
        <f t="shared" si="124"/>
        <v>163</v>
      </c>
      <c r="H368" s="690">
        <v>78</v>
      </c>
      <c r="I368" s="690">
        <v>85</v>
      </c>
      <c r="J368" s="690">
        <v>94</v>
      </c>
      <c r="K368" s="121"/>
      <c r="L368" s="517"/>
      <c r="M368" s="517"/>
      <c r="N368" s="517"/>
      <c r="O368" s="517"/>
      <c r="P368" s="518"/>
      <c r="Q368" s="516"/>
      <c r="R368" s="516"/>
      <c r="S368" s="516"/>
      <c r="T368" s="516"/>
      <c r="U368" s="519"/>
      <c r="V368" s="516"/>
      <c r="W368" s="516"/>
      <c r="X368" s="516"/>
      <c r="Y368" s="516"/>
      <c r="Z368" s="519"/>
      <c r="AA368" s="520"/>
      <c r="AB368" s="520"/>
      <c r="AC368" s="520"/>
      <c r="AD368" s="520"/>
      <c r="AE368" s="519"/>
      <c r="AF368" s="516"/>
      <c r="AG368" s="516"/>
      <c r="AH368" s="516"/>
      <c r="AI368" s="516"/>
      <c r="AJ368" s="516"/>
      <c r="AK368" s="516"/>
      <c r="AL368" s="516"/>
      <c r="AM368" s="516"/>
      <c r="AN368" s="516"/>
      <c r="AO368" s="519"/>
      <c r="AP368" s="520"/>
      <c r="AQ368" s="520"/>
      <c r="AR368" s="520"/>
      <c r="AS368" s="520"/>
      <c r="AT368" s="520"/>
      <c r="AU368" s="520"/>
      <c r="AV368" s="519"/>
      <c r="AW368" s="516"/>
      <c r="AX368" s="516"/>
      <c r="AY368" s="519"/>
      <c r="AZ368" s="516"/>
      <c r="BA368" s="516"/>
      <c r="BB368" s="516"/>
      <c r="BC368" s="516"/>
      <c r="BD368" s="516"/>
      <c r="BE368" s="516"/>
      <c r="BF368" s="516"/>
      <c r="BG368" s="516"/>
      <c r="BH368" s="516"/>
      <c r="BI368" s="516"/>
      <c r="BJ368" s="516"/>
      <c r="BK368" s="516"/>
      <c r="BL368" s="516"/>
      <c r="BM368" s="516"/>
    </row>
    <row r="369" spans="1:65" ht="14.25" customHeight="1">
      <c r="A369" s="516"/>
      <c r="B369" s="504"/>
      <c r="C369" s="504"/>
      <c r="D369" s="504"/>
      <c r="E369" s="504"/>
      <c r="F369" s="645" t="s">
        <v>4860</v>
      </c>
      <c r="G369" s="288">
        <f t="shared" si="124"/>
        <v>26</v>
      </c>
      <c r="H369" s="690">
        <v>13</v>
      </c>
      <c r="I369" s="690">
        <v>13</v>
      </c>
      <c r="J369" s="690">
        <v>17</v>
      </c>
      <c r="K369" s="121"/>
      <c r="L369" s="517"/>
      <c r="M369" s="517"/>
      <c r="N369" s="517"/>
      <c r="O369" s="517"/>
      <c r="P369" s="518"/>
      <c r="Q369" s="516"/>
      <c r="R369" s="516"/>
      <c r="S369" s="516"/>
      <c r="T369" s="516"/>
      <c r="U369" s="519"/>
      <c r="V369" s="516"/>
      <c r="W369" s="516"/>
      <c r="X369" s="516"/>
      <c r="Y369" s="516"/>
      <c r="Z369" s="519"/>
      <c r="AA369" s="516"/>
      <c r="AB369" s="516"/>
      <c r="AC369" s="516"/>
      <c r="AD369" s="516"/>
      <c r="AE369" s="519"/>
      <c r="AF369" s="516"/>
      <c r="AG369" s="516"/>
      <c r="AH369" s="516"/>
      <c r="AI369" s="516"/>
      <c r="AJ369" s="516"/>
      <c r="AK369" s="516"/>
      <c r="AL369" s="516"/>
      <c r="AM369" s="516"/>
      <c r="AN369" s="516"/>
      <c r="AO369" s="519"/>
      <c r="AP369" s="520"/>
      <c r="AQ369" s="520"/>
      <c r="AR369" s="520"/>
      <c r="AS369" s="520"/>
      <c r="AT369" s="520"/>
      <c r="AU369" s="520"/>
      <c r="AV369" s="519"/>
      <c r="AW369" s="516"/>
      <c r="AX369" s="516"/>
      <c r="AY369" s="519"/>
      <c r="AZ369" s="516"/>
      <c r="BA369" s="516"/>
      <c r="BB369" s="516"/>
      <c r="BC369" s="516"/>
      <c r="BD369" s="516"/>
      <c r="BE369" s="516"/>
      <c r="BF369" s="516"/>
      <c r="BG369" s="516"/>
      <c r="BH369" s="516"/>
      <c r="BI369" s="516"/>
      <c r="BJ369" s="516"/>
      <c r="BK369" s="516"/>
      <c r="BL369" s="516"/>
      <c r="BM369" s="516"/>
    </row>
    <row r="370" spans="1:65" ht="14.25" customHeight="1">
      <c r="A370" s="516"/>
      <c r="B370" s="504"/>
      <c r="C370" s="504"/>
      <c r="D370" s="504"/>
      <c r="E370" s="504"/>
      <c r="F370" s="645" t="s">
        <v>4861</v>
      </c>
      <c r="G370" s="288">
        <f t="shared" si="124"/>
        <v>78</v>
      </c>
      <c r="H370" s="690">
        <v>40</v>
      </c>
      <c r="I370" s="690">
        <v>38</v>
      </c>
      <c r="J370" s="690">
        <v>43</v>
      </c>
      <c r="K370" s="121"/>
      <c r="L370" s="517"/>
      <c r="M370" s="517"/>
      <c r="N370" s="517"/>
      <c r="O370" s="517"/>
      <c r="P370" s="518"/>
      <c r="Q370" s="516"/>
      <c r="R370" s="516"/>
      <c r="S370" s="516"/>
      <c r="T370" s="516"/>
      <c r="U370" s="519"/>
      <c r="V370" s="516"/>
      <c r="W370" s="516"/>
      <c r="X370" s="516"/>
      <c r="Y370" s="516"/>
      <c r="Z370" s="519"/>
      <c r="AA370" s="516"/>
      <c r="AB370" s="516"/>
      <c r="AC370" s="516"/>
      <c r="AD370" s="516"/>
      <c r="AE370" s="519"/>
      <c r="AF370" s="516"/>
      <c r="AG370" s="516"/>
      <c r="AH370" s="516"/>
      <c r="AI370" s="516"/>
      <c r="AJ370" s="516"/>
      <c r="AK370" s="516"/>
      <c r="AL370" s="516"/>
      <c r="AM370" s="516"/>
      <c r="AN370" s="516"/>
      <c r="AO370" s="519"/>
      <c r="AP370" s="520"/>
      <c r="AQ370" s="520"/>
      <c r="AR370" s="520"/>
      <c r="AS370" s="520"/>
      <c r="AT370" s="520"/>
      <c r="AU370" s="520"/>
      <c r="AV370" s="519"/>
      <c r="AW370" s="516"/>
      <c r="AX370" s="516"/>
      <c r="AY370" s="519"/>
      <c r="AZ370" s="516"/>
      <c r="BA370" s="516"/>
      <c r="BB370" s="516"/>
      <c r="BC370" s="516"/>
      <c r="BD370" s="516"/>
      <c r="BE370" s="516"/>
      <c r="BF370" s="516"/>
      <c r="BG370" s="516"/>
      <c r="BH370" s="516"/>
      <c r="BI370" s="516"/>
      <c r="BJ370" s="516"/>
      <c r="BK370" s="516"/>
      <c r="BL370" s="516"/>
      <c r="BM370" s="516"/>
    </row>
    <row r="371" spans="1:65" ht="14.25" customHeight="1">
      <c r="A371" s="516"/>
      <c r="B371" s="504"/>
      <c r="C371" s="504"/>
      <c r="D371" s="504"/>
      <c r="E371" s="504"/>
      <c r="F371" s="645" t="s">
        <v>4862</v>
      </c>
      <c r="G371" s="288">
        <f t="shared" si="124"/>
        <v>64</v>
      </c>
      <c r="H371" s="690">
        <v>32</v>
      </c>
      <c r="I371" s="690">
        <v>32</v>
      </c>
      <c r="J371" s="690">
        <v>39</v>
      </c>
      <c r="K371" s="121"/>
      <c r="L371" s="517"/>
      <c r="M371" s="517"/>
      <c r="N371" s="517"/>
      <c r="O371" s="517"/>
      <c r="P371" s="518"/>
      <c r="Q371" s="516"/>
      <c r="R371" s="516"/>
      <c r="S371" s="516"/>
      <c r="T371" s="516"/>
      <c r="U371" s="519"/>
      <c r="V371" s="516"/>
      <c r="W371" s="516"/>
      <c r="X371" s="516"/>
      <c r="Y371" s="516"/>
      <c r="Z371" s="519"/>
      <c r="AA371" s="516"/>
      <c r="AB371" s="516"/>
      <c r="AC371" s="516"/>
      <c r="AD371" s="516"/>
      <c r="AE371" s="519"/>
      <c r="AF371" s="516"/>
      <c r="AG371" s="516"/>
      <c r="AH371" s="516"/>
      <c r="AI371" s="516"/>
      <c r="AJ371" s="516"/>
      <c r="AK371" s="516"/>
      <c r="AL371" s="516"/>
      <c r="AM371" s="516"/>
      <c r="AN371" s="516"/>
      <c r="AO371" s="519"/>
      <c r="AP371" s="520"/>
      <c r="AQ371" s="520"/>
      <c r="AR371" s="520"/>
      <c r="AS371" s="520"/>
      <c r="AT371" s="520"/>
      <c r="AU371" s="520"/>
      <c r="AV371" s="519"/>
      <c r="AW371" s="516"/>
      <c r="AX371" s="516"/>
      <c r="AY371" s="519"/>
      <c r="AZ371" s="516"/>
      <c r="BA371" s="516"/>
      <c r="BB371" s="516"/>
      <c r="BC371" s="516"/>
      <c r="BD371" s="516"/>
      <c r="BE371" s="516"/>
      <c r="BF371" s="516"/>
      <c r="BG371" s="516"/>
      <c r="BH371" s="516"/>
      <c r="BI371" s="516"/>
      <c r="BJ371" s="516"/>
      <c r="BK371" s="516"/>
      <c r="BL371" s="516"/>
      <c r="BM371" s="516"/>
    </row>
    <row r="372" spans="1:65" ht="14.25" customHeight="1">
      <c r="A372" s="516"/>
      <c r="B372" s="504"/>
      <c r="C372" s="504"/>
      <c r="D372" s="504"/>
      <c r="E372" s="504"/>
      <c r="F372" s="669" t="s">
        <v>468</v>
      </c>
      <c r="G372" s="661">
        <f t="shared" si="124"/>
        <v>807</v>
      </c>
      <c r="H372" s="661">
        <f>SUM(H373:H383)</f>
        <v>395</v>
      </c>
      <c r="I372" s="661">
        <f t="shared" ref="I372:J372" si="126">SUM(I373:I383)</f>
        <v>412</v>
      </c>
      <c r="J372" s="662">
        <f t="shared" si="126"/>
        <v>515</v>
      </c>
      <c r="K372" s="121"/>
      <c r="L372" s="517"/>
      <c r="M372" s="517"/>
      <c r="N372" s="517"/>
      <c r="O372" s="517"/>
      <c r="P372" s="518"/>
      <c r="Q372" s="516"/>
      <c r="R372" s="516"/>
      <c r="S372" s="516"/>
      <c r="T372" s="516"/>
      <c r="U372" s="519"/>
      <c r="V372" s="516"/>
      <c r="W372" s="516"/>
      <c r="X372" s="516"/>
      <c r="Y372" s="516"/>
      <c r="Z372" s="519"/>
      <c r="AA372" s="516"/>
      <c r="AB372" s="516"/>
      <c r="AC372" s="516"/>
      <c r="AD372" s="516"/>
      <c r="AE372" s="519"/>
      <c r="AF372" s="516"/>
      <c r="AG372" s="516"/>
      <c r="AH372" s="516"/>
      <c r="AI372" s="516"/>
      <c r="AJ372" s="516"/>
      <c r="AK372" s="516"/>
      <c r="AL372" s="516"/>
      <c r="AM372" s="516"/>
      <c r="AN372" s="516"/>
      <c r="AO372" s="519"/>
      <c r="AP372" s="520"/>
      <c r="AQ372" s="520"/>
      <c r="AR372" s="520"/>
      <c r="AS372" s="520"/>
      <c r="AT372" s="520"/>
      <c r="AU372" s="520"/>
      <c r="AV372" s="519"/>
      <c r="AW372" s="516"/>
      <c r="AX372" s="516"/>
      <c r="AY372" s="519"/>
      <c r="AZ372" s="516"/>
      <c r="BA372" s="516"/>
      <c r="BB372" s="516"/>
      <c r="BC372" s="516"/>
      <c r="BD372" s="516"/>
      <c r="BE372" s="516"/>
      <c r="BF372" s="516"/>
      <c r="BG372" s="516"/>
      <c r="BH372" s="516"/>
      <c r="BI372" s="516"/>
      <c r="BJ372" s="516"/>
      <c r="BK372" s="516"/>
      <c r="BL372" s="516"/>
      <c r="BM372" s="516"/>
    </row>
    <row r="373" spans="1:65" ht="14.25" customHeight="1">
      <c r="A373" s="516"/>
      <c r="B373" s="504"/>
      <c r="C373" s="504"/>
      <c r="D373" s="504"/>
      <c r="E373" s="504"/>
      <c r="F373" s="645" t="s">
        <v>4863</v>
      </c>
      <c r="G373" s="288">
        <f t="shared" si="124"/>
        <v>68</v>
      </c>
      <c r="H373" s="640">
        <v>36</v>
      </c>
      <c r="I373" s="640">
        <v>32</v>
      </c>
      <c r="J373" s="641">
        <v>48</v>
      </c>
      <c r="K373" s="121"/>
      <c r="L373" s="517"/>
      <c r="M373" s="517"/>
      <c r="N373" s="517"/>
      <c r="O373" s="517"/>
      <c r="P373" s="518"/>
      <c r="Q373" s="516"/>
      <c r="R373" s="516"/>
      <c r="S373" s="516"/>
      <c r="T373" s="516"/>
      <c r="U373" s="519"/>
      <c r="V373" s="516"/>
      <c r="W373" s="516"/>
      <c r="X373" s="516"/>
      <c r="Y373" s="516"/>
      <c r="Z373" s="519"/>
      <c r="AA373" s="516"/>
      <c r="AB373" s="516"/>
      <c r="AC373" s="516"/>
      <c r="AD373" s="516"/>
      <c r="AE373" s="519"/>
      <c r="AF373" s="516"/>
      <c r="AG373" s="516"/>
      <c r="AH373" s="516"/>
      <c r="AI373" s="516"/>
      <c r="AJ373" s="516"/>
      <c r="AK373" s="516"/>
      <c r="AL373" s="516"/>
      <c r="AM373" s="516"/>
      <c r="AN373" s="516"/>
      <c r="AO373" s="519"/>
      <c r="AP373" s="520"/>
      <c r="AQ373" s="520"/>
      <c r="AR373" s="520"/>
      <c r="AS373" s="520"/>
      <c r="AT373" s="520"/>
      <c r="AU373" s="520"/>
      <c r="AV373" s="519"/>
      <c r="AW373" s="516"/>
      <c r="AX373" s="516"/>
      <c r="AY373" s="519"/>
      <c r="AZ373" s="516"/>
      <c r="BA373" s="516"/>
      <c r="BB373" s="516"/>
      <c r="BC373" s="516"/>
      <c r="BD373" s="516"/>
      <c r="BE373" s="516"/>
      <c r="BF373" s="516"/>
      <c r="BG373" s="516"/>
      <c r="BH373" s="516"/>
      <c r="BI373" s="516"/>
      <c r="BJ373" s="516"/>
      <c r="BK373" s="516"/>
      <c r="BL373" s="516"/>
      <c r="BM373" s="516"/>
    </row>
    <row r="374" spans="1:65" ht="14.25" customHeight="1">
      <c r="A374" s="516"/>
      <c r="B374" s="504"/>
      <c r="C374" s="504"/>
      <c r="D374" s="504"/>
      <c r="E374" s="504"/>
      <c r="F374" s="645" t="s">
        <v>4864</v>
      </c>
      <c r="G374" s="288">
        <f t="shared" si="124"/>
        <v>89</v>
      </c>
      <c r="H374" s="640">
        <v>41</v>
      </c>
      <c r="I374" s="640">
        <v>48</v>
      </c>
      <c r="J374" s="641">
        <v>56</v>
      </c>
      <c r="K374" s="121"/>
      <c r="L374" s="517"/>
      <c r="M374" s="517"/>
      <c r="N374" s="517"/>
      <c r="O374" s="517"/>
      <c r="P374" s="518"/>
      <c r="Q374" s="516"/>
      <c r="R374" s="516"/>
      <c r="S374" s="516"/>
      <c r="T374" s="516"/>
      <c r="U374" s="519"/>
      <c r="V374" s="516"/>
      <c r="W374" s="516"/>
      <c r="X374" s="516"/>
      <c r="Y374" s="516"/>
      <c r="Z374" s="519"/>
      <c r="AA374" s="516"/>
      <c r="AB374" s="516"/>
      <c r="AC374" s="516"/>
      <c r="AD374" s="516"/>
      <c r="AE374" s="519"/>
      <c r="AF374" s="516"/>
      <c r="AG374" s="516"/>
      <c r="AH374" s="516"/>
      <c r="AI374" s="516"/>
      <c r="AJ374" s="516"/>
      <c r="AK374" s="516"/>
      <c r="AL374" s="516"/>
      <c r="AM374" s="516"/>
      <c r="AN374" s="516"/>
      <c r="AO374" s="519"/>
      <c r="AP374" s="520"/>
      <c r="AQ374" s="520"/>
      <c r="AR374" s="520"/>
      <c r="AS374" s="520"/>
      <c r="AT374" s="520"/>
      <c r="AU374" s="520"/>
      <c r="AV374" s="519"/>
      <c r="AW374" s="516"/>
      <c r="AX374" s="516"/>
      <c r="AY374" s="519"/>
      <c r="AZ374" s="516"/>
      <c r="BA374" s="516"/>
      <c r="BB374" s="516"/>
      <c r="BC374" s="516"/>
      <c r="BD374" s="516"/>
      <c r="BE374" s="516"/>
      <c r="BF374" s="516"/>
      <c r="BG374" s="516"/>
      <c r="BH374" s="516"/>
      <c r="BI374" s="516"/>
      <c r="BJ374" s="516"/>
      <c r="BK374" s="516"/>
      <c r="BL374" s="516"/>
      <c r="BM374" s="516"/>
    </row>
    <row r="375" spans="1:65" ht="14.25" customHeight="1">
      <c r="A375" s="516"/>
      <c r="B375" s="504"/>
      <c r="C375" s="504"/>
      <c r="D375" s="504"/>
      <c r="E375" s="504"/>
      <c r="F375" s="645" t="s">
        <v>4865</v>
      </c>
      <c r="G375" s="288">
        <f t="shared" si="124"/>
        <v>90</v>
      </c>
      <c r="H375" s="640">
        <v>46</v>
      </c>
      <c r="I375" s="640">
        <v>44</v>
      </c>
      <c r="J375" s="641">
        <v>56</v>
      </c>
      <c r="K375" s="121"/>
      <c r="L375" s="517"/>
      <c r="M375" s="517"/>
      <c r="N375" s="517"/>
      <c r="O375" s="517"/>
      <c r="P375" s="518"/>
      <c r="Q375" s="516"/>
      <c r="R375" s="516"/>
      <c r="S375" s="516"/>
      <c r="T375" s="516"/>
      <c r="U375" s="519"/>
      <c r="V375" s="516"/>
      <c r="W375" s="516"/>
      <c r="X375" s="516"/>
      <c r="Y375" s="516"/>
      <c r="Z375" s="519"/>
      <c r="AA375" s="516"/>
      <c r="AB375" s="516"/>
      <c r="AC375" s="516"/>
      <c r="AD375" s="516"/>
      <c r="AE375" s="519"/>
      <c r="AF375" s="516"/>
      <c r="AG375" s="516"/>
      <c r="AH375" s="516"/>
      <c r="AI375" s="516"/>
      <c r="AJ375" s="516"/>
      <c r="AK375" s="516"/>
      <c r="AL375" s="516"/>
      <c r="AM375" s="516"/>
      <c r="AN375" s="516"/>
      <c r="AO375" s="519"/>
      <c r="AP375" s="520"/>
      <c r="AQ375" s="520"/>
      <c r="AR375" s="520"/>
      <c r="AS375" s="520"/>
      <c r="AT375" s="520"/>
      <c r="AU375" s="520"/>
      <c r="AV375" s="519"/>
      <c r="AW375" s="516"/>
      <c r="AX375" s="516"/>
      <c r="AY375" s="519"/>
      <c r="AZ375" s="516"/>
      <c r="BA375" s="516"/>
      <c r="BB375" s="516"/>
      <c r="BC375" s="516"/>
      <c r="BD375" s="516"/>
      <c r="BE375" s="516"/>
      <c r="BF375" s="516"/>
      <c r="BG375" s="516"/>
      <c r="BH375" s="516"/>
      <c r="BI375" s="516"/>
      <c r="BJ375" s="516"/>
      <c r="BK375" s="516"/>
      <c r="BL375" s="516"/>
      <c r="BM375" s="516"/>
    </row>
    <row r="376" spans="1:65" ht="14.25" customHeight="1">
      <c r="A376" s="516"/>
      <c r="B376" s="504"/>
      <c r="C376" s="504"/>
      <c r="D376" s="504"/>
      <c r="E376" s="504"/>
      <c r="F376" s="645" t="s">
        <v>4866</v>
      </c>
      <c r="G376" s="288">
        <f t="shared" si="124"/>
        <v>95</v>
      </c>
      <c r="H376" s="640">
        <v>46</v>
      </c>
      <c r="I376" s="640">
        <v>49</v>
      </c>
      <c r="J376" s="641">
        <v>54</v>
      </c>
      <c r="K376" s="121"/>
      <c r="L376" s="517"/>
      <c r="M376" s="517"/>
      <c r="N376" s="517"/>
      <c r="O376" s="517"/>
      <c r="P376" s="518"/>
      <c r="Q376" s="516"/>
      <c r="R376" s="516"/>
      <c r="S376" s="516"/>
      <c r="T376" s="516"/>
      <c r="U376" s="519"/>
      <c r="V376" s="516"/>
      <c r="W376" s="516"/>
      <c r="X376" s="516"/>
      <c r="Y376" s="516"/>
      <c r="Z376" s="519"/>
      <c r="AA376" s="516"/>
      <c r="AB376" s="516"/>
      <c r="AC376" s="516"/>
      <c r="AD376" s="516"/>
      <c r="AE376" s="519"/>
      <c r="AF376" s="516"/>
      <c r="AG376" s="516"/>
      <c r="AH376" s="516"/>
      <c r="AI376" s="516"/>
      <c r="AJ376" s="516"/>
      <c r="AK376" s="516"/>
      <c r="AL376" s="516"/>
      <c r="AM376" s="516"/>
      <c r="AN376" s="516"/>
      <c r="AO376" s="519"/>
      <c r="AP376" s="520"/>
      <c r="AQ376" s="520"/>
      <c r="AR376" s="520"/>
      <c r="AS376" s="520"/>
      <c r="AT376" s="520"/>
      <c r="AU376" s="520"/>
      <c r="AV376" s="519"/>
      <c r="AW376" s="516"/>
      <c r="AX376" s="516"/>
      <c r="AY376" s="519"/>
      <c r="AZ376" s="516"/>
      <c r="BA376" s="516"/>
      <c r="BB376" s="516"/>
      <c r="BC376" s="516"/>
      <c r="BD376" s="516"/>
      <c r="BE376" s="516"/>
      <c r="BF376" s="516"/>
      <c r="BG376" s="516"/>
      <c r="BH376" s="516"/>
      <c r="BI376" s="516"/>
      <c r="BJ376" s="516"/>
      <c r="BK376" s="516"/>
      <c r="BL376" s="516"/>
      <c r="BM376" s="516"/>
    </row>
    <row r="377" spans="1:65" ht="14.25" customHeight="1">
      <c r="A377" s="516"/>
      <c r="B377" s="504"/>
      <c r="C377" s="504"/>
      <c r="D377" s="504"/>
      <c r="E377" s="504"/>
      <c r="F377" s="645" t="s">
        <v>4762</v>
      </c>
      <c r="G377" s="288">
        <f t="shared" si="124"/>
        <v>90</v>
      </c>
      <c r="H377" s="640">
        <v>43</v>
      </c>
      <c r="I377" s="640">
        <v>47</v>
      </c>
      <c r="J377" s="641">
        <v>52</v>
      </c>
      <c r="K377" s="121"/>
      <c r="L377" s="517"/>
      <c r="M377" s="517"/>
      <c r="N377" s="517"/>
      <c r="O377" s="517"/>
      <c r="P377" s="518"/>
      <c r="Q377" s="516"/>
      <c r="R377" s="516"/>
      <c r="S377" s="516"/>
      <c r="T377" s="516"/>
      <c r="U377" s="519"/>
      <c r="V377" s="516"/>
      <c r="W377" s="516"/>
      <c r="X377" s="516"/>
      <c r="Y377" s="516"/>
      <c r="Z377" s="519"/>
      <c r="AA377" s="516"/>
      <c r="AB377" s="516"/>
      <c r="AC377" s="516"/>
      <c r="AD377" s="516"/>
      <c r="AE377" s="519"/>
      <c r="AF377" s="516"/>
      <c r="AG377" s="516"/>
      <c r="AH377" s="516"/>
      <c r="AI377" s="516"/>
      <c r="AJ377" s="516"/>
      <c r="AK377" s="516"/>
      <c r="AL377" s="516"/>
      <c r="AM377" s="516"/>
      <c r="AN377" s="516"/>
      <c r="AO377" s="519"/>
      <c r="AP377" s="520"/>
      <c r="AQ377" s="520"/>
      <c r="AR377" s="520"/>
      <c r="AS377" s="520"/>
      <c r="AT377" s="520"/>
      <c r="AU377" s="520"/>
      <c r="AV377" s="519"/>
      <c r="AW377" s="516"/>
      <c r="AX377" s="516"/>
      <c r="AY377" s="519"/>
      <c r="AZ377" s="516"/>
      <c r="BA377" s="516"/>
      <c r="BB377" s="516"/>
      <c r="BC377" s="516"/>
      <c r="BD377" s="516"/>
      <c r="BE377" s="516"/>
      <c r="BF377" s="516"/>
      <c r="BG377" s="516"/>
      <c r="BH377" s="516"/>
      <c r="BI377" s="516"/>
      <c r="BJ377" s="516"/>
      <c r="BK377" s="516"/>
      <c r="BL377" s="516"/>
      <c r="BM377" s="516"/>
    </row>
    <row r="378" spans="1:65" ht="14.25" customHeight="1">
      <c r="A378" s="516"/>
      <c r="B378" s="504"/>
      <c r="C378" s="504"/>
      <c r="D378" s="504"/>
      <c r="E378" s="504"/>
      <c r="F378" s="645" t="s">
        <v>4764</v>
      </c>
      <c r="G378" s="288">
        <f t="shared" si="124"/>
        <v>60</v>
      </c>
      <c r="H378" s="640">
        <v>32</v>
      </c>
      <c r="I378" s="640">
        <v>28</v>
      </c>
      <c r="J378" s="641">
        <v>42</v>
      </c>
      <c r="K378" s="121"/>
      <c r="L378" s="517"/>
      <c r="M378" s="517"/>
      <c r="N378" s="517"/>
      <c r="O378" s="517"/>
      <c r="P378" s="518"/>
      <c r="Q378" s="516"/>
      <c r="R378" s="516"/>
      <c r="S378" s="516"/>
      <c r="T378" s="516"/>
      <c r="U378" s="519"/>
      <c r="V378" s="516"/>
      <c r="W378" s="516"/>
      <c r="X378" s="516"/>
      <c r="Y378" s="516"/>
      <c r="Z378" s="519"/>
      <c r="AA378" s="516"/>
      <c r="AB378" s="516"/>
      <c r="AC378" s="516"/>
      <c r="AD378" s="516"/>
      <c r="AE378" s="519"/>
      <c r="AF378" s="516"/>
      <c r="AG378" s="516"/>
      <c r="AH378" s="516"/>
      <c r="AI378" s="516"/>
      <c r="AJ378" s="516"/>
      <c r="AK378" s="516"/>
      <c r="AL378" s="516"/>
      <c r="AM378" s="516"/>
      <c r="AN378" s="516"/>
      <c r="AO378" s="519"/>
      <c r="AP378" s="520"/>
      <c r="AQ378" s="520"/>
      <c r="AR378" s="520"/>
      <c r="AS378" s="520"/>
      <c r="AT378" s="520"/>
      <c r="AU378" s="520"/>
      <c r="AV378" s="519"/>
      <c r="AW378" s="516"/>
      <c r="AX378" s="516"/>
      <c r="AY378" s="519"/>
      <c r="AZ378" s="516"/>
      <c r="BA378" s="516"/>
      <c r="BB378" s="516"/>
      <c r="BC378" s="516"/>
      <c r="BD378" s="516"/>
      <c r="BE378" s="516"/>
      <c r="BF378" s="516"/>
      <c r="BG378" s="516"/>
      <c r="BH378" s="516"/>
      <c r="BI378" s="516"/>
      <c r="BJ378" s="516"/>
      <c r="BK378" s="516"/>
      <c r="BL378" s="516"/>
      <c r="BM378" s="516"/>
    </row>
    <row r="379" spans="1:65" ht="14.25" customHeight="1">
      <c r="A379" s="516"/>
      <c r="B379" s="504"/>
      <c r="C379" s="504"/>
      <c r="D379" s="504"/>
      <c r="E379" s="504"/>
      <c r="F379" s="645" t="s">
        <v>4867</v>
      </c>
      <c r="G379" s="288">
        <f t="shared" si="124"/>
        <v>102</v>
      </c>
      <c r="H379" s="640">
        <v>53</v>
      </c>
      <c r="I379" s="640">
        <v>49</v>
      </c>
      <c r="J379" s="641">
        <v>64</v>
      </c>
      <c r="K379" s="121"/>
      <c r="L379" s="517"/>
      <c r="M379" s="517"/>
      <c r="N379" s="517"/>
      <c r="O379" s="517"/>
      <c r="P379" s="518"/>
      <c r="Q379" s="516"/>
      <c r="R379" s="516"/>
      <c r="S379" s="516"/>
      <c r="T379" s="516"/>
      <c r="U379" s="519"/>
      <c r="V379" s="516"/>
      <c r="W379" s="516"/>
      <c r="X379" s="516"/>
      <c r="Y379" s="516"/>
      <c r="Z379" s="519"/>
      <c r="AA379" s="516"/>
      <c r="AB379" s="516"/>
      <c r="AC379" s="516"/>
      <c r="AD379" s="516"/>
      <c r="AE379" s="519"/>
      <c r="AF379" s="516"/>
      <c r="AG379" s="516"/>
      <c r="AH379" s="516"/>
      <c r="AI379" s="516"/>
      <c r="AJ379" s="516"/>
      <c r="AK379" s="516"/>
      <c r="AL379" s="516"/>
      <c r="AM379" s="516"/>
      <c r="AN379" s="516"/>
      <c r="AO379" s="519"/>
      <c r="AP379" s="520"/>
      <c r="AQ379" s="520"/>
      <c r="AR379" s="520"/>
      <c r="AS379" s="520"/>
      <c r="AT379" s="520"/>
      <c r="AU379" s="520"/>
      <c r="AV379" s="519"/>
      <c r="AW379" s="516"/>
      <c r="AX379" s="516"/>
      <c r="AY379" s="519"/>
      <c r="AZ379" s="516"/>
      <c r="BA379" s="516"/>
      <c r="BB379" s="516"/>
      <c r="BC379" s="516"/>
      <c r="BD379" s="516"/>
      <c r="BE379" s="516"/>
      <c r="BF379" s="516"/>
      <c r="BG379" s="516"/>
      <c r="BH379" s="516"/>
      <c r="BI379" s="516"/>
      <c r="BJ379" s="516"/>
      <c r="BK379" s="516"/>
      <c r="BL379" s="516"/>
      <c r="BM379" s="516"/>
    </row>
    <row r="380" spans="1:65" ht="14.25" customHeight="1">
      <c r="A380" s="516"/>
      <c r="B380" s="504"/>
      <c r="C380" s="504"/>
      <c r="D380" s="504"/>
      <c r="E380" s="504"/>
      <c r="F380" s="645" t="s">
        <v>4868</v>
      </c>
      <c r="G380" s="288">
        <f t="shared" si="124"/>
        <v>65</v>
      </c>
      <c r="H380" s="640">
        <v>30</v>
      </c>
      <c r="I380" s="640">
        <v>35</v>
      </c>
      <c r="J380" s="641">
        <v>44</v>
      </c>
      <c r="K380" s="121"/>
      <c r="L380" s="517"/>
      <c r="M380" s="517"/>
      <c r="N380" s="517"/>
      <c r="O380" s="517"/>
      <c r="P380" s="518"/>
      <c r="Q380" s="516"/>
      <c r="R380" s="516"/>
      <c r="S380" s="516"/>
      <c r="T380" s="516"/>
      <c r="U380" s="519"/>
      <c r="V380" s="516"/>
      <c r="W380" s="516"/>
      <c r="X380" s="516"/>
      <c r="Y380" s="516"/>
      <c r="Z380" s="519"/>
      <c r="AA380" s="516"/>
      <c r="AB380" s="516"/>
      <c r="AC380" s="516"/>
      <c r="AD380" s="516"/>
      <c r="AE380" s="519"/>
      <c r="AF380" s="516"/>
      <c r="AG380" s="516"/>
      <c r="AH380" s="516"/>
      <c r="AI380" s="516"/>
      <c r="AJ380" s="516"/>
      <c r="AK380" s="516"/>
      <c r="AL380" s="516"/>
      <c r="AM380" s="516"/>
      <c r="AN380" s="516"/>
      <c r="AO380" s="519"/>
      <c r="AP380" s="520"/>
      <c r="AQ380" s="520"/>
      <c r="AR380" s="520"/>
      <c r="AS380" s="520"/>
      <c r="AT380" s="520"/>
      <c r="AU380" s="520"/>
      <c r="AV380" s="519"/>
      <c r="AW380" s="516"/>
      <c r="AX380" s="516"/>
      <c r="AY380" s="519"/>
      <c r="AZ380" s="516"/>
      <c r="BA380" s="516"/>
      <c r="BB380" s="516"/>
      <c r="BC380" s="516"/>
      <c r="BD380" s="516"/>
      <c r="BE380" s="516"/>
      <c r="BF380" s="516"/>
      <c r="BG380" s="516"/>
      <c r="BH380" s="516"/>
      <c r="BI380" s="516"/>
      <c r="BJ380" s="516"/>
      <c r="BK380" s="516"/>
      <c r="BL380" s="516"/>
      <c r="BM380" s="516"/>
    </row>
    <row r="381" spans="1:65" ht="14.25" customHeight="1">
      <c r="A381" s="516"/>
      <c r="B381" s="504"/>
      <c r="C381" s="504"/>
      <c r="D381" s="504"/>
      <c r="E381" s="504"/>
      <c r="F381" s="645" t="s">
        <v>4869</v>
      </c>
      <c r="G381" s="288">
        <f t="shared" si="124"/>
        <v>45</v>
      </c>
      <c r="H381" s="640">
        <v>20</v>
      </c>
      <c r="I381" s="640">
        <v>25</v>
      </c>
      <c r="J381" s="641">
        <v>30</v>
      </c>
      <c r="K381" s="121"/>
      <c r="L381" s="517"/>
      <c r="M381" s="517"/>
      <c r="N381" s="517"/>
      <c r="O381" s="517"/>
      <c r="P381" s="518"/>
      <c r="Q381" s="516"/>
      <c r="R381" s="516"/>
      <c r="S381" s="516"/>
      <c r="T381" s="516"/>
      <c r="U381" s="519"/>
      <c r="V381" s="516"/>
      <c r="W381" s="516"/>
      <c r="X381" s="516"/>
      <c r="Y381" s="516"/>
      <c r="Z381" s="519"/>
      <c r="AA381" s="516"/>
      <c r="AB381" s="516"/>
      <c r="AC381" s="516"/>
      <c r="AD381" s="516"/>
      <c r="AE381" s="519"/>
      <c r="AF381" s="516"/>
      <c r="AG381" s="516"/>
      <c r="AH381" s="516"/>
      <c r="AI381" s="516"/>
      <c r="AJ381" s="516"/>
      <c r="AK381" s="516"/>
      <c r="AL381" s="516"/>
      <c r="AM381" s="516"/>
      <c r="AN381" s="516"/>
      <c r="AO381" s="519"/>
      <c r="AP381" s="520"/>
      <c r="AQ381" s="520"/>
      <c r="AR381" s="520"/>
      <c r="AS381" s="520"/>
      <c r="AT381" s="520"/>
      <c r="AU381" s="520"/>
      <c r="AV381" s="519"/>
      <c r="AW381" s="516"/>
      <c r="AX381" s="516"/>
      <c r="AY381" s="519"/>
      <c r="AZ381" s="516"/>
      <c r="BA381" s="516"/>
      <c r="BB381" s="516"/>
      <c r="BC381" s="516"/>
      <c r="BD381" s="516"/>
      <c r="BE381" s="516"/>
      <c r="BF381" s="516"/>
      <c r="BG381" s="516"/>
      <c r="BH381" s="516"/>
      <c r="BI381" s="516"/>
      <c r="BJ381" s="516"/>
      <c r="BK381" s="516"/>
      <c r="BL381" s="516"/>
      <c r="BM381" s="516"/>
    </row>
    <row r="382" spans="1:65" ht="14.25" customHeight="1">
      <c r="A382" s="516"/>
      <c r="B382" s="504"/>
      <c r="C382" s="504"/>
      <c r="D382" s="504"/>
      <c r="E382" s="504"/>
      <c r="F382" s="645" t="s">
        <v>4870</v>
      </c>
      <c r="G382" s="288">
        <f t="shared" si="124"/>
        <v>39</v>
      </c>
      <c r="H382" s="640">
        <v>19</v>
      </c>
      <c r="I382" s="640">
        <v>20</v>
      </c>
      <c r="J382" s="641">
        <v>30</v>
      </c>
      <c r="K382" s="121"/>
      <c r="L382" s="517"/>
      <c r="M382" s="517"/>
      <c r="N382" s="517"/>
      <c r="O382" s="517"/>
      <c r="P382" s="518"/>
      <c r="Q382" s="516"/>
      <c r="R382" s="516"/>
      <c r="S382" s="516"/>
      <c r="T382" s="516"/>
      <c r="U382" s="519"/>
      <c r="V382" s="516"/>
      <c r="W382" s="516"/>
      <c r="X382" s="516"/>
      <c r="Y382" s="516"/>
      <c r="Z382" s="519"/>
      <c r="AA382" s="516"/>
      <c r="AB382" s="516"/>
      <c r="AC382" s="516"/>
      <c r="AD382" s="516"/>
      <c r="AE382" s="519"/>
      <c r="AF382" s="516"/>
      <c r="AG382" s="516"/>
      <c r="AH382" s="516"/>
      <c r="AI382" s="516"/>
      <c r="AJ382" s="516"/>
      <c r="AK382" s="516"/>
      <c r="AL382" s="516"/>
      <c r="AM382" s="516"/>
      <c r="AN382" s="516"/>
      <c r="AO382" s="519"/>
      <c r="AP382" s="520"/>
      <c r="AQ382" s="520"/>
      <c r="AR382" s="520"/>
      <c r="AS382" s="520"/>
      <c r="AT382" s="520"/>
      <c r="AU382" s="520"/>
      <c r="AV382" s="519"/>
      <c r="AW382" s="516"/>
      <c r="AX382" s="516"/>
      <c r="AY382" s="519"/>
      <c r="AZ382" s="516"/>
      <c r="BA382" s="516"/>
      <c r="BB382" s="516"/>
      <c r="BC382" s="516"/>
      <c r="BD382" s="516"/>
      <c r="BE382" s="516"/>
      <c r="BF382" s="516"/>
      <c r="BG382" s="516"/>
      <c r="BH382" s="516"/>
      <c r="BI382" s="516"/>
      <c r="BJ382" s="516"/>
      <c r="BK382" s="516"/>
      <c r="BL382" s="516"/>
      <c r="BM382" s="516"/>
    </row>
    <row r="383" spans="1:65" ht="14.25" customHeight="1">
      <c r="A383" s="516"/>
      <c r="B383" s="504"/>
      <c r="C383" s="504"/>
      <c r="D383" s="504"/>
      <c r="E383" s="504"/>
      <c r="F383" s="645" t="s">
        <v>4871</v>
      </c>
      <c r="G383" s="288">
        <f t="shared" si="124"/>
        <v>64</v>
      </c>
      <c r="H383" s="640">
        <v>29</v>
      </c>
      <c r="I383" s="640">
        <v>35</v>
      </c>
      <c r="J383" s="641">
        <v>39</v>
      </c>
      <c r="K383" s="121"/>
      <c r="L383" s="517"/>
      <c r="M383" s="517"/>
      <c r="N383" s="517"/>
      <c r="O383" s="517"/>
      <c r="P383" s="518"/>
      <c r="Q383" s="516"/>
      <c r="R383" s="516"/>
      <c r="S383" s="516"/>
      <c r="T383" s="516"/>
      <c r="U383" s="519"/>
      <c r="V383" s="516"/>
      <c r="W383" s="516"/>
      <c r="X383" s="516"/>
      <c r="Y383" s="516"/>
      <c r="Z383" s="519"/>
      <c r="AA383" s="516"/>
      <c r="AB383" s="516"/>
      <c r="AC383" s="516"/>
      <c r="AD383" s="516"/>
      <c r="AE383" s="519"/>
      <c r="AF383" s="516"/>
      <c r="AG383" s="516"/>
      <c r="AH383" s="516"/>
      <c r="AI383" s="516"/>
      <c r="AJ383" s="516"/>
      <c r="AK383" s="516"/>
      <c r="AL383" s="516"/>
      <c r="AM383" s="516"/>
      <c r="AN383" s="516"/>
      <c r="AO383" s="519"/>
      <c r="AP383" s="520"/>
      <c r="AQ383" s="520"/>
      <c r="AR383" s="520"/>
      <c r="AS383" s="520"/>
      <c r="AT383" s="520"/>
      <c r="AU383" s="520"/>
      <c r="AV383" s="519"/>
      <c r="AW383" s="516"/>
      <c r="AX383" s="516"/>
      <c r="AY383" s="519"/>
      <c r="AZ383" s="516"/>
      <c r="BA383" s="516"/>
      <c r="BB383" s="516"/>
      <c r="BC383" s="516"/>
      <c r="BD383" s="516"/>
      <c r="BE383" s="516"/>
      <c r="BF383" s="516"/>
      <c r="BG383" s="516"/>
      <c r="BH383" s="516"/>
      <c r="BI383" s="516"/>
      <c r="BJ383" s="516"/>
      <c r="BK383" s="516"/>
      <c r="BL383" s="516"/>
      <c r="BM383" s="516"/>
    </row>
    <row r="384" spans="1:65" ht="14.25" customHeight="1">
      <c r="A384" s="516"/>
      <c r="B384" s="504"/>
      <c r="C384" s="504"/>
      <c r="D384" s="504"/>
      <c r="E384" s="504"/>
      <c r="F384" s="669" t="s">
        <v>469</v>
      </c>
      <c r="G384" s="661">
        <f t="shared" si="124"/>
        <v>2122</v>
      </c>
      <c r="H384" s="661">
        <f>SUM(H385:H409)</f>
        <v>1078</v>
      </c>
      <c r="I384" s="661">
        <f t="shared" ref="I384:J384" si="127">SUM(I385:I409)</f>
        <v>1044</v>
      </c>
      <c r="J384" s="662">
        <f t="shared" si="127"/>
        <v>1273</v>
      </c>
      <c r="K384" s="121"/>
      <c r="L384" s="517"/>
      <c r="M384" s="517"/>
      <c r="N384" s="517"/>
      <c r="O384" s="517"/>
      <c r="P384" s="518"/>
      <c r="Q384" s="516"/>
      <c r="R384" s="516"/>
      <c r="S384" s="516"/>
      <c r="T384" s="516"/>
      <c r="U384" s="519"/>
      <c r="V384" s="516"/>
      <c r="W384" s="516"/>
      <c r="X384" s="516"/>
      <c r="Y384" s="516"/>
      <c r="Z384" s="519"/>
      <c r="AA384" s="516"/>
      <c r="AB384" s="516"/>
      <c r="AC384" s="516"/>
      <c r="AD384" s="516"/>
      <c r="AE384" s="519"/>
      <c r="AF384" s="516"/>
      <c r="AG384" s="516"/>
      <c r="AH384" s="516"/>
      <c r="AI384" s="516"/>
      <c r="AJ384" s="516"/>
      <c r="AK384" s="516"/>
      <c r="AL384" s="516"/>
      <c r="AM384" s="516"/>
      <c r="AN384" s="516"/>
      <c r="AO384" s="519"/>
      <c r="AP384" s="520"/>
      <c r="AQ384" s="520"/>
      <c r="AR384" s="520"/>
      <c r="AS384" s="520"/>
      <c r="AT384" s="520"/>
      <c r="AU384" s="520"/>
      <c r="AV384" s="519"/>
      <c r="AW384" s="516"/>
      <c r="AX384" s="516"/>
      <c r="AY384" s="519"/>
      <c r="AZ384" s="516"/>
      <c r="BA384" s="516"/>
      <c r="BB384" s="516"/>
      <c r="BC384" s="516"/>
      <c r="BD384" s="516"/>
      <c r="BE384" s="516"/>
      <c r="BF384" s="516"/>
      <c r="BG384" s="516"/>
      <c r="BH384" s="516"/>
      <c r="BI384" s="516"/>
      <c r="BJ384" s="516"/>
      <c r="BK384" s="516"/>
      <c r="BL384" s="516"/>
      <c r="BM384" s="516"/>
    </row>
    <row r="385" spans="1:65" ht="14.25" customHeight="1">
      <c r="A385" s="516"/>
      <c r="B385" s="504"/>
      <c r="C385" s="504"/>
      <c r="D385" s="504"/>
      <c r="E385" s="504"/>
      <c r="F385" s="645" t="s">
        <v>4872</v>
      </c>
      <c r="G385" s="288">
        <f t="shared" si="124"/>
        <v>124</v>
      </c>
      <c r="H385" s="640">
        <v>63</v>
      </c>
      <c r="I385" s="640">
        <v>61</v>
      </c>
      <c r="J385" s="641">
        <v>66</v>
      </c>
      <c r="K385" s="121"/>
      <c r="L385" s="517"/>
      <c r="M385" s="517"/>
      <c r="N385" s="517"/>
      <c r="O385" s="517"/>
      <c r="P385" s="518"/>
      <c r="Q385" s="516"/>
      <c r="R385" s="516"/>
      <c r="S385" s="516"/>
      <c r="T385" s="516"/>
      <c r="U385" s="519"/>
      <c r="V385" s="516"/>
      <c r="W385" s="516"/>
      <c r="X385" s="516"/>
      <c r="Y385" s="516"/>
      <c r="Z385" s="519"/>
      <c r="AA385" s="516"/>
      <c r="AB385" s="516"/>
      <c r="AC385" s="516"/>
      <c r="AD385" s="516"/>
      <c r="AE385" s="519"/>
      <c r="AF385" s="516"/>
      <c r="AG385" s="516"/>
      <c r="AH385" s="516"/>
      <c r="AI385" s="516"/>
      <c r="AJ385" s="516"/>
      <c r="AK385" s="516"/>
      <c r="AL385" s="516"/>
      <c r="AM385" s="516"/>
      <c r="AN385" s="516"/>
      <c r="AO385" s="519"/>
      <c r="AP385" s="520"/>
      <c r="AQ385" s="520"/>
      <c r="AR385" s="520"/>
      <c r="AS385" s="520"/>
      <c r="AT385" s="520"/>
      <c r="AU385" s="520"/>
      <c r="AV385" s="519"/>
      <c r="AW385" s="516"/>
      <c r="AX385" s="516"/>
      <c r="AY385" s="519"/>
      <c r="AZ385" s="516"/>
      <c r="BA385" s="516"/>
      <c r="BB385" s="516"/>
      <c r="BC385" s="516"/>
      <c r="BD385" s="516"/>
      <c r="BE385" s="516"/>
      <c r="BF385" s="516"/>
      <c r="BG385" s="516"/>
      <c r="BH385" s="516"/>
      <c r="BI385" s="516"/>
      <c r="BJ385" s="516"/>
      <c r="BK385" s="516"/>
      <c r="BL385" s="516"/>
      <c r="BM385" s="516"/>
    </row>
    <row r="386" spans="1:65" ht="14.25" customHeight="1">
      <c r="A386" s="516"/>
      <c r="B386" s="504"/>
      <c r="C386" s="504"/>
      <c r="D386" s="504"/>
      <c r="E386" s="504"/>
      <c r="F386" s="645" t="s">
        <v>4873</v>
      </c>
      <c r="G386" s="288">
        <f t="shared" si="124"/>
        <v>75</v>
      </c>
      <c r="H386" s="640">
        <v>41</v>
      </c>
      <c r="I386" s="640">
        <v>34</v>
      </c>
      <c r="J386" s="641">
        <v>42</v>
      </c>
      <c r="K386" s="121"/>
      <c r="L386" s="517"/>
      <c r="M386" s="517"/>
      <c r="N386" s="517"/>
      <c r="O386" s="517"/>
      <c r="P386" s="518"/>
      <c r="Q386" s="516"/>
      <c r="R386" s="516"/>
      <c r="S386" s="516"/>
      <c r="T386" s="516"/>
      <c r="U386" s="519"/>
      <c r="V386" s="516"/>
      <c r="W386" s="516"/>
      <c r="X386" s="516"/>
      <c r="Y386" s="516"/>
      <c r="Z386" s="519"/>
      <c r="AA386" s="516"/>
      <c r="AB386" s="516"/>
      <c r="AC386" s="516"/>
      <c r="AD386" s="516"/>
      <c r="AE386" s="519"/>
      <c r="AF386" s="516"/>
      <c r="AG386" s="516"/>
      <c r="AH386" s="516"/>
      <c r="AI386" s="516"/>
      <c r="AJ386" s="516"/>
      <c r="AK386" s="516"/>
      <c r="AL386" s="516"/>
      <c r="AM386" s="516"/>
      <c r="AN386" s="516"/>
      <c r="AO386" s="519"/>
      <c r="AP386" s="520"/>
      <c r="AQ386" s="520"/>
      <c r="AR386" s="520"/>
      <c r="AS386" s="520"/>
      <c r="AT386" s="520"/>
      <c r="AU386" s="520"/>
      <c r="AV386" s="519"/>
      <c r="AW386" s="516"/>
      <c r="AX386" s="516"/>
      <c r="AY386" s="519"/>
      <c r="AZ386" s="516"/>
      <c r="BA386" s="516"/>
      <c r="BB386" s="516"/>
      <c r="BC386" s="516"/>
      <c r="BD386" s="516"/>
      <c r="BE386" s="516"/>
      <c r="BF386" s="516"/>
      <c r="BG386" s="516"/>
      <c r="BH386" s="516"/>
      <c r="BI386" s="516"/>
      <c r="BJ386" s="516"/>
      <c r="BK386" s="516"/>
      <c r="BL386" s="516"/>
      <c r="BM386" s="516"/>
    </row>
    <row r="387" spans="1:65" ht="14.25" customHeight="1">
      <c r="A387" s="516"/>
      <c r="B387" s="504"/>
      <c r="C387" s="504"/>
      <c r="D387" s="504"/>
      <c r="E387" s="504"/>
      <c r="F387" s="645" t="s">
        <v>4874</v>
      </c>
      <c r="G387" s="288">
        <f t="shared" si="124"/>
        <v>66</v>
      </c>
      <c r="H387" s="640">
        <v>35</v>
      </c>
      <c r="I387" s="640">
        <v>31</v>
      </c>
      <c r="J387" s="641">
        <v>43</v>
      </c>
      <c r="K387" s="121"/>
      <c r="L387" s="517"/>
      <c r="M387" s="517"/>
      <c r="N387" s="517"/>
      <c r="O387" s="517"/>
      <c r="P387" s="518"/>
      <c r="Q387" s="516"/>
      <c r="R387" s="516"/>
      <c r="S387" s="516"/>
      <c r="T387" s="516"/>
      <c r="U387" s="519"/>
      <c r="V387" s="516"/>
      <c r="W387" s="516"/>
      <c r="X387" s="516"/>
      <c r="Y387" s="516"/>
      <c r="Z387" s="519"/>
      <c r="AA387" s="516"/>
      <c r="AB387" s="516"/>
      <c r="AC387" s="516"/>
      <c r="AD387" s="516"/>
      <c r="AE387" s="519"/>
      <c r="AF387" s="516"/>
      <c r="AG387" s="516"/>
      <c r="AH387" s="516"/>
      <c r="AI387" s="516"/>
      <c r="AJ387" s="516"/>
      <c r="AK387" s="516"/>
      <c r="AL387" s="516"/>
      <c r="AM387" s="516"/>
      <c r="AN387" s="516"/>
      <c r="AO387" s="519"/>
      <c r="AP387" s="520"/>
      <c r="AQ387" s="520"/>
      <c r="AR387" s="520"/>
      <c r="AS387" s="520"/>
      <c r="AT387" s="520"/>
      <c r="AU387" s="520"/>
      <c r="AV387" s="519"/>
      <c r="AW387" s="516"/>
      <c r="AX387" s="516"/>
      <c r="AY387" s="519"/>
      <c r="AZ387" s="516"/>
      <c r="BA387" s="516"/>
      <c r="BB387" s="516"/>
      <c r="BC387" s="516"/>
      <c r="BD387" s="516"/>
      <c r="BE387" s="516"/>
      <c r="BF387" s="516"/>
      <c r="BG387" s="516"/>
      <c r="BH387" s="516"/>
      <c r="BI387" s="516"/>
      <c r="BJ387" s="516"/>
      <c r="BK387" s="516"/>
      <c r="BL387" s="516"/>
      <c r="BM387" s="516"/>
    </row>
    <row r="388" spans="1:65" ht="14.25" customHeight="1">
      <c r="A388" s="516"/>
      <c r="B388" s="504"/>
      <c r="C388" s="504"/>
      <c r="D388" s="504"/>
      <c r="E388" s="504"/>
      <c r="F388" s="645" t="s">
        <v>4875</v>
      </c>
      <c r="G388" s="288">
        <f t="shared" si="124"/>
        <v>86</v>
      </c>
      <c r="H388" s="640">
        <v>47</v>
      </c>
      <c r="I388" s="640">
        <v>39</v>
      </c>
      <c r="J388" s="641">
        <v>43</v>
      </c>
      <c r="K388" s="121"/>
      <c r="L388" s="517"/>
      <c r="M388" s="517"/>
      <c r="N388" s="517"/>
      <c r="O388" s="517"/>
      <c r="P388" s="518"/>
      <c r="Q388" s="516"/>
      <c r="R388" s="516"/>
      <c r="S388" s="516"/>
      <c r="T388" s="516"/>
      <c r="U388" s="519"/>
      <c r="V388" s="516"/>
      <c r="W388" s="516"/>
      <c r="X388" s="516"/>
      <c r="Y388" s="516"/>
      <c r="Z388" s="519"/>
      <c r="AA388" s="516"/>
      <c r="AB388" s="516"/>
      <c r="AC388" s="516"/>
      <c r="AD388" s="516"/>
      <c r="AE388" s="519"/>
      <c r="AF388" s="516"/>
      <c r="AG388" s="516"/>
      <c r="AH388" s="516"/>
      <c r="AI388" s="516"/>
      <c r="AJ388" s="516"/>
      <c r="AK388" s="516"/>
      <c r="AL388" s="516"/>
      <c r="AM388" s="516"/>
      <c r="AN388" s="516"/>
      <c r="AO388" s="519"/>
      <c r="AP388" s="520"/>
      <c r="AQ388" s="520"/>
      <c r="AR388" s="520"/>
      <c r="AS388" s="520"/>
      <c r="AT388" s="520"/>
      <c r="AU388" s="520"/>
      <c r="AV388" s="519"/>
      <c r="AW388" s="516"/>
      <c r="AX388" s="516"/>
      <c r="AY388" s="519"/>
      <c r="AZ388" s="516"/>
      <c r="BA388" s="516"/>
      <c r="BB388" s="516"/>
      <c r="BC388" s="516"/>
      <c r="BD388" s="516"/>
      <c r="BE388" s="516"/>
      <c r="BF388" s="516"/>
      <c r="BG388" s="516"/>
      <c r="BH388" s="516"/>
      <c r="BI388" s="516"/>
      <c r="BJ388" s="516"/>
      <c r="BK388" s="516"/>
      <c r="BL388" s="516"/>
      <c r="BM388" s="516"/>
    </row>
    <row r="389" spans="1:65" ht="14.25" customHeight="1">
      <c r="A389" s="516"/>
      <c r="B389" s="504"/>
      <c r="C389" s="504"/>
      <c r="D389" s="504"/>
      <c r="E389" s="504"/>
      <c r="F389" s="645" t="s">
        <v>4876</v>
      </c>
      <c r="G389" s="288">
        <f t="shared" si="124"/>
        <v>84</v>
      </c>
      <c r="H389" s="640">
        <v>38</v>
      </c>
      <c r="I389" s="640">
        <v>46</v>
      </c>
      <c r="J389" s="641">
        <v>58</v>
      </c>
      <c r="K389" s="121"/>
      <c r="L389" s="517"/>
      <c r="M389" s="517"/>
      <c r="N389" s="517"/>
      <c r="O389" s="517"/>
      <c r="P389" s="518"/>
      <c r="Q389" s="516"/>
      <c r="R389" s="516"/>
      <c r="S389" s="516"/>
      <c r="T389" s="516"/>
      <c r="U389" s="519"/>
      <c r="V389" s="516"/>
      <c r="W389" s="516"/>
      <c r="X389" s="516"/>
      <c r="Y389" s="516"/>
      <c r="Z389" s="519"/>
      <c r="AA389" s="516"/>
      <c r="AB389" s="516"/>
      <c r="AC389" s="516"/>
      <c r="AD389" s="516"/>
      <c r="AE389" s="519"/>
      <c r="AF389" s="516"/>
      <c r="AG389" s="516"/>
      <c r="AH389" s="516"/>
      <c r="AI389" s="516"/>
      <c r="AJ389" s="516"/>
      <c r="AK389" s="516"/>
      <c r="AL389" s="516"/>
      <c r="AM389" s="516"/>
      <c r="AN389" s="516"/>
      <c r="AO389" s="519"/>
      <c r="AP389" s="520"/>
      <c r="AQ389" s="520"/>
      <c r="AR389" s="520"/>
      <c r="AS389" s="520"/>
      <c r="AT389" s="520"/>
      <c r="AU389" s="520"/>
      <c r="AV389" s="519"/>
      <c r="AW389" s="516"/>
      <c r="AX389" s="516"/>
      <c r="AY389" s="519"/>
      <c r="AZ389" s="516"/>
      <c r="BA389" s="516"/>
      <c r="BB389" s="516"/>
      <c r="BC389" s="516"/>
      <c r="BD389" s="516"/>
      <c r="BE389" s="516"/>
      <c r="BF389" s="516"/>
      <c r="BG389" s="516"/>
      <c r="BH389" s="516"/>
      <c r="BI389" s="516"/>
      <c r="BJ389" s="516"/>
      <c r="BK389" s="516"/>
      <c r="BL389" s="516"/>
      <c r="BM389" s="516"/>
    </row>
    <row r="390" spans="1:65" ht="14.25" customHeight="1">
      <c r="A390" s="516"/>
      <c r="B390" s="504"/>
      <c r="C390" s="504"/>
      <c r="D390" s="504"/>
      <c r="E390" s="504"/>
      <c r="F390" s="645" t="s">
        <v>3643</v>
      </c>
      <c r="G390" s="288">
        <f t="shared" si="124"/>
        <v>99</v>
      </c>
      <c r="H390" s="640">
        <v>53</v>
      </c>
      <c r="I390" s="640">
        <v>46</v>
      </c>
      <c r="J390" s="641">
        <v>58</v>
      </c>
      <c r="K390" s="121"/>
      <c r="L390" s="517"/>
      <c r="M390" s="517"/>
      <c r="N390" s="517"/>
      <c r="O390" s="517"/>
      <c r="P390" s="518"/>
      <c r="Q390" s="516"/>
      <c r="R390" s="516"/>
      <c r="S390" s="516"/>
      <c r="T390" s="516"/>
      <c r="U390" s="519"/>
      <c r="V390" s="516"/>
      <c r="W390" s="516"/>
      <c r="X390" s="516"/>
      <c r="Y390" s="516"/>
      <c r="Z390" s="519"/>
      <c r="AA390" s="516"/>
      <c r="AB390" s="516"/>
      <c r="AC390" s="516"/>
      <c r="AD390" s="516"/>
      <c r="AE390" s="519"/>
      <c r="AF390" s="516"/>
      <c r="AG390" s="516"/>
      <c r="AH390" s="516"/>
      <c r="AI390" s="516"/>
      <c r="AJ390" s="516"/>
      <c r="AK390" s="516"/>
      <c r="AL390" s="516"/>
      <c r="AM390" s="516"/>
      <c r="AN390" s="516"/>
      <c r="AO390" s="519"/>
      <c r="AP390" s="520"/>
      <c r="AQ390" s="520"/>
      <c r="AR390" s="520"/>
      <c r="AS390" s="520"/>
      <c r="AT390" s="520"/>
      <c r="AU390" s="520"/>
      <c r="AV390" s="519"/>
      <c r="AW390" s="516"/>
      <c r="AX390" s="516"/>
      <c r="AY390" s="519"/>
      <c r="AZ390" s="516"/>
      <c r="BA390" s="516"/>
      <c r="BB390" s="516"/>
      <c r="BC390" s="516"/>
      <c r="BD390" s="516"/>
      <c r="BE390" s="516"/>
      <c r="BF390" s="516"/>
      <c r="BG390" s="516"/>
      <c r="BH390" s="516"/>
      <c r="BI390" s="516"/>
      <c r="BJ390" s="516"/>
      <c r="BK390" s="516"/>
      <c r="BL390" s="516"/>
      <c r="BM390" s="516"/>
    </row>
    <row r="391" spans="1:65" ht="14.25" customHeight="1">
      <c r="A391" s="516"/>
      <c r="B391" s="504"/>
      <c r="C391" s="504"/>
      <c r="D391" s="504"/>
      <c r="E391" s="504"/>
      <c r="F391" s="645" t="s">
        <v>3650</v>
      </c>
      <c r="G391" s="288">
        <f t="shared" ref="G391:G423" si="128">SUM(H391:I391)</f>
        <v>104</v>
      </c>
      <c r="H391" s="640">
        <v>50</v>
      </c>
      <c r="I391" s="640">
        <v>54</v>
      </c>
      <c r="J391" s="641">
        <v>57</v>
      </c>
      <c r="K391" s="121"/>
      <c r="L391" s="517"/>
      <c r="M391" s="517"/>
      <c r="N391" s="517"/>
      <c r="O391" s="517"/>
      <c r="P391" s="518"/>
      <c r="Q391" s="516"/>
      <c r="R391" s="516"/>
      <c r="S391" s="516"/>
      <c r="T391" s="516"/>
      <c r="U391" s="519"/>
      <c r="V391" s="516"/>
      <c r="W391" s="516"/>
      <c r="X391" s="516"/>
      <c r="Y391" s="516"/>
      <c r="Z391" s="519"/>
      <c r="AA391" s="516"/>
      <c r="AB391" s="516"/>
      <c r="AC391" s="516"/>
      <c r="AD391" s="516"/>
      <c r="AE391" s="519"/>
      <c r="AF391" s="516"/>
      <c r="AG391" s="516"/>
      <c r="AH391" s="516"/>
      <c r="AI391" s="516"/>
      <c r="AJ391" s="516"/>
      <c r="AK391" s="516"/>
      <c r="AL391" s="516"/>
      <c r="AM391" s="516"/>
      <c r="AN391" s="516"/>
      <c r="AO391" s="519"/>
      <c r="AP391" s="520"/>
      <c r="AQ391" s="520"/>
      <c r="AR391" s="520"/>
      <c r="AS391" s="520"/>
      <c r="AT391" s="520"/>
      <c r="AU391" s="520"/>
      <c r="AV391" s="519"/>
      <c r="AW391" s="516"/>
      <c r="AX391" s="516"/>
      <c r="AY391" s="519"/>
      <c r="AZ391" s="516"/>
      <c r="BA391" s="516"/>
      <c r="BB391" s="516"/>
      <c r="BC391" s="516"/>
      <c r="BD391" s="516"/>
      <c r="BE391" s="516"/>
      <c r="BF391" s="516"/>
      <c r="BG391" s="516"/>
      <c r="BH391" s="516"/>
      <c r="BI391" s="516"/>
      <c r="BJ391" s="516"/>
      <c r="BK391" s="516"/>
      <c r="BL391" s="516"/>
      <c r="BM391" s="516"/>
    </row>
    <row r="392" spans="1:65" ht="14.25" customHeight="1">
      <c r="A392" s="516"/>
      <c r="B392" s="504"/>
      <c r="C392" s="504"/>
      <c r="D392" s="504"/>
      <c r="E392" s="504"/>
      <c r="F392" s="645" t="s">
        <v>4877</v>
      </c>
      <c r="G392" s="288">
        <f t="shared" si="128"/>
        <v>81</v>
      </c>
      <c r="H392" s="640">
        <v>36</v>
      </c>
      <c r="I392" s="640">
        <v>45</v>
      </c>
      <c r="J392" s="641">
        <v>49</v>
      </c>
      <c r="K392" s="121"/>
      <c r="L392" s="517"/>
      <c r="M392" s="517"/>
      <c r="N392" s="517"/>
      <c r="O392" s="517"/>
      <c r="P392" s="518"/>
      <c r="Q392" s="516"/>
      <c r="R392" s="516"/>
      <c r="S392" s="516"/>
      <c r="T392" s="516"/>
      <c r="U392" s="519"/>
      <c r="V392" s="516"/>
      <c r="W392" s="516"/>
      <c r="X392" s="516"/>
      <c r="Y392" s="516"/>
      <c r="Z392" s="519"/>
      <c r="AA392" s="516"/>
      <c r="AB392" s="516"/>
      <c r="AC392" s="516"/>
      <c r="AD392" s="516"/>
      <c r="AE392" s="519"/>
      <c r="AF392" s="516"/>
      <c r="AG392" s="516"/>
      <c r="AH392" s="516"/>
      <c r="AI392" s="516"/>
      <c r="AJ392" s="516"/>
      <c r="AK392" s="516"/>
      <c r="AL392" s="516"/>
      <c r="AM392" s="516"/>
      <c r="AN392" s="516"/>
      <c r="AO392" s="519"/>
      <c r="AP392" s="520"/>
      <c r="AQ392" s="520"/>
      <c r="AR392" s="520"/>
      <c r="AS392" s="520"/>
      <c r="AT392" s="520"/>
      <c r="AU392" s="520"/>
      <c r="AV392" s="519"/>
      <c r="AW392" s="516"/>
      <c r="AX392" s="516"/>
      <c r="AY392" s="519"/>
      <c r="AZ392" s="516"/>
      <c r="BA392" s="516"/>
      <c r="BB392" s="516"/>
      <c r="BC392" s="516"/>
      <c r="BD392" s="516"/>
      <c r="BE392" s="516"/>
      <c r="BF392" s="516"/>
      <c r="BG392" s="516"/>
      <c r="BH392" s="516"/>
      <c r="BI392" s="516"/>
      <c r="BJ392" s="516"/>
      <c r="BK392" s="516"/>
      <c r="BL392" s="516"/>
      <c r="BM392" s="516"/>
    </row>
    <row r="393" spans="1:65" ht="14.25" customHeight="1">
      <c r="A393" s="516"/>
      <c r="B393" s="504"/>
      <c r="C393" s="504"/>
      <c r="D393" s="504"/>
      <c r="E393" s="504"/>
      <c r="F393" s="645" t="s">
        <v>4878</v>
      </c>
      <c r="G393" s="288">
        <f t="shared" si="128"/>
        <v>66</v>
      </c>
      <c r="H393" s="640">
        <v>32</v>
      </c>
      <c r="I393" s="640">
        <v>34</v>
      </c>
      <c r="J393" s="641">
        <v>38</v>
      </c>
      <c r="K393" s="121"/>
      <c r="L393" s="517"/>
      <c r="M393" s="517"/>
      <c r="N393" s="517"/>
      <c r="O393" s="517"/>
      <c r="P393" s="518"/>
      <c r="Q393" s="516"/>
      <c r="R393" s="516"/>
      <c r="S393" s="516"/>
      <c r="T393" s="516"/>
      <c r="U393" s="519"/>
      <c r="V393" s="516"/>
      <c r="W393" s="516"/>
      <c r="X393" s="516"/>
      <c r="Y393" s="516"/>
      <c r="Z393" s="519"/>
      <c r="AA393" s="516"/>
      <c r="AB393" s="516"/>
      <c r="AC393" s="516"/>
      <c r="AD393" s="516"/>
      <c r="AE393" s="519"/>
      <c r="AF393" s="516"/>
      <c r="AG393" s="516"/>
      <c r="AH393" s="516"/>
      <c r="AI393" s="516"/>
      <c r="AJ393" s="516"/>
      <c r="AK393" s="516"/>
      <c r="AL393" s="516"/>
      <c r="AM393" s="516"/>
      <c r="AN393" s="516"/>
      <c r="AO393" s="519"/>
      <c r="AP393" s="520"/>
      <c r="AQ393" s="520"/>
      <c r="AR393" s="520"/>
      <c r="AS393" s="520"/>
      <c r="AT393" s="520"/>
      <c r="AU393" s="520"/>
      <c r="AV393" s="519"/>
      <c r="AW393" s="516"/>
      <c r="AX393" s="516"/>
      <c r="AY393" s="519"/>
      <c r="AZ393" s="516"/>
      <c r="BA393" s="516"/>
      <c r="BB393" s="516"/>
      <c r="BC393" s="516"/>
      <c r="BD393" s="516"/>
      <c r="BE393" s="516"/>
      <c r="BF393" s="516"/>
      <c r="BG393" s="516"/>
      <c r="BH393" s="516"/>
      <c r="BI393" s="516"/>
      <c r="BJ393" s="516"/>
      <c r="BK393" s="516"/>
      <c r="BL393" s="516"/>
      <c r="BM393" s="516"/>
    </row>
    <row r="394" spans="1:65" ht="14.25" customHeight="1">
      <c r="A394" s="516"/>
      <c r="B394" s="504"/>
      <c r="C394" s="504"/>
      <c r="D394" s="504"/>
      <c r="E394" s="504"/>
      <c r="F394" s="645" t="s">
        <v>4879</v>
      </c>
      <c r="G394" s="288">
        <f t="shared" si="128"/>
        <v>113</v>
      </c>
      <c r="H394" s="640">
        <v>55</v>
      </c>
      <c r="I394" s="640">
        <v>58</v>
      </c>
      <c r="J394" s="641">
        <v>67</v>
      </c>
      <c r="K394" s="121"/>
      <c r="L394" s="517"/>
      <c r="M394" s="517"/>
      <c r="N394" s="517"/>
      <c r="O394" s="517"/>
      <c r="P394" s="518"/>
      <c r="Q394" s="516"/>
      <c r="R394" s="516"/>
      <c r="S394" s="516"/>
      <c r="T394" s="516"/>
      <c r="U394" s="519"/>
      <c r="V394" s="516"/>
      <c r="W394" s="516"/>
      <c r="X394" s="516"/>
      <c r="Y394" s="516"/>
      <c r="Z394" s="519"/>
      <c r="AA394" s="516"/>
      <c r="AB394" s="516"/>
      <c r="AC394" s="516"/>
      <c r="AD394" s="516"/>
      <c r="AE394" s="519"/>
      <c r="AF394" s="516"/>
      <c r="AG394" s="516"/>
      <c r="AH394" s="516"/>
      <c r="AI394" s="516"/>
      <c r="AJ394" s="516"/>
      <c r="AK394" s="516"/>
      <c r="AL394" s="516"/>
      <c r="AM394" s="516"/>
      <c r="AN394" s="516"/>
      <c r="AO394" s="519"/>
      <c r="AP394" s="520"/>
      <c r="AQ394" s="520"/>
      <c r="AR394" s="520"/>
      <c r="AS394" s="520"/>
      <c r="AT394" s="516"/>
      <c r="AU394" s="516"/>
      <c r="AV394" s="519"/>
      <c r="AW394" s="516"/>
      <c r="AX394" s="516"/>
      <c r="AY394" s="519"/>
      <c r="AZ394" s="516"/>
      <c r="BA394" s="516"/>
      <c r="BB394" s="516"/>
      <c r="BC394" s="516"/>
      <c r="BD394" s="516"/>
      <c r="BE394" s="516"/>
      <c r="BF394" s="516"/>
      <c r="BG394" s="516"/>
      <c r="BH394" s="516"/>
      <c r="BI394" s="516"/>
      <c r="BJ394" s="516"/>
      <c r="BK394" s="516"/>
      <c r="BL394" s="516"/>
      <c r="BM394" s="516"/>
    </row>
    <row r="395" spans="1:65" ht="14.25" customHeight="1">
      <c r="A395" s="516"/>
      <c r="B395" s="504"/>
      <c r="C395" s="504"/>
      <c r="D395" s="504"/>
      <c r="E395" s="504"/>
      <c r="F395" s="645" t="s">
        <v>707</v>
      </c>
      <c r="G395" s="288">
        <f t="shared" si="128"/>
        <v>128</v>
      </c>
      <c r="H395" s="640">
        <v>71</v>
      </c>
      <c r="I395" s="640">
        <v>57</v>
      </c>
      <c r="J395" s="641">
        <v>78</v>
      </c>
      <c r="K395" s="121"/>
      <c r="L395" s="517"/>
      <c r="M395" s="517"/>
      <c r="N395" s="517"/>
      <c r="O395" s="517"/>
      <c r="P395" s="518"/>
      <c r="Q395" s="516"/>
      <c r="R395" s="516"/>
      <c r="S395" s="516"/>
      <c r="T395" s="516"/>
      <c r="U395" s="519"/>
      <c r="V395" s="516"/>
      <c r="W395" s="516"/>
      <c r="X395" s="516"/>
      <c r="Y395" s="516"/>
      <c r="Z395" s="519"/>
      <c r="AA395" s="516"/>
      <c r="AB395" s="516"/>
      <c r="AC395" s="516"/>
      <c r="AD395" s="516"/>
      <c r="AE395" s="519"/>
      <c r="AF395" s="516"/>
      <c r="AG395" s="516"/>
      <c r="AH395" s="516"/>
      <c r="AI395" s="516"/>
      <c r="AJ395" s="516"/>
      <c r="AK395" s="516"/>
      <c r="AL395" s="516"/>
      <c r="AM395" s="516"/>
      <c r="AN395" s="516"/>
      <c r="AO395" s="519"/>
      <c r="AP395" s="516"/>
      <c r="AQ395" s="516"/>
      <c r="AR395" s="516"/>
      <c r="AS395" s="516"/>
      <c r="AT395" s="516"/>
      <c r="AU395" s="516"/>
      <c r="AV395" s="519"/>
      <c r="AW395" s="516"/>
      <c r="AX395" s="516"/>
      <c r="AY395" s="519"/>
      <c r="AZ395" s="516"/>
      <c r="BA395" s="516"/>
      <c r="BB395" s="516"/>
      <c r="BC395" s="516"/>
      <c r="BD395" s="516"/>
      <c r="BE395" s="516"/>
      <c r="BF395" s="516"/>
      <c r="BG395" s="516"/>
      <c r="BH395" s="516"/>
      <c r="BI395" s="516"/>
      <c r="BJ395" s="516"/>
      <c r="BK395" s="516"/>
      <c r="BL395" s="516"/>
      <c r="BM395" s="516"/>
    </row>
    <row r="396" spans="1:65" ht="14.25" customHeight="1">
      <c r="A396" s="516"/>
      <c r="B396" s="504"/>
      <c r="C396" s="504"/>
      <c r="D396" s="504"/>
      <c r="E396" s="504"/>
      <c r="F396" s="645" t="s">
        <v>2230</v>
      </c>
      <c r="G396" s="288">
        <f t="shared" si="128"/>
        <v>63</v>
      </c>
      <c r="H396" s="640">
        <v>28</v>
      </c>
      <c r="I396" s="640">
        <v>35</v>
      </c>
      <c r="J396" s="641">
        <v>35</v>
      </c>
      <c r="K396" s="121"/>
      <c r="L396" s="517"/>
      <c r="M396" s="517"/>
      <c r="N396" s="517"/>
      <c r="O396" s="517"/>
      <c r="P396" s="518"/>
      <c r="Q396" s="516"/>
      <c r="R396" s="516"/>
      <c r="S396" s="516"/>
      <c r="T396" s="516"/>
      <c r="U396" s="519"/>
      <c r="V396" s="516"/>
      <c r="W396" s="516"/>
      <c r="X396" s="516"/>
      <c r="Y396" s="516"/>
      <c r="Z396" s="519"/>
      <c r="AA396" s="516"/>
      <c r="AB396" s="516"/>
      <c r="AC396" s="516"/>
      <c r="AD396" s="516"/>
      <c r="AE396" s="519"/>
      <c r="AF396" s="516"/>
      <c r="AG396" s="516"/>
      <c r="AH396" s="516"/>
      <c r="AI396" s="516"/>
      <c r="AJ396" s="516"/>
      <c r="AK396" s="516"/>
      <c r="AL396" s="516"/>
      <c r="AM396" s="516"/>
      <c r="AN396" s="516"/>
      <c r="AO396" s="519"/>
      <c r="AP396" s="516"/>
      <c r="AQ396" s="516"/>
      <c r="AR396" s="516"/>
      <c r="AS396" s="516"/>
      <c r="AT396" s="516"/>
      <c r="AU396" s="516"/>
      <c r="AV396" s="519"/>
      <c r="AW396" s="516"/>
      <c r="AX396" s="516"/>
      <c r="AY396" s="519"/>
      <c r="AZ396" s="516"/>
      <c r="BA396" s="516"/>
      <c r="BB396" s="516"/>
      <c r="BC396" s="516"/>
      <c r="BD396" s="516"/>
      <c r="BE396" s="516"/>
      <c r="BF396" s="516"/>
      <c r="BG396" s="516"/>
      <c r="BH396" s="516"/>
      <c r="BI396" s="516"/>
      <c r="BJ396" s="516"/>
      <c r="BK396" s="516"/>
      <c r="BL396" s="516"/>
      <c r="BM396" s="516"/>
    </row>
    <row r="397" spans="1:65" ht="14.25" customHeight="1">
      <c r="A397" s="516"/>
      <c r="B397" s="504"/>
      <c r="C397" s="504"/>
      <c r="D397" s="504"/>
      <c r="E397" s="504"/>
      <c r="F397" s="645" t="s">
        <v>2237</v>
      </c>
      <c r="G397" s="288">
        <f t="shared" si="128"/>
        <v>69</v>
      </c>
      <c r="H397" s="640">
        <v>37</v>
      </c>
      <c r="I397" s="640">
        <v>32</v>
      </c>
      <c r="J397" s="641">
        <v>39</v>
      </c>
      <c r="K397" s="121"/>
      <c r="L397" s="517"/>
      <c r="M397" s="517"/>
      <c r="N397" s="517"/>
      <c r="O397" s="517"/>
      <c r="P397" s="518"/>
      <c r="Q397" s="516"/>
      <c r="R397" s="516"/>
      <c r="S397" s="516"/>
      <c r="T397" s="516"/>
      <c r="U397" s="519"/>
      <c r="V397" s="516"/>
      <c r="W397" s="516"/>
      <c r="X397" s="516"/>
      <c r="Y397" s="516"/>
      <c r="Z397" s="519"/>
      <c r="AA397" s="516"/>
      <c r="AB397" s="516"/>
      <c r="AC397" s="516"/>
      <c r="AD397" s="516"/>
      <c r="AE397" s="519"/>
      <c r="AF397" s="516"/>
      <c r="AG397" s="516"/>
      <c r="AH397" s="516"/>
      <c r="AI397" s="516"/>
      <c r="AJ397" s="516"/>
      <c r="AK397" s="516"/>
      <c r="AL397" s="516"/>
      <c r="AM397" s="516"/>
      <c r="AN397" s="516"/>
      <c r="AO397" s="519"/>
      <c r="AP397" s="516"/>
      <c r="AQ397" s="516"/>
      <c r="AR397" s="516"/>
      <c r="AS397" s="516"/>
      <c r="AT397" s="516"/>
      <c r="AU397" s="516"/>
      <c r="AV397" s="519"/>
      <c r="AW397" s="516"/>
      <c r="AX397" s="516"/>
      <c r="AY397" s="519"/>
      <c r="AZ397" s="516"/>
      <c r="BA397" s="516"/>
      <c r="BB397" s="516"/>
      <c r="BC397" s="516"/>
      <c r="BD397" s="516"/>
      <c r="BE397" s="516"/>
      <c r="BF397" s="516"/>
      <c r="BG397" s="516"/>
      <c r="BH397" s="516"/>
      <c r="BI397" s="516"/>
      <c r="BJ397" s="516"/>
      <c r="BK397" s="516"/>
      <c r="BL397" s="516"/>
      <c r="BM397" s="516"/>
    </row>
    <row r="398" spans="1:65" ht="14.25" customHeight="1">
      <c r="A398" s="516"/>
      <c r="B398" s="504"/>
      <c r="C398" s="504"/>
      <c r="D398" s="504"/>
      <c r="E398" s="504"/>
      <c r="F398" s="645" t="s">
        <v>2242</v>
      </c>
      <c r="G398" s="288">
        <f t="shared" si="128"/>
        <v>47</v>
      </c>
      <c r="H398" s="640">
        <v>24</v>
      </c>
      <c r="I398" s="640">
        <v>23</v>
      </c>
      <c r="J398" s="641">
        <v>32</v>
      </c>
      <c r="K398" s="121"/>
      <c r="L398" s="517"/>
      <c r="M398" s="517"/>
      <c r="N398" s="517"/>
      <c r="O398" s="517"/>
      <c r="P398" s="518"/>
      <c r="Q398" s="516"/>
      <c r="R398" s="516"/>
      <c r="S398" s="516"/>
      <c r="T398" s="516"/>
      <c r="U398" s="519"/>
      <c r="V398" s="516"/>
      <c r="W398" s="516"/>
      <c r="X398" s="516"/>
      <c r="Y398" s="516"/>
      <c r="Z398" s="519"/>
      <c r="AA398" s="516"/>
      <c r="AB398" s="516"/>
      <c r="AC398" s="516"/>
      <c r="AD398" s="516"/>
      <c r="AE398" s="519"/>
      <c r="AF398" s="516"/>
      <c r="AG398" s="516"/>
      <c r="AH398" s="516"/>
      <c r="AI398" s="516"/>
      <c r="AJ398" s="516"/>
      <c r="AK398" s="516"/>
      <c r="AL398" s="516"/>
      <c r="AM398" s="516"/>
      <c r="AN398" s="516"/>
      <c r="AO398" s="519"/>
      <c r="AP398" s="516"/>
      <c r="AQ398" s="516"/>
      <c r="AR398" s="516"/>
      <c r="AS398" s="516"/>
      <c r="AT398" s="516"/>
      <c r="AU398" s="516"/>
      <c r="AV398" s="519"/>
      <c r="AW398" s="516"/>
      <c r="AX398" s="516"/>
      <c r="AY398" s="519"/>
      <c r="AZ398" s="516"/>
      <c r="BA398" s="516"/>
      <c r="BB398" s="516"/>
      <c r="BC398" s="516"/>
      <c r="BD398" s="516"/>
      <c r="BE398" s="516"/>
      <c r="BF398" s="516"/>
      <c r="BG398" s="516"/>
      <c r="BH398" s="516"/>
      <c r="BI398" s="516"/>
      <c r="BJ398" s="516"/>
      <c r="BK398" s="516"/>
      <c r="BL398" s="516"/>
      <c r="BM398" s="516"/>
    </row>
    <row r="399" spans="1:65" ht="14.25" customHeight="1">
      <c r="A399" s="516"/>
      <c r="B399" s="504"/>
      <c r="C399" s="504"/>
      <c r="D399" s="504"/>
      <c r="E399" s="504"/>
      <c r="F399" s="645" t="s">
        <v>2300</v>
      </c>
      <c r="G399" s="288">
        <f t="shared" si="128"/>
        <v>81</v>
      </c>
      <c r="H399" s="640">
        <v>45</v>
      </c>
      <c r="I399" s="640">
        <v>36</v>
      </c>
      <c r="J399" s="641">
        <v>51</v>
      </c>
      <c r="K399" s="121"/>
      <c r="L399" s="517"/>
      <c r="M399" s="517"/>
      <c r="N399" s="517"/>
      <c r="O399" s="517"/>
      <c r="P399" s="518"/>
      <c r="Q399" s="516"/>
      <c r="R399" s="516"/>
      <c r="S399" s="516"/>
      <c r="T399" s="516"/>
      <c r="U399" s="519"/>
      <c r="V399" s="516"/>
      <c r="W399" s="516"/>
      <c r="X399" s="516"/>
      <c r="Y399" s="516"/>
      <c r="Z399" s="519"/>
      <c r="AA399" s="516"/>
      <c r="AB399" s="516"/>
      <c r="AC399" s="516"/>
      <c r="AD399" s="516"/>
      <c r="AE399" s="519"/>
      <c r="AF399" s="516"/>
      <c r="AG399" s="516"/>
      <c r="AH399" s="516"/>
      <c r="AI399" s="516"/>
      <c r="AJ399" s="516"/>
      <c r="AK399" s="516"/>
      <c r="AL399" s="516"/>
      <c r="AM399" s="516"/>
      <c r="AN399" s="516"/>
      <c r="AO399" s="519"/>
      <c r="AP399" s="516"/>
      <c r="AQ399" s="516"/>
      <c r="AR399" s="516"/>
      <c r="AS399" s="516"/>
      <c r="AT399" s="516"/>
      <c r="AU399" s="516"/>
      <c r="AV399" s="519"/>
      <c r="AW399" s="516"/>
      <c r="AX399" s="516"/>
      <c r="AY399" s="519"/>
      <c r="AZ399" s="516"/>
      <c r="BA399" s="516"/>
      <c r="BB399" s="516"/>
      <c r="BC399" s="516"/>
      <c r="BD399" s="516"/>
      <c r="BE399" s="516"/>
      <c r="BF399" s="516"/>
      <c r="BG399" s="516"/>
      <c r="BH399" s="516"/>
      <c r="BI399" s="516"/>
      <c r="BJ399" s="516"/>
      <c r="BK399" s="516"/>
      <c r="BL399" s="516"/>
      <c r="BM399" s="516"/>
    </row>
    <row r="400" spans="1:65" ht="14.25" customHeight="1">
      <c r="A400" s="516"/>
      <c r="B400" s="504"/>
      <c r="C400" s="504"/>
      <c r="D400" s="504"/>
      <c r="E400" s="504"/>
      <c r="F400" s="645" t="s">
        <v>2306</v>
      </c>
      <c r="G400" s="288">
        <f t="shared" si="128"/>
        <v>66</v>
      </c>
      <c r="H400" s="640">
        <v>35</v>
      </c>
      <c r="I400" s="640">
        <v>31</v>
      </c>
      <c r="J400" s="641">
        <v>44</v>
      </c>
      <c r="K400" s="121"/>
      <c r="L400" s="517"/>
      <c r="M400" s="517"/>
      <c r="N400" s="517"/>
      <c r="O400" s="517"/>
      <c r="P400" s="518"/>
      <c r="Q400" s="516"/>
      <c r="R400" s="516"/>
      <c r="S400" s="516"/>
      <c r="T400" s="516"/>
      <c r="U400" s="519"/>
      <c r="V400" s="516"/>
      <c r="W400" s="516"/>
      <c r="X400" s="516"/>
      <c r="Y400" s="516"/>
      <c r="Z400" s="519"/>
      <c r="AA400" s="516"/>
      <c r="AB400" s="516"/>
      <c r="AC400" s="516"/>
      <c r="AD400" s="516"/>
      <c r="AE400" s="519"/>
      <c r="AF400" s="516"/>
      <c r="AG400" s="516"/>
      <c r="AH400" s="516"/>
      <c r="AI400" s="516"/>
      <c r="AJ400" s="516"/>
      <c r="AK400" s="516"/>
      <c r="AL400" s="516"/>
      <c r="AM400" s="516"/>
      <c r="AN400" s="516"/>
      <c r="AO400" s="519"/>
      <c r="AP400" s="516"/>
      <c r="AQ400" s="516"/>
      <c r="AR400" s="516"/>
      <c r="AS400" s="516"/>
      <c r="AT400" s="516"/>
      <c r="AU400" s="516"/>
      <c r="AV400" s="519"/>
      <c r="AW400" s="516"/>
      <c r="AX400" s="516"/>
      <c r="AY400" s="519"/>
      <c r="AZ400" s="516"/>
      <c r="BA400" s="516"/>
      <c r="BB400" s="516"/>
      <c r="BC400" s="516"/>
      <c r="BD400" s="516"/>
      <c r="BE400" s="516"/>
      <c r="BF400" s="516"/>
      <c r="BG400" s="516"/>
      <c r="BH400" s="516"/>
      <c r="BI400" s="516"/>
      <c r="BJ400" s="516"/>
      <c r="BK400" s="516"/>
      <c r="BL400" s="516"/>
      <c r="BM400" s="516"/>
    </row>
    <row r="401" spans="1:65" ht="14.25" customHeight="1">
      <c r="A401" s="516"/>
      <c r="B401" s="504"/>
      <c r="C401" s="504"/>
      <c r="D401" s="504"/>
      <c r="E401" s="504"/>
      <c r="F401" s="645" t="s">
        <v>4880</v>
      </c>
      <c r="G401" s="288">
        <f t="shared" si="128"/>
        <v>123</v>
      </c>
      <c r="H401" s="640">
        <v>59</v>
      </c>
      <c r="I401" s="640">
        <v>64</v>
      </c>
      <c r="J401" s="641">
        <v>71</v>
      </c>
      <c r="K401" s="121"/>
      <c r="L401" s="517"/>
      <c r="M401" s="517"/>
      <c r="N401" s="517"/>
      <c r="O401" s="517"/>
      <c r="P401" s="518"/>
      <c r="Q401" s="516"/>
      <c r="R401" s="516"/>
      <c r="S401" s="516"/>
      <c r="T401" s="516"/>
      <c r="U401" s="519"/>
      <c r="V401" s="516"/>
      <c r="W401" s="516"/>
      <c r="X401" s="516"/>
      <c r="Y401" s="516"/>
      <c r="Z401" s="519"/>
      <c r="AA401" s="516"/>
      <c r="AB401" s="516"/>
      <c r="AC401" s="516"/>
      <c r="AD401" s="516"/>
      <c r="AE401" s="519"/>
      <c r="AF401" s="516"/>
      <c r="AG401" s="516"/>
      <c r="AH401" s="516"/>
      <c r="AI401" s="516"/>
      <c r="AJ401" s="516"/>
      <c r="AK401" s="516"/>
      <c r="AL401" s="516"/>
      <c r="AM401" s="516"/>
      <c r="AN401" s="516"/>
      <c r="AO401" s="519"/>
      <c r="AP401" s="516"/>
      <c r="AQ401" s="516"/>
      <c r="AR401" s="516"/>
      <c r="AS401" s="516"/>
      <c r="AT401" s="516"/>
      <c r="AU401" s="516"/>
      <c r="AV401" s="519"/>
      <c r="AW401" s="516"/>
      <c r="AX401" s="516"/>
      <c r="AY401" s="519"/>
      <c r="AZ401" s="516"/>
      <c r="BA401" s="516"/>
      <c r="BB401" s="516"/>
      <c r="BC401" s="516"/>
      <c r="BD401" s="516"/>
      <c r="BE401" s="516"/>
      <c r="BF401" s="516"/>
      <c r="BG401" s="516"/>
      <c r="BH401" s="516"/>
      <c r="BI401" s="516"/>
      <c r="BJ401" s="516"/>
      <c r="BK401" s="516"/>
      <c r="BL401" s="516"/>
      <c r="BM401" s="516"/>
    </row>
    <row r="402" spans="1:65" ht="14.25" customHeight="1">
      <c r="A402" s="516"/>
      <c r="B402" s="504"/>
      <c r="C402" s="504"/>
      <c r="D402" s="504"/>
      <c r="E402" s="504"/>
      <c r="F402" s="645" t="s">
        <v>4881</v>
      </c>
      <c r="G402" s="288">
        <f t="shared" si="128"/>
        <v>97</v>
      </c>
      <c r="H402" s="640">
        <v>50</v>
      </c>
      <c r="I402" s="640">
        <v>47</v>
      </c>
      <c r="J402" s="641">
        <v>52</v>
      </c>
      <c r="K402" s="121"/>
      <c r="L402" s="517"/>
      <c r="M402" s="517"/>
      <c r="N402" s="517"/>
      <c r="O402" s="517"/>
      <c r="P402" s="518"/>
      <c r="Q402" s="516"/>
      <c r="R402" s="516"/>
      <c r="S402" s="516"/>
      <c r="T402" s="516"/>
      <c r="U402" s="519"/>
      <c r="V402" s="516"/>
      <c r="W402" s="516"/>
      <c r="X402" s="516"/>
      <c r="Y402" s="516"/>
      <c r="Z402" s="519"/>
      <c r="AA402" s="516"/>
      <c r="AB402" s="516"/>
      <c r="AC402" s="516"/>
      <c r="AD402" s="516"/>
      <c r="AE402" s="519"/>
      <c r="AF402" s="516"/>
      <c r="AG402" s="516"/>
      <c r="AH402" s="516"/>
      <c r="AI402" s="516"/>
      <c r="AJ402" s="516"/>
      <c r="AK402" s="516"/>
      <c r="AL402" s="516"/>
      <c r="AM402" s="516"/>
      <c r="AN402" s="516"/>
      <c r="AO402" s="519"/>
      <c r="AP402" s="516"/>
      <c r="AQ402" s="516"/>
      <c r="AR402" s="516"/>
      <c r="AS402" s="516"/>
      <c r="AT402" s="516"/>
      <c r="AU402" s="516"/>
      <c r="AV402" s="519"/>
      <c r="AW402" s="516"/>
      <c r="AX402" s="516"/>
      <c r="AY402" s="519"/>
      <c r="AZ402" s="516"/>
      <c r="BA402" s="516"/>
      <c r="BB402" s="516"/>
      <c r="BC402" s="516"/>
      <c r="BD402" s="516"/>
      <c r="BE402" s="516"/>
      <c r="BF402" s="516"/>
      <c r="BG402" s="516"/>
      <c r="BH402" s="516"/>
      <c r="BI402" s="516"/>
      <c r="BJ402" s="516"/>
      <c r="BK402" s="516"/>
      <c r="BL402" s="516"/>
      <c r="BM402" s="516"/>
    </row>
    <row r="403" spans="1:65" ht="14.25" customHeight="1">
      <c r="A403" s="516"/>
      <c r="B403" s="504"/>
      <c r="C403" s="504"/>
      <c r="D403" s="504"/>
      <c r="E403" s="504"/>
      <c r="F403" s="645" t="s">
        <v>4882</v>
      </c>
      <c r="G403" s="288">
        <f t="shared" si="128"/>
        <v>105</v>
      </c>
      <c r="H403" s="640">
        <v>49</v>
      </c>
      <c r="I403" s="640">
        <v>56</v>
      </c>
      <c r="J403" s="641">
        <v>62</v>
      </c>
      <c r="K403" s="121"/>
      <c r="L403" s="517"/>
      <c r="M403" s="517"/>
      <c r="N403" s="517"/>
      <c r="O403" s="517"/>
      <c r="P403" s="518"/>
      <c r="Q403" s="516"/>
      <c r="R403" s="516"/>
      <c r="S403" s="516"/>
      <c r="T403" s="516"/>
      <c r="U403" s="519"/>
      <c r="V403" s="516"/>
      <c r="W403" s="516"/>
      <c r="X403" s="516"/>
      <c r="Y403" s="516"/>
      <c r="Z403" s="519"/>
      <c r="AA403" s="516"/>
      <c r="AB403" s="516"/>
      <c r="AC403" s="516"/>
      <c r="AD403" s="516"/>
      <c r="AE403" s="519"/>
      <c r="AF403" s="516"/>
      <c r="AG403" s="516"/>
      <c r="AH403" s="516"/>
      <c r="AI403" s="516"/>
      <c r="AJ403" s="516"/>
      <c r="AK403" s="516"/>
      <c r="AL403" s="516"/>
      <c r="AM403" s="516"/>
      <c r="AN403" s="516"/>
      <c r="AO403" s="519"/>
      <c r="AP403" s="516"/>
      <c r="AQ403" s="516"/>
      <c r="AR403" s="516"/>
      <c r="AS403" s="516"/>
      <c r="AT403" s="516"/>
      <c r="AU403" s="516"/>
      <c r="AV403" s="519"/>
      <c r="AW403" s="516"/>
      <c r="AX403" s="516"/>
      <c r="AY403" s="519"/>
      <c r="AZ403" s="516"/>
      <c r="BA403" s="516"/>
      <c r="BB403" s="516"/>
      <c r="BC403" s="516"/>
      <c r="BD403" s="516"/>
      <c r="BE403" s="516"/>
      <c r="BF403" s="516"/>
      <c r="BG403" s="516"/>
      <c r="BH403" s="516"/>
      <c r="BI403" s="516"/>
      <c r="BJ403" s="516"/>
      <c r="BK403" s="516"/>
      <c r="BL403" s="516"/>
      <c r="BM403" s="516"/>
    </row>
    <row r="404" spans="1:65" ht="14.25" customHeight="1">
      <c r="A404" s="516"/>
      <c r="B404" s="504"/>
      <c r="C404" s="504"/>
      <c r="D404" s="504"/>
      <c r="E404" s="504"/>
      <c r="F404" s="645" t="s">
        <v>4883</v>
      </c>
      <c r="G404" s="288">
        <f t="shared" si="128"/>
        <v>77</v>
      </c>
      <c r="H404" s="640">
        <v>37</v>
      </c>
      <c r="I404" s="640">
        <v>40</v>
      </c>
      <c r="J404" s="641">
        <v>42</v>
      </c>
      <c r="K404" s="121"/>
      <c r="L404" s="517"/>
      <c r="M404" s="517"/>
      <c r="N404" s="517"/>
      <c r="O404" s="517"/>
      <c r="P404" s="518"/>
      <c r="Q404" s="516"/>
      <c r="R404" s="516"/>
      <c r="S404" s="516"/>
      <c r="T404" s="516"/>
      <c r="U404" s="519"/>
      <c r="V404" s="516"/>
      <c r="W404" s="516"/>
      <c r="X404" s="516"/>
      <c r="Y404" s="516"/>
      <c r="Z404" s="519"/>
      <c r="AA404" s="516"/>
      <c r="AB404" s="516"/>
      <c r="AC404" s="516"/>
      <c r="AD404" s="516"/>
      <c r="AE404" s="519"/>
      <c r="AF404" s="516"/>
      <c r="AG404" s="516"/>
      <c r="AH404" s="516"/>
      <c r="AI404" s="516"/>
      <c r="AJ404" s="516"/>
      <c r="AK404" s="516"/>
      <c r="AL404" s="516"/>
      <c r="AM404" s="516"/>
      <c r="AN404" s="516"/>
      <c r="AO404" s="519"/>
      <c r="AP404" s="516"/>
      <c r="AQ404" s="516"/>
      <c r="AR404" s="516"/>
      <c r="AS404" s="516"/>
      <c r="AT404" s="516"/>
      <c r="AU404" s="516"/>
      <c r="AV404" s="519"/>
      <c r="AW404" s="516"/>
      <c r="AX404" s="516"/>
      <c r="AY404" s="519"/>
      <c r="AZ404" s="516"/>
      <c r="BA404" s="516"/>
      <c r="BB404" s="516"/>
      <c r="BC404" s="516"/>
      <c r="BD404" s="516"/>
      <c r="BE404" s="516"/>
      <c r="BF404" s="516"/>
      <c r="BG404" s="516"/>
      <c r="BH404" s="516"/>
      <c r="BI404" s="516"/>
      <c r="BJ404" s="516"/>
      <c r="BK404" s="516"/>
      <c r="BL404" s="516"/>
      <c r="BM404" s="516"/>
    </row>
    <row r="405" spans="1:65" ht="14.25" customHeight="1">
      <c r="A405" s="516"/>
      <c r="B405" s="504"/>
      <c r="C405" s="504"/>
      <c r="D405" s="504"/>
      <c r="E405" s="504"/>
      <c r="F405" s="645" t="s">
        <v>718</v>
      </c>
      <c r="G405" s="288">
        <f t="shared" si="128"/>
        <v>56</v>
      </c>
      <c r="H405" s="640">
        <v>32</v>
      </c>
      <c r="I405" s="640">
        <v>24</v>
      </c>
      <c r="J405" s="641">
        <v>39</v>
      </c>
      <c r="K405" s="121"/>
      <c r="L405" s="517"/>
      <c r="M405" s="517"/>
      <c r="N405" s="517"/>
      <c r="O405" s="517"/>
      <c r="P405" s="518"/>
      <c r="Q405" s="516"/>
      <c r="R405" s="516"/>
      <c r="S405" s="516"/>
      <c r="T405" s="516"/>
      <c r="U405" s="519"/>
      <c r="V405" s="516"/>
      <c r="W405" s="516"/>
      <c r="X405" s="516"/>
      <c r="Y405" s="516"/>
      <c r="Z405" s="519"/>
      <c r="AA405" s="516"/>
      <c r="AB405" s="516"/>
      <c r="AC405" s="516"/>
      <c r="AD405" s="516"/>
      <c r="AE405" s="519"/>
      <c r="AF405" s="516"/>
      <c r="AG405" s="516"/>
      <c r="AH405" s="516"/>
      <c r="AI405" s="516"/>
      <c r="AJ405" s="516"/>
      <c r="AK405" s="516"/>
      <c r="AL405" s="516"/>
      <c r="AM405" s="516"/>
      <c r="AN405" s="516"/>
      <c r="AO405" s="519"/>
      <c r="AP405" s="516"/>
      <c r="AQ405" s="516"/>
      <c r="AR405" s="516"/>
      <c r="AS405" s="516"/>
      <c r="AT405" s="516"/>
      <c r="AU405" s="516"/>
      <c r="AV405" s="519"/>
      <c r="AW405" s="516"/>
      <c r="AX405" s="516"/>
      <c r="AY405" s="519"/>
      <c r="AZ405" s="516"/>
      <c r="BA405" s="516"/>
      <c r="BB405" s="516"/>
      <c r="BC405" s="516"/>
      <c r="BD405" s="516"/>
      <c r="BE405" s="516"/>
      <c r="BF405" s="516"/>
      <c r="BG405" s="516"/>
      <c r="BH405" s="516"/>
      <c r="BI405" s="516"/>
      <c r="BJ405" s="516"/>
      <c r="BK405" s="516"/>
      <c r="BL405" s="516"/>
      <c r="BM405" s="516"/>
    </row>
    <row r="406" spans="1:65" ht="14.25" customHeight="1">
      <c r="A406" s="516"/>
      <c r="B406" s="504"/>
      <c r="C406" s="504"/>
      <c r="D406" s="504"/>
      <c r="E406" s="504"/>
      <c r="F406" s="645" t="s">
        <v>719</v>
      </c>
      <c r="G406" s="288">
        <f t="shared" si="128"/>
        <v>78</v>
      </c>
      <c r="H406" s="640">
        <v>45</v>
      </c>
      <c r="I406" s="640">
        <v>33</v>
      </c>
      <c r="J406" s="641">
        <v>58</v>
      </c>
      <c r="K406" s="121"/>
      <c r="L406" s="517"/>
      <c r="M406" s="517"/>
      <c r="N406" s="517"/>
      <c r="O406" s="517"/>
      <c r="P406" s="518"/>
      <c r="Q406" s="516"/>
      <c r="R406" s="516"/>
      <c r="S406" s="516"/>
      <c r="T406" s="516"/>
      <c r="U406" s="519"/>
      <c r="V406" s="516"/>
      <c r="W406" s="516"/>
      <c r="X406" s="516"/>
      <c r="Y406" s="516"/>
      <c r="Z406" s="519"/>
      <c r="AA406" s="516"/>
      <c r="AB406" s="516"/>
      <c r="AC406" s="516"/>
      <c r="AD406" s="516"/>
      <c r="AE406" s="519"/>
      <c r="AF406" s="516"/>
      <c r="AG406" s="516"/>
      <c r="AH406" s="516"/>
      <c r="AI406" s="516"/>
      <c r="AJ406" s="516"/>
      <c r="AK406" s="516"/>
      <c r="AL406" s="516"/>
      <c r="AM406" s="516"/>
      <c r="AN406" s="516"/>
      <c r="AO406" s="519"/>
      <c r="AP406" s="516"/>
      <c r="AQ406" s="516"/>
      <c r="AR406" s="516"/>
      <c r="AS406" s="516"/>
      <c r="AT406" s="516"/>
      <c r="AU406" s="516"/>
      <c r="AV406" s="519"/>
      <c r="AW406" s="516"/>
      <c r="AX406" s="516"/>
      <c r="AY406" s="519"/>
      <c r="AZ406" s="516"/>
      <c r="BA406" s="516"/>
      <c r="BB406" s="516"/>
      <c r="BC406" s="516"/>
      <c r="BD406" s="516"/>
      <c r="BE406" s="516"/>
      <c r="BF406" s="516"/>
      <c r="BG406" s="516"/>
      <c r="BH406" s="516"/>
      <c r="BI406" s="516"/>
      <c r="BJ406" s="516"/>
      <c r="BK406" s="516"/>
      <c r="BL406" s="516"/>
      <c r="BM406" s="516"/>
    </row>
    <row r="407" spans="1:65" ht="14.25" customHeight="1">
      <c r="A407" s="516"/>
      <c r="B407" s="504"/>
      <c r="C407" s="504"/>
      <c r="D407" s="504"/>
      <c r="E407" s="504"/>
      <c r="F407" s="645" t="s">
        <v>4884</v>
      </c>
      <c r="G407" s="288">
        <f t="shared" si="128"/>
        <v>106</v>
      </c>
      <c r="H407" s="640">
        <v>58</v>
      </c>
      <c r="I407" s="640">
        <v>48</v>
      </c>
      <c r="J407" s="641">
        <v>62</v>
      </c>
      <c r="K407" s="121"/>
      <c r="L407" s="517"/>
      <c r="M407" s="517"/>
      <c r="N407" s="517"/>
      <c r="O407" s="517"/>
      <c r="P407" s="518"/>
      <c r="Q407" s="516"/>
      <c r="R407" s="516"/>
      <c r="S407" s="516"/>
      <c r="T407" s="516"/>
      <c r="U407" s="519"/>
      <c r="V407" s="516"/>
      <c r="W407" s="516"/>
      <c r="X407" s="516"/>
      <c r="Y407" s="516"/>
      <c r="Z407" s="519"/>
      <c r="AA407" s="516"/>
      <c r="AB407" s="516"/>
      <c r="AC407" s="516"/>
      <c r="AD407" s="516"/>
      <c r="AE407" s="519"/>
      <c r="AF407" s="516"/>
      <c r="AG407" s="516"/>
      <c r="AH407" s="516"/>
      <c r="AI407" s="516"/>
      <c r="AJ407" s="516"/>
      <c r="AK407" s="516"/>
      <c r="AL407" s="516"/>
      <c r="AM407" s="516"/>
      <c r="AN407" s="516"/>
      <c r="AO407" s="519"/>
      <c r="AP407" s="516"/>
      <c r="AQ407" s="516"/>
      <c r="AR407" s="516"/>
      <c r="AS407" s="516"/>
      <c r="AT407" s="516"/>
      <c r="AU407" s="516"/>
      <c r="AV407" s="519"/>
      <c r="AW407" s="516"/>
      <c r="AX407" s="516"/>
      <c r="AY407" s="519"/>
      <c r="AZ407" s="516"/>
      <c r="BA407" s="516"/>
      <c r="BB407" s="516"/>
      <c r="BC407" s="516"/>
      <c r="BD407" s="516"/>
      <c r="BE407" s="516"/>
      <c r="BF407" s="516"/>
      <c r="BG407" s="516"/>
      <c r="BH407" s="516"/>
      <c r="BI407" s="516"/>
      <c r="BJ407" s="516"/>
      <c r="BK407" s="516"/>
      <c r="BL407" s="516"/>
      <c r="BM407" s="516"/>
    </row>
    <row r="408" spans="1:65" ht="14.25" customHeight="1">
      <c r="A408" s="516"/>
      <c r="B408" s="504"/>
      <c r="C408" s="504"/>
      <c r="D408" s="504"/>
      <c r="E408" s="504"/>
      <c r="F408" s="645" t="s">
        <v>4885</v>
      </c>
      <c r="G408" s="288">
        <f t="shared" si="128"/>
        <v>68</v>
      </c>
      <c r="H408" s="640">
        <v>35</v>
      </c>
      <c r="I408" s="640">
        <v>33</v>
      </c>
      <c r="J408" s="641">
        <v>45</v>
      </c>
      <c r="K408" s="121"/>
      <c r="L408" s="517"/>
      <c r="M408" s="517"/>
      <c r="N408" s="517"/>
      <c r="O408" s="517"/>
      <c r="P408" s="518"/>
      <c r="Q408" s="516"/>
      <c r="R408" s="516"/>
      <c r="S408" s="516"/>
      <c r="T408" s="516"/>
      <c r="U408" s="519"/>
      <c r="V408" s="516"/>
      <c r="W408" s="516"/>
      <c r="X408" s="516"/>
      <c r="Y408" s="516"/>
      <c r="Z408" s="519"/>
      <c r="AA408" s="516"/>
      <c r="AB408" s="516"/>
      <c r="AC408" s="516"/>
      <c r="AD408" s="516"/>
      <c r="AE408" s="519"/>
      <c r="AF408" s="516"/>
      <c r="AG408" s="516"/>
      <c r="AH408" s="516"/>
      <c r="AI408" s="516"/>
      <c r="AJ408" s="516"/>
      <c r="AK408" s="516"/>
      <c r="AL408" s="516"/>
      <c r="AM408" s="516"/>
      <c r="AN408" s="516"/>
      <c r="AO408" s="519"/>
      <c r="AP408" s="516"/>
      <c r="AQ408" s="516"/>
      <c r="AR408" s="516"/>
      <c r="AS408" s="516"/>
      <c r="AT408" s="516"/>
      <c r="AU408" s="516"/>
      <c r="AV408" s="519"/>
      <c r="AW408" s="516"/>
      <c r="AX408" s="516"/>
      <c r="AY408" s="519"/>
      <c r="AZ408" s="516"/>
      <c r="BA408" s="516"/>
      <c r="BB408" s="516"/>
      <c r="BC408" s="516"/>
      <c r="BD408" s="516"/>
      <c r="BE408" s="516"/>
      <c r="BF408" s="516"/>
      <c r="BG408" s="516"/>
      <c r="BH408" s="516"/>
      <c r="BI408" s="516"/>
      <c r="BJ408" s="516"/>
      <c r="BK408" s="516"/>
      <c r="BL408" s="516"/>
      <c r="BM408" s="516"/>
    </row>
    <row r="409" spans="1:65" ht="14.25" customHeight="1">
      <c r="A409" s="516"/>
      <c r="B409" s="504"/>
      <c r="C409" s="504"/>
      <c r="D409" s="504"/>
      <c r="E409" s="504"/>
      <c r="F409" s="645" t="s">
        <v>4886</v>
      </c>
      <c r="G409" s="288">
        <f t="shared" si="128"/>
        <v>60</v>
      </c>
      <c r="H409" s="640">
        <v>23</v>
      </c>
      <c r="I409" s="640">
        <v>37</v>
      </c>
      <c r="J409" s="641">
        <v>42</v>
      </c>
      <c r="K409" s="121"/>
      <c r="L409" s="517"/>
      <c r="M409" s="517"/>
      <c r="N409" s="517"/>
      <c r="O409" s="517"/>
      <c r="P409" s="518"/>
      <c r="Q409" s="516"/>
      <c r="R409" s="516"/>
      <c r="S409" s="516"/>
      <c r="T409" s="516"/>
      <c r="U409" s="519"/>
      <c r="V409" s="516"/>
      <c r="W409" s="516"/>
      <c r="X409" s="516"/>
      <c r="Y409" s="516"/>
      <c r="Z409" s="519"/>
      <c r="AA409" s="516"/>
      <c r="AB409" s="516"/>
      <c r="AC409" s="516"/>
      <c r="AD409" s="516"/>
      <c r="AE409" s="519"/>
      <c r="AF409" s="516"/>
      <c r="AG409" s="516"/>
      <c r="AH409" s="516"/>
      <c r="AI409" s="516"/>
      <c r="AJ409" s="516"/>
      <c r="AK409" s="516"/>
      <c r="AL409" s="516"/>
      <c r="AM409" s="516"/>
      <c r="AN409" s="516"/>
      <c r="AO409" s="519"/>
      <c r="AP409" s="516"/>
      <c r="AQ409" s="516"/>
      <c r="AR409" s="516"/>
      <c r="AS409" s="516"/>
      <c r="AT409" s="516"/>
      <c r="AU409" s="516"/>
      <c r="AV409" s="519"/>
      <c r="AW409" s="516"/>
      <c r="AX409" s="516"/>
      <c r="AY409" s="519"/>
      <c r="AZ409" s="516"/>
      <c r="BA409" s="516"/>
      <c r="BB409" s="516"/>
      <c r="BC409" s="516"/>
      <c r="BD409" s="516"/>
      <c r="BE409" s="516"/>
      <c r="BF409" s="516"/>
      <c r="BG409" s="516"/>
      <c r="BH409" s="516"/>
      <c r="BI409" s="516"/>
      <c r="BJ409" s="516"/>
      <c r="BK409" s="516"/>
      <c r="BL409" s="516"/>
      <c r="BM409" s="516"/>
    </row>
    <row r="410" spans="1:65" ht="14.25" customHeight="1">
      <c r="A410" s="516"/>
      <c r="B410" s="504"/>
      <c r="C410" s="504"/>
      <c r="D410" s="504"/>
      <c r="E410" s="504"/>
      <c r="F410" s="669" t="s">
        <v>470</v>
      </c>
      <c r="G410" s="661">
        <f t="shared" si="128"/>
        <v>830</v>
      </c>
      <c r="H410" s="661">
        <f>SUM(H411:H423)</f>
        <v>401</v>
      </c>
      <c r="I410" s="661">
        <f t="shared" ref="I410:J410" si="129">SUM(I411:I423)</f>
        <v>429</v>
      </c>
      <c r="J410" s="662">
        <f t="shared" si="129"/>
        <v>559</v>
      </c>
      <c r="K410" s="121"/>
      <c r="L410" s="517"/>
      <c r="M410" s="517"/>
      <c r="N410" s="517"/>
      <c r="O410" s="517"/>
      <c r="P410" s="518"/>
      <c r="Q410" s="516"/>
      <c r="R410" s="516"/>
      <c r="S410" s="516"/>
      <c r="T410" s="516"/>
      <c r="U410" s="519"/>
      <c r="V410" s="516"/>
      <c r="W410" s="516"/>
      <c r="X410" s="516"/>
      <c r="Y410" s="516"/>
      <c r="Z410" s="519"/>
      <c r="AA410" s="516"/>
      <c r="AB410" s="516"/>
      <c r="AC410" s="516"/>
      <c r="AD410" s="516"/>
      <c r="AE410" s="519"/>
      <c r="AF410" s="516"/>
      <c r="AG410" s="516"/>
      <c r="AH410" s="516"/>
      <c r="AI410" s="516"/>
      <c r="AJ410" s="516"/>
      <c r="AK410" s="516"/>
      <c r="AL410" s="516"/>
      <c r="AM410" s="516"/>
      <c r="AN410" s="516"/>
      <c r="AO410" s="519"/>
      <c r="AP410" s="516"/>
      <c r="AQ410" s="516"/>
      <c r="AR410" s="516"/>
      <c r="AS410" s="516"/>
      <c r="AT410" s="516"/>
      <c r="AU410" s="516"/>
      <c r="AV410" s="519"/>
      <c r="AW410" s="516"/>
      <c r="AX410" s="516"/>
      <c r="AY410" s="519"/>
      <c r="AZ410" s="516"/>
      <c r="BA410" s="516"/>
      <c r="BB410" s="516"/>
      <c r="BC410" s="516"/>
      <c r="BD410" s="516"/>
      <c r="BE410" s="516"/>
      <c r="BF410" s="516"/>
      <c r="BG410" s="516"/>
      <c r="BH410" s="516"/>
      <c r="BI410" s="516"/>
      <c r="BJ410" s="516"/>
      <c r="BK410" s="516"/>
      <c r="BL410" s="516"/>
      <c r="BM410" s="516"/>
    </row>
    <row r="411" spans="1:65" ht="14.25" customHeight="1">
      <c r="A411" s="516"/>
      <c r="B411" s="504"/>
      <c r="C411" s="504"/>
      <c r="D411" s="504"/>
      <c r="E411" s="504"/>
      <c r="F411" s="645" t="s">
        <v>4887</v>
      </c>
      <c r="G411" s="288">
        <f t="shared" si="128"/>
        <v>44</v>
      </c>
      <c r="H411" s="289">
        <v>19</v>
      </c>
      <c r="I411" s="289">
        <v>25</v>
      </c>
      <c r="J411" s="290">
        <v>31</v>
      </c>
      <c r="K411" s="121"/>
      <c r="L411" s="517"/>
      <c r="M411" s="517"/>
      <c r="N411" s="517"/>
      <c r="O411" s="517"/>
      <c r="P411" s="518"/>
      <c r="Q411" s="516"/>
      <c r="R411" s="516"/>
      <c r="S411" s="516"/>
      <c r="T411" s="516"/>
      <c r="U411" s="519"/>
      <c r="V411" s="516"/>
      <c r="W411" s="516"/>
      <c r="X411" s="516"/>
      <c r="Y411" s="516"/>
      <c r="Z411" s="519"/>
      <c r="AA411" s="516"/>
      <c r="AB411" s="516"/>
      <c r="AC411" s="516"/>
      <c r="AD411" s="516"/>
      <c r="AE411" s="519"/>
      <c r="AF411" s="516"/>
      <c r="AG411" s="516"/>
      <c r="AH411" s="516"/>
      <c r="AI411" s="516"/>
      <c r="AJ411" s="516"/>
      <c r="AK411" s="516"/>
      <c r="AL411" s="516"/>
      <c r="AM411" s="516"/>
      <c r="AN411" s="516"/>
      <c r="AO411" s="519"/>
      <c r="AP411" s="516"/>
      <c r="AQ411" s="516"/>
      <c r="AR411" s="516"/>
      <c r="AS411" s="516"/>
      <c r="AT411" s="516"/>
      <c r="AU411" s="516"/>
      <c r="AV411" s="519"/>
      <c r="AW411" s="516"/>
      <c r="AX411" s="516"/>
      <c r="AY411" s="519"/>
      <c r="AZ411" s="516"/>
      <c r="BA411" s="516"/>
      <c r="BB411" s="516"/>
      <c r="BC411" s="516"/>
      <c r="BD411" s="516"/>
      <c r="BE411" s="516"/>
      <c r="BF411" s="516"/>
      <c r="BG411" s="516"/>
      <c r="BH411" s="516"/>
      <c r="BI411" s="516"/>
      <c r="BJ411" s="516"/>
      <c r="BK411" s="516"/>
      <c r="BL411" s="516"/>
      <c r="BM411" s="516"/>
    </row>
    <row r="412" spans="1:65" ht="14.25" customHeight="1">
      <c r="A412" s="516"/>
      <c r="B412" s="504"/>
      <c r="C412" s="504"/>
      <c r="D412" s="504"/>
      <c r="E412" s="504"/>
      <c r="F412" s="645" t="s">
        <v>4888</v>
      </c>
      <c r="G412" s="288">
        <f t="shared" si="128"/>
        <v>30</v>
      </c>
      <c r="H412" s="289">
        <v>16</v>
      </c>
      <c r="I412" s="289">
        <v>14</v>
      </c>
      <c r="J412" s="290">
        <v>21</v>
      </c>
      <c r="K412" s="121"/>
      <c r="L412" s="517"/>
      <c r="M412" s="517"/>
      <c r="N412" s="517"/>
      <c r="O412" s="517"/>
      <c r="P412" s="518"/>
      <c r="Q412" s="516"/>
      <c r="R412" s="516"/>
      <c r="S412" s="516"/>
      <c r="T412" s="516"/>
      <c r="U412" s="519"/>
      <c r="V412" s="516"/>
      <c r="W412" s="516"/>
      <c r="X412" s="516"/>
      <c r="Y412" s="516"/>
      <c r="Z412" s="519"/>
      <c r="AA412" s="516"/>
      <c r="AB412" s="516"/>
      <c r="AC412" s="516"/>
      <c r="AD412" s="516"/>
      <c r="AE412" s="519"/>
      <c r="AF412" s="516"/>
      <c r="AG412" s="516"/>
      <c r="AH412" s="516"/>
      <c r="AI412" s="516"/>
      <c r="AJ412" s="516"/>
      <c r="AK412" s="516"/>
      <c r="AL412" s="516"/>
      <c r="AM412" s="516"/>
      <c r="AN412" s="516"/>
      <c r="AO412" s="519"/>
      <c r="AP412" s="516"/>
      <c r="AQ412" s="516"/>
      <c r="AR412" s="516"/>
      <c r="AS412" s="516"/>
      <c r="AT412" s="516"/>
      <c r="AU412" s="516"/>
      <c r="AV412" s="519"/>
      <c r="AW412" s="516"/>
      <c r="AX412" s="516"/>
      <c r="AY412" s="519"/>
      <c r="AZ412" s="516"/>
      <c r="BA412" s="516"/>
      <c r="BB412" s="516"/>
      <c r="BC412" s="516"/>
      <c r="BD412" s="516"/>
      <c r="BE412" s="516"/>
      <c r="BF412" s="516"/>
      <c r="BG412" s="516"/>
      <c r="BH412" s="516"/>
      <c r="BI412" s="516"/>
      <c r="BJ412" s="516"/>
      <c r="BK412" s="516"/>
      <c r="BL412" s="516"/>
      <c r="BM412" s="516"/>
    </row>
    <row r="413" spans="1:65" ht="14.25" customHeight="1">
      <c r="A413" s="516"/>
      <c r="B413" s="504"/>
      <c r="C413" s="504"/>
      <c r="D413" s="504"/>
      <c r="E413" s="504"/>
      <c r="F413" s="645" t="s">
        <v>4889</v>
      </c>
      <c r="G413" s="288">
        <f t="shared" si="128"/>
        <v>36</v>
      </c>
      <c r="H413" s="289">
        <v>17</v>
      </c>
      <c r="I413" s="289">
        <v>19</v>
      </c>
      <c r="J413" s="290">
        <v>23</v>
      </c>
      <c r="K413" s="121"/>
      <c r="L413" s="517"/>
      <c r="M413" s="517"/>
      <c r="N413" s="517"/>
      <c r="O413" s="517"/>
      <c r="P413" s="518"/>
      <c r="Q413" s="516"/>
      <c r="R413" s="516"/>
      <c r="S413" s="516"/>
      <c r="T413" s="516"/>
      <c r="U413" s="519"/>
      <c r="V413" s="516"/>
      <c r="W413" s="516"/>
      <c r="X413" s="516"/>
      <c r="Y413" s="516"/>
      <c r="Z413" s="519"/>
      <c r="AA413" s="516"/>
      <c r="AB413" s="516"/>
      <c r="AC413" s="516"/>
      <c r="AD413" s="516"/>
      <c r="AE413" s="519"/>
      <c r="AF413" s="516"/>
      <c r="AG413" s="516"/>
      <c r="AH413" s="516"/>
      <c r="AI413" s="516"/>
      <c r="AJ413" s="516"/>
      <c r="AK413" s="516"/>
      <c r="AL413" s="516"/>
      <c r="AM413" s="516"/>
      <c r="AN413" s="516"/>
      <c r="AO413" s="519"/>
      <c r="AP413" s="516"/>
      <c r="AQ413" s="516"/>
      <c r="AR413" s="516"/>
      <c r="AS413" s="516"/>
      <c r="AT413" s="516"/>
      <c r="AU413" s="516"/>
      <c r="AV413" s="519"/>
      <c r="AW413" s="516"/>
      <c r="AX413" s="516"/>
      <c r="AY413" s="519"/>
      <c r="AZ413" s="516"/>
      <c r="BA413" s="516"/>
      <c r="BB413" s="516"/>
      <c r="BC413" s="516"/>
      <c r="BD413" s="516"/>
      <c r="BE413" s="516"/>
      <c r="BF413" s="516"/>
      <c r="BG413" s="516"/>
      <c r="BH413" s="516"/>
      <c r="BI413" s="516"/>
      <c r="BJ413" s="516"/>
      <c r="BK413" s="516"/>
      <c r="BL413" s="516"/>
      <c r="BM413" s="516"/>
    </row>
    <row r="414" spans="1:65" ht="14.25" customHeight="1">
      <c r="A414" s="516"/>
      <c r="B414" s="504"/>
      <c r="C414" s="504"/>
      <c r="D414" s="504"/>
      <c r="E414" s="504"/>
      <c r="F414" s="645" t="s">
        <v>4890</v>
      </c>
      <c r="G414" s="288">
        <f t="shared" si="128"/>
        <v>137</v>
      </c>
      <c r="H414" s="289">
        <v>68</v>
      </c>
      <c r="I414" s="289">
        <v>69</v>
      </c>
      <c r="J414" s="290">
        <v>104</v>
      </c>
      <c r="K414" s="121"/>
      <c r="L414" s="517"/>
      <c r="M414" s="517"/>
      <c r="N414" s="517"/>
      <c r="O414" s="517"/>
      <c r="P414" s="518"/>
      <c r="Q414" s="516"/>
      <c r="R414" s="516"/>
      <c r="S414" s="516"/>
      <c r="T414" s="516"/>
      <c r="U414" s="519"/>
      <c r="V414" s="516"/>
      <c r="W414" s="516"/>
      <c r="X414" s="516"/>
      <c r="Y414" s="516"/>
      <c r="Z414" s="519"/>
      <c r="AA414" s="516"/>
      <c r="AB414" s="516"/>
      <c r="AC414" s="516"/>
      <c r="AD414" s="516"/>
      <c r="AE414" s="519"/>
      <c r="AF414" s="516"/>
      <c r="AG414" s="516"/>
      <c r="AH414" s="516"/>
      <c r="AI414" s="516"/>
      <c r="AJ414" s="516"/>
      <c r="AK414" s="516"/>
      <c r="AL414" s="516"/>
      <c r="AM414" s="516"/>
      <c r="AN414" s="516"/>
      <c r="AO414" s="519"/>
      <c r="AP414" s="516"/>
      <c r="AQ414" s="516"/>
      <c r="AR414" s="516"/>
      <c r="AS414" s="516"/>
      <c r="AT414" s="516"/>
      <c r="AU414" s="516"/>
      <c r="AV414" s="519"/>
      <c r="AW414" s="516"/>
      <c r="AX414" s="516"/>
      <c r="AY414" s="519"/>
      <c r="AZ414" s="516"/>
      <c r="BA414" s="516"/>
      <c r="BB414" s="516"/>
      <c r="BC414" s="516"/>
      <c r="BD414" s="516"/>
      <c r="BE414" s="516"/>
      <c r="BF414" s="516"/>
      <c r="BG414" s="516"/>
      <c r="BH414" s="516"/>
      <c r="BI414" s="516"/>
      <c r="BJ414" s="516"/>
      <c r="BK414" s="516"/>
      <c r="BL414" s="516"/>
      <c r="BM414" s="516"/>
    </row>
    <row r="415" spans="1:65" ht="14.25" customHeight="1">
      <c r="A415" s="516"/>
      <c r="B415" s="504"/>
      <c r="C415" s="504"/>
      <c r="D415" s="504"/>
      <c r="E415" s="504"/>
      <c r="F415" s="645" t="s">
        <v>4891</v>
      </c>
      <c r="G415" s="288">
        <f t="shared" si="128"/>
        <v>57</v>
      </c>
      <c r="H415" s="289">
        <v>28</v>
      </c>
      <c r="I415" s="289">
        <v>29</v>
      </c>
      <c r="J415" s="290">
        <v>47</v>
      </c>
      <c r="K415" s="121"/>
      <c r="L415" s="517"/>
      <c r="M415" s="517"/>
      <c r="N415" s="517"/>
      <c r="O415" s="517"/>
      <c r="P415" s="518"/>
      <c r="Q415" s="516"/>
      <c r="R415" s="516"/>
      <c r="S415" s="516"/>
      <c r="T415" s="516"/>
      <c r="U415" s="519"/>
      <c r="V415" s="516"/>
      <c r="W415" s="516"/>
      <c r="X415" s="516"/>
      <c r="Y415" s="516"/>
      <c r="Z415" s="519"/>
      <c r="AA415" s="516"/>
      <c r="AB415" s="516"/>
      <c r="AC415" s="516"/>
      <c r="AD415" s="516"/>
      <c r="AE415" s="519"/>
      <c r="AF415" s="516"/>
      <c r="AG415" s="516"/>
      <c r="AH415" s="516"/>
      <c r="AI415" s="516"/>
      <c r="AJ415" s="516"/>
      <c r="AK415" s="516"/>
      <c r="AL415" s="516"/>
      <c r="AM415" s="516"/>
      <c r="AN415" s="516"/>
      <c r="AO415" s="519"/>
      <c r="AP415" s="516"/>
      <c r="AQ415" s="516"/>
      <c r="AR415" s="516"/>
      <c r="AS415" s="516"/>
      <c r="AT415" s="516"/>
      <c r="AU415" s="516"/>
      <c r="AV415" s="519"/>
      <c r="AW415" s="516"/>
      <c r="AX415" s="516"/>
      <c r="AY415" s="519"/>
      <c r="AZ415" s="516"/>
      <c r="BA415" s="516"/>
      <c r="BB415" s="516"/>
      <c r="BC415" s="516"/>
      <c r="BD415" s="516"/>
      <c r="BE415" s="516"/>
      <c r="BF415" s="516"/>
      <c r="BG415" s="516"/>
      <c r="BH415" s="516"/>
      <c r="BI415" s="516"/>
      <c r="BJ415" s="516"/>
      <c r="BK415" s="516"/>
      <c r="BL415" s="516"/>
      <c r="BM415" s="516"/>
    </row>
    <row r="416" spans="1:65" ht="14.25" customHeight="1">
      <c r="A416" s="516"/>
      <c r="B416" s="504"/>
      <c r="C416" s="504"/>
      <c r="D416" s="504"/>
      <c r="E416" s="504"/>
      <c r="F416" s="645" t="s">
        <v>4892</v>
      </c>
      <c r="G416" s="288">
        <f t="shared" si="128"/>
        <v>48</v>
      </c>
      <c r="H416" s="289">
        <v>22</v>
      </c>
      <c r="I416" s="289">
        <v>26</v>
      </c>
      <c r="J416" s="290">
        <v>29</v>
      </c>
      <c r="K416" s="121"/>
      <c r="L416" s="517"/>
      <c r="M416" s="517"/>
      <c r="N416" s="517"/>
      <c r="O416" s="517"/>
      <c r="P416" s="518"/>
      <c r="Q416" s="516"/>
      <c r="R416" s="516"/>
      <c r="S416" s="516"/>
      <c r="T416" s="516"/>
      <c r="U416" s="519"/>
      <c r="V416" s="516"/>
      <c r="W416" s="516"/>
      <c r="X416" s="516"/>
      <c r="Y416" s="516"/>
      <c r="Z416" s="519"/>
      <c r="AA416" s="516"/>
      <c r="AB416" s="516"/>
      <c r="AC416" s="516"/>
      <c r="AD416" s="516"/>
      <c r="AE416" s="519"/>
      <c r="AF416" s="516"/>
      <c r="AG416" s="516"/>
      <c r="AH416" s="516"/>
      <c r="AI416" s="516"/>
      <c r="AJ416" s="516"/>
      <c r="AK416" s="516"/>
      <c r="AL416" s="516"/>
      <c r="AM416" s="516"/>
      <c r="AN416" s="516"/>
      <c r="AO416" s="519"/>
      <c r="AP416" s="516"/>
      <c r="AQ416" s="516"/>
      <c r="AR416" s="516"/>
      <c r="AS416" s="516"/>
      <c r="AT416" s="516"/>
      <c r="AU416" s="516"/>
      <c r="AV416" s="519"/>
      <c r="AW416" s="516"/>
      <c r="AX416" s="516"/>
      <c r="AY416" s="519"/>
      <c r="AZ416" s="516"/>
      <c r="BA416" s="516"/>
      <c r="BB416" s="516"/>
      <c r="BC416" s="516"/>
      <c r="BD416" s="516"/>
      <c r="BE416" s="516"/>
      <c r="BF416" s="516"/>
      <c r="BG416" s="516"/>
      <c r="BH416" s="516"/>
      <c r="BI416" s="516"/>
      <c r="BJ416" s="516"/>
      <c r="BK416" s="516"/>
      <c r="BL416" s="516"/>
      <c r="BM416" s="516"/>
    </row>
    <row r="417" spans="1:65" ht="14.25" customHeight="1">
      <c r="A417" s="516"/>
      <c r="B417" s="504"/>
      <c r="C417" s="504"/>
      <c r="D417" s="504"/>
      <c r="E417" s="504"/>
      <c r="F417" s="645" t="s">
        <v>4893</v>
      </c>
      <c r="G417" s="288">
        <f t="shared" si="128"/>
        <v>73</v>
      </c>
      <c r="H417" s="289">
        <v>32</v>
      </c>
      <c r="I417" s="289">
        <v>41</v>
      </c>
      <c r="J417" s="290">
        <v>44</v>
      </c>
      <c r="K417" s="121"/>
      <c r="L417" s="517"/>
      <c r="M417" s="517"/>
      <c r="N417" s="517"/>
      <c r="O417" s="517"/>
      <c r="P417" s="518"/>
      <c r="Q417" s="516"/>
      <c r="R417" s="516"/>
      <c r="S417" s="516"/>
      <c r="T417" s="516"/>
      <c r="U417" s="519"/>
      <c r="V417" s="516"/>
      <c r="W417" s="516"/>
      <c r="X417" s="516"/>
      <c r="Y417" s="516"/>
      <c r="Z417" s="519"/>
      <c r="AA417" s="516"/>
      <c r="AB417" s="516"/>
      <c r="AC417" s="516"/>
      <c r="AD417" s="516"/>
      <c r="AE417" s="519"/>
      <c r="AF417" s="516"/>
      <c r="AG417" s="516"/>
      <c r="AH417" s="516"/>
      <c r="AI417" s="516"/>
      <c r="AJ417" s="516"/>
      <c r="AK417" s="516"/>
      <c r="AL417" s="516"/>
      <c r="AM417" s="516"/>
      <c r="AN417" s="516"/>
      <c r="AO417" s="519"/>
      <c r="AP417" s="516"/>
      <c r="AQ417" s="516"/>
      <c r="AR417" s="516"/>
      <c r="AS417" s="516"/>
      <c r="AT417" s="516"/>
      <c r="AU417" s="516"/>
      <c r="AV417" s="519"/>
      <c r="AW417" s="516"/>
      <c r="AX417" s="516"/>
      <c r="AY417" s="519"/>
      <c r="AZ417" s="516"/>
      <c r="BA417" s="516"/>
      <c r="BB417" s="516"/>
      <c r="BC417" s="516"/>
      <c r="BD417" s="516"/>
      <c r="BE417" s="516"/>
      <c r="BF417" s="516"/>
      <c r="BG417" s="516"/>
      <c r="BH417" s="516"/>
      <c r="BI417" s="516"/>
      <c r="BJ417" s="516"/>
      <c r="BK417" s="516"/>
      <c r="BL417" s="516"/>
      <c r="BM417" s="516"/>
    </row>
    <row r="418" spans="1:65" ht="14.25" customHeight="1">
      <c r="A418" s="516"/>
      <c r="B418" s="517"/>
      <c r="C418" s="517"/>
      <c r="D418" s="517"/>
      <c r="E418" s="517"/>
      <c r="F418" s="645" t="s">
        <v>4894</v>
      </c>
      <c r="G418" s="288">
        <f t="shared" si="128"/>
        <v>81</v>
      </c>
      <c r="H418" s="289">
        <v>41</v>
      </c>
      <c r="I418" s="289">
        <v>40</v>
      </c>
      <c r="J418" s="290">
        <v>57</v>
      </c>
      <c r="K418" s="121"/>
      <c r="L418" s="517"/>
      <c r="M418" s="517"/>
      <c r="N418" s="517"/>
      <c r="O418" s="517"/>
      <c r="P418" s="518"/>
      <c r="Q418" s="516"/>
      <c r="R418" s="516"/>
      <c r="S418" s="516"/>
      <c r="T418" s="516"/>
      <c r="U418" s="519"/>
      <c r="V418" s="516"/>
      <c r="W418" s="516"/>
      <c r="X418" s="516"/>
      <c r="Y418" s="516"/>
      <c r="Z418" s="519"/>
      <c r="AA418" s="516"/>
      <c r="AB418" s="516"/>
      <c r="AC418" s="516"/>
      <c r="AD418" s="516"/>
      <c r="AE418" s="519"/>
      <c r="AF418" s="516"/>
      <c r="AG418" s="516"/>
      <c r="AH418" s="516"/>
      <c r="AI418" s="516"/>
      <c r="AJ418" s="516"/>
      <c r="AK418" s="516"/>
      <c r="AL418" s="516"/>
      <c r="AM418" s="516"/>
      <c r="AN418" s="516"/>
      <c r="AO418" s="519"/>
      <c r="AP418" s="516"/>
      <c r="AQ418" s="516"/>
      <c r="AR418" s="516"/>
      <c r="AS418" s="516"/>
      <c r="AT418" s="516"/>
      <c r="AU418" s="516"/>
      <c r="AV418" s="519"/>
      <c r="AW418" s="516"/>
      <c r="AX418" s="516"/>
      <c r="AY418" s="519"/>
      <c r="AZ418" s="516"/>
      <c r="BA418" s="516"/>
      <c r="BB418" s="516"/>
      <c r="BC418" s="516"/>
      <c r="BD418" s="516"/>
      <c r="BE418" s="516"/>
      <c r="BF418" s="516"/>
      <c r="BG418" s="516"/>
      <c r="BH418" s="516"/>
      <c r="BI418" s="516"/>
      <c r="BJ418" s="516"/>
      <c r="BK418" s="516"/>
      <c r="BL418" s="516"/>
      <c r="BM418" s="516"/>
    </row>
    <row r="419" spans="1:65" ht="14.25" customHeight="1">
      <c r="A419" s="516"/>
      <c r="B419" s="517"/>
      <c r="C419" s="517"/>
      <c r="D419" s="517"/>
      <c r="E419" s="517"/>
      <c r="F419" s="645" t="s">
        <v>4895</v>
      </c>
      <c r="G419" s="288">
        <f t="shared" si="128"/>
        <v>34</v>
      </c>
      <c r="H419" s="289">
        <v>23</v>
      </c>
      <c r="I419" s="289">
        <v>11</v>
      </c>
      <c r="J419" s="290">
        <v>21</v>
      </c>
      <c r="K419" s="121"/>
      <c r="L419" s="517"/>
      <c r="M419" s="517"/>
      <c r="N419" s="517"/>
      <c r="O419" s="517"/>
      <c r="P419" s="518"/>
      <c r="Q419" s="516"/>
      <c r="R419" s="516"/>
      <c r="S419" s="516"/>
      <c r="T419" s="516"/>
      <c r="U419" s="519"/>
      <c r="V419" s="516"/>
      <c r="W419" s="516"/>
      <c r="X419" s="516"/>
      <c r="Y419" s="516"/>
      <c r="Z419" s="519"/>
      <c r="AA419" s="516"/>
      <c r="AB419" s="516"/>
      <c r="AC419" s="516"/>
      <c r="AD419" s="516"/>
      <c r="AE419" s="519"/>
      <c r="AF419" s="516"/>
      <c r="AG419" s="516"/>
      <c r="AH419" s="516"/>
      <c r="AI419" s="516"/>
      <c r="AJ419" s="516"/>
      <c r="AK419" s="516"/>
      <c r="AL419" s="516"/>
      <c r="AM419" s="516"/>
      <c r="AN419" s="516"/>
      <c r="AO419" s="519"/>
      <c r="AP419" s="516"/>
      <c r="AQ419" s="516"/>
      <c r="AR419" s="516"/>
      <c r="AS419" s="516"/>
      <c r="AT419" s="516"/>
      <c r="AU419" s="516"/>
      <c r="AV419" s="519"/>
      <c r="AW419" s="516"/>
      <c r="AX419" s="516"/>
      <c r="AY419" s="519"/>
      <c r="AZ419" s="516"/>
      <c r="BA419" s="516"/>
      <c r="BB419" s="516"/>
      <c r="BC419" s="516"/>
      <c r="BD419" s="516"/>
      <c r="BE419" s="516"/>
      <c r="BF419" s="516"/>
      <c r="BG419" s="516"/>
      <c r="BH419" s="516"/>
      <c r="BI419" s="516"/>
      <c r="BJ419" s="516"/>
      <c r="BK419" s="516"/>
      <c r="BL419" s="516"/>
      <c r="BM419" s="516"/>
    </row>
    <row r="420" spans="1:65" ht="14.25" customHeight="1">
      <c r="A420" s="516"/>
      <c r="B420" s="517"/>
      <c r="C420" s="517"/>
      <c r="D420" s="517"/>
      <c r="E420" s="517"/>
      <c r="F420" s="645" t="s">
        <v>4896</v>
      </c>
      <c r="G420" s="288">
        <f t="shared" si="128"/>
        <v>57</v>
      </c>
      <c r="H420" s="289">
        <v>27</v>
      </c>
      <c r="I420" s="289">
        <v>30</v>
      </c>
      <c r="J420" s="290">
        <v>33</v>
      </c>
      <c r="K420" s="121"/>
      <c r="L420" s="517"/>
      <c r="M420" s="517"/>
      <c r="N420" s="517"/>
      <c r="O420" s="517"/>
      <c r="P420" s="518"/>
      <c r="Q420" s="516"/>
      <c r="R420" s="516"/>
      <c r="S420" s="516"/>
      <c r="T420" s="516"/>
      <c r="U420" s="519"/>
      <c r="V420" s="516"/>
      <c r="W420" s="516"/>
      <c r="X420" s="516"/>
      <c r="Y420" s="516"/>
      <c r="Z420" s="519"/>
      <c r="AA420" s="516"/>
      <c r="AB420" s="516"/>
      <c r="AC420" s="516"/>
      <c r="AD420" s="516"/>
      <c r="AE420" s="519"/>
      <c r="AF420" s="516"/>
      <c r="AG420" s="516"/>
      <c r="AH420" s="516"/>
      <c r="AI420" s="516"/>
      <c r="AJ420" s="516"/>
      <c r="AK420" s="516"/>
      <c r="AL420" s="516"/>
      <c r="AM420" s="516"/>
      <c r="AN420" s="516"/>
      <c r="AO420" s="519"/>
      <c r="AP420" s="516"/>
      <c r="AQ420" s="516"/>
      <c r="AR420" s="516"/>
      <c r="AS420" s="516"/>
      <c r="AT420" s="516"/>
      <c r="AU420" s="516"/>
      <c r="AV420" s="519"/>
      <c r="AW420" s="516"/>
      <c r="AX420" s="516"/>
      <c r="AY420" s="519"/>
      <c r="AZ420" s="516"/>
      <c r="BA420" s="516"/>
      <c r="BB420" s="516"/>
      <c r="BC420" s="516"/>
      <c r="BD420" s="516"/>
      <c r="BE420" s="516"/>
      <c r="BF420" s="516"/>
      <c r="BG420" s="516"/>
      <c r="BH420" s="516"/>
      <c r="BI420" s="516"/>
      <c r="BJ420" s="516"/>
      <c r="BK420" s="516"/>
      <c r="BL420" s="516"/>
      <c r="BM420" s="516"/>
    </row>
    <row r="421" spans="1:65" ht="14.25" customHeight="1">
      <c r="A421" s="516"/>
      <c r="B421" s="517"/>
      <c r="C421" s="517"/>
      <c r="D421" s="517"/>
      <c r="E421" s="517"/>
      <c r="F421" s="645" t="s">
        <v>4897</v>
      </c>
      <c r="G421" s="288">
        <f t="shared" si="128"/>
        <v>77</v>
      </c>
      <c r="H421" s="289">
        <v>33</v>
      </c>
      <c r="I421" s="289">
        <v>44</v>
      </c>
      <c r="J421" s="290">
        <v>45</v>
      </c>
      <c r="K421" s="121"/>
      <c r="L421" s="517"/>
      <c r="M421" s="517"/>
      <c r="N421" s="517"/>
      <c r="O421" s="517"/>
      <c r="P421" s="518"/>
      <c r="Q421" s="516"/>
      <c r="R421" s="516"/>
      <c r="S421" s="516"/>
      <c r="T421" s="516"/>
      <c r="U421" s="519"/>
      <c r="V421" s="516"/>
      <c r="W421" s="516"/>
      <c r="X421" s="516"/>
      <c r="Y421" s="516"/>
      <c r="Z421" s="519"/>
      <c r="AA421" s="516"/>
      <c r="AB421" s="516"/>
      <c r="AC421" s="516"/>
      <c r="AD421" s="516"/>
      <c r="AE421" s="519"/>
      <c r="AF421" s="516"/>
      <c r="AG421" s="516"/>
      <c r="AH421" s="516"/>
      <c r="AI421" s="516"/>
      <c r="AJ421" s="516"/>
      <c r="AK421" s="516"/>
      <c r="AL421" s="516"/>
      <c r="AM421" s="516"/>
      <c r="AN421" s="516"/>
      <c r="AO421" s="519"/>
      <c r="AP421" s="516"/>
      <c r="AQ421" s="516"/>
      <c r="AR421" s="516"/>
      <c r="AS421" s="516"/>
      <c r="AT421" s="516"/>
      <c r="AU421" s="516"/>
      <c r="AV421" s="519"/>
      <c r="AW421" s="516"/>
      <c r="AX421" s="516"/>
      <c r="AY421" s="519"/>
      <c r="AZ421" s="516"/>
      <c r="BA421" s="516"/>
      <c r="BB421" s="516"/>
      <c r="BC421" s="516"/>
      <c r="BD421" s="516"/>
      <c r="BE421" s="516"/>
      <c r="BF421" s="516"/>
      <c r="BG421" s="516"/>
      <c r="BH421" s="516"/>
      <c r="BI421" s="516"/>
      <c r="BJ421" s="516"/>
      <c r="BK421" s="516"/>
      <c r="BL421" s="516"/>
      <c r="BM421" s="516"/>
    </row>
    <row r="422" spans="1:65" ht="14.25" customHeight="1">
      <c r="A422" s="516"/>
      <c r="B422" s="517"/>
      <c r="C422" s="517"/>
      <c r="D422" s="517"/>
      <c r="E422" s="517"/>
      <c r="F422" s="645" t="s">
        <v>4898</v>
      </c>
      <c r="G422" s="288">
        <f t="shared" si="128"/>
        <v>63</v>
      </c>
      <c r="H422" s="289">
        <v>32</v>
      </c>
      <c r="I422" s="289">
        <v>31</v>
      </c>
      <c r="J422" s="290">
        <v>39</v>
      </c>
      <c r="K422" s="121"/>
      <c r="L422" s="517"/>
      <c r="M422" s="517"/>
      <c r="N422" s="517"/>
      <c r="O422" s="517"/>
      <c r="P422" s="518"/>
      <c r="Q422" s="516"/>
      <c r="R422" s="516"/>
      <c r="S422" s="516"/>
      <c r="T422" s="516"/>
      <c r="U422" s="519"/>
      <c r="V422" s="516"/>
      <c r="W422" s="516"/>
      <c r="X422" s="516"/>
      <c r="Y422" s="516"/>
      <c r="Z422" s="519"/>
      <c r="AA422" s="516"/>
      <c r="AB422" s="516"/>
      <c r="AC422" s="516"/>
      <c r="AD422" s="516"/>
      <c r="AE422" s="519"/>
      <c r="AF422" s="516"/>
      <c r="AG422" s="516"/>
      <c r="AH422" s="516"/>
      <c r="AI422" s="516"/>
      <c r="AJ422" s="516"/>
      <c r="AK422" s="516"/>
      <c r="AL422" s="516"/>
      <c r="AM422" s="516"/>
      <c r="AN422" s="516"/>
      <c r="AO422" s="519"/>
      <c r="AP422" s="516"/>
      <c r="AQ422" s="516"/>
      <c r="AR422" s="516"/>
      <c r="AS422" s="516"/>
      <c r="AT422" s="516"/>
      <c r="AU422" s="516"/>
      <c r="AV422" s="519"/>
      <c r="AW422" s="516"/>
      <c r="AX422" s="516"/>
      <c r="AY422" s="519"/>
      <c r="AZ422" s="516"/>
      <c r="BA422" s="516"/>
      <c r="BB422" s="516"/>
      <c r="BC422" s="516"/>
      <c r="BD422" s="516"/>
      <c r="BE422" s="516"/>
      <c r="BF422" s="516"/>
      <c r="BG422" s="516"/>
      <c r="BH422" s="516"/>
      <c r="BI422" s="516"/>
      <c r="BJ422" s="516"/>
      <c r="BK422" s="516"/>
      <c r="BL422" s="516"/>
      <c r="BM422" s="516"/>
    </row>
    <row r="423" spans="1:65" ht="14.25" customHeight="1">
      <c r="A423" s="516"/>
      <c r="B423" s="517"/>
      <c r="C423" s="517"/>
      <c r="D423" s="517"/>
      <c r="E423" s="517"/>
      <c r="F423" s="741" t="s">
        <v>4899</v>
      </c>
      <c r="G423" s="294">
        <f t="shared" si="128"/>
        <v>93</v>
      </c>
      <c r="H423" s="350">
        <v>43</v>
      </c>
      <c r="I423" s="350">
        <v>50</v>
      </c>
      <c r="J423" s="351">
        <v>65</v>
      </c>
      <c r="K423" s="121"/>
      <c r="L423" s="517"/>
      <c r="M423" s="517"/>
      <c r="N423" s="517"/>
      <c r="O423" s="517"/>
      <c r="P423" s="518"/>
      <c r="Q423" s="516"/>
      <c r="R423" s="516"/>
      <c r="S423" s="516"/>
      <c r="T423" s="516"/>
      <c r="U423" s="519"/>
      <c r="V423" s="516"/>
      <c r="W423" s="516"/>
      <c r="X423" s="516"/>
      <c r="Y423" s="516"/>
      <c r="Z423" s="519"/>
      <c r="AA423" s="516"/>
      <c r="AB423" s="516"/>
      <c r="AC423" s="516"/>
      <c r="AD423" s="516"/>
      <c r="AE423" s="519"/>
      <c r="AF423" s="516"/>
      <c r="AG423" s="516"/>
      <c r="AH423" s="516"/>
      <c r="AI423" s="516"/>
      <c r="AJ423" s="516"/>
      <c r="AK423" s="516"/>
      <c r="AL423" s="516"/>
      <c r="AM423" s="516"/>
      <c r="AN423" s="516"/>
      <c r="AO423" s="519"/>
      <c r="AP423" s="516"/>
      <c r="AQ423" s="516"/>
      <c r="AR423" s="516"/>
      <c r="AS423" s="516"/>
      <c r="AT423" s="516"/>
      <c r="AU423" s="516"/>
      <c r="AV423" s="519"/>
      <c r="AW423" s="516"/>
      <c r="AX423" s="516"/>
      <c r="AY423" s="519"/>
      <c r="AZ423" s="516"/>
      <c r="BA423" s="516"/>
      <c r="BB423" s="516"/>
      <c r="BC423" s="516"/>
      <c r="BD423" s="516"/>
      <c r="BE423" s="516"/>
      <c r="BF423" s="516"/>
      <c r="BG423" s="516"/>
      <c r="BH423" s="516"/>
      <c r="BI423" s="516"/>
      <c r="BJ423" s="516"/>
      <c r="BK423" s="516"/>
      <c r="BL423" s="516"/>
      <c r="BM423" s="516"/>
    </row>
    <row r="424" spans="1:65">
      <c r="K424" s="343"/>
      <c r="L424" s="343"/>
      <c r="M424" s="343"/>
      <c r="N424" s="343"/>
      <c r="O424" s="343"/>
      <c r="P424" s="344"/>
      <c r="Q424" s="343"/>
      <c r="R424" s="343"/>
      <c r="S424" s="343"/>
      <c r="T424" s="343"/>
      <c r="U424" s="344"/>
      <c r="V424" s="343"/>
      <c r="W424" s="343"/>
      <c r="X424" s="343"/>
      <c r="Y424" s="343"/>
      <c r="Z424" s="344"/>
      <c r="AA424" s="343"/>
      <c r="AB424" s="343"/>
      <c r="AC424" s="343"/>
      <c r="AD424" s="343"/>
      <c r="AE424" s="344"/>
      <c r="AF424" s="343"/>
      <c r="AG424" s="343"/>
      <c r="AH424" s="343"/>
      <c r="AI424" s="343"/>
      <c r="AJ424" s="343"/>
      <c r="AK424" s="343"/>
      <c r="AL424" s="343"/>
      <c r="AM424" s="343"/>
      <c r="AN424" s="343"/>
      <c r="AO424" s="344"/>
      <c r="AP424" s="343"/>
      <c r="AQ424" s="343"/>
      <c r="AR424" s="343"/>
      <c r="AS424" s="343"/>
      <c r="AT424" s="343"/>
      <c r="AU424" s="343"/>
      <c r="AV424" s="344"/>
      <c r="AW424" s="343"/>
      <c r="AX424" s="343"/>
      <c r="AY424" s="344"/>
      <c r="AZ424" s="343"/>
      <c r="BA424" s="343"/>
      <c r="BB424" s="343"/>
      <c r="BC424" s="343"/>
      <c r="BD424" s="343"/>
      <c r="BE424" s="343"/>
      <c r="BF424" s="343"/>
      <c r="BG424" s="343"/>
      <c r="BH424" s="343"/>
      <c r="BI424" s="343"/>
      <c r="BJ424" s="343"/>
      <c r="BK424" s="343"/>
      <c r="BL424" s="343"/>
      <c r="BM424" s="343"/>
    </row>
  </sheetData>
  <mergeCells count="15"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BK3:BM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S77"/>
  <sheetViews>
    <sheetView zoomScale="85" zoomScaleNormal="85" workbookViewId="0">
      <pane ySplit="5" topLeftCell="A6" activePane="bottomLeft" state="frozen"/>
      <selection pane="bottomLeft" activeCell="F17" sqref="F17"/>
    </sheetView>
  </sheetViews>
  <sheetFormatPr defaultColWidth="10.375" defaultRowHeight="12"/>
  <cols>
    <col min="1" max="1" width="9.375" style="19" customWidth="1"/>
    <col min="2" max="4" width="13.5" style="19" bestFit="1" customWidth="1"/>
    <col min="5" max="73" width="10.75" style="19" customWidth="1"/>
    <col min="74" max="249" width="9" style="19" customWidth="1"/>
    <col min="250" max="250" width="2.375" style="19" customWidth="1"/>
    <col min="251" max="251" width="12.75" style="19" customWidth="1"/>
    <col min="252" max="254" width="9.875" style="19" customWidth="1"/>
    <col min="255" max="16384" width="10.375" style="19"/>
  </cols>
  <sheetData>
    <row r="1" spans="1:97" ht="13.5" customHeight="1"/>
    <row r="2" spans="1:97" ht="19.5" customHeight="1">
      <c r="A2" s="601" t="s">
        <v>5120</v>
      </c>
      <c r="B2" s="601"/>
      <c r="C2" s="601"/>
      <c r="D2" s="601"/>
      <c r="E2" s="601"/>
      <c r="F2" s="601"/>
      <c r="G2" s="601"/>
      <c r="H2" s="45"/>
      <c r="K2" s="34"/>
      <c r="N2" s="34"/>
      <c r="Q2" s="34"/>
      <c r="U2" s="34"/>
      <c r="W2" s="34"/>
      <c r="Z2" s="34"/>
      <c r="AC2" s="34"/>
      <c r="AG2" s="34"/>
      <c r="AI2" s="34"/>
      <c r="AL2" s="34"/>
      <c r="AO2" s="34"/>
      <c r="AR2" s="34"/>
      <c r="AU2" s="34"/>
      <c r="AX2" s="34"/>
      <c r="BA2" s="34"/>
      <c r="BD2" s="34"/>
      <c r="BG2" s="34"/>
      <c r="BJ2" s="34"/>
      <c r="BM2" s="34"/>
      <c r="BP2" s="34"/>
      <c r="BS2" s="34"/>
    </row>
    <row r="3" spans="1:97" ht="15" customHeight="1">
      <c r="A3" s="177" t="s">
        <v>95</v>
      </c>
      <c r="B3" s="15"/>
      <c r="C3" s="15"/>
      <c r="D3" s="26"/>
      <c r="E3" s="178"/>
      <c r="F3" s="178"/>
      <c r="G3" s="179"/>
      <c r="H3" s="179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9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9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</row>
    <row r="4" spans="1:97" ht="19.5" customHeight="1">
      <c r="A4" s="602" t="s">
        <v>5121</v>
      </c>
      <c r="B4" s="602" t="s">
        <v>5122</v>
      </c>
      <c r="C4" s="602"/>
      <c r="D4" s="603"/>
      <c r="E4" s="598" t="s">
        <v>186</v>
      </c>
      <c r="F4" s="599"/>
      <c r="G4" s="600"/>
      <c r="H4" s="599" t="s">
        <v>185</v>
      </c>
      <c r="I4" s="599"/>
      <c r="J4" s="599"/>
      <c r="K4" s="598" t="s">
        <v>5123</v>
      </c>
      <c r="L4" s="599"/>
      <c r="M4" s="600"/>
      <c r="N4" s="599" t="s">
        <v>5124</v>
      </c>
      <c r="O4" s="599"/>
      <c r="P4" s="599"/>
      <c r="Q4" s="598" t="s">
        <v>5125</v>
      </c>
      <c r="R4" s="599"/>
      <c r="S4" s="600"/>
      <c r="T4" s="599" t="s">
        <v>5126</v>
      </c>
      <c r="U4" s="599"/>
      <c r="V4" s="599"/>
      <c r="W4" s="598" t="s">
        <v>4995</v>
      </c>
      <c r="X4" s="599"/>
      <c r="Y4" s="600"/>
      <c r="Z4" s="599" t="s">
        <v>5127</v>
      </c>
      <c r="AA4" s="599"/>
      <c r="AB4" s="599"/>
      <c r="AC4" s="598" t="s">
        <v>5128</v>
      </c>
      <c r="AD4" s="599"/>
      <c r="AE4" s="600"/>
      <c r="AF4" s="599" t="s">
        <v>4996</v>
      </c>
      <c r="AG4" s="599"/>
      <c r="AH4" s="599"/>
      <c r="AI4" s="598" t="s">
        <v>5129</v>
      </c>
      <c r="AJ4" s="599"/>
      <c r="AK4" s="600"/>
      <c r="AL4" s="599" t="s">
        <v>5130</v>
      </c>
      <c r="AM4" s="599"/>
      <c r="AN4" s="599"/>
      <c r="AO4" s="598" t="s">
        <v>5131</v>
      </c>
      <c r="AP4" s="599"/>
      <c r="AQ4" s="600"/>
      <c r="AR4" s="599" t="s">
        <v>5132</v>
      </c>
      <c r="AS4" s="599"/>
      <c r="AT4" s="599"/>
      <c r="AU4" s="598" t="s">
        <v>4997</v>
      </c>
      <c r="AV4" s="599"/>
      <c r="AW4" s="600"/>
      <c r="AX4" s="599" t="s">
        <v>4998</v>
      </c>
      <c r="AY4" s="599"/>
      <c r="AZ4" s="599"/>
      <c r="BA4" s="598" t="s">
        <v>5133</v>
      </c>
      <c r="BB4" s="599"/>
      <c r="BC4" s="600"/>
      <c r="BD4" s="599" t="s">
        <v>5134</v>
      </c>
      <c r="BE4" s="599"/>
      <c r="BF4" s="599"/>
      <c r="BG4" s="598" t="s">
        <v>5135</v>
      </c>
      <c r="BH4" s="599"/>
      <c r="BI4" s="600"/>
      <c r="BJ4" s="599" t="s">
        <v>5136</v>
      </c>
      <c r="BK4" s="599"/>
      <c r="BL4" s="599"/>
      <c r="BM4" s="598" t="s">
        <v>5137</v>
      </c>
      <c r="BN4" s="599"/>
      <c r="BO4" s="600"/>
      <c r="BP4" s="599" t="s">
        <v>5138</v>
      </c>
      <c r="BQ4" s="599"/>
      <c r="BR4" s="599"/>
      <c r="BS4" s="598" t="s">
        <v>5139</v>
      </c>
      <c r="BT4" s="599"/>
      <c r="BU4" s="600"/>
      <c r="BV4" s="180"/>
      <c r="BW4" s="180"/>
      <c r="BX4" s="180"/>
      <c r="BY4" s="180"/>
      <c r="BZ4" s="180"/>
      <c r="CA4" s="180"/>
      <c r="CB4" s="180"/>
      <c r="CC4" s="180"/>
      <c r="CD4" s="180"/>
      <c r="CE4" s="180"/>
      <c r="CF4" s="180"/>
      <c r="CG4" s="180"/>
      <c r="CH4" s="180"/>
      <c r="CI4" s="180"/>
      <c r="CJ4" s="180"/>
      <c r="CK4" s="180"/>
      <c r="CL4" s="180"/>
      <c r="CM4" s="180"/>
      <c r="CN4" s="180"/>
      <c r="CO4" s="180"/>
      <c r="CP4" s="180"/>
      <c r="CQ4" s="180"/>
      <c r="CR4" s="180"/>
      <c r="CS4" s="180"/>
    </row>
    <row r="5" spans="1:97" ht="19.5" customHeight="1">
      <c r="A5" s="602"/>
      <c r="B5" s="184" t="s">
        <v>4989</v>
      </c>
      <c r="C5" s="184" t="s">
        <v>0</v>
      </c>
      <c r="D5" s="376" t="s">
        <v>1</v>
      </c>
      <c r="E5" s="184" t="s">
        <v>5140</v>
      </c>
      <c r="F5" s="184" t="s">
        <v>0</v>
      </c>
      <c r="G5" s="184" t="s">
        <v>1</v>
      </c>
      <c r="H5" s="377" t="s">
        <v>5140</v>
      </c>
      <c r="I5" s="184" t="s">
        <v>0</v>
      </c>
      <c r="J5" s="376" t="s">
        <v>1</v>
      </c>
      <c r="K5" s="184" t="s">
        <v>5140</v>
      </c>
      <c r="L5" s="184" t="s">
        <v>0</v>
      </c>
      <c r="M5" s="184" t="s">
        <v>1</v>
      </c>
      <c r="N5" s="377" t="s">
        <v>5140</v>
      </c>
      <c r="O5" s="184" t="s">
        <v>0</v>
      </c>
      <c r="P5" s="376" t="s">
        <v>1</v>
      </c>
      <c r="Q5" s="184" t="s">
        <v>5141</v>
      </c>
      <c r="R5" s="184" t="s">
        <v>0</v>
      </c>
      <c r="S5" s="184" t="s">
        <v>1</v>
      </c>
      <c r="T5" s="377" t="s">
        <v>4990</v>
      </c>
      <c r="U5" s="184" t="s">
        <v>0</v>
      </c>
      <c r="V5" s="376" t="s">
        <v>1</v>
      </c>
      <c r="W5" s="184" t="s">
        <v>4990</v>
      </c>
      <c r="X5" s="184" t="s">
        <v>0</v>
      </c>
      <c r="Y5" s="184" t="s">
        <v>1</v>
      </c>
      <c r="Z5" s="377" t="s">
        <v>5140</v>
      </c>
      <c r="AA5" s="184" t="s">
        <v>0</v>
      </c>
      <c r="AB5" s="376" t="s">
        <v>1</v>
      </c>
      <c r="AC5" s="184" t="s">
        <v>4990</v>
      </c>
      <c r="AD5" s="184" t="s">
        <v>0</v>
      </c>
      <c r="AE5" s="184" t="s">
        <v>1</v>
      </c>
      <c r="AF5" s="377" t="s">
        <v>4990</v>
      </c>
      <c r="AG5" s="184" t="s">
        <v>0</v>
      </c>
      <c r="AH5" s="376" t="s">
        <v>1</v>
      </c>
      <c r="AI5" s="184" t="s">
        <v>5140</v>
      </c>
      <c r="AJ5" s="184" t="s">
        <v>0</v>
      </c>
      <c r="AK5" s="184" t="s">
        <v>1</v>
      </c>
      <c r="AL5" s="377" t="s">
        <v>5140</v>
      </c>
      <c r="AM5" s="184" t="s">
        <v>0</v>
      </c>
      <c r="AN5" s="376" t="s">
        <v>1</v>
      </c>
      <c r="AO5" s="184" t="s">
        <v>5140</v>
      </c>
      <c r="AP5" s="184" t="s">
        <v>0</v>
      </c>
      <c r="AQ5" s="184" t="s">
        <v>1</v>
      </c>
      <c r="AR5" s="377" t="s">
        <v>5140</v>
      </c>
      <c r="AS5" s="184" t="s">
        <v>0</v>
      </c>
      <c r="AT5" s="376" t="s">
        <v>1</v>
      </c>
      <c r="AU5" s="184" t="s">
        <v>5140</v>
      </c>
      <c r="AV5" s="184" t="s">
        <v>0</v>
      </c>
      <c r="AW5" s="184" t="s">
        <v>1</v>
      </c>
      <c r="AX5" s="377" t="s">
        <v>5140</v>
      </c>
      <c r="AY5" s="184" t="s">
        <v>0</v>
      </c>
      <c r="AZ5" s="376" t="s">
        <v>1</v>
      </c>
      <c r="BA5" s="184" t="s">
        <v>5140</v>
      </c>
      <c r="BB5" s="184" t="s">
        <v>0</v>
      </c>
      <c r="BC5" s="184" t="s">
        <v>1</v>
      </c>
      <c r="BD5" s="377" t="s">
        <v>5140</v>
      </c>
      <c r="BE5" s="184" t="s">
        <v>0</v>
      </c>
      <c r="BF5" s="376" t="s">
        <v>1</v>
      </c>
      <c r="BG5" s="184" t="s">
        <v>4990</v>
      </c>
      <c r="BH5" s="184" t="s">
        <v>0</v>
      </c>
      <c r="BI5" s="184" t="s">
        <v>1</v>
      </c>
      <c r="BJ5" s="377" t="s">
        <v>5140</v>
      </c>
      <c r="BK5" s="184" t="s">
        <v>0</v>
      </c>
      <c r="BL5" s="376" t="s">
        <v>1</v>
      </c>
      <c r="BM5" s="184" t="s">
        <v>5140</v>
      </c>
      <c r="BN5" s="184" t="s">
        <v>0</v>
      </c>
      <c r="BO5" s="184" t="s">
        <v>1</v>
      </c>
      <c r="BP5" s="377" t="s">
        <v>5140</v>
      </c>
      <c r="BQ5" s="184" t="s">
        <v>0</v>
      </c>
      <c r="BR5" s="376" t="s">
        <v>1</v>
      </c>
      <c r="BS5" s="184" t="s">
        <v>5140</v>
      </c>
      <c r="BT5" s="184" t="s">
        <v>0</v>
      </c>
      <c r="BU5" s="184" t="s">
        <v>1</v>
      </c>
      <c r="BV5" s="180"/>
      <c r="BW5" s="180"/>
      <c r="BX5" s="180"/>
      <c r="BY5" s="180"/>
      <c r="BZ5" s="180"/>
      <c r="CA5" s="180"/>
      <c r="CB5" s="180"/>
      <c r="CC5" s="180"/>
      <c r="CD5" s="180"/>
      <c r="CE5" s="180"/>
      <c r="CF5" s="180"/>
      <c r="CG5" s="180"/>
      <c r="CH5" s="180"/>
      <c r="CI5" s="180"/>
      <c r="CJ5" s="180"/>
      <c r="CK5" s="180"/>
      <c r="CL5" s="180"/>
      <c r="CM5" s="180"/>
      <c r="CN5" s="180"/>
      <c r="CO5" s="180"/>
      <c r="CP5" s="180"/>
      <c r="CQ5" s="180"/>
      <c r="CR5" s="180"/>
      <c r="CS5" s="180"/>
    </row>
    <row r="6" spans="1:97" s="185" customFormat="1" ht="15" customHeight="1">
      <c r="A6" s="181" t="s">
        <v>5142</v>
      </c>
      <c r="B6" s="201">
        <f>C6+D6</f>
        <v>2659314</v>
      </c>
      <c r="C6" s="201">
        <f>SUM(C7:C27)</f>
        <v>1347742</v>
      </c>
      <c r="D6" s="201">
        <f>SUM(D7:D27)</f>
        <v>1311572</v>
      </c>
      <c r="E6" s="201">
        <f t="shared" ref="E6:E27" si="0">F6+G6</f>
        <v>504124</v>
      </c>
      <c r="F6" s="201">
        <f>SUM(F7:F27)</f>
        <v>256162</v>
      </c>
      <c r="G6" s="201">
        <f>SUM(G7:G27)</f>
        <v>247962</v>
      </c>
      <c r="H6" s="201">
        <f t="shared" ref="H6:H27" si="1">I6+J6</f>
        <v>259571</v>
      </c>
      <c r="I6" s="201">
        <f>SUM(I7:I27)</f>
        <v>131163</v>
      </c>
      <c r="J6" s="201">
        <f>SUM(J7:J27)</f>
        <v>128408</v>
      </c>
      <c r="K6" s="201">
        <f t="shared" ref="K6:K27" si="2">L6+M6</f>
        <v>142134</v>
      </c>
      <c r="L6" s="201">
        <f>SUM(L7:L27)</f>
        <v>71564</v>
      </c>
      <c r="M6" s="201">
        <f>SUM(M7:M27)</f>
        <v>70570</v>
      </c>
      <c r="N6" s="201">
        <f t="shared" ref="N6:N27" si="3">O6+P6</f>
        <v>156659</v>
      </c>
      <c r="O6" s="201">
        <f>SUM(O7:O27)</f>
        <v>77435</v>
      </c>
      <c r="P6" s="201">
        <f>SUM(P7:P27)</f>
        <v>79224</v>
      </c>
      <c r="Q6" s="201">
        <f t="shared" ref="Q6:Q27" si="4">R6+S6</f>
        <v>412914</v>
      </c>
      <c r="R6" s="201">
        <f>SUM(R7:R27)</f>
        <v>212530</v>
      </c>
      <c r="S6" s="201">
        <f>SUM(S7:S27)</f>
        <v>200384</v>
      </c>
      <c r="T6" s="201">
        <f t="shared" ref="T6:T27" si="5">U6+V6</f>
        <v>101883</v>
      </c>
      <c r="U6" s="201">
        <f>SUM(U7:U27)</f>
        <v>50503</v>
      </c>
      <c r="V6" s="201">
        <f>SUM(V7:V27)</f>
        <v>51380</v>
      </c>
      <c r="W6" s="201">
        <f t="shared" ref="W6:W27" si="6">X6+Y6</f>
        <v>103886</v>
      </c>
      <c r="X6" s="201">
        <f>SUM(X7:X27)</f>
        <v>53403</v>
      </c>
      <c r="Y6" s="201">
        <f>SUM(Y7:Y27)</f>
        <v>50483</v>
      </c>
      <c r="Z6" s="201">
        <f t="shared" ref="Z6:Z27" si="7">AA6+AB6</f>
        <v>96285</v>
      </c>
      <c r="AA6" s="201">
        <f>SUM(AA7:AA27)</f>
        <v>47344</v>
      </c>
      <c r="AB6" s="201">
        <f>SUM(AB7:AB27)</f>
        <v>48941</v>
      </c>
      <c r="AC6" s="201">
        <f>AD6+AE6</f>
        <v>71650</v>
      </c>
      <c r="AD6" s="201">
        <f>SUM(AD7:AD27)</f>
        <v>35239</v>
      </c>
      <c r="AE6" s="201">
        <f>SUM(AE7:AE27)</f>
        <v>36411</v>
      </c>
      <c r="AF6" s="201">
        <f t="shared" ref="AF6:AF27" si="8">AG6+AH6</f>
        <v>279303</v>
      </c>
      <c r="AG6" s="201">
        <f>SUM(AG7:AG27)</f>
        <v>141554</v>
      </c>
      <c r="AH6" s="201">
        <f>SUM(AH7:AH27)</f>
        <v>137749</v>
      </c>
      <c r="AI6" s="201">
        <f t="shared" ref="AI6:AI27" si="9">AJ6+AK6</f>
        <v>23729</v>
      </c>
      <c r="AJ6" s="201">
        <f>SUM(AJ7:AJ27)</f>
        <v>12252</v>
      </c>
      <c r="AK6" s="201">
        <f>SUM(AK7:AK27)</f>
        <v>11477</v>
      </c>
      <c r="AL6" s="201">
        <f t="shared" ref="AL6:AL27" si="10">AM6+AN6</f>
        <v>50832</v>
      </c>
      <c r="AM6" s="201">
        <f>SUM(AM7:AM27)</f>
        <v>25070</v>
      </c>
      <c r="AN6" s="201">
        <f>SUM(AN7:AN27)</f>
        <v>25762</v>
      </c>
      <c r="AO6" s="201">
        <f t="shared" ref="AO6:AO27" si="11">AP6+AQ6</f>
        <v>24514</v>
      </c>
      <c r="AP6" s="201">
        <f>SUM(AP7:AP27)</f>
        <v>12250</v>
      </c>
      <c r="AQ6" s="201">
        <f>SUM(AQ7:AQ27)</f>
        <v>12264</v>
      </c>
      <c r="AR6" s="201">
        <f t="shared" ref="AR6:AR27" si="12">AS6+AT6</f>
        <v>16358</v>
      </c>
      <c r="AS6" s="201">
        <f>SUM(AS7:AS27)</f>
        <v>8135</v>
      </c>
      <c r="AT6" s="201">
        <f>SUM(AT7:AT27)</f>
        <v>8223</v>
      </c>
      <c r="AU6" s="201">
        <f t="shared" ref="AU6:AU27" si="13">AV6+AW6</f>
        <v>35768</v>
      </c>
      <c r="AV6" s="201">
        <f>SUM(AV7:AV27)</f>
        <v>17355</v>
      </c>
      <c r="AW6" s="201">
        <f>SUM(AW7:AW27)</f>
        <v>18413</v>
      </c>
      <c r="AX6" s="201">
        <f t="shared" ref="AX6:AX27" si="14">AY6+AZ6</f>
        <v>42430</v>
      </c>
      <c r="AY6" s="201">
        <f>SUM(AY7:AY27)</f>
        <v>20918</v>
      </c>
      <c r="AZ6" s="201">
        <f>SUM(AZ7:AZ27)</f>
        <v>21512</v>
      </c>
      <c r="BA6" s="201">
        <f t="shared" ref="BA6:BA27" si="15">BB6+BC6</f>
        <v>31672</v>
      </c>
      <c r="BB6" s="201">
        <f>SUM(BB7:BB27)</f>
        <v>16709</v>
      </c>
      <c r="BC6" s="201">
        <f>SUM(BC7:BC27)</f>
        <v>14963</v>
      </c>
      <c r="BD6" s="201">
        <f t="shared" ref="BD6:BD27" si="16">BE6+BF6</f>
        <v>44147</v>
      </c>
      <c r="BE6" s="201">
        <f>SUM(BE7:BE27)</f>
        <v>23346</v>
      </c>
      <c r="BF6" s="201">
        <f>SUM(BF7:BF27)</f>
        <v>20801</v>
      </c>
      <c r="BG6" s="201">
        <f t="shared" ref="BG6:BG27" si="17">BH6+BI6</f>
        <v>116625</v>
      </c>
      <c r="BH6" s="201">
        <f>SUM(BH7:BH27)</f>
        <v>61469</v>
      </c>
      <c r="BI6" s="201">
        <f>SUM(BI7:BI27)</f>
        <v>55156</v>
      </c>
      <c r="BJ6" s="201">
        <f t="shared" ref="BJ6:BJ27" si="18">BK6+BL6</f>
        <v>56255</v>
      </c>
      <c r="BK6" s="201">
        <f>SUM(BK7:BK27)</f>
        <v>27589</v>
      </c>
      <c r="BL6" s="201">
        <f>SUM(BL7:BL27)</f>
        <v>28666</v>
      </c>
      <c r="BM6" s="201">
        <f t="shared" ref="BM6" si="19">BN6+BO6</f>
        <v>30637</v>
      </c>
      <c r="BN6" s="201">
        <f>SUM(BN7:BN27)</f>
        <v>15498</v>
      </c>
      <c r="BO6" s="201">
        <f>SUM(BO7:BO27)</f>
        <v>15139</v>
      </c>
      <c r="BP6" s="201">
        <f t="shared" ref="BP6:BP27" si="20">BQ6+BR6</f>
        <v>48776</v>
      </c>
      <c r="BQ6" s="201">
        <f>SUM(BQ7:BQ27)</f>
        <v>25155</v>
      </c>
      <c r="BR6" s="201">
        <f>SUM(BR7:BR27)</f>
        <v>23621</v>
      </c>
      <c r="BS6" s="201">
        <f t="shared" ref="BS6:BS27" si="21">BT6+BU6</f>
        <v>9162</v>
      </c>
      <c r="BT6" s="201">
        <f>SUM(BT7:BT27)</f>
        <v>5099</v>
      </c>
      <c r="BU6" s="201">
        <f>SUM(BU7:BU27)</f>
        <v>4063</v>
      </c>
    </row>
    <row r="7" spans="1:97" ht="15" customHeight="1">
      <c r="A7" s="206" t="s">
        <v>2</v>
      </c>
      <c r="B7" s="189">
        <f>C7+D7</f>
        <v>68024</v>
      </c>
      <c r="C7" s="297">
        <f t="shared" ref="C7:D27" si="22">SUM(F7,I7,L7,O7,R7,U7,X7,AA7,AD7,AG7,AJ7,AM7,AP7,AS7,AV7,AY7,BB7,BE7,BH7,BK7,BN7,BQ7,BT7)</f>
        <v>34949</v>
      </c>
      <c r="D7" s="298">
        <f t="shared" si="22"/>
        <v>33075</v>
      </c>
      <c r="E7" s="189">
        <f t="shared" si="0"/>
        <v>13331</v>
      </c>
      <c r="F7" s="297">
        <f>F30+F53</f>
        <v>6858</v>
      </c>
      <c r="G7" s="298">
        <f>G30+G53</f>
        <v>6473</v>
      </c>
      <c r="H7" s="189">
        <f t="shared" si="1"/>
        <v>6209</v>
      </c>
      <c r="I7" s="297">
        <f>I30+I53</f>
        <v>3217</v>
      </c>
      <c r="J7" s="298">
        <f>J30+J53</f>
        <v>2992</v>
      </c>
      <c r="K7" s="189">
        <f t="shared" si="2"/>
        <v>4084</v>
      </c>
      <c r="L7" s="297">
        <f>L30+L53</f>
        <v>2128</v>
      </c>
      <c r="M7" s="298">
        <f>M30+M53</f>
        <v>1956</v>
      </c>
      <c r="N7" s="189">
        <f t="shared" si="3"/>
        <v>3776</v>
      </c>
      <c r="O7" s="297">
        <f>O30+O53</f>
        <v>1936</v>
      </c>
      <c r="P7" s="298">
        <f>P30+P53</f>
        <v>1840</v>
      </c>
      <c r="Q7" s="189">
        <f t="shared" si="4"/>
        <v>14048</v>
      </c>
      <c r="R7" s="297">
        <f>R30+R53</f>
        <v>7201</v>
      </c>
      <c r="S7" s="298">
        <f>S30+S53</f>
        <v>6847</v>
      </c>
      <c r="T7" s="189">
        <f t="shared" si="5"/>
        <v>2065</v>
      </c>
      <c r="U7" s="297">
        <f>U30+U53</f>
        <v>1057</v>
      </c>
      <c r="V7" s="298">
        <f>V30+V53</f>
        <v>1008</v>
      </c>
      <c r="W7" s="189">
        <f t="shared" si="6"/>
        <v>2598</v>
      </c>
      <c r="X7" s="297">
        <f>X30+X53</f>
        <v>1323</v>
      </c>
      <c r="Y7" s="298">
        <f>Y30+Y53</f>
        <v>1275</v>
      </c>
      <c r="Z7" s="189">
        <f t="shared" si="7"/>
        <v>1897</v>
      </c>
      <c r="AA7" s="297">
        <f>AA30+AA53</f>
        <v>974</v>
      </c>
      <c r="AB7" s="298">
        <f>AB30+AB53</f>
        <v>923</v>
      </c>
      <c r="AC7" s="189">
        <f t="shared" ref="AC7:AC27" si="23">AD7+AE7</f>
        <v>1572</v>
      </c>
      <c r="AD7" s="297">
        <f>AD30+AD53</f>
        <v>811</v>
      </c>
      <c r="AE7" s="298">
        <f>AE30+AE53</f>
        <v>761</v>
      </c>
      <c r="AF7" s="189">
        <f t="shared" si="8"/>
        <v>7738</v>
      </c>
      <c r="AG7" s="297">
        <f>AG30+AG53</f>
        <v>3971</v>
      </c>
      <c r="AH7" s="298">
        <f>AH30+AH53</f>
        <v>3767</v>
      </c>
      <c r="AI7" s="189">
        <f t="shared" si="9"/>
        <v>290</v>
      </c>
      <c r="AJ7" s="297">
        <f>AJ30+AJ53</f>
        <v>158</v>
      </c>
      <c r="AK7" s="298">
        <f>AK30+AK53</f>
        <v>132</v>
      </c>
      <c r="AL7" s="189">
        <f t="shared" si="10"/>
        <v>875</v>
      </c>
      <c r="AM7" s="297">
        <f>AM30+AM53</f>
        <v>467</v>
      </c>
      <c r="AN7" s="298">
        <f>AN30+AN53</f>
        <v>408</v>
      </c>
      <c r="AO7" s="189">
        <f t="shared" si="11"/>
        <v>387</v>
      </c>
      <c r="AP7" s="297">
        <f>AP30+AP53</f>
        <v>217</v>
      </c>
      <c r="AQ7" s="298">
        <f>AQ30+AQ53</f>
        <v>170</v>
      </c>
      <c r="AR7" s="189">
        <f t="shared" si="12"/>
        <v>256</v>
      </c>
      <c r="AS7" s="297">
        <f>AS30+AS53</f>
        <v>130</v>
      </c>
      <c r="AT7" s="298">
        <f>AT30+AT53</f>
        <v>126</v>
      </c>
      <c r="AU7" s="189">
        <f t="shared" si="13"/>
        <v>578</v>
      </c>
      <c r="AV7" s="297">
        <f>AV30+AV53</f>
        <v>276</v>
      </c>
      <c r="AW7" s="298">
        <f>AW30+AW53</f>
        <v>302</v>
      </c>
      <c r="AX7" s="189">
        <f t="shared" si="14"/>
        <v>556</v>
      </c>
      <c r="AY7" s="297">
        <f>AY30+AY53</f>
        <v>291</v>
      </c>
      <c r="AZ7" s="298">
        <f>AZ30+AZ53</f>
        <v>265</v>
      </c>
      <c r="BA7" s="189">
        <f t="shared" si="15"/>
        <v>511</v>
      </c>
      <c r="BB7" s="297">
        <f>BB30+BB53</f>
        <v>248</v>
      </c>
      <c r="BC7" s="298">
        <f>BC30+BC53</f>
        <v>263</v>
      </c>
      <c r="BD7" s="189">
        <f t="shared" si="16"/>
        <v>885</v>
      </c>
      <c r="BE7" s="297">
        <f>BE30+BE53</f>
        <v>461</v>
      </c>
      <c r="BF7" s="298">
        <f>BF30+BF53</f>
        <v>424</v>
      </c>
      <c r="BG7" s="189">
        <f t="shared" si="17"/>
        <v>2898</v>
      </c>
      <c r="BH7" s="297">
        <f>BH30+BH53</f>
        <v>1446</v>
      </c>
      <c r="BI7" s="298">
        <f>BI30+BI53</f>
        <v>1452</v>
      </c>
      <c r="BJ7" s="189">
        <f t="shared" si="18"/>
        <v>1774</v>
      </c>
      <c r="BK7" s="297">
        <f>BK30+BK53</f>
        <v>873</v>
      </c>
      <c r="BL7" s="298">
        <f>BL30+BL53</f>
        <v>901</v>
      </c>
      <c r="BM7" s="189">
        <f>BN7+BO7</f>
        <v>445</v>
      </c>
      <c r="BN7" s="297">
        <f>BN30+BN53</f>
        <v>233</v>
      </c>
      <c r="BO7" s="298">
        <f>BO30+BO53</f>
        <v>212</v>
      </c>
      <c r="BP7" s="189">
        <f t="shared" si="20"/>
        <v>1103</v>
      </c>
      <c r="BQ7" s="297">
        <f>BQ30+BQ53</f>
        <v>592</v>
      </c>
      <c r="BR7" s="298">
        <f>BR30+BR53</f>
        <v>511</v>
      </c>
      <c r="BS7" s="189">
        <f t="shared" si="21"/>
        <v>148</v>
      </c>
      <c r="BT7" s="297">
        <f>BT30+BT53</f>
        <v>81</v>
      </c>
      <c r="BU7" s="298">
        <f>BU30+BU53</f>
        <v>67</v>
      </c>
    </row>
    <row r="8" spans="1:97" ht="15" customHeight="1">
      <c r="A8" s="207" t="s">
        <v>14</v>
      </c>
      <c r="B8" s="190">
        <f t="shared" ref="B8:B26" si="24">C8+D8</f>
        <v>101826</v>
      </c>
      <c r="C8" s="299">
        <f t="shared" si="22"/>
        <v>52303</v>
      </c>
      <c r="D8" s="300">
        <f t="shared" si="22"/>
        <v>49523</v>
      </c>
      <c r="E8" s="190">
        <f t="shared" si="0"/>
        <v>21906</v>
      </c>
      <c r="F8" s="299">
        <f t="shared" ref="F8:G23" si="25">F31+F54</f>
        <v>11294</v>
      </c>
      <c r="G8" s="300">
        <f t="shared" si="25"/>
        <v>10612</v>
      </c>
      <c r="H8" s="190">
        <f t="shared" si="1"/>
        <v>9052</v>
      </c>
      <c r="I8" s="299">
        <f t="shared" ref="I8:J23" si="26">I31+I54</f>
        <v>4643</v>
      </c>
      <c r="J8" s="300">
        <f t="shared" si="26"/>
        <v>4409</v>
      </c>
      <c r="K8" s="190">
        <f t="shared" si="2"/>
        <v>5507</v>
      </c>
      <c r="L8" s="299">
        <f t="shared" ref="L8:M23" si="27">L31+L54</f>
        <v>2818</v>
      </c>
      <c r="M8" s="300">
        <f t="shared" si="27"/>
        <v>2689</v>
      </c>
      <c r="N8" s="190">
        <f t="shared" si="3"/>
        <v>5624</v>
      </c>
      <c r="O8" s="299">
        <f t="shared" ref="O8:P23" si="28">O31+O54</f>
        <v>2920</v>
      </c>
      <c r="P8" s="300">
        <f t="shared" si="28"/>
        <v>2704</v>
      </c>
      <c r="Q8" s="190">
        <f t="shared" si="4"/>
        <v>22258</v>
      </c>
      <c r="R8" s="299">
        <f t="shared" ref="R8:S23" si="29">R31+R54</f>
        <v>11443</v>
      </c>
      <c r="S8" s="300">
        <f t="shared" si="29"/>
        <v>10815</v>
      </c>
      <c r="T8" s="190">
        <f t="shared" si="5"/>
        <v>3348</v>
      </c>
      <c r="U8" s="299">
        <f t="shared" ref="U8:V23" si="30">U31+U54</f>
        <v>1752</v>
      </c>
      <c r="V8" s="300">
        <f t="shared" si="30"/>
        <v>1596</v>
      </c>
      <c r="W8" s="190">
        <f t="shared" si="6"/>
        <v>2814</v>
      </c>
      <c r="X8" s="299">
        <f t="shared" ref="X8:Y23" si="31">X31+X54</f>
        <v>1444</v>
      </c>
      <c r="Y8" s="300">
        <f t="shared" si="31"/>
        <v>1370</v>
      </c>
      <c r="Z8" s="190">
        <f t="shared" si="7"/>
        <v>2783</v>
      </c>
      <c r="AA8" s="299">
        <f t="shared" ref="AA8:AB23" si="32">AA31+AA54</f>
        <v>1476</v>
      </c>
      <c r="AB8" s="300">
        <f t="shared" si="32"/>
        <v>1307</v>
      </c>
      <c r="AC8" s="190">
        <f t="shared" si="23"/>
        <v>2122</v>
      </c>
      <c r="AD8" s="299">
        <f t="shared" ref="AD8:AE23" si="33">AD31+AD54</f>
        <v>1075</v>
      </c>
      <c r="AE8" s="300">
        <f t="shared" si="33"/>
        <v>1047</v>
      </c>
      <c r="AF8" s="190">
        <f t="shared" si="8"/>
        <v>11245</v>
      </c>
      <c r="AG8" s="299">
        <f t="shared" ref="AG8:AH23" si="34">AG31+AG54</f>
        <v>5668</v>
      </c>
      <c r="AH8" s="300">
        <f t="shared" si="34"/>
        <v>5577</v>
      </c>
      <c r="AI8" s="190">
        <f t="shared" si="9"/>
        <v>304</v>
      </c>
      <c r="AJ8" s="299">
        <f t="shared" ref="AJ8:AK23" si="35">AJ31+AJ54</f>
        <v>167</v>
      </c>
      <c r="AK8" s="300">
        <f t="shared" si="35"/>
        <v>137</v>
      </c>
      <c r="AL8" s="190">
        <f t="shared" si="10"/>
        <v>886</v>
      </c>
      <c r="AM8" s="299">
        <f t="shared" ref="AM8:AN23" si="36">AM31+AM54</f>
        <v>461</v>
      </c>
      <c r="AN8" s="300">
        <f t="shared" si="36"/>
        <v>425</v>
      </c>
      <c r="AO8" s="190">
        <f t="shared" si="11"/>
        <v>456</v>
      </c>
      <c r="AP8" s="299">
        <f t="shared" ref="AP8:AQ23" si="37">AP31+AP54</f>
        <v>226</v>
      </c>
      <c r="AQ8" s="300">
        <f t="shared" si="37"/>
        <v>230</v>
      </c>
      <c r="AR8" s="190">
        <f t="shared" si="12"/>
        <v>373</v>
      </c>
      <c r="AS8" s="299">
        <f t="shared" ref="AS8:AT23" si="38">AS31+AS54</f>
        <v>192</v>
      </c>
      <c r="AT8" s="300">
        <f t="shared" si="38"/>
        <v>181</v>
      </c>
      <c r="AU8" s="190">
        <f t="shared" si="13"/>
        <v>830</v>
      </c>
      <c r="AV8" s="299">
        <f t="shared" ref="AV8:AW23" si="39">AV31+AV54</f>
        <v>421</v>
      </c>
      <c r="AW8" s="300">
        <f t="shared" si="39"/>
        <v>409</v>
      </c>
      <c r="AX8" s="190">
        <f t="shared" si="14"/>
        <v>763</v>
      </c>
      <c r="AY8" s="299">
        <f t="shared" ref="AY8:AZ23" si="40">AY31+AY54</f>
        <v>385</v>
      </c>
      <c r="AZ8" s="300">
        <f t="shared" si="40"/>
        <v>378</v>
      </c>
      <c r="BA8" s="190">
        <f t="shared" si="15"/>
        <v>714</v>
      </c>
      <c r="BB8" s="299">
        <f t="shared" ref="BB8:BC23" si="41">BB31+BB54</f>
        <v>371</v>
      </c>
      <c r="BC8" s="300">
        <f t="shared" si="41"/>
        <v>343</v>
      </c>
      <c r="BD8" s="190">
        <f t="shared" si="16"/>
        <v>845</v>
      </c>
      <c r="BE8" s="299">
        <f t="shared" ref="BE8:BF23" si="42">BE31+BE54</f>
        <v>425</v>
      </c>
      <c r="BF8" s="300">
        <f t="shared" si="42"/>
        <v>420</v>
      </c>
      <c r="BG8" s="190">
        <f t="shared" si="17"/>
        <v>5189</v>
      </c>
      <c r="BH8" s="299">
        <f t="shared" ref="BH8:BI23" si="43">BH31+BH54</f>
        <v>2689</v>
      </c>
      <c r="BI8" s="300">
        <f t="shared" si="43"/>
        <v>2500</v>
      </c>
      <c r="BJ8" s="190">
        <f t="shared" si="18"/>
        <v>2505</v>
      </c>
      <c r="BK8" s="299">
        <f t="shared" ref="BK8:BL23" si="44">BK31+BK54</f>
        <v>1255</v>
      </c>
      <c r="BL8" s="300">
        <f t="shared" si="44"/>
        <v>1250</v>
      </c>
      <c r="BM8" s="190">
        <f t="shared" ref="BM8:BM27" si="45">BN8+BO8</f>
        <v>664</v>
      </c>
      <c r="BN8" s="299">
        <f t="shared" ref="BN8:BO23" si="46">BN31+BN54</f>
        <v>359</v>
      </c>
      <c r="BO8" s="300">
        <f t="shared" si="46"/>
        <v>305</v>
      </c>
      <c r="BP8" s="190">
        <f t="shared" si="20"/>
        <v>1434</v>
      </c>
      <c r="BQ8" s="299">
        <f t="shared" ref="BQ8:BR23" si="47">BQ31+BQ54</f>
        <v>713</v>
      </c>
      <c r="BR8" s="300">
        <f t="shared" si="47"/>
        <v>721</v>
      </c>
      <c r="BS8" s="190">
        <f t="shared" si="21"/>
        <v>204</v>
      </c>
      <c r="BT8" s="299">
        <f t="shared" ref="BT8:BU23" si="48">BT31+BT54</f>
        <v>106</v>
      </c>
      <c r="BU8" s="300">
        <f t="shared" si="48"/>
        <v>98</v>
      </c>
    </row>
    <row r="9" spans="1:97" ht="15" customHeight="1">
      <c r="A9" s="207" t="s">
        <v>4</v>
      </c>
      <c r="B9" s="190">
        <f t="shared" si="24"/>
        <v>111463</v>
      </c>
      <c r="C9" s="299">
        <f t="shared" si="22"/>
        <v>58002</v>
      </c>
      <c r="D9" s="300">
        <f t="shared" si="22"/>
        <v>53461</v>
      </c>
      <c r="E9" s="190">
        <f t="shared" si="0"/>
        <v>23777</v>
      </c>
      <c r="F9" s="299">
        <f t="shared" si="25"/>
        <v>12397</v>
      </c>
      <c r="G9" s="300">
        <f t="shared" si="25"/>
        <v>11380</v>
      </c>
      <c r="H9" s="190">
        <f t="shared" si="1"/>
        <v>10093</v>
      </c>
      <c r="I9" s="299">
        <f t="shared" si="26"/>
        <v>5184</v>
      </c>
      <c r="J9" s="300">
        <f t="shared" si="26"/>
        <v>4909</v>
      </c>
      <c r="K9" s="190">
        <f t="shared" si="2"/>
        <v>5998</v>
      </c>
      <c r="L9" s="299">
        <f t="shared" si="27"/>
        <v>3155</v>
      </c>
      <c r="M9" s="300">
        <f t="shared" si="27"/>
        <v>2843</v>
      </c>
      <c r="N9" s="190">
        <f t="shared" si="3"/>
        <v>6480</v>
      </c>
      <c r="O9" s="299">
        <f t="shared" si="28"/>
        <v>3446</v>
      </c>
      <c r="P9" s="300">
        <f t="shared" si="28"/>
        <v>3034</v>
      </c>
      <c r="Q9" s="190">
        <f t="shared" si="4"/>
        <v>22980</v>
      </c>
      <c r="R9" s="299">
        <f t="shared" si="29"/>
        <v>11949</v>
      </c>
      <c r="S9" s="300">
        <f t="shared" si="29"/>
        <v>11031</v>
      </c>
      <c r="T9" s="190">
        <f t="shared" si="5"/>
        <v>4241</v>
      </c>
      <c r="U9" s="299">
        <f t="shared" si="30"/>
        <v>2141</v>
      </c>
      <c r="V9" s="300">
        <f t="shared" si="30"/>
        <v>2100</v>
      </c>
      <c r="W9" s="190">
        <f t="shared" si="6"/>
        <v>3106</v>
      </c>
      <c r="X9" s="299">
        <f t="shared" si="31"/>
        <v>1638</v>
      </c>
      <c r="Y9" s="300">
        <f t="shared" si="31"/>
        <v>1468</v>
      </c>
      <c r="Z9" s="190">
        <f t="shared" si="7"/>
        <v>3438</v>
      </c>
      <c r="AA9" s="299">
        <f t="shared" si="32"/>
        <v>1794</v>
      </c>
      <c r="AB9" s="300">
        <f t="shared" si="32"/>
        <v>1644</v>
      </c>
      <c r="AC9" s="190">
        <f t="shared" si="23"/>
        <v>2524</v>
      </c>
      <c r="AD9" s="299">
        <f t="shared" si="33"/>
        <v>1362</v>
      </c>
      <c r="AE9" s="300">
        <f t="shared" si="33"/>
        <v>1162</v>
      </c>
      <c r="AF9" s="190">
        <f t="shared" si="8"/>
        <v>11574</v>
      </c>
      <c r="AG9" s="299">
        <f t="shared" si="34"/>
        <v>5951</v>
      </c>
      <c r="AH9" s="300">
        <f t="shared" si="34"/>
        <v>5623</v>
      </c>
      <c r="AI9" s="190">
        <f t="shared" si="9"/>
        <v>461</v>
      </c>
      <c r="AJ9" s="299">
        <f t="shared" si="35"/>
        <v>252</v>
      </c>
      <c r="AK9" s="300">
        <f t="shared" si="35"/>
        <v>209</v>
      </c>
      <c r="AL9" s="190">
        <f t="shared" si="10"/>
        <v>1025</v>
      </c>
      <c r="AM9" s="299">
        <f t="shared" si="36"/>
        <v>536</v>
      </c>
      <c r="AN9" s="300">
        <f t="shared" si="36"/>
        <v>489</v>
      </c>
      <c r="AO9" s="190">
        <f t="shared" si="11"/>
        <v>519</v>
      </c>
      <c r="AP9" s="299">
        <f t="shared" si="37"/>
        <v>280</v>
      </c>
      <c r="AQ9" s="300">
        <f t="shared" si="37"/>
        <v>239</v>
      </c>
      <c r="AR9" s="190">
        <f t="shared" si="12"/>
        <v>411</v>
      </c>
      <c r="AS9" s="299">
        <f t="shared" si="38"/>
        <v>225</v>
      </c>
      <c r="AT9" s="300">
        <f t="shared" si="38"/>
        <v>186</v>
      </c>
      <c r="AU9" s="190">
        <f t="shared" si="13"/>
        <v>919</v>
      </c>
      <c r="AV9" s="299">
        <f t="shared" si="39"/>
        <v>469</v>
      </c>
      <c r="AW9" s="300">
        <f t="shared" si="39"/>
        <v>450</v>
      </c>
      <c r="AX9" s="190">
        <f t="shared" si="14"/>
        <v>1013</v>
      </c>
      <c r="AY9" s="299">
        <f t="shared" si="40"/>
        <v>512</v>
      </c>
      <c r="AZ9" s="300">
        <f t="shared" si="40"/>
        <v>501</v>
      </c>
      <c r="BA9" s="190">
        <f t="shared" si="15"/>
        <v>867</v>
      </c>
      <c r="BB9" s="299">
        <f t="shared" si="41"/>
        <v>449</v>
      </c>
      <c r="BC9" s="300">
        <f t="shared" si="41"/>
        <v>418</v>
      </c>
      <c r="BD9" s="190">
        <f t="shared" si="16"/>
        <v>1056</v>
      </c>
      <c r="BE9" s="299">
        <f t="shared" si="42"/>
        <v>540</v>
      </c>
      <c r="BF9" s="300">
        <f t="shared" si="42"/>
        <v>516</v>
      </c>
      <c r="BG9" s="190">
        <f t="shared" si="17"/>
        <v>5767</v>
      </c>
      <c r="BH9" s="299">
        <f t="shared" si="43"/>
        <v>2988</v>
      </c>
      <c r="BI9" s="300">
        <f t="shared" si="43"/>
        <v>2779</v>
      </c>
      <c r="BJ9" s="190">
        <f t="shared" si="18"/>
        <v>2523</v>
      </c>
      <c r="BK9" s="299">
        <f t="shared" si="44"/>
        <v>1302</v>
      </c>
      <c r="BL9" s="300">
        <f t="shared" si="44"/>
        <v>1221</v>
      </c>
      <c r="BM9" s="190">
        <f t="shared" si="45"/>
        <v>821</v>
      </c>
      <c r="BN9" s="299">
        <f t="shared" si="46"/>
        <v>444</v>
      </c>
      <c r="BO9" s="300">
        <f t="shared" si="46"/>
        <v>377</v>
      </c>
      <c r="BP9" s="190">
        <f t="shared" si="20"/>
        <v>1654</v>
      </c>
      <c r="BQ9" s="299">
        <f t="shared" si="47"/>
        <v>880</v>
      </c>
      <c r="BR9" s="300">
        <f t="shared" si="47"/>
        <v>774</v>
      </c>
      <c r="BS9" s="190">
        <f t="shared" si="21"/>
        <v>216</v>
      </c>
      <c r="BT9" s="299">
        <f t="shared" si="48"/>
        <v>108</v>
      </c>
      <c r="BU9" s="300">
        <f t="shared" si="48"/>
        <v>108</v>
      </c>
    </row>
    <row r="10" spans="1:97" ht="15" customHeight="1">
      <c r="A10" s="207" t="s">
        <v>5</v>
      </c>
      <c r="B10" s="190">
        <f t="shared" si="24"/>
        <v>110125</v>
      </c>
      <c r="C10" s="299">
        <f t="shared" si="22"/>
        <v>58257</v>
      </c>
      <c r="D10" s="300">
        <f t="shared" si="22"/>
        <v>51868</v>
      </c>
      <c r="E10" s="190">
        <f t="shared" si="0"/>
        <v>22201</v>
      </c>
      <c r="F10" s="299">
        <f t="shared" si="25"/>
        <v>11772</v>
      </c>
      <c r="G10" s="300">
        <f t="shared" si="25"/>
        <v>10429</v>
      </c>
      <c r="H10" s="190">
        <f t="shared" si="1"/>
        <v>10177</v>
      </c>
      <c r="I10" s="299">
        <f t="shared" si="26"/>
        <v>5345</v>
      </c>
      <c r="J10" s="300">
        <f t="shared" si="26"/>
        <v>4832</v>
      </c>
      <c r="K10" s="190">
        <f t="shared" si="2"/>
        <v>6397</v>
      </c>
      <c r="L10" s="299">
        <f t="shared" si="27"/>
        <v>3554</v>
      </c>
      <c r="M10" s="300">
        <f t="shared" si="27"/>
        <v>2843</v>
      </c>
      <c r="N10" s="190">
        <f t="shared" si="3"/>
        <v>6894</v>
      </c>
      <c r="O10" s="299">
        <f t="shared" si="28"/>
        <v>3609</v>
      </c>
      <c r="P10" s="300">
        <f t="shared" si="28"/>
        <v>3285</v>
      </c>
      <c r="Q10" s="190">
        <f t="shared" si="4"/>
        <v>20972</v>
      </c>
      <c r="R10" s="299">
        <f t="shared" si="29"/>
        <v>10925</v>
      </c>
      <c r="S10" s="300">
        <f t="shared" si="29"/>
        <v>10047</v>
      </c>
      <c r="T10" s="190">
        <f t="shared" si="5"/>
        <v>4285</v>
      </c>
      <c r="U10" s="299">
        <f t="shared" si="30"/>
        <v>2286</v>
      </c>
      <c r="V10" s="300">
        <f t="shared" si="30"/>
        <v>1999</v>
      </c>
      <c r="W10" s="190">
        <f t="shared" si="6"/>
        <v>3407</v>
      </c>
      <c r="X10" s="299">
        <f t="shared" si="31"/>
        <v>1810</v>
      </c>
      <c r="Y10" s="300">
        <f t="shared" si="31"/>
        <v>1597</v>
      </c>
      <c r="Z10" s="190">
        <f t="shared" si="7"/>
        <v>3869</v>
      </c>
      <c r="AA10" s="299">
        <f t="shared" si="32"/>
        <v>2075</v>
      </c>
      <c r="AB10" s="300">
        <f t="shared" si="32"/>
        <v>1794</v>
      </c>
      <c r="AC10" s="190">
        <f t="shared" si="23"/>
        <v>2866</v>
      </c>
      <c r="AD10" s="299">
        <f t="shared" si="33"/>
        <v>1568</v>
      </c>
      <c r="AE10" s="300">
        <f t="shared" si="33"/>
        <v>1298</v>
      </c>
      <c r="AF10" s="190">
        <f t="shared" si="8"/>
        <v>11776</v>
      </c>
      <c r="AG10" s="299">
        <f t="shared" si="34"/>
        <v>6098</v>
      </c>
      <c r="AH10" s="300">
        <f t="shared" si="34"/>
        <v>5678</v>
      </c>
      <c r="AI10" s="190">
        <f t="shared" si="9"/>
        <v>450</v>
      </c>
      <c r="AJ10" s="299">
        <f t="shared" si="35"/>
        <v>238</v>
      </c>
      <c r="AK10" s="300">
        <f t="shared" si="35"/>
        <v>212</v>
      </c>
      <c r="AL10" s="190">
        <f t="shared" si="10"/>
        <v>1084</v>
      </c>
      <c r="AM10" s="299">
        <f t="shared" si="36"/>
        <v>573</v>
      </c>
      <c r="AN10" s="300">
        <f t="shared" si="36"/>
        <v>511</v>
      </c>
      <c r="AO10" s="190">
        <f t="shared" si="11"/>
        <v>587</v>
      </c>
      <c r="AP10" s="299">
        <f t="shared" si="37"/>
        <v>301</v>
      </c>
      <c r="AQ10" s="300">
        <f t="shared" si="37"/>
        <v>286</v>
      </c>
      <c r="AR10" s="190">
        <f t="shared" si="12"/>
        <v>470</v>
      </c>
      <c r="AS10" s="299">
        <f t="shared" si="38"/>
        <v>231</v>
      </c>
      <c r="AT10" s="300">
        <f t="shared" si="38"/>
        <v>239</v>
      </c>
      <c r="AU10" s="190">
        <f t="shared" si="13"/>
        <v>1027</v>
      </c>
      <c r="AV10" s="299">
        <f t="shared" si="39"/>
        <v>535</v>
      </c>
      <c r="AW10" s="300">
        <f t="shared" si="39"/>
        <v>492</v>
      </c>
      <c r="AX10" s="190">
        <f t="shared" si="14"/>
        <v>1162</v>
      </c>
      <c r="AY10" s="299">
        <f t="shared" si="40"/>
        <v>602</v>
      </c>
      <c r="AZ10" s="300">
        <f t="shared" si="40"/>
        <v>560</v>
      </c>
      <c r="BA10" s="190">
        <f t="shared" si="15"/>
        <v>988</v>
      </c>
      <c r="BB10" s="299">
        <f t="shared" si="41"/>
        <v>557</v>
      </c>
      <c r="BC10" s="300">
        <f t="shared" si="41"/>
        <v>431</v>
      </c>
      <c r="BD10" s="190">
        <f t="shared" si="16"/>
        <v>1083</v>
      </c>
      <c r="BE10" s="299">
        <f t="shared" si="42"/>
        <v>624</v>
      </c>
      <c r="BF10" s="300">
        <f t="shared" si="42"/>
        <v>459</v>
      </c>
      <c r="BG10" s="190">
        <f t="shared" si="17"/>
        <v>5508</v>
      </c>
      <c r="BH10" s="299">
        <f t="shared" si="43"/>
        <v>2939</v>
      </c>
      <c r="BI10" s="300">
        <f t="shared" si="43"/>
        <v>2569</v>
      </c>
      <c r="BJ10" s="190">
        <f t="shared" si="18"/>
        <v>2010</v>
      </c>
      <c r="BK10" s="299">
        <f t="shared" si="44"/>
        <v>1077</v>
      </c>
      <c r="BL10" s="300">
        <f t="shared" si="44"/>
        <v>933</v>
      </c>
      <c r="BM10" s="190">
        <f t="shared" si="45"/>
        <v>928</v>
      </c>
      <c r="BN10" s="299">
        <f t="shared" si="46"/>
        <v>460</v>
      </c>
      <c r="BO10" s="300">
        <f t="shared" si="46"/>
        <v>468</v>
      </c>
      <c r="BP10" s="190">
        <f t="shared" si="20"/>
        <v>1761</v>
      </c>
      <c r="BQ10" s="299">
        <f t="shared" si="47"/>
        <v>965</v>
      </c>
      <c r="BR10" s="300">
        <f t="shared" si="47"/>
        <v>796</v>
      </c>
      <c r="BS10" s="190">
        <f t="shared" si="21"/>
        <v>223</v>
      </c>
      <c r="BT10" s="299">
        <f t="shared" si="48"/>
        <v>113</v>
      </c>
      <c r="BU10" s="300">
        <f t="shared" si="48"/>
        <v>110</v>
      </c>
    </row>
    <row r="11" spans="1:97" ht="15" customHeight="1">
      <c r="A11" s="207" t="s">
        <v>6</v>
      </c>
      <c r="B11" s="190">
        <f t="shared" si="24"/>
        <v>139047</v>
      </c>
      <c r="C11" s="299">
        <f t="shared" si="22"/>
        <v>78424</v>
      </c>
      <c r="D11" s="300">
        <f t="shared" si="22"/>
        <v>60623</v>
      </c>
      <c r="E11" s="190">
        <f t="shared" si="0"/>
        <v>26561</v>
      </c>
      <c r="F11" s="299">
        <f t="shared" si="25"/>
        <v>15112</v>
      </c>
      <c r="G11" s="300">
        <f t="shared" si="25"/>
        <v>11449</v>
      </c>
      <c r="H11" s="190">
        <f t="shared" si="1"/>
        <v>13429</v>
      </c>
      <c r="I11" s="299">
        <f t="shared" si="26"/>
        <v>7457</v>
      </c>
      <c r="J11" s="300">
        <f t="shared" si="26"/>
        <v>5972</v>
      </c>
      <c r="K11" s="190">
        <f t="shared" si="2"/>
        <v>7190</v>
      </c>
      <c r="L11" s="299">
        <f t="shared" si="27"/>
        <v>3978</v>
      </c>
      <c r="M11" s="300">
        <f t="shared" si="27"/>
        <v>3212</v>
      </c>
      <c r="N11" s="190">
        <f t="shared" si="3"/>
        <v>8051</v>
      </c>
      <c r="O11" s="299">
        <f t="shared" si="28"/>
        <v>4373</v>
      </c>
      <c r="P11" s="300">
        <f t="shared" si="28"/>
        <v>3678</v>
      </c>
      <c r="Q11" s="190">
        <f t="shared" si="4"/>
        <v>24886</v>
      </c>
      <c r="R11" s="299">
        <f t="shared" si="29"/>
        <v>14220</v>
      </c>
      <c r="S11" s="300">
        <f t="shared" si="29"/>
        <v>10666</v>
      </c>
      <c r="T11" s="190">
        <f t="shared" si="5"/>
        <v>4981</v>
      </c>
      <c r="U11" s="299">
        <f t="shared" si="30"/>
        <v>2832</v>
      </c>
      <c r="V11" s="300">
        <f t="shared" si="30"/>
        <v>2149</v>
      </c>
      <c r="W11" s="190">
        <f t="shared" si="6"/>
        <v>4594</v>
      </c>
      <c r="X11" s="299">
        <f t="shared" si="31"/>
        <v>2763</v>
      </c>
      <c r="Y11" s="300">
        <f t="shared" si="31"/>
        <v>1831</v>
      </c>
      <c r="Z11" s="190">
        <f t="shared" si="7"/>
        <v>4222</v>
      </c>
      <c r="AA11" s="299">
        <f t="shared" si="32"/>
        <v>2465</v>
      </c>
      <c r="AB11" s="300">
        <f t="shared" si="32"/>
        <v>1757</v>
      </c>
      <c r="AC11" s="190">
        <f t="shared" si="23"/>
        <v>3406</v>
      </c>
      <c r="AD11" s="299">
        <f t="shared" si="33"/>
        <v>1883</v>
      </c>
      <c r="AE11" s="300">
        <f t="shared" si="33"/>
        <v>1523</v>
      </c>
      <c r="AF11" s="190">
        <f t="shared" si="8"/>
        <v>21993</v>
      </c>
      <c r="AG11" s="299">
        <f t="shared" si="34"/>
        <v>11657</v>
      </c>
      <c r="AH11" s="300">
        <f t="shared" si="34"/>
        <v>10336</v>
      </c>
      <c r="AI11" s="190">
        <f t="shared" si="9"/>
        <v>647</v>
      </c>
      <c r="AJ11" s="299">
        <f t="shared" si="35"/>
        <v>383</v>
      </c>
      <c r="AK11" s="300">
        <f t="shared" si="35"/>
        <v>264</v>
      </c>
      <c r="AL11" s="190">
        <f t="shared" si="10"/>
        <v>1346</v>
      </c>
      <c r="AM11" s="299">
        <f t="shared" si="36"/>
        <v>784</v>
      </c>
      <c r="AN11" s="300">
        <f t="shared" si="36"/>
        <v>562</v>
      </c>
      <c r="AO11" s="190">
        <f t="shared" si="11"/>
        <v>713</v>
      </c>
      <c r="AP11" s="299">
        <f t="shared" si="37"/>
        <v>398</v>
      </c>
      <c r="AQ11" s="300">
        <f t="shared" si="37"/>
        <v>315</v>
      </c>
      <c r="AR11" s="190">
        <f t="shared" si="12"/>
        <v>525</v>
      </c>
      <c r="AS11" s="299">
        <f t="shared" si="38"/>
        <v>303</v>
      </c>
      <c r="AT11" s="300">
        <f t="shared" si="38"/>
        <v>222</v>
      </c>
      <c r="AU11" s="190">
        <f t="shared" si="13"/>
        <v>1105</v>
      </c>
      <c r="AV11" s="299">
        <f t="shared" si="39"/>
        <v>647</v>
      </c>
      <c r="AW11" s="300">
        <f t="shared" si="39"/>
        <v>458</v>
      </c>
      <c r="AX11" s="190">
        <f t="shared" si="14"/>
        <v>1349</v>
      </c>
      <c r="AY11" s="299">
        <f t="shared" si="40"/>
        <v>783</v>
      </c>
      <c r="AZ11" s="300">
        <f t="shared" si="40"/>
        <v>566</v>
      </c>
      <c r="BA11" s="190">
        <f t="shared" si="15"/>
        <v>1267</v>
      </c>
      <c r="BB11" s="299">
        <f t="shared" si="41"/>
        <v>788</v>
      </c>
      <c r="BC11" s="300">
        <f t="shared" si="41"/>
        <v>479</v>
      </c>
      <c r="BD11" s="190">
        <f t="shared" si="16"/>
        <v>1479</v>
      </c>
      <c r="BE11" s="299">
        <f t="shared" si="42"/>
        <v>906</v>
      </c>
      <c r="BF11" s="300">
        <f t="shared" si="42"/>
        <v>573</v>
      </c>
      <c r="BG11" s="190">
        <f t="shared" si="17"/>
        <v>5860</v>
      </c>
      <c r="BH11" s="299">
        <f t="shared" si="43"/>
        <v>3502</v>
      </c>
      <c r="BI11" s="300">
        <f t="shared" si="43"/>
        <v>2358</v>
      </c>
      <c r="BJ11" s="190">
        <f t="shared" si="18"/>
        <v>1966</v>
      </c>
      <c r="BK11" s="299">
        <f t="shared" si="44"/>
        <v>1125</v>
      </c>
      <c r="BL11" s="300">
        <f t="shared" si="44"/>
        <v>841</v>
      </c>
      <c r="BM11" s="190">
        <f t="shared" si="45"/>
        <v>954</v>
      </c>
      <c r="BN11" s="299">
        <f t="shared" si="46"/>
        <v>582</v>
      </c>
      <c r="BO11" s="300">
        <f t="shared" si="46"/>
        <v>372</v>
      </c>
      <c r="BP11" s="190">
        <f t="shared" si="20"/>
        <v>2157</v>
      </c>
      <c r="BQ11" s="299">
        <f t="shared" si="47"/>
        <v>1270</v>
      </c>
      <c r="BR11" s="300">
        <f t="shared" si="47"/>
        <v>887</v>
      </c>
      <c r="BS11" s="190">
        <f t="shared" si="21"/>
        <v>366</v>
      </c>
      <c r="BT11" s="299">
        <f t="shared" si="48"/>
        <v>213</v>
      </c>
      <c r="BU11" s="300">
        <f t="shared" si="48"/>
        <v>153</v>
      </c>
    </row>
    <row r="12" spans="1:97" ht="15" customHeight="1">
      <c r="A12" s="207" t="s">
        <v>7</v>
      </c>
      <c r="B12" s="190">
        <f t="shared" si="24"/>
        <v>145115</v>
      </c>
      <c r="C12" s="299">
        <f t="shared" si="22"/>
        <v>84428</v>
      </c>
      <c r="D12" s="300">
        <f t="shared" si="22"/>
        <v>60687</v>
      </c>
      <c r="E12" s="190">
        <f t="shared" si="0"/>
        <v>29127</v>
      </c>
      <c r="F12" s="299">
        <f t="shared" si="25"/>
        <v>17130</v>
      </c>
      <c r="G12" s="300">
        <f t="shared" si="25"/>
        <v>11997</v>
      </c>
      <c r="H12" s="190">
        <f t="shared" si="1"/>
        <v>13920</v>
      </c>
      <c r="I12" s="299">
        <f t="shared" si="26"/>
        <v>8145</v>
      </c>
      <c r="J12" s="300">
        <f t="shared" si="26"/>
        <v>5775</v>
      </c>
      <c r="K12" s="190">
        <f t="shared" si="2"/>
        <v>7326</v>
      </c>
      <c r="L12" s="299">
        <f t="shared" si="27"/>
        <v>4230</v>
      </c>
      <c r="M12" s="300">
        <f t="shared" si="27"/>
        <v>3096</v>
      </c>
      <c r="N12" s="190">
        <f t="shared" si="3"/>
        <v>8003</v>
      </c>
      <c r="O12" s="299">
        <f t="shared" si="28"/>
        <v>4362</v>
      </c>
      <c r="P12" s="300">
        <f t="shared" si="28"/>
        <v>3641</v>
      </c>
      <c r="Q12" s="190">
        <f t="shared" si="4"/>
        <v>28457</v>
      </c>
      <c r="R12" s="299">
        <f t="shared" si="29"/>
        <v>16046</v>
      </c>
      <c r="S12" s="300">
        <f t="shared" si="29"/>
        <v>12411</v>
      </c>
      <c r="T12" s="190">
        <f t="shared" si="5"/>
        <v>4400</v>
      </c>
      <c r="U12" s="299">
        <f t="shared" si="30"/>
        <v>2576</v>
      </c>
      <c r="V12" s="300">
        <f t="shared" si="30"/>
        <v>1824</v>
      </c>
      <c r="W12" s="190">
        <f t="shared" si="6"/>
        <v>5206</v>
      </c>
      <c r="X12" s="299">
        <f t="shared" si="31"/>
        <v>3181</v>
      </c>
      <c r="Y12" s="300">
        <f t="shared" si="31"/>
        <v>2025</v>
      </c>
      <c r="Z12" s="190">
        <f t="shared" si="7"/>
        <v>3436</v>
      </c>
      <c r="AA12" s="299">
        <f t="shared" si="32"/>
        <v>1969</v>
      </c>
      <c r="AB12" s="300">
        <f t="shared" si="32"/>
        <v>1467</v>
      </c>
      <c r="AC12" s="190">
        <f t="shared" si="23"/>
        <v>2815</v>
      </c>
      <c r="AD12" s="299">
        <f t="shared" si="33"/>
        <v>1601</v>
      </c>
      <c r="AE12" s="300">
        <f t="shared" si="33"/>
        <v>1214</v>
      </c>
      <c r="AF12" s="190">
        <f t="shared" si="8"/>
        <v>20696</v>
      </c>
      <c r="AG12" s="299">
        <f t="shared" si="34"/>
        <v>11990</v>
      </c>
      <c r="AH12" s="300">
        <f t="shared" si="34"/>
        <v>8706</v>
      </c>
      <c r="AI12" s="190">
        <f t="shared" si="9"/>
        <v>812</v>
      </c>
      <c r="AJ12" s="299">
        <f t="shared" si="35"/>
        <v>506</v>
      </c>
      <c r="AK12" s="300">
        <f t="shared" si="35"/>
        <v>306</v>
      </c>
      <c r="AL12" s="190">
        <f t="shared" si="10"/>
        <v>1479</v>
      </c>
      <c r="AM12" s="299">
        <f t="shared" si="36"/>
        <v>875</v>
      </c>
      <c r="AN12" s="300">
        <f t="shared" si="36"/>
        <v>604</v>
      </c>
      <c r="AO12" s="190">
        <f t="shared" si="11"/>
        <v>797</v>
      </c>
      <c r="AP12" s="299">
        <f t="shared" si="37"/>
        <v>495</v>
      </c>
      <c r="AQ12" s="300">
        <f t="shared" si="37"/>
        <v>302</v>
      </c>
      <c r="AR12" s="190">
        <f t="shared" si="12"/>
        <v>493</v>
      </c>
      <c r="AS12" s="299">
        <f t="shared" si="38"/>
        <v>269</v>
      </c>
      <c r="AT12" s="300">
        <f t="shared" si="38"/>
        <v>224</v>
      </c>
      <c r="AU12" s="190">
        <f t="shared" si="13"/>
        <v>1276</v>
      </c>
      <c r="AV12" s="299">
        <f t="shared" si="39"/>
        <v>818</v>
      </c>
      <c r="AW12" s="300">
        <f t="shared" si="39"/>
        <v>458</v>
      </c>
      <c r="AX12" s="190">
        <f t="shared" si="14"/>
        <v>1483</v>
      </c>
      <c r="AY12" s="299">
        <f t="shared" si="40"/>
        <v>798</v>
      </c>
      <c r="AZ12" s="300">
        <f t="shared" si="40"/>
        <v>685</v>
      </c>
      <c r="BA12" s="190">
        <f t="shared" si="15"/>
        <v>1373</v>
      </c>
      <c r="BB12" s="299">
        <f t="shared" si="41"/>
        <v>887</v>
      </c>
      <c r="BC12" s="300">
        <f t="shared" si="41"/>
        <v>486</v>
      </c>
      <c r="BD12" s="190">
        <f t="shared" si="16"/>
        <v>1895</v>
      </c>
      <c r="BE12" s="299">
        <f t="shared" si="42"/>
        <v>1245</v>
      </c>
      <c r="BF12" s="300">
        <f t="shared" si="42"/>
        <v>650</v>
      </c>
      <c r="BG12" s="190">
        <f t="shared" si="17"/>
        <v>6257</v>
      </c>
      <c r="BH12" s="299">
        <f t="shared" si="43"/>
        <v>3722</v>
      </c>
      <c r="BI12" s="300">
        <f t="shared" si="43"/>
        <v>2535</v>
      </c>
      <c r="BJ12" s="190">
        <f t="shared" si="18"/>
        <v>2143</v>
      </c>
      <c r="BK12" s="299">
        <f t="shared" si="44"/>
        <v>1171</v>
      </c>
      <c r="BL12" s="300">
        <f t="shared" si="44"/>
        <v>972</v>
      </c>
      <c r="BM12" s="190">
        <f t="shared" si="45"/>
        <v>847</v>
      </c>
      <c r="BN12" s="299">
        <f t="shared" si="46"/>
        <v>505</v>
      </c>
      <c r="BO12" s="300">
        <f t="shared" si="46"/>
        <v>342</v>
      </c>
      <c r="BP12" s="190">
        <f t="shared" si="20"/>
        <v>2381</v>
      </c>
      <c r="BQ12" s="299">
        <f t="shared" si="47"/>
        <v>1578</v>
      </c>
      <c r="BR12" s="300">
        <f t="shared" si="47"/>
        <v>803</v>
      </c>
      <c r="BS12" s="190">
        <f t="shared" si="21"/>
        <v>493</v>
      </c>
      <c r="BT12" s="299">
        <f t="shared" si="48"/>
        <v>329</v>
      </c>
      <c r="BU12" s="300">
        <f t="shared" si="48"/>
        <v>164</v>
      </c>
    </row>
    <row r="13" spans="1:97" ht="15" customHeight="1">
      <c r="A13" s="207" t="s">
        <v>8</v>
      </c>
      <c r="B13" s="190">
        <f t="shared" si="24"/>
        <v>138369</v>
      </c>
      <c r="C13" s="299">
        <f t="shared" si="22"/>
        <v>77657</v>
      </c>
      <c r="D13" s="300">
        <f t="shared" si="22"/>
        <v>60712</v>
      </c>
      <c r="E13" s="190">
        <f t="shared" si="0"/>
        <v>27327</v>
      </c>
      <c r="F13" s="299">
        <f t="shared" si="25"/>
        <v>15500</v>
      </c>
      <c r="G13" s="300">
        <f t="shared" si="25"/>
        <v>11827</v>
      </c>
      <c r="H13" s="190">
        <f t="shared" si="1"/>
        <v>13277</v>
      </c>
      <c r="I13" s="299">
        <f t="shared" si="26"/>
        <v>7524</v>
      </c>
      <c r="J13" s="300">
        <f t="shared" si="26"/>
        <v>5753</v>
      </c>
      <c r="K13" s="190">
        <f t="shared" si="2"/>
        <v>7297</v>
      </c>
      <c r="L13" s="299">
        <f t="shared" si="27"/>
        <v>3957</v>
      </c>
      <c r="M13" s="300">
        <f t="shared" si="27"/>
        <v>3340</v>
      </c>
      <c r="N13" s="190">
        <f t="shared" si="3"/>
        <v>7163</v>
      </c>
      <c r="O13" s="299">
        <f t="shared" si="28"/>
        <v>3875</v>
      </c>
      <c r="P13" s="300">
        <f t="shared" si="28"/>
        <v>3288</v>
      </c>
      <c r="Q13" s="190">
        <f t="shared" si="4"/>
        <v>29477</v>
      </c>
      <c r="R13" s="299">
        <f t="shared" si="29"/>
        <v>16096</v>
      </c>
      <c r="S13" s="300">
        <f t="shared" si="29"/>
        <v>13381</v>
      </c>
      <c r="T13" s="190">
        <f t="shared" si="5"/>
        <v>3889</v>
      </c>
      <c r="U13" s="299">
        <f t="shared" si="30"/>
        <v>2231</v>
      </c>
      <c r="V13" s="300">
        <f t="shared" si="30"/>
        <v>1658</v>
      </c>
      <c r="W13" s="190">
        <f t="shared" si="6"/>
        <v>5059</v>
      </c>
      <c r="X13" s="299">
        <f t="shared" si="31"/>
        <v>2925</v>
      </c>
      <c r="Y13" s="300">
        <f t="shared" si="31"/>
        <v>2134</v>
      </c>
      <c r="Z13" s="190">
        <f t="shared" si="7"/>
        <v>3255</v>
      </c>
      <c r="AA13" s="299">
        <f t="shared" si="32"/>
        <v>1777</v>
      </c>
      <c r="AB13" s="300">
        <f t="shared" si="32"/>
        <v>1478</v>
      </c>
      <c r="AC13" s="190">
        <f t="shared" si="23"/>
        <v>2522</v>
      </c>
      <c r="AD13" s="299">
        <f t="shared" si="33"/>
        <v>1373</v>
      </c>
      <c r="AE13" s="300">
        <f t="shared" si="33"/>
        <v>1149</v>
      </c>
      <c r="AF13" s="190">
        <f t="shared" si="8"/>
        <v>17513</v>
      </c>
      <c r="AG13" s="299">
        <f t="shared" si="34"/>
        <v>9839</v>
      </c>
      <c r="AH13" s="300">
        <f t="shared" si="34"/>
        <v>7674</v>
      </c>
      <c r="AI13" s="190">
        <f t="shared" si="9"/>
        <v>700</v>
      </c>
      <c r="AJ13" s="299">
        <f t="shared" si="35"/>
        <v>444</v>
      </c>
      <c r="AK13" s="300">
        <f t="shared" si="35"/>
        <v>256</v>
      </c>
      <c r="AL13" s="190">
        <f t="shared" si="10"/>
        <v>1507</v>
      </c>
      <c r="AM13" s="299">
        <f t="shared" si="36"/>
        <v>870</v>
      </c>
      <c r="AN13" s="300">
        <f t="shared" si="36"/>
        <v>637</v>
      </c>
      <c r="AO13" s="190">
        <f t="shared" si="11"/>
        <v>761</v>
      </c>
      <c r="AP13" s="299">
        <f t="shared" si="37"/>
        <v>482</v>
      </c>
      <c r="AQ13" s="300">
        <f t="shared" si="37"/>
        <v>279</v>
      </c>
      <c r="AR13" s="190">
        <f t="shared" si="12"/>
        <v>502</v>
      </c>
      <c r="AS13" s="299">
        <f t="shared" si="38"/>
        <v>257</v>
      </c>
      <c r="AT13" s="300">
        <f t="shared" si="38"/>
        <v>245</v>
      </c>
      <c r="AU13" s="190">
        <f t="shared" si="13"/>
        <v>1187</v>
      </c>
      <c r="AV13" s="299">
        <f t="shared" si="39"/>
        <v>718</v>
      </c>
      <c r="AW13" s="300">
        <f t="shared" si="39"/>
        <v>469</v>
      </c>
      <c r="AX13" s="190">
        <f t="shared" si="14"/>
        <v>1357</v>
      </c>
      <c r="AY13" s="299">
        <f t="shared" si="40"/>
        <v>735</v>
      </c>
      <c r="AZ13" s="300">
        <f t="shared" si="40"/>
        <v>622</v>
      </c>
      <c r="BA13" s="190">
        <f t="shared" si="15"/>
        <v>1224</v>
      </c>
      <c r="BB13" s="299">
        <f t="shared" si="41"/>
        <v>789</v>
      </c>
      <c r="BC13" s="300">
        <f t="shared" si="41"/>
        <v>435</v>
      </c>
      <c r="BD13" s="190">
        <f t="shared" si="16"/>
        <v>1894</v>
      </c>
      <c r="BE13" s="299">
        <f t="shared" si="42"/>
        <v>1170</v>
      </c>
      <c r="BF13" s="300">
        <f t="shared" si="42"/>
        <v>724</v>
      </c>
      <c r="BG13" s="190">
        <f t="shared" si="17"/>
        <v>6462</v>
      </c>
      <c r="BH13" s="299">
        <f t="shared" si="43"/>
        <v>3649</v>
      </c>
      <c r="BI13" s="300">
        <f t="shared" si="43"/>
        <v>2813</v>
      </c>
      <c r="BJ13" s="190">
        <f t="shared" si="18"/>
        <v>2453</v>
      </c>
      <c r="BK13" s="299">
        <f t="shared" si="44"/>
        <v>1265</v>
      </c>
      <c r="BL13" s="300">
        <f t="shared" si="44"/>
        <v>1188</v>
      </c>
      <c r="BM13" s="190">
        <f t="shared" si="45"/>
        <v>788</v>
      </c>
      <c r="BN13" s="299">
        <f t="shared" si="46"/>
        <v>446</v>
      </c>
      <c r="BO13" s="300">
        <f t="shared" si="46"/>
        <v>342</v>
      </c>
      <c r="BP13" s="190">
        <f t="shared" si="20"/>
        <v>2343</v>
      </c>
      <c r="BQ13" s="299">
        <f t="shared" si="47"/>
        <v>1485</v>
      </c>
      <c r="BR13" s="300">
        <f t="shared" si="47"/>
        <v>858</v>
      </c>
      <c r="BS13" s="190">
        <f t="shared" si="21"/>
        <v>412</v>
      </c>
      <c r="BT13" s="299">
        <f t="shared" si="48"/>
        <v>250</v>
      </c>
      <c r="BU13" s="300">
        <f t="shared" si="48"/>
        <v>162</v>
      </c>
    </row>
    <row r="14" spans="1:97" ht="15" customHeight="1">
      <c r="A14" s="207" t="s">
        <v>9</v>
      </c>
      <c r="B14" s="190">
        <f t="shared" si="24"/>
        <v>150468</v>
      </c>
      <c r="C14" s="299">
        <f t="shared" si="22"/>
        <v>80285</v>
      </c>
      <c r="D14" s="300">
        <f t="shared" si="22"/>
        <v>70183</v>
      </c>
      <c r="E14" s="190">
        <f t="shared" si="0"/>
        <v>30456</v>
      </c>
      <c r="F14" s="299">
        <f t="shared" si="25"/>
        <v>15982</v>
      </c>
      <c r="G14" s="300">
        <f t="shared" si="25"/>
        <v>14474</v>
      </c>
      <c r="H14" s="190">
        <f t="shared" si="1"/>
        <v>13779</v>
      </c>
      <c r="I14" s="299">
        <f t="shared" si="26"/>
        <v>7488</v>
      </c>
      <c r="J14" s="300">
        <f t="shared" si="26"/>
        <v>6291</v>
      </c>
      <c r="K14" s="190">
        <f t="shared" si="2"/>
        <v>7629</v>
      </c>
      <c r="L14" s="299">
        <f t="shared" si="27"/>
        <v>3994</v>
      </c>
      <c r="M14" s="300">
        <f t="shared" si="27"/>
        <v>3635</v>
      </c>
      <c r="N14" s="190">
        <f t="shared" si="3"/>
        <v>7759</v>
      </c>
      <c r="O14" s="299">
        <f t="shared" si="28"/>
        <v>3967</v>
      </c>
      <c r="P14" s="300">
        <f t="shared" si="28"/>
        <v>3792</v>
      </c>
      <c r="Q14" s="190">
        <f t="shared" si="4"/>
        <v>33217</v>
      </c>
      <c r="R14" s="299">
        <f t="shared" si="29"/>
        <v>17508</v>
      </c>
      <c r="S14" s="300">
        <f t="shared" si="29"/>
        <v>15709</v>
      </c>
      <c r="T14" s="190">
        <f t="shared" si="5"/>
        <v>4322</v>
      </c>
      <c r="U14" s="299">
        <f t="shared" si="30"/>
        <v>2218</v>
      </c>
      <c r="V14" s="300">
        <f t="shared" si="30"/>
        <v>2104</v>
      </c>
      <c r="W14" s="190">
        <f t="shared" si="6"/>
        <v>5046</v>
      </c>
      <c r="X14" s="299">
        <f t="shared" si="31"/>
        <v>2828</v>
      </c>
      <c r="Y14" s="300">
        <f t="shared" si="31"/>
        <v>2218</v>
      </c>
      <c r="Z14" s="190">
        <f t="shared" si="7"/>
        <v>3920</v>
      </c>
      <c r="AA14" s="299">
        <f t="shared" si="32"/>
        <v>2091</v>
      </c>
      <c r="AB14" s="300">
        <f t="shared" si="32"/>
        <v>1829</v>
      </c>
      <c r="AC14" s="190">
        <f t="shared" si="23"/>
        <v>3022</v>
      </c>
      <c r="AD14" s="299">
        <f t="shared" si="33"/>
        <v>1583</v>
      </c>
      <c r="AE14" s="300">
        <f t="shared" si="33"/>
        <v>1439</v>
      </c>
      <c r="AF14" s="190">
        <f t="shared" si="8"/>
        <v>17134</v>
      </c>
      <c r="AG14" s="299">
        <f t="shared" si="34"/>
        <v>9148</v>
      </c>
      <c r="AH14" s="300">
        <f t="shared" si="34"/>
        <v>7986</v>
      </c>
      <c r="AI14" s="190">
        <f t="shared" si="9"/>
        <v>769</v>
      </c>
      <c r="AJ14" s="299">
        <f t="shared" si="35"/>
        <v>461</v>
      </c>
      <c r="AK14" s="300">
        <f t="shared" si="35"/>
        <v>308</v>
      </c>
      <c r="AL14" s="190">
        <f t="shared" si="10"/>
        <v>1626</v>
      </c>
      <c r="AM14" s="299">
        <f t="shared" si="36"/>
        <v>902</v>
      </c>
      <c r="AN14" s="300">
        <f t="shared" si="36"/>
        <v>724</v>
      </c>
      <c r="AO14" s="190">
        <f t="shared" si="11"/>
        <v>848</v>
      </c>
      <c r="AP14" s="299">
        <f t="shared" si="37"/>
        <v>473</v>
      </c>
      <c r="AQ14" s="300">
        <f t="shared" si="37"/>
        <v>375</v>
      </c>
      <c r="AR14" s="190">
        <f t="shared" si="12"/>
        <v>561</v>
      </c>
      <c r="AS14" s="299">
        <f t="shared" si="38"/>
        <v>304</v>
      </c>
      <c r="AT14" s="300">
        <f t="shared" si="38"/>
        <v>257</v>
      </c>
      <c r="AU14" s="190">
        <f t="shared" si="13"/>
        <v>1310</v>
      </c>
      <c r="AV14" s="299">
        <f t="shared" si="39"/>
        <v>728</v>
      </c>
      <c r="AW14" s="300">
        <f t="shared" si="39"/>
        <v>582</v>
      </c>
      <c r="AX14" s="190">
        <f t="shared" si="14"/>
        <v>1392</v>
      </c>
      <c r="AY14" s="299">
        <f t="shared" si="40"/>
        <v>759</v>
      </c>
      <c r="AZ14" s="300">
        <f t="shared" si="40"/>
        <v>633</v>
      </c>
      <c r="BA14" s="190">
        <f t="shared" si="15"/>
        <v>1280</v>
      </c>
      <c r="BB14" s="299">
        <f t="shared" si="41"/>
        <v>784</v>
      </c>
      <c r="BC14" s="300">
        <f t="shared" si="41"/>
        <v>496</v>
      </c>
      <c r="BD14" s="190">
        <f t="shared" si="16"/>
        <v>1802</v>
      </c>
      <c r="BE14" s="299">
        <f t="shared" si="42"/>
        <v>1028</v>
      </c>
      <c r="BF14" s="300">
        <f t="shared" si="42"/>
        <v>774</v>
      </c>
      <c r="BG14" s="190">
        <f t="shared" si="17"/>
        <v>8013</v>
      </c>
      <c r="BH14" s="299">
        <f t="shared" si="43"/>
        <v>4422</v>
      </c>
      <c r="BI14" s="300">
        <f t="shared" si="43"/>
        <v>3591</v>
      </c>
      <c r="BJ14" s="190">
        <f t="shared" si="18"/>
        <v>2862</v>
      </c>
      <c r="BK14" s="299">
        <f t="shared" si="44"/>
        <v>1458</v>
      </c>
      <c r="BL14" s="300">
        <f t="shared" si="44"/>
        <v>1404</v>
      </c>
      <c r="BM14" s="190">
        <f t="shared" si="45"/>
        <v>959</v>
      </c>
      <c r="BN14" s="299">
        <f t="shared" si="46"/>
        <v>510</v>
      </c>
      <c r="BO14" s="300">
        <f t="shared" si="46"/>
        <v>449</v>
      </c>
      <c r="BP14" s="190">
        <f t="shared" si="20"/>
        <v>2307</v>
      </c>
      <c r="BQ14" s="299">
        <f t="shared" si="47"/>
        <v>1374</v>
      </c>
      <c r="BR14" s="300">
        <f t="shared" si="47"/>
        <v>933</v>
      </c>
      <c r="BS14" s="190">
        <f t="shared" si="21"/>
        <v>455</v>
      </c>
      <c r="BT14" s="299">
        <f t="shared" si="48"/>
        <v>275</v>
      </c>
      <c r="BU14" s="300">
        <f t="shared" si="48"/>
        <v>180</v>
      </c>
    </row>
    <row r="15" spans="1:97" ht="15" customHeight="1">
      <c r="A15" s="207" t="s">
        <v>10</v>
      </c>
      <c r="B15" s="190">
        <f>C15+D15</f>
        <v>185484</v>
      </c>
      <c r="C15" s="299">
        <f>SUM(F15,I15,L15,O15,R15,U15,X15,AA15,AD15,AG15,AJ15,AM15,AP15,AS15,AV15,AY15,BB15,BE15,BH15,BK15,BN15,BQ15,BT15)</f>
        <v>97361</v>
      </c>
      <c r="D15" s="300">
        <f t="shared" si="22"/>
        <v>88123</v>
      </c>
      <c r="E15" s="190">
        <f t="shared" si="0"/>
        <v>38386</v>
      </c>
      <c r="F15" s="299">
        <f t="shared" si="25"/>
        <v>19622</v>
      </c>
      <c r="G15" s="300">
        <f t="shared" si="25"/>
        <v>18764</v>
      </c>
      <c r="H15" s="190">
        <f t="shared" si="1"/>
        <v>17277</v>
      </c>
      <c r="I15" s="299">
        <f t="shared" si="26"/>
        <v>9249</v>
      </c>
      <c r="J15" s="300">
        <f t="shared" si="26"/>
        <v>8028</v>
      </c>
      <c r="K15" s="190">
        <f t="shared" si="2"/>
        <v>9617</v>
      </c>
      <c r="L15" s="299">
        <f t="shared" si="27"/>
        <v>5054</v>
      </c>
      <c r="M15" s="300">
        <f t="shared" si="27"/>
        <v>4563</v>
      </c>
      <c r="N15" s="190">
        <f t="shared" si="3"/>
        <v>9975</v>
      </c>
      <c r="O15" s="299">
        <f t="shared" si="28"/>
        <v>5044</v>
      </c>
      <c r="P15" s="300">
        <f t="shared" si="28"/>
        <v>4931</v>
      </c>
      <c r="Q15" s="190">
        <f t="shared" si="4"/>
        <v>37719</v>
      </c>
      <c r="R15" s="299">
        <f t="shared" si="29"/>
        <v>19599</v>
      </c>
      <c r="S15" s="300">
        <f t="shared" si="29"/>
        <v>18120</v>
      </c>
      <c r="T15" s="190">
        <f t="shared" si="5"/>
        <v>6074</v>
      </c>
      <c r="U15" s="299">
        <f t="shared" si="30"/>
        <v>3109</v>
      </c>
      <c r="V15" s="300">
        <f t="shared" si="30"/>
        <v>2965</v>
      </c>
      <c r="W15" s="190">
        <f t="shared" si="6"/>
        <v>5773</v>
      </c>
      <c r="X15" s="299">
        <f t="shared" si="31"/>
        <v>3226</v>
      </c>
      <c r="Y15" s="300">
        <f t="shared" si="31"/>
        <v>2547</v>
      </c>
      <c r="Z15" s="190">
        <f t="shared" si="7"/>
        <v>4966</v>
      </c>
      <c r="AA15" s="299">
        <f t="shared" si="32"/>
        <v>2625</v>
      </c>
      <c r="AB15" s="300">
        <f t="shared" si="32"/>
        <v>2341</v>
      </c>
      <c r="AC15" s="190">
        <f t="shared" si="23"/>
        <v>3880</v>
      </c>
      <c r="AD15" s="299">
        <f t="shared" si="33"/>
        <v>1999</v>
      </c>
      <c r="AE15" s="300">
        <f t="shared" si="33"/>
        <v>1881</v>
      </c>
      <c r="AF15" s="190">
        <f t="shared" si="8"/>
        <v>20722</v>
      </c>
      <c r="AG15" s="299">
        <f t="shared" si="34"/>
        <v>10807</v>
      </c>
      <c r="AH15" s="300">
        <f t="shared" si="34"/>
        <v>9915</v>
      </c>
      <c r="AI15" s="190">
        <f t="shared" si="9"/>
        <v>906</v>
      </c>
      <c r="AJ15" s="299">
        <f t="shared" si="35"/>
        <v>522</v>
      </c>
      <c r="AK15" s="300">
        <f t="shared" si="35"/>
        <v>384</v>
      </c>
      <c r="AL15" s="190">
        <f t="shared" si="10"/>
        <v>2001</v>
      </c>
      <c r="AM15" s="299">
        <f t="shared" si="36"/>
        <v>1119</v>
      </c>
      <c r="AN15" s="300">
        <f t="shared" si="36"/>
        <v>882</v>
      </c>
      <c r="AO15" s="190">
        <f t="shared" si="11"/>
        <v>981</v>
      </c>
      <c r="AP15" s="299">
        <f t="shared" si="37"/>
        <v>539</v>
      </c>
      <c r="AQ15" s="300">
        <f t="shared" si="37"/>
        <v>442</v>
      </c>
      <c r="AR15" s="190">
        <f t="shared" si="12"/>
        <v>727</v>
      </c>
      <c r="AS15" s="299">
        <f t="shared" si="38"/>
        <v>420</v>
      </c>
      <c r="AT15" s="300">
        <f t="shared" si="38"/>
        <v>307</v>
      </c>
      <c r="AU15" s="190">
        <f t="shared" si="13"/>
        <v>1690</v>
      </c>
      <c r="AV15" s="299">
        <f t="shared" si="39"/>
        <v>957</v>
      </c>
      <c r="AW15" s="300">
        <f t="shared" si="39"/>
        <v>733</v>
      </c>
      <c r="AX15" s="190">
        <f t="shared" si="14"/>
        <v>1954</v>
      </c>
      <c r="AY15" s="299">
        <f t="shared" si="40"/>
        <v>1032</v>
      </c>
      <c r="AZ15" s="300">
        <f t="shared" si="40"/>
        <v>922</v>
      </c>
      <c r="BA15" s="190">
        <f t="shared" si="15"/>
        <v>1693</v>
      </c>
      <c r="BB15" s="299">
        <f t="shared" si="41"/>
        <v>959</v>
      </c>
      <c r="BC15" s="300">
        <f t="shared" si="41"/>
        <v>734</v>
      </c>
      <c r="BD15" s="190">
        <f t="shared" si="16"/>
        <v>2137</v>
      </c>
      <c r="BE15" s="299">
        <f t="shared" si="42"/>
        <v>1267</v>
      </c>
      <c r="BF15" s="300">
        <f t="shared" si="42"/>
        <v>870</v>
      </c>
      <c r="BG15" s="190">
        <f t="shared" si="17"/>
        <v>10467</v>
      </c>
      <c r="BH15" s="299">
        <f t="shared" si="43"/>
        <v>5663</v>
      </c>
      <c r="BI15" s="300">
        <f t="shared" si="43"/>
        <v>4804</v>
      </c>
      <c r="BJ15" s="190">
        <f t="shared" si="18"/>
        <v>3754</v>
      </c>
      <c r="BK15" s="299">
        <f t="shared" si="44"/>
        <v>1901</v>
      </c>
      <c r="BL15" s="300">
        <f t="shared" si="44"/>
        <v>1853</v>
      </c>
      <c r="BM15" s="190">
        <f t="shared" si="45"/>
        <v>1279</v>
      </c>
      <c r="BN15" s="299">
        <f t="shared" si="46"/>
        <v>695</v>
      </c>
      <c r="BO15" s="300">
        <f t="shared" si="46"/>
        <v>584</v>
      </c>
      <c r="BP15" s="190">
        <f t="shared" si="20"/>
        <v>2930</v>
      </c>
      <c r="BQ15" s="299">
        <f t="shared" si="47"/>
        <v>1589</v>
      </c>
      <c r="BR15" s="300">
        <f t="shared" si="47"/>
        <v>1341</v>
      </c>
      <c r="BS15" s="190">
        <f t="shared" si="21"/>
        <v>576</v>
      </c>
      <c r="BT15" s="299">
        <f t="shared" si="48"/>
        <v>364</v>
      </c>
      <c r="BU15" s="300">
        <f t="shared" si="48"/>
        <v>212</v>
      </c>
    </row>
    <row r="16" spans="1:97" ht="15" customHeight="1">
      <c r="A16" s="207" t="s">
        <v>11</v>
      </c>
      <c r="B16" s="190">
        <f t="shared" si="24"/>
        <v>193974</v>
      </c>
      <c r="C16" s="299">
        <f t="shared" si="22"/>
        <v>100636</v>
      </c>
      <c r="D16" s="300">
        <f t="shared" si="22"/>
        <v>93338</v>
      </c>
      <c r="E16" s="190">
        <f t="shared" si="0"/>
        <v>38368</v>
      </c>
      <c r="F16" s="299">
        <f t="shared" si="25"/>
        <v>19280</v>
      </c>
      <c r="G16" s="300">
        <f t="shared" si="25"/>
        <v>19088</v>
      </c>
      <c r="H16" s="190">
        <f t="shared" si="1"/>
        <v>19083</v>
      </c>
      <c r="I16" s="299">
        <f t="shared" si="26"/>
        <v>9857</v>
      </c>
      <c r="J16" s="300">
        <f t="shared" si="26"/>
        <v>9226</v>
      </c>
      <c r="K16" s="190">
        <f t="shared" si="2"/>
        <v>9734</v>
      </c>
      <c r="L16" s="299">
        <f t="shared" si="27"/>
        <v>5073</v>
      </c>
      <c r="M16" s="300">
        <f t="shared" si="27"/>
        <v>4661</v>
      </c>
      <c r="N16" s="190">
        <f t="shared" si="3"/>
        <v>11408</v>
      </c>
      <c r="O16" s="299">
        <f t="shared" si="28"/>
        <v>5889</v>
      </c>
      <c r="P16" s="300">
        <f t="shared" si="28"/>
        <v>5519</v>
      </c>
      <c r="Q16" s="190">
        <f t="shared" si="4"/>
        <v>35348</v>
      </c>
      <c r="R16" s="299">
        <f t="shared" si="29"/>
        <v>17351</v>
      </c>
      <c r="S16" s="300">
        <f t="shared" si="29"/>
        <v>17997</v>
      </c>
      <c r="T16" s="190">
        <f t="shared" si="5"/>
        <v>7206</v>
      </c>
      <c r="U16" s="299">
        <f t="shared" si="30"/>
        <v>3690</v>
      </c>
      <c r="V16" s="300">
        <f t="shared" si="30"/>
        <v>3516</v>
      </c>
      <c r="W16" s="190">
        <f t="shared" si="6"/>
        <v>6643</v>
      </c>
      <c r="X16" s="299">
        <f t="shared" si="31"/>
        <v>3644</v>
      </c>
      <c r="Y16" s="300">
        <f t="shared" si="31"/>
        <v>2999</v>
      </c>
      <c r="Z16" s="190">
        <f t="shared" si="7"/>
        <v>6048</v>
      </c>
      <c r="AA16" s="299">
        <f t="shared" si="32"/>
        <v>3194</v>
      </c>
      <c r="AB16" s="300">
        <f t="shared" si="32"/>
        <v>2854</v>
      </c>
      <c r="AC16" s="190">
        <f t="shared" si="23"/>
        <v>4668</v>
      </c>
      <c r="AD16" s="299">
        <f t="shared" si="33"/>
        <v>2516</v>
      </c>
      <c r="AE16" s="300">
        <f t="shared" si="33"/>
        <v>2152</v>
      </c>
      <c r="AF16" s="190">
        <f t="shared" si="8"/>
        <v>21251</v>
      </c>
      <c r="AG16" s="299">
        <f t="shared" si="34"/>
        <v>10876</v>
      </c>
      <c r="AH16" s="300">
        <f t="shared" si="34"/>
        <v>10375</v>
      </c>
      <c r="AI16" s="190">
        <f t="shared" si="9"/>
        <v>1105</v>
      </c>
      <c r="AJ16" s="299">
        <f t="shared" si="35"/>
        <v>655</v>
      </c>
      <c r="AK16" s="300">
        <f t="shared" si="35"/>
        <v>450</v>
      </c>
      <c r="AL16" s="190">
        <f t="shared" si="10"/>
        <v>2415</v>
      </c>
      <c r="AM16" s="299">
        <f t="shared" si="36"/>
        <v>1435</v>
      </c>
      <c r="AN16" s="300">
        <f t="shared" si="36"/>
        <v>980</v>
      </c>
      <c r="AO16" s="190">
        <f t="shared" si="11"/>
        <v>1249</v>
      </c>
      <c r="AP16" s="299">
        <f t="shared" si="37"/>
        <v>711</v>
      </c>
      <c r="AQ16" s="300">
        <f t="shared" si="37"/>
        <v>538</v>
      </c>
      <c r="AR16" s="190">
        <f t="shared" si="12"/>
        <v>874</v>
      </c>
      <c r="AS16" s="299">
        <f t="shared" si="38"/>
        <v>512</v>
      </c>
      <c r="AT16" s="300">
        <f t="shared" si="38"/>
        <v>362</v>
      </c>
      <c r="AU16" s="190">
        <f t="shared" si="13"/>
        <v>1981</v>
      </c>
      <c r="AV16" s="299">
        <f t="shared" si="39"/>
        <v>1104</v>
      </c>
      <c r="AW16" s="300">
        <f t="shared" si="39"/>
        <v>877</v>
      </c>
      <c r="AX16" s="190">
        <f t="shared" si="14"/>
        <v>2276</v>
      </c>
      <c r="AY16" s="299">
        <f t="shared" si="40"/>
        <v>1312</v>
      </c>
      <c r="AZ16" s="300">
        <f t="shared" si="40"/>
        <v>964</v>
      </c>
      <c r="BA16" s="190">
        <f t="shared" si="15"/>
        <v>1987</v>
      </c>
      <c r="BB16" s="299">
        <f t="shared" si="41"/>
        <v>1129</v>
      </c>
      <c r="BC16" s="300">
        <f t="shared" si="41"/>
        <v>858</v>
      </c>
      <c r="BD16" s="190">
        <f t="shared" si="16"/>
        <v>2518</v>
      </c>
      <c r="BE16" s="299">
        <f t="shared" si="42"/>
        <v>1516</v>
      </c>
      <c r="BF16" s="300">
        <f t="shared" si="42"/>
        <v>1002</v>
      </c>
      <c r="BG16" s="190">
        <f t="shared" si="17"/>
        <v>10624</v>
      </c>
      <c r="BH16" s="299">
        <f t="shared" si="43"/>
        <v>5729</v>
      </c>
      <c r="BI16" s="300">
        <f t="shared" si="43"/>
        <v>4895</v>
      </c>
      <c r="BJ16" s="190">
        <f t="shared" si="18"/>
        <v>3605</v>
      </c>
      <c r="BK16" s="299">
        <f t="shared" si="44"/>
        <v>1940</v>
      </c>
      <c r="BL16" s="300">
        <f t="shared" si="44"/>
        <v>1665</v>
      </c>
      <c r="BM16" s="190">
        <f t="shared" si="45"/>
        <v>1685</v>
      </c>
      <c r="BN16" s="299">
        <f t="shared" si="46"/>
        <v>985</v>
      </c>
      <c r="BO16" s="300">
        <f t="shared" si="46"/>
        <v>700</v>
      </c>
      <c r="BP16" s="190">
        <f t="shared" si="20"/>
        <v>3228</v>
      </c>
      <c r="BQ16" s="299">
        <f t="shared" si="47"/>
        <v>1815</v>
      </c>
      <c r="BR16" s="300">
        <f t="shared" si="47"/>
        <v>1413</v>
      </c>
      <c r="BS16" s="190">
        <f t="shared" si="21"/>
        <v>670</v>
      </c>
      <c r="BT16" s="299">
        <f t="shared" si="48"/>
        <v>423</v>
      </c>
      <c r="BU16" s="300">
        <f t="shared" si="48"/>
        <v>247</v>
      </c>
    </row>
    <row r="17" spans="1:82" ht="15" customHeight="1">
      <c r="A17" s="207" t="s">
        <v>12</v>
      </c>
      <c r="B17" s="190">
        <f t="shared" si="24"/>
        <v>229162</v>
      </c>
      <c r="C17" s="299">
        <f t="shared" si="22"/>
        <v>119378</v>
      </c>
      <c r="D17" s="300">
        <f t="shared" si="22"/>
        <v>109784</v>
      </c>
      <c r="E17" s="190">
        <f t="shared" si="0"/>
        <v>45067</v>
      </c>
      <c r="F17" s="299">
        <f t="shared" si="25"/>
        <v>22812</v>
      </c>
      <c r="G17" s="300">
        <f t="shared" si="25"/>
        <v>22255</v>
      </c>
      <c r="H17" s="190">
        <f t="shared" si="1"/>
        <v>23683</v>
      </c>
      <c r="I17" s="299">
        <f t="shared" si="26"/>
        <v>12299</v>
      </c>
      <c r="J17" s="300">
        <f t="shared" si="26"/>
        <v>11384</v>
      </c>
      <c r="K17" s="190">
        <f t="shared" si="2"/>
        <v>11687</v>
      </c>
      <c r="L17" s="299">
        <f t="shared" si="27"/>
        <v>6101</v>
      </c>
      <c r="M17" s="300">
        <f t="shared" si="27"/>
        <v>5586</v>
      </c>
      <c r="N17" s="190">
        <f t="shared" si="3"/>
        <v>13104</v>
      </c>
      <c r="O17" s="299">
        <f t="shared" si="28"/>
        <v>6832</v>
      </c>
      <c r="P17" s="300">
        <f t="shared" si="28"/>
        <v>6272</v>
      </c>
      <c r="Q17" s="190">
        <f t="shared" si="4"/>
        <v>38063</v>
      </c>
      <c r="R17" s="299">
        <f t="shared" si="29"/>
        <v>19138</v>
      </c>
      <c r="S17" s="300">
        <f t="shared" si="29"/>
        <v>18925</v>
      </c>
      <c r="T17" s="190">
        <f t="shared" si="5"/>
        <v>8695</v>
      </c>
      <c r="U17" s="299">
        <f t="shared" si="30"/>
        <v>4618</v>
      </c>
      <c r="V17" s="300">
        <f t="shared" si="30"/>
        <v>4077</v>
      </c>
      <c r="W17" s="190">
        <f t="shared" si="6"/>
        <v>8691</v>
      </c>
      <c r="X17" s="299">
        <f t="shared" si="31"/>
        <v>4683</v>
      </c>
      <c r="Y17" s="300">
        <f t="shared" si="31"/>
        <v>4008</v>
      </c>
      <c r="Z17" s="190">
        <f t="shared" si="7"/>
        <v>7619</v>
      </c>
      <c r="AA17" s="299">
        <f t="shared" si="32"/>
        <v>4073</v>
      </c>
      <c r="AB17" s="300">
        <f t="shared" si="32"/>
        <v>3546</v>
      </c>
      <c r="AC17" s="190">
        <f t="shared" si="23"/>
        <v>5607</v>
      </c>
      <c r="AD17" s="299">
        <f t="shared" si="33"/>
        <v>2976</v>
      </c>
      <c r="AE17" s="300">
        <f t="shared" si="33"/>
        <v>2631</v>
      </c>
      <c r="AF17" s="190">
        <f t="shared" si="8"/>
        <v>24268</v>
      </c>
      <c r="AG17" s="299">
        <f t="shared" si="34"/>
        <v>12061</v>
      </c>
      <c r="AH17" s="300">
        <f t="shared" si="34"/>
        <v>12207</v>
      </c>
      <c r="AI17" s="190">
        <f t="shared" si="9"/>
        <v>1738</v>
      </c>
      <c r="AJ17" s="299">
        <f t="shared" si="35"/>
        <v>974</v>
      </c>
      <c r="AK17" s="300">
        <f t="shared" si="35"/>
        <v>764</v>
      </c>
      <c r="AL17" s="190">
        <f t="shared" si="10"/>
        <v>3518</v>
      </c>
      <c r="AM17" s="299">
        <f t="shared" si="36"/>
        <v>1986</v>
      </c>
      <c r="AN17" s="300">
        <f t="shared" si="36"/>
        <v>1532</v>
      </c>
      <c r="AO17" s="190">
        <f t="shared" si="11"/>
        <v>1902</v>
      </c>
      <c r="AP17" s="299">
        <f t="shared" si="37"/>
        <v>1061</v>
      </c>
      <c r="AQ17" s="300">
        <f t="shared" si="37"/>
        <v>841</v>
      </c>
      <c r="AR17" s="190">
        <f t="shared" si="12"/>
        <v>1296</v>
      </c>
      <c r="AS17" s="299">
        <f t="shared" si="38"/>
        <v>786</v>
      </c>
      <c r="AT17" s="300">
        <f t="shared" si="38"/>
        <v>510</v>
      </c>
      <c r="AU17" s="190">
        <f t="shared" si="13"/>
        <v>2784</v>
      </c>
      <c r="AV17" s="299">
        <f t="shared" si="39"/>
        <v>1575</v>
      </c>
      <c r="AW17" s="300">
        <f t="shared" si="39"/>
        <v>1209</v>
      </c>
      <c r="AX17" s="190">
        <f t="shared" si="14"/>
        <v>3181</v>
      </c>
      <c r="AY17" s="299">
        <f t="shared" si="40"/>
        <v>1726</v>
      </c>
      <c r="AZ17" s="300">
        <f t="shared" si="40"/>
        <v>1455</v>
      </c>
      <c r="BA17" s="190">
        <f t="shared" si="15"/>
        <v>2675</v>
      </c>
      <c r="BB17" s="299">
        <f t="shared" si="41"/>
        <v>1549</v>
      </c>
      <c r="BC17" s="300">
        <f t="shared" si="41"/>
        <v>1126</v>
      </c>
      <c r="BD17" s="190">
        <f t="shared" si="16"/>
        <v>3489</v>
      </c>
      <c r="BE17" s="299">
        <f t="shared" si="42"/>
        <v>1994</v>
      </c>
      <c r="BF17" s="300">
        <f t="shared" si="42"/>
        <v>1495</v>
      </c>
      <c r="BG17" s="190">
        <f t="shared" si="17"/>
        <v>11027</v>
      </c>
      <c r="BH17" s="299">
        <f t="shared" si="43"/>
        <v>5952</v>
      </c>
      <c r="BI17" s="300">
        <f t="shared" si="43"/>
        <v>5075</v>
      </c>
      <c r="BJ17" s="190">
        <f t="shared" si="18"/>
        <v>3759</v>
      </c>
      <c r="BK17" s="299">
        <f t="shared" si="44"/>
        <v>2048</v>
      </c>
      <c r="BL17" s="300">
        <f t="shared" si="44"/>
        <v>1711</v>
      </c>
      <c r="BM17" s="190">
        <f t="shared" si="45"/>
        <v>2356</v>
      </c>
      <c r="BN17" s="299">
        <f t="shared" si="46"/>
        <v>1312</v>
      </c>
      <c r="BO17" s="300">
        <f t="shared" si="46"/>
        <v>1044</v>
      </c>
      <c r="BP17" s="190">
        <f t="shared" si="20"/>
        <v>4070</v>
      </c>
      <c r="BQ17" s="299">
        <f t="shared" si="47"/>
        <v>2273</v>
      </c>
      <c r="BR17" s="300">
        <f t="shared" si="47"/>
        <v>1797</v>
      </c>
      <c r="BS17" s="190">
        <f t="shared" si="21"/>
        <v>883</v>
      </c>
      <c r="BT17" s="299">
        <f t="shared" si="48"/>
        <v>549</v>
      </c>
      <c r="BU17" s="300">
        <f t="shared" si="48"/>
        <v>334</v>
      </c>
    </row>
    <row r="18" spans="1:82" ht="15" customHeight="1">
      <c r="A18" s="207" t="s">
        <v>13</v>
      </c>
      <c r="B18" s="190">
        <f t="shared" si="24"/>
        <v>226132</v>
      </c>
      <c r="C18" s="299">
        <f t="shared" si="22"/>
        <v>116866</v>
      </c>
      <c r="D18" s="300">
        <f t="shared" si="22"/>
        <v>109266</v>
      </c>
      <c r="E18" s="190">
        <f t="shared" si="0"/>
        <v>43174</v>
      </c>
      <c r="F18" s="299">
        <f t="shared" si="25"/>
        <v>21546</v>
      </c>
      <c r="G18" s="300">
        <f t="shared" si="25"/>
        <v>21628</v>
      </c>
      <c r="H18" s="190">
        <f t="shared" si="1"/>
        <v>23504</v>
      </c>
      <c r="I18" s="299">
        <f t="shared" si="26"/>
        <v>12129</v>
      </c>
      <c r="J18" s="300">
        <f t="shared" si="26"/>
        <v>11375</v>
      </c>
      <c r="K18" s="190">
        <f t="shared" si="2"/>
        <v>11914</v>
      </c>
      <c r="L18" s="299">
        <f t="shared" si="27"/>
        <v>6247</v>
      </c>
      <c r="M18" s="300">
        <f t="shared" si="27"/>
        <v>5667</v>
      </c>
      <c r="N18" s="190">
        <f t="shared" si="3"/>
        <v>12603</v>
      </c>
      <c r="O18" s="299">
        <f t="shared" si="28"/>
        <v>6449</v>
      </c>
      <c r="P18" s="300">
        <f t="shared" si="28"/>
        <v>6154</v>
      </c>
      <c r="Q18" s="190">
        <f t="shared" si="4"/>
        <v>32606</v>
      </c>
      <c r="R18" s="299">
        <f t="shared" si="29"/>
        <v>16799</v>
      </c>
      <c r="S18" s="300">
        <f t="shared" si="29"/>
        <v>15807</v>
      </c>
      <c r="T18" s="190">
        <f t="shared" si="5"/>
        <v>8561</v>
      </c>
      <c r="U18" s="299">
        <f t="shared" si="30"/>
        <v>4327</v>
      </c>
      <c r="V18" s="300">
        <f t="shared" si="30"/>
        <v>4234</v>
      </c>
      <c r="W18" s="190">
        <f t="shared" si="6"/>
        <v>9471</v>
      </c>
      <c r="X18" s="299">
        <f t="shared" si="31"/>
        <v>5066</v>
      </c>
      <c r="Y18" s="300">
        <f t="shared" si="31"/>
        <v>4405</v>
      </c>
      <c r="Z18" s="190">
        <f t="shared" si="7"/>
        <v>8552</v>
      </c>
      <c r="AA18" s="299">
        <f t="shared" si="32"/>
        <v>4473</v>
      </c>
      <c r="AB18" s="300">
        <f t="shared" si="32"/>
        <v>4079</v>
      </c>
      <c r="AC18" s="190">
        <f t="shared" si="23"/>
        <v>6233</v>
      </c>
      <c r="AD18" s="299">
        <f t="shared" si="33"/>
        <v>3192</v>
      </c>
      <c r="AE18" s="300">
        <f t="shared" si="33"/>
        <v>3041</v>
      </c>
      <c r="AF18" s="190">
        <f t="shared" si="8"/>
        <v>22130</v>
      </c>
      <c r="AG18" s="299">
        <f t="shared" si="34"/>
        <v>11118</v>
      </c>
      <c r="AH18" s="300">
        <f t="shared" si="34"/>
        <v>11012</v>
      </c>
      <c r="AI18" s="190">
        <f t="shared" si="9"/>
        <v>2441</v>
      </c>
      <c r="AJ18" s="299">
        <f t="shared" si="35"/>
        <v>1358</v>
      </c>
      <c r="AK18" s="300">
        <f t="shared" si="35"/>
        <v>1083</v>
      </c>
      <c r="AL18" s="190">
        <f t="shared" si="10"/>
        <v>4512</v>
      </c>
      <c r="AM18" s="299">
        <f t="shared" si="36"/>
        <v>2432</v>
      </c>
      <c r="AN18" s="300">
        <f t="shared" si="36"/>
        <v>2080</v>
      </c>
      <c r="AO18" s="190">
        <f t="shared" si="11"/>
        <v>2451</v>
      </c>
      <c r="AP18" s="299">
        <f t="shared" si="37"/>
        <v>1289</v>
      </c>
      <c r="AQ18" s="300">
        <f t="shared" si="37"/>
        <v>1162</v>
      </c>
      <c r="AR18" s="190">
        <f t="shared" si="12"/>
        <v>1532</v>
      </c>
      <c r="AS18" s="299">
        <f t="shared" si="38"/>
        <v>826</v>
      </c>
      <c r="AT18" s="300">
        <f t="shared" si="38"/>
        <v>706</v>
      </c>
      <c r="AU18" s="190">
        <f t="shared" si="13"/>
        <v>3213</v>
      </c>
      <c r="AV18" s="299">
        <f t="shared" si="39"/>
        <v>1678</v>
      </c>
      <c r="AW18" s="300">
        <f t="shared" si="39"/>
        <v>1535</v>
      </c>
      <c r="AX18" s="190">
        <f t="shared" si="14"/>
        <v>3842</v>
      </c>
      <c r="AY18" s="299">
        <f t="shared" si="40"/>
        <v>1992</v>
      </c>
      <c r="AZ18" s="300">
        <f t="shared" si="40"/>
        <v>1850</v>
      </c>
      <c r="BA18" s="190">
        <f t="shared" si="15"/>
        <v>3030</v>
      </c>
      <c r="BB18" s="299">
        <f t="shared" si="41"/>
        <v>1682</v>
      </c>
      <c r="BC18" s="300">
        <f t="shared" si="41"/>
        <v>1348</v>
      </c>
      <c r="BD18" s="190">
        <f t="shared" si="16"/>
        <v>4468</v>
      </c>
      <c r="BE18" s="299">
        <f t="shared" si="42"/>
        <v>2408</v>
      </c>
      <c r="BF18" s="300">
        <f t="shared" si="42"/>
        <v>2060</v>
      </c>
      <c r="BG18" s="190">
        <f t="shared" si="17"/>
        <v>9578</v>
      </c>
      <c r="BH18" s="299">
        <f t="shared" si="43"/>
        <v>5221</v>
      </c>
      <c r="BI18" s="300">
        <f t="shared" si="43"/>
        <v>4357</v>
      </c>
      <c r="BJ18" s="190">
        <f t="shared" si="18"/>
        <v>4139</v>
      </c>
      <c r="BK18" s="299">
        <f t="shared" si="44"/>
        <v>2140</v>
      </c>
      <c r="BL18" s="300">
        <f t="shared" si="44"/>
        <v>1999</v>
      </c>
      <c r="BM18" s="190">
        <f t="shared" si="45"/>
        <v>2977</v>
      </c>
      <c r="BN18" s="299">
        <f t="shared" si="46"/>
        <v>1596</v>
      </c>
      <c r="BO18" s="300">
        <f t="shared" si="46"/>
        <v>1381</v>
      </c>
      <c r="BP18" s="190">
        <f t="shared" si="20"/>
        <v>4256</v>
      </c>
      <c r="BQ18" s="299">
        <f t="shared" si="47"/>
        <v>2358</v>
      </c>
      <c r="BR18" s="300">
        <f t="shared" si="47"/>
        <v>1898</v>
      </c>
      <c r="BS18" s="190">
        <f t="shared" si="21"/>
        <v>945</v>
      </c>
      <c r="BT18" s="299">
        <f t="shared" si="48"/>
        <v>540</v>
      </c>
      <c r="BU18" s="300">
        <f t="shared" si="48"/>
        <v>405</v>
      </c>
    </row>
    <row r="19" spans="1:82" ht="15" customHeight="1">
      <c r="A19" s="207" t="s">
        <v>15</v>
      </c>
      <c r="B19" s="190">
        <f t="shared" si="24"/>
        <v>246813</v>
      </c>
      <c r="C19" s="299">
        <f t="shared" si="22"/>
        <v>125004</v>
      </c>
      <c r="D19" s="300">
        <f t="shared" si="22"/>
        <v>121809</v>
      </c>
      <c r="E19" s="190">
        <f t="shared" si="0"/>
        <v>46999</v>
      </c>
      <c r="F19" s="299">
        <f t="shared" si="25"/>
        <v>22848</v>
      </c>
      <c r="G19" s="300">
        <f t="shared" si="25"/>
        <v>24151</v>
      </c>
      <c r="H19" s="190">
        <f t="shared" si="1"/>
        <v>24761</v>
      </c>
      <c r="I19" s="299">
        <f t="shared" si="26"/>
        <v>12541</v>
      </c>
      <c r="J19" s="300">
        <f t="shared" si="26"/>
        <v>12220</v>
      </c>
      <c r="K19" s="190">
        <f t="shared" si="2"/>
        <v>13169</v>
      </c>
      <c r="L19" s="299">
        <f t="shared" si="27"/>
        <v>6709</v>
      </c>
      <c r="M19" s="300">
        <f t="shared" si="27"/>
        <v>6460</v>
      </c>
      <c r="N19" s="190">
        <f t="shared" si="3"/>
        <v>14738</v>
      </c>
      <c r="O19" s="299">
        <f t="shared" si="28"/>
        <v>7297</v>
      </c>
      <c r="P19" s="300">
        <f t="shared" si="28"/>
        <v>7441</v>
      </c>
      <c r="Q19" s="190">
        <f t="shared" si="4"/>
        <v>28268</v>
      </c>
      <c r="R19" s="299">
        <f t="shared" si="29"/>
        <v>14629</v>
      </c>
      <c r="S19" s="300">
        <f t="shared" si="29"/>
        <v>13639</v>
      </c>
      <c r="T19" s="190">
        <f t="shared" si="5"/>
        <v>10240</v>
      </c>
      <c r="U19" s="299">
        <f t="shared" si="30"/>
        <v>5035</v>
      </c>
      <c r="V19" s="300">
        <f t="shared" si="30"/>
        <v>5205</v>
      </c>
      <c r="W19" s="190">
        <f t="shared" si="6"/>
        <v>10833</v>
      </c>
      <c r="X19" s="299">
        <f t="shared" si="31"/>
        <v>5568</v>
      </c>
      <c r="Y19" s="300">
        <f t="shared" si="31"/>
        <v>5265</v>
      </c>
      <c r="Z19" s="190">
        <f t="shared" si="7"/>
        <v>10535</v>
      </c>
      <c r="AA19" s="299">
        <f t="shared" si="32"/>
        <v>5322</v>
      </c>
      <c r="AB19" s="300">
        <f t="shared" si="32"/>
        <v>5213</v>
      </c>
      <c r="AC19" s="190">
        <f t="shared" si="23"/>
        <v>7645</v>
      </c>
      <c r="AD19" s="299">
        <f t="shared" si="33"/>
        <v>3857</v>
      </c>
      <c r="AE19" s="300">
        <f t="shared" si="33"/>
        <v>3788</v>
      </c>
      <c r="AF19" s="190">
        <f t="shared" si="8"/>
        <v>22125</v>
      </c>
      <c r="AG19" s="299">
        <f t="shared" si="34"/>
        <v>11062</v>
      </c>
      <c r="AH19" s="300">
        <f t="shared" si="34"/>
        <v>11063</v>
      </c>
      <c r="AI19" s="190">
        <f t="shared" si="9"/>
        <v>3095</v>
      </c>
      <c r="AJ19" s="299">
        <f t="shared" si="35"/>
        <v>1681</v>
      </c>
      <c r="AK19" s="300">
        <f t="shared" si="35"/>
        <v>1414</v>
      </c>
      <c r="AL19" s="190">
        <f t="shared" si="10"/>
        <v>6408</v>
      </c>
      <c r="AM19" s="299">
        <f t="shared" si="36"/>
        <v>3300</v>
      </c>
      <c r="AN19" s="300">
        <f t="shared" si="36"/>
        <v>3108</v>
      </c>
      <c r="AO19" s="190">
        <f t="shared" si="11"/>
        <v>3108</v>
      </c>
      <c r="AP19" s="299">
        <f t="shared" si="37"/>
        <v>1591</v>
      </c>
      <c r="AQ19" s="300">
        <f t="shared" si="37"/>
        <v>1517</v>
      </c>
      <c r="AR19" s="190">
        <f t="shared" si="12"/>
        <v>1959</v>
      </c>
      <c r="AS19" s="299">
        <f t="shared" si="38"/>
        <v>1019</v>
      </c>
      <c r="AT19" s="300">
        <f t="shared" si="38"/>
        <v>940</v>
      </c>
      <c r="AU19" s="190">
        <f t="shared" si="13"/>
        <v>3904</v>
      </c>
      <c r="AV19" s="299">
        <f t="shared" si="39"/>
        <v>1945</v>
      </c>
      <c r="AW19" s="300">
        <f t="shared" si="39"/>
        <v>1959</v>
      </c>
      <c r="AX19" s="190">
        <f t="shared" si="14"/>
        <v>5323</v>
      </c>
      <c r="AY19" s="299">
        <f t="shared" si="40"/>
        <v>2750</v>
      </c>
      <c r="AZ19" s="300">
        <f t="shared" si="40"/>
        <v>2573</v>
      </c>
      <c r="BA19" s="190">
        <f t="shared" si="15"/>
        <v>3688</v>
      </c>
      <c r="BB19" s="299">
        <f t="shared" si="41"/>
        <v>1989</v>
      </c>
      <c r="BC19" s="300">
        <f t="shared" si="41"/>
        <v>1699</v>
      </c>
      <c r="BD19" s="190">
        <f t="shared" si="16"/>
        <v>5722</v>
      </c>
      <c r="BE19" s="299">
        <f t="shared" si="42"/>
        <v>3097</v>
      </c>
      <c r="BF19" s="300">
        <f t="shared" si="42"/>
        <v>2625</v>
      </c>
      <c r="BG19" s="190">
        <f t="shared" si="17"/>
        <v>9121</v>
      </c>
      <c r="BH19" s="299">
        <f t="shared" si="43"/>
        <v>4938</v>
      </c>
      <c r="BI19" s="300">
        <f t="shared" si="43"/>
        <v>4183</v>
      </c>
      <c r="BJ19" s="190">
        <f t="shared" si="18"/>
        <v>5183</v>
      </c>
      <c r="BK19" s="299">
        <f t="shared" si="44"/>
        <v>2666</v>
      </c>
      <c r="BL19" s="300">
        <f t="shared" si="44"/>
        <v>2517</v>
      </c>
      <c r="BM19" s="190">
        <f t="shared" si="45"/>
        <v>3997</v>
      </c>
      <c r="BN19" s="299">
        <f t="shared" si="46"/>
        <v>2109</v>
      </c>
      <c r="BO19" s="300">
        <f t="shared" si="46"/>
        <v>1888</v>
      </c>
      <c r="BP19" s="190">
        <f t="shared" si="20"/>
        <v>4925</v>
      </c>
      <c r="BQ19" s="299">
        <f t="shared" si="47"/>
        <v>2483</v>
      </c>
      <c r="BR19" s="300">
        <f t="shared" si="47"/>
        <v>2442</v>
      </c>
      <c r="BS19" s="190">
        <f t="shared" si="21"/>
        <v>1067</v>
      </c>
      <c r="BT19" s="299">
        <f t="shared" si="48"/>
        <v>568</v>
      </c>
      <c r="BU19" s="300">
        <f t="shared" si="48"/>
        <v>499</v>
      </c>
    </row>
    <row r="20" spans="1:82" ht="15" customHeight="1">
      <c r="A20" s="207" t="s">
        <v>16</v>
      </c>
      <c r="B20" s="190">
        <f t="shared" si="24"/>
        <v>195766</v>
      </c>
      <c r="C20" s="299">
        <f t="shared" si="22"/>
        <v>96889</v>
      </c>
      <c r="D20" s="300">
        <f t="shared" si="22"/>
        <v>98877</v>
      </c>
      <c r="E20" s="190">
        <f t="shared" si="0"/>
        <v>37276</v>
      </c>
      <c r="F20" s="299">
        <f t="shared" si="25"/>
        <v>18379</v>
      </c>
      <c r="G20" s="300">
        <f t="shared" si="25"/>
        <v>18897</v>
      </c>
      <c r="H20" s="190">
        <f t="shared" si="1"/>
        <v>19770</v>
      </c>
      <c r="I20" s="299">
        <f t="shared" si="26"/>
        <v>9648</v>
      </c>
      <c r="J20" s="300">
        <f t="shared" si="26"/>
        <v>10122</v>
      </c>
      <c r="K20" s="190">
        <f t="shared" si="2"/>
        <v>10658</v>
      </c>
      <c r="L20" s="299">
        <f t="shared" si="27"/>
        <v>5142</v>
      </c>
      <c r="M20" s="300">
        <f t="shared" si="27"/>
        <v>5516</v>
      </c>
      <c r="N20" s="190">
        <f t="shared" si="3"/>
        <v>12245</v>
      </c>
      <c r="O20" s="299">
        <f t="shared" si="28"/>
        <v>5873</v>
      </c>
      <c r="P20" s="300">
        <f t="shared" si="28"/>
        <v>6372</v>
      </c>
      <c r="Q20" s="190">
        <f t="shared" si="4"/>
        <v>17254</v>
      </c>
      <c r="R20" s="299">
        <f t="shared" si="29"/>
        <v>8740</v>
      </c>
      <c r="S20" s="300">
        <f t="shared" si="29"/>
        <v>8514</v>
      </c>
      <c r="T20" s="190">
        <f t="shared" si="5"/>
        <v>9007</v>
      </c>
      <c r="U20" s="299">
        <f t="shared" si="30"/>
        <v>4309</v>
      </c>
      <c r="V20" s="300">
        <f t="shared" si="30"/>
        <v>4698</v>
      </c>
      <c r="W20" s="190">
        <f t="shared" si="6"/>
        <v>9179</v>
      </c>
      <c r="X20" s="299">
        <f t="shared" si="31"/>
        <v>4640</v>
      </c>
      <c r="Y20" s="300">
        <f t="shared" si="31"/>
        <v>4539</v>
      </c>
      <c r="Z20" s="190">
        <f t="shared" si="7"/>
        <v>8858</v>
      </c>
      <c r="AA20" s="299">
        <f t="shared" si="32"/>
        <v>4341</v>
      </c>
      <c r="AB20" s="300">
        <f t="shared" si="32"/>
        <v>4517</v>
      </c>
      <c r="AC20" s="190">
        <f t="shared" si="23"/>
        <v>6617</v>
      </c>
      <c r="AD20" s="299">
        <f t="shared" si="33"/>
        <v>3205</v>
      </c>
      <c r="AE20" s="300">
        <f t="shared" si="33"/>
        <v>3412</v>
      </c>
      <c r="AF20" s="190">
        <f t="shared" si="8"/>
        <v>16480</v>
      </c>
      <c r="AG20" s="299">
        <f t="shared" si="34"/>
        <v>7943</v>
      </c>
      <c r="AH20" s="300">
        <f t="shared" si="34"/>
        <v>8537</v>
      </c>
      <c r="AI20" s="190">
        <f t="shared" si="9"/>
        <v>2744</v>
      </c>
      <c r="AJ20" s="299">
        <f t="shared" si="35"/>
        <v>1474</v>
      </c>
      <c r="AK20" s="300">
        <f t="shared" si="35"/>
        <v>1270</v>
      </c>
      <c r="AL20" s="190">
        <f t="shared" si="10"/>
        <v>5977</v>
      </c>
      <c r="AM20" s="299">
        <f t="shared" si="36"/>
        <v>3013</v>
      </c>
      <c r="AN20" s="300">
        <f t="shared" si="36"/>
        <v>2964</v>
      </c>
      <c r="AO20" s="190">
        <f t="shared" si="11"/>
        <v>2720</v>
      </c>
      <c r="AP20" s="299">
        <f t="shared" si="37"/>
        <v>1357</v>
      </c>
      <c r="AQ20" s="300">
        <f t="shared" si="37"/>
        <v>1363</v>
      </c>
      <c r="AR20" s="190">
        <f t="shared" si="12"/>
        <v>1702</v>
      </c>
      <c r="AS20" s="299">
        <f t="shared" si="38"/>
        <v>859</v>
      </c>
      <c r="AT20" s="300">
        <f t="shared" si="38"/>
        <v>843</v>
      </c>
      <c r="AU20" s="190">
        <f t="shared" si="13"/>
        <v>3617</v>
      </c>
      <c r="AV20" s="299">
        <f t="shared" si="39"/>
        <v>1725</v>
      </c>
      <c r="AW20" s="300">
        <f t="shared" si="39"/>
        <v>1892</v>
      </c>
      <c r="AX20" s="190">
        <f t="shared" si="14"/>
        <v>4756</v>
      </c>
      <c r="AY20" s="299">
        <f t="shared" si="40"/>
        <v>2436</v>
      </c>
      <c r="AZ20" s="300">
        <f t="shared" si="40"/>
        <v>2320</v>
      </c>
      <c r="BA20" s="190">
        <f t="shared" si="15"/>
        <v>3030</v>
      </c>
      <c r="BB20" s="299">
        <f t="shared" si="41"/>
        <v>1597</v>
      </c>
      <c r="BC20" s="300">
        <f t="shared" si="41"/>
        <v>1433</v>
      </c>
      <c r="BD20" s="190">
        <f t="shared" si="16"/>
        <v>4472</v>
      </c>
      <c r="BE20" s="299">
        <f t="shared" si="42"/>
        <v>2374</v>
      </c>
      <c r="BF20" s="300">
        <f t="shared" si="42"/>
        <v>2098</v>
      </c>
      <c r="BG20" s="190">
        <f t="shared" si="17"/>
        <v>6484</v>
      </c>
      <c r="BH20" s="299">
        <f t="shared" si="43"/>
        <v>3293</v>
      </c>
      <c r="BI20" s="300">
        <f t="shared" si="43"/>
        <v>3191</v>
      </c>
      <c r="BJ20" s="190">
        <f t="shared" si="18"/>
        <v>4776</v>
      </c>
      <c r="BK20" s="299">
        <f t="shared" si="44"/>
        <v>2364</v>
      </c>
      <c r="BL20" s="300">
        <f t="shared" si="44"/>
        <v>2412</v>
      </c>
      <c r="BM20" s="190">
        <f t="shared" si="45"/>
        <v>3298</v>
      </c>
      <c r="BN20" s="299">
        <f t="shared" si="46"/>
        <v>1756</v>
      </c>
      <c r="BO20" s="300">
        <f t="shared" si="46"/>
        <v>1542</v>
      </c>
      <c r="BP20" s="190">
        <f t="shared" si="20"/>
        <v>4022</v>
      </c>
      <c r="BQ20" s="299">
        <f t="shared" si="47"/>
        <v>1981</v>
      </c>
      <c r="BR20" s="300">
        <f t="shared" si="47"/>
        <v>2041</v>
      </c>
      <c r="BS20" s="190">
        <f t="shared" si="21"/>
        <v>824</v>
      </c>
      <c r="BT20" s="299">
        <f t="shared" si="48"/>
        <v>440</v>
      </c>
      <c r="BU20" s="300">
        <f t="shared" si="48"/>
        <v>384</v>
      </c>
    </row>
    <row r="21" spans="1:82" ht="15" customHeight="1">
      <c r="A21" s="207" t="s">
        <v>17</v>
      </c>
      <c r="B21" s="190">
        <f t="shared" si="24"/>
        <v>145613</v>
      </c>
      <c r="C21" s="299">
        <f t="shared" si="22"/>
        <v>69474</v>
      </c>
      <c r="D21" s="300">
        <f t="shared" si="22"/>
        <v>76139</v>
      </c>
      <c r="E21" s="190">
        <f t="shared" si="0"/>
        <v>24765</v>
      </c>
      <c r="F21" s="299">
        <f t="shared" si="25"/>
        <v>12165</v>
      </c>
      <c r="G21" s="300">
        <f t="shared" si="25"/>
        <v>12600</v>
      </c>
      <c r="H21" s="190">
        <f t="shared" si="1"/>
        <v>14882</v>
      </c>
      <c r="I21" s="299">
        <f t="shared" si="26"/>
        <v>6913</v>
      </c>
      <c r="J21" s="300">
        <f t="shared" si="26"/>
        <v>7969</v>
      </c>
      <c r="K21" s="190">
        <f t="shared" si="2"/>
        <v>8056</v>
      </c>
      <c r="L21" s="299">
        <f t="shared" si="27"/>
        <v>3790</v>
      </c>
      <c r="M21" s="300">
        <f t="shared" si="27"/>
        <v>4266</v>
      </c>
      <c r="N21" s="190">
        <f t="shared" si="3"/>
        <v>9471</v>
      </c>
      <c r="O21" s="299">
        <f t="shared" si="28"/>
        <v>4479</v>
      </c>
      <c r="P21" s="300">
        <f t="shared" si="28"/>
        <v>4992</v>
      </c>
      <c r="Q21" s="190">
        <f t="shared" si="4"/>
        <v>10556</v>
      </c>
      <c r="R21" s="299">
        <f t="shared" si="29"/>
        <v>5016</v>
      </c>
      <c r="S21" s="300">
        <f t="shared" si="29"/>
        <v>5540</v>
      </c>
      <c r="T21" s="190">
        <f t="shared" si="5"/>
        <v>6971</v>
      </c>
      <c r="U21" s="299">
        <f t="shared" si="30"/>
        <v>3259</v>
      </c>
      <c r="V21" s="300">
        <f t="shared" si="30"/>
        <v>3712</v>
      </c>
      <c r="W21" s="190">
        <f t="shared" si="6"/>
        <v>7532</v>
      </c>
      <c r="X21" s="299">
        <f t="shared" si="31"/>
        <v>3664</v>
      </c>
      <c r="Y21" s="300">
        <f t="shared" si="31"/>
        <v>3868</v>
      </c>
      <c r="Z21" s="190">
        <f t="shared" si="7"/>
        <v>7127</v>
      </c>
      <c r="AA21" s="299">
        <f t="shared" si="32"/>
        <v>3353</v>
      </c>
      <c r="AB21" s="300">
        <f t="shared" si="32"/>
        <v>3774</v>
      </c>
      <c r="AC21" s="190">
        <f t="shared" si="23"/>
        <v>5201</v>
      </c>
      <c r="AD21" s="299">
        <f t="shared" si="33"/>
        <v>2432</v>
      </c>
      <c r="AE21" s="300">
        <f t="shared" si="33"/>
        <v>2769</v>
      </c>
      <c r="AF21" s="190">
        <f t="shared" si="8"/>
        <v>12482</v>
      </c>
      <c r="AG21" s="299">
        <f t="shared" si="34"/>
        <v>5763</v>
      </c>
      <c r="AH21" s="300">
        <f t="shared" si="34"/>
        <v>6719</v>
      </c>
      <c r="AI21" s="190">
        <f t="shared" si="9"/>
        <v>2278</v>
      </c>
      <c r="AJ21" s="299">
        <f t="shared" si="35"/>
        <v>1133</v>
      </c>
      <c r="AK21" s="300">
        <f t="shared" si="35"/>
        <v>1145</v>
      </c>
      <c r="AL21" s="190">
        <f t="shared" si="10"/>
        <v>4873</v>
      </c>
      <c r="AM21" s="299">
        <f t="shared" si="36"/>
        <v>2321</v>
      </c>
      <c r="AN21" s="300">
        <f t="shared" si="36"/>
        <v>2552</v>
      </c>
      <c r="AO21" s="190">
        <f t="shared" si="11"/>
        <v>2219</v>
      </c>
      <c r="AP21" s="299">
        <f t="shared" si="37"/>
        <v>1089</v>
      </c>
      <c r="AQ21" s="300">
        <f t="shared" si="37"/>
        <v>1130</v>
      </c>
      <c r="AR21" s="190">
        <f t="shared" si="12"/>
        <v>1372</v>
      </c>
      <c r="AS21" s="299">
        <f t="shared" si="38"/>
        <v>656</v>
      </c>
      <c r="AT21" s="300">
        <f t="shared" si="38"/>
        <v>716</v>
      </c>
      <c r="AU21" s="190">
        <f t="shared" si="13"/>
        <v>3081</v>
      </c>
      <c r="AV21" s="299">
        <f t="shared" si="39"/>
        <v>1375</v>
      </c>
      <c r="AW21" s="300">
        <f t="shared" si="39"/>
        <v>1706</v>
      </c>
      <c r="AX21" s="190">
        <f t="shared" si="14"/>
        <v>4120</v>
      </c>
      <c r="AY21" s="299">
        <f t="shared" si="40"/>
        <v>2012</v>
      </c>
      <c r="AZ21" s="300">
        <f t="shared" si="40"/>
        <v>2108</v>
      </c>
      <c r="BA21" s="190">
        <f t="shared" si="15"/>
        <v>2433</v>
      </c>
      <c r="BB21" s="299">
        <f t="shared" si="41"/>
        <v>1185</v>
      </c>
      <c r="BC21" s="300">
        <f t="shared" si="41"/>
        <v>1248</v>
      </c>
      <c r="BD21" s="190">
        <f t="shared" si="16"/>
        <v>3732</v>
      </c>
      <c r="BE21" s="299">
        <f t="shared" si="42"/>
        <v>1828</v>
      </c>
      <c r="BF21" s="300">
        <f t="shared" si="42"/>
        <v>1904</v>
      </c>
      <c r="BG21" s="190">
        <f t="shared" si="17"/>
        <v>4508</v>
      </c>
      <c r="BH21" s="299">
        <f t="shared" si="43"/>
        <v>2218</v>
      </c>
      <c r="BI21" s="300">
        <f t="shared" si="43"/>
        <v>2290</v>
      </c>
      <c r="BJ21" s="190">
        <f t="shared" si="18"/>
        <v>3784</v>
      </c>
      <c r="BK21" s="299">
        <f t="shared" si="44"/>
        <v>1780</v>
      </c>
      <c r="BL21" s="300">
        <f t="shared" si="44"/>
        <v>2004</v>
      </c>
      <c r="BM21" s="190">
        <f t="shared" si="45"/>
        <v>2601</v>
      </c>
      <c r="BN21" s="299">
        <f t="shared" si="46"/>
        <v>1303</v>
      </c>
      <c r="BO21" s="300">
        <f t="shared" si="46"/>
        <v>1298</v>
      </c>
      <c r="BP21" s="190">
        <f t="shared" si="20"/>
        <v>2952</v>
      </c>
      <c r="BQ21" s="299">
        <f t="shared" si="47"/>
        <v>1430</v>
      </c>
      <c r="BR21" s="300">
        <f t="shared" si="47"/>
        <v>1522</v>
      </c>
      <c r="BS21" s="190">
        <f t="shared" si="21"/>
        <v>617</v>
      </c>
      <c r="BT21" s="299">
        <f t="shared" si="48"/>
        <v>310</v>
      </c>
      <c r="BU21" s="300">
        <f t="shared" si="48"/>
        <v>307</v>
      </c>
    </row>
    <row r="22" spans="1:82" ht="15" customHeight="1">
      <c r="A22" s="207" t="s">
        <v>18</v>
      </c>
      <c r="B22" s="190">
        <f t="shared" si="24"/>
        <v>103244</v>
      </c>
      <c r="C22" s="299">
        <f t="shared" si="22"/>
        <v>44000</v>
      </c>
      <c r="D22" s="300">
        <f t="shared" si="22"/>
        <v>59244</v>
      </c>
      <c r="E22" s="190">
        <f t="shared" si="0"/>
        <v>15645</v>
      </c>
      <c r="F22" s="299">
        <f t="shared" si="25"/>
        <v>7040</v>
      </c>
      <c r="G22" s="300">
        <f t="shared" si="25"/>
        <v>8605</v>
      </c>
      <c r="H22" s="190">
        <f t="shared" si="1"/>
        <v>10440</v>
      </c>
      <c r="I22" s="299">
        <f t="shared" si="26"/>
        <v>4487</v>
      </c>
      <c r="J22" s="300">
        <f t="shared" si="26"/>
        <v>5953</v>
      </c>
      <c r="K22" s="190">
        <f t="shared" si="2"/>
        <v>5820</v>
      </c>
      <c r="L22" s="299">
        <f t="shared" si="27"/>
        <v>2456</v>
      </c>
      <c r="M22" s="300">
        <f t="shared" si="27"/>
        <v>3364</v>
      </c>
      <c r="N22" s="190">
        <f t="shared" si="3"/>
        <v>7339</v>
      </c>
      <c r="O22" s="299">
        <f t="shared" si="28"/>
        <v>3106</v>
      </c>
      <c r="P22" s="300">
        <f t="shared" si="28"/>
        <v>4233</v>
      </c>
      <c r="Q22" s="190">
        <f t="shared" si="4"/>
        <v>6684</v>
      </c>
      <c r="R22" s="299">
        <f t="shared" si="29"/>
        <v>2793</v>
      </c>
      <c r="S22" s="300">
        <f t="shared" si="29"/>
        <v>3891</v>
      </c>
      <c r="T22" s="190">
        <f t="shared" si="5"/>
        <v>5024</v>
      </c>
      <c r="U22" s="299">
        <f t="shared" si="30"/>
        <v>2165</v>
      </c>
      <c r="V22" s="300">
        <f t="shared" si="30"/>
        <v>2859</v>
      </c>
      <c r="W22" s="190">
        <f t="shared" si="6"/>
        <v>5330</v>
      </c>
      <c r="X22" s="299">
        <f t="shared" si="31"/>
        <v>2254</v>
      </c>
      <c r="Y22" s="300">
        <f t="shared" si="31"/>
        <v>3076</v>
      </c>
      <c r="Z22" s="190">
        <f t="shared" si="7"/>
        <v>5321</v>
      </c>
      <c r="AA22" s="299">
        <f t="shared" si="32"/>
        <v>2198</v>
      </c>
      <c r="AB22" s="300">
        <f t="shared" si="32"/>
        <v>3123</v>
      </c>
      <c r="AC22" s="190">
        <f t="shared" si="23"/>
        <v>3998</v>
      </c>
      <c r="AD22" s="299">
        <f t="shared" si="33"/>
        <v>1635</v>
      </c>
      <c r="AE22" s="300">
        <f t="shared" si="33"/>
        <v>2363</v>
      </c>
      <c r="AF22" s="190">
        <f t="shared" si="8"/>
        <v>8333</v>
      </c>
      <c r="AG22" s="299">
        <f t="shared" si="34"/>
        <v>3585</v>
      </c>
      <c r="AH22" s="300">
        <f t="shared" si="34"/>
        <v>4748</v>
      </c>
      <c r="AI22" s="190">
        <f t="shared" si="9"/>
        <v>1765</v>
      </c>
      <c r="AJ22" s="299">
        <f t="shared" si="35"/>
        <v>783</v>
      </c>
      <c r="AK22" s="300">
        <f t="shared" si="35"/>
        <v>982</v>
      </c>
      <c r="AL22" s="190">
        <f t="shared" si="10"/>
        <v>3871</v>
      </c>
      <c r="AM22" s="299">
        <f t="shared" si="36"/>
        <v>1599</v>
      </c>
      <c r="AN22" s="300">
        <f t="shared" si="36"/>
        <v>2272</v>
      </c>
      <c r="AO22" s="190">
        <f t="shared" si="11"/>
        <v>1750</v>
      </c>
      <c r="AP22" s="299">
        <f t="shared" si="37"/>
        <v>722</v>
      </c>
      <c r="AQ22" s="300">
        <f t="shared" si="37"/>
        <v>1028</v>
      </c>
      <c r="AR22" s="190">
        <f t="shared" si="12"/>
        <v>1169</v>
      </c>
      <c r="AS22" s="299">
        <f t="shared" si="38"/>
        <v>460</v>
      </c>
      <c r="AT22" s="300">
        <f t="shared" si="38"/>
        <v>709</v>
      </c>
      <c r="AU22" s="190">
        <f t="shared" si="13"/>
        <v>2579</v>
      </c>
      <c r="AV22" s="299">
        <f t="shared" si="39"/>
        <v>986</v>
      </c>
      <c r="AW22" s="300">
        <f t="shared" si="39"/>
        <v>1593</v>
      </c>
      <c r="AX22" s="190">
        <f t="shared" si="14"/>
        <v>2690</v>
      </c>
      <c r="AY22" s="299">
        <f t="shared" si="40"/>
        <v>1180</v>
      </c>
      <c r="AZ22" s="300">
        <f t="shared" si="40"/>
        <v>1510</v>
      </c>
      <c r="BA22" s="190">
        <f t="shared" si="15"/>
        <v>1771</v>
      </c>
      <c r="BB22" s="299">
        <f t="shared" si="41"/>
        <v>760</v>
      </c>
      <c r="BC22" s="300">
        <f t="shared" si="41"/>
        <v>1011</v>
      </c>
      <c r="BD22" s="190">
        <f t="shared" si="16"/>
        <v>2417</v>
      </c>
      <c r="BE22" s="299">
        <f t="shared" si="42"/>
        <v>1082</v>
      </c>
      <c r="BF22" s="300">
        <f t="shared" si="42"/>
        <v>1335</v>
      </c>
      <c r="BG22" s="190">
        <f t="shared" si="17"/>
        <v>3311</v>
      </c>
      <c r="BH22" s="299">
        <f t="shared" si="43"/>
        <v>1348</v>
      </c>
      <c r="BI22" s="300">
        <f t="shared" si="43"/>
        <v>1963</v>
      </c>
      <c r="BJ22" s="190">
        <f t="shared" si="18"/>
        <v>2916</v>
      </c>
      <c r="BK22" s="299">
        <f t="shared" si="44"/>
        <v>1259</v>
      </c>
      <c r="BL22" s="300">
        <f t="shared" si="44"/>
        <v>1657</v>
      </c>
      <c r="BM22" s="190">
        <f t="shared" si="45"/>
        <v>2085</v>
      </c>
      <c r="BN22" s="299">
        <f t="shared" si="46"/>
        <v>883</v>
      </c>
      <c r="BO22" s="300">
        <f t="shared" si="46"/>
        <v>1202</v>
      </c>
      <c r="BP22" s="190">
        <f t="shared" si="20"/>
        <v>2520</v>
      </c>
      <c r="BQ22" s="299">
        <f t="shared" si="47"/>
        <v>1015</v>
      </c>
      <c r="BR22" s="300">
        <f t="shared" si="47"/>
        <v>1505</v>
      </c>
      <c r="BS22" s="190">
        <f t="shared" si="21"/>
        <v>466</v>
      </c>
      <c r="BT22" s="299">
        <f t="shared" si="48"/>
        <v>204</v>
      </c>
      <c r="BU22" s="300">
        <f t="shared" si="48"/>
        <v>262</v>
      </c>
    </row>
    <row r="23" spans="1:82" ht="15" customHeight="1">
      <c r="A23" s="321" t="s">
        <v>19</v>
      </c>
      <c r="B23" s="190">
        <f t="shared" si="24"/>
        <v>94535</v>
      </c>
      <c r="C23" s="299">
        <f t="shared" si="22"/>
        <v>34031</v>
      </c>
      <c r="D23" s="300">
        <f t="shared" si="22"/>
        <v>60504</v>
      </c>
      <c r="E23" s="190">
        <f t="shared" si="0"/>
        <v>11630</v>
      </c>
      <c r="F23" s="299">
        <f t="shared" si="25"/>
        <v>4382</v>
      </c>
      <c r="G23" s="300">
        <f t="shared" si="25"/>
        <v>7248</v>
      </c>
      <c r="H23" s="190">
        <f t="shared" si="1"/>
        <v>9188</v>
      </c>
      <c r="I23" s="299">
        <f t="shared" si="26"/>
        <v>3220</v>
      </c>
      <c r="J23" s="300">
        <f t="shared" si="26"/>
        <v>5968</v>
      </c>
      <c r="K23" s="190">
        <f t="shared" si="2"/>
        <v>5517</v>
      </c>
      <c r="L23" s="299">
        <f t="shared" si="27"/>
        <v>1928</v>
      </c>
      <c r="M23" s="300">
        <f t="shared" si="27"/>
        <v>3589</v>
      </c>
      <c r="N23" s="190">
        <f t="shared" si="3"/>
        <v>6713</v>
      </c>
      <c r="O23" s="299">
        <f t="shared" si="28"/>
        <v>2491</v>
      </c>
      <c r="P23" s="300">
        <f t="shared" si="28"/>
        <v>4222</v>
      </c>
      <c r="Q23" s="190">
        <f t="shared" si="4"/>
        <v>5665</v>
      </c>
      <c r="R23" s="299">
        <f t="shared" si="29"/>
        <v>1948</v>
      </c>
      <c r="S23" s="300">
        <f t="shared" si="29"/>
        <v>3717</v>
      </c>
      <c r="T23" s="190">
        <f t="shared" si="5"/>
        <v>4845</v>
      </c>
      <c r="U23" s="299">
        <f t="shared" si="30"/>
        <v>1834</v>
      </c>
      <c r="V23" s="300">
        <f t="shared" si="30"/>
        <v>3011</v>
      </c>
      <c r="W23" s="190">
        <f t="shared" si="6"/>
        <v>4917</v>
      </c>
      <c r="X23" s="299">
        <f t="shared" si="31"/>
        <v>1740</v>
      </c>
      <c r="Y23" s="300">
        <f t="shared" si="31"/>
        <v>3177</v>
      </c>
      <c r="Z23" s="190">
        <f t="shared" si="7"/>
        <v>5648</v>
      </c>
      <c r="AA23" s="299">
        <f t="shared" si="32"/>
        <v>1908</v>
      </c>
      <c r="AB23" s="300">
        <f t="shared" si="32"/>
        <v>3740</v>
      </c>
      <c r="AC23" s="190">
        <f t="shared" si="23"/>
        <v>3917</v>
      </c>
      <c r="AD23" s="299">
        <f t="shared" si="33"/>
        <v>1429</v>
      </c>
      <c r="AE23" s="300">
        <f t="shared" si="33"/>
        <v>2488</v>
      </c>
      <c r="AF23" s="190">
        <f t="shared" si="8"/>
        <v>6950</v>
      </c>
      <c r="AG23" s="299">
        <f t="shared" si="34"/>
        <v>2606</v>
      </c>
      <c r="AH23" s="300">
        <f t="shared" si="34"/>
        <v>4344</v>
      </c>
      <c r="AI23" s="190">
        <f t="shared" si="9"/>
        <v>1789</v>
      </c>
      <c r="AJ23" s="299">
        <f t="shared" si="35"/>
        <v>663</v>
      </c>
      <c r="AK23" s="300">
        <f t="shared" si="35"/>
        <v>1126</v>
      </c>
      <c r="AL23" s="190">
        <f t="shared" si="10"/>
        <v>4084</v>
      </c>
      <c r="AM23" s="299">
        <f t="shared" si="36"/>
        <v>1488</v>
      </c>
      <c r="AN23" s="300">
        <f t="shared" si="36"/>
        <v>2596</v>
      </c>
      <c r="AO23" s="190">
        <f t="shared" si="11"/>
        <v>1753</v>
      </c>
      <c r="AP23" s="299">
        <f t="shared" si="37"/>
        <v>620</v>
      </c>
      <c r="AQ23" s="300">
        <f t="shared" si="37"/>
        <v>1133</v>
      </c>
      <c r="AR23" s="190">
        <f t="shared" si="12"/>
        <v>1208</v>
      </c>
      <c r="AS23" s="299">
        <f t="shared" si="38"/>
        <v>448</v>
      </c>
      <c r="AT23" s="300">
        <f t="shared" si="38"/>
        <v>760</v>
      </c>
      <c r="AU23" s="190">
        <f t="shared" si="13"/>
        <v>2699</v>
      </c>
      <c r="AV23" s="299">
        <f t="shared" si="39"/>
        <v>897</v>
      </c>
      <c r="AW23" s="300">
        <f t="shared" si="39"/>
        <v>1802</v>
      </c>
      <c r="AX23" s="190">
        <f t="shared" si="14"/>
        <v>2754</v>
      </c>
      <c r="AY23" s="299">
        <f t="shared" si="40"/>
        <v>978</v>
      </c>
      <c r="AZ23" s="300">
        <f t="shared" si="40"/>
        <v>1776</v>
      </c>
      <c r="BA23" s="190">
        <f t="shared" si="15"/>
        <v>1736</v>
      </c>
      <c r="BB23" s="299">
        <f t="shared" si="41"/>
        <v>583</v>
      </c>
      <c r="BC23" s="300">
        <f t="shared" si="41"/>
        <v>1153</v>
      </c>
      <c r="BD23" s="190">
        <f t="shared" si="16"/>
        <v>2274</v>
      </c>
      <c r="BE23" s="299">
        <f t="shared" si="42"/>
        <v>877</v>
      </c>
      <c r="BF23" s="300">
        <f t="shared" si="42"/>
        <v>1397</v>
      </c>
      <c r="BG23" s="190">
        <f t="shared" si="17"/>
        <v>3070</v>
      </c>
      <c r="BH23" s="299">
        <f t="shared" si="43"/>
        <v>1056</v>
      </c>
      <c r="BI23" s="300">
        <f t="shared" si="43"/>
        <v>2014</v>
      </c>
      <c r="BJ23" s="190">
        <f t="shared" si="18"/>
        <v>3226</v>
      </c>
      <c r="BK23" s="299">
        <f t="shared" si="44"/>
        <v>1182</v>
      </c>
      <c r="BL23" s="300">
        <f t="shared" si="44"/>
        <v>2044</v>
      </c>
      <c r="BM23" s="190">
        <f t="shared" si="45"/>
        <v>2130</v>
      </c>
      <c r="BN23" s="299">
        <f t="shared" si="46"/>
        <v>781</v>
      </c>
      <c r="BO23" s="300">
        <f t="shared" si="46"/>
        <v>1349</v>
      </c>
      <c r="BP23" s="190">
        <f t="shared" si="20"/>
        <v>2493</v>
      </c>
      <c r="BQ23" s="299">
        <f t="shared" si="47"/>
        <v>835</v>
      </c>
      <c r="BR23" s="300">
        <f t="shared" si="47"/>
        <v>1658</v>
      </c>
      <c r="BS23" s="190">
        <f t="shared" si="21"/>
        <v>329</v>
      </c>
      <c r="BT23" s="299">
        <f t="shared" si="48"/>
        <v>137</v>
      </c>
      <c r="BU23" s="300">
        <f t="shared" si="48"/>
        <v>192</v>
      </c>
    </row>
    <row r="24" spans="1:82" ht="15" customHeight="1">
      <c r="A24" s="321" t="s">
        <v>20</v>
      </c>
      <c r="B24" s="190">
        <f t="shared" si="24"/>
        <v>52501</v>
      </c>
      <c r="C24" s="299">
        <f t="shared" si="22"/>
        <v>15331</v>
      </c>
      <c r="D24" s="300">
        <f t="shared" si="22"/>
        <v>37170</v>
      </c>
      <c r="E24" s="190">
        <f t="shared" si="0"/>
        <v>5712</v>
      </c>
      <c r="F24" s="299">
        <f t="shared" ref="F24:G27" si="49">F47+F70</f>
        <v>1595</v>
      </c>
      <c r="G24" s="300">
        <f t="shared" si="49"/>
        <v>4117</v>
      </c>
      <c r="H24" s="190">
        <f t="shared" si="1"/>
        <v>5037</v>
      </c>
      <c r="I24" s="299">
        <f t="shared" ref="I24:J27" si="50">I47+I70</f>
        <v>1383</v>
      </c>
      <c r="J24" s="300">
        <f t="shared" si="50"/>
        <v>3654</v>
      </c>
      <c r="K24" s="190">
        <f t="shared" si="2"/>
        <v>3200</v>
      </c>
      <c r="L24" s="299">
        <f t="shared" ref="L24:M27" si="51">L47+L70</f>
        <v>952</v>
      </c>
      <c r="M24" s="300">
        <f t="shared" si="51"/>
        <v>2248</v>
      </c>
      <c r="N24" s="190">
        <f t="shared" si="3"/>
        <v>3717</v>
      </c>
      <c r="O24" s="299">
        <f t="shared" ref="O24:P27" si="52">O47+O70</f>
        <v>1156</v>
      </c>
      <c r="P24" s="300">
        <f t="shared" si="52"/>
        <v>2561</v>
      </c>
      <c r="Q24" s="190">
        <f t="shared" si="4"/>
        <v>3146</v>
      </c>
      <c r="R24" s="299">
        <f t="shared" ref="R24:S27" si="53">R47+R70</f>
        <v>874</v>
      </c>
      <c r="S24" s="300">
        <f t="shared" si="53"/>
        <v>2272</v>
      </c>
      <c r="T24" s="190">
        <f t="shared" si="5"/>
        <v>2559</v>
      </c>
      <c r="U24" s="299">
        <f t="shared" ref="U24:V27" si="54">U47+U70</f>
        <v>810</v>
      </c>
      <c r="V24" s="300">
        <f t="shared" si="54"/>
        <v>1749</v>
      </c>
      <c r="W24" s="190">
        <f t="shared" si="6"/>
        <v>2701</v>
      </c>
      <c r="X24" s="299">
        <f t="shared" ref="X24:Y27" si="55">X47+X70</f>
        <v>777</v>
      </c>
      <c r="Y24" s="300">
        <f t="shared" si="55"/>
        <v>1924</v>
      </c>
      <c r="Z24" s="190">
        <f t="shared" si="7"/>
        <v>3314</v>
      </c>
      <c r="AA24" s="299">
        <f t="shared" ref="AA24:AB27" si="56">AA47+AA70</f>
        <v>951</v>
      </c>
      <c r="AB24" s="300">
        <f t="shared" si="56"/>
        <v>2363</v>
      </c>
      <c r="AC24" s="190">
        <f t="shared" si="23"/>
        <v>2135</v>
      </c>
      <c r="AD24" s="299">
        <f t="shared" ref="AD24:AE27" si="57">AD47+AD70</f>
        <v>563</v>
      </c>
      <c r="AE24" s="300">
        <f t="shared" si="57"/>
        <v>1572</v>
      </c>
      <c r="AF24" s="190">
        <f t="shared" si="8"/>
        <v>3548</v>
      </c>
      <c r="AG24" s="299">
        <f t="shared" ref="AG24:AH27" si="58">AG47+AG70</f>
        <v>1102</v>
      </c>
      <c r="AH24" s="300">
        <f t="shared" si="58"/>
        <v>2446</v>
      </c>
      <c r="AI24" s="190">
        <f t="shared" si="9"/>
        <v>1053</v>
      </c>
      <c r="AJ24" s="299">
        <f t="shared" ref="AJ24:AK27" si="59">AJ47+AJ70</f>
        <v>326</v>
      </c>
      <c r="AK24" s="300">
        <f t="shared" si="59"/>
        <v>727</v>
      </c>
      <c r="AL24" s="190">
        <f t="shared" si="10"/>
        <v>2419</v>
      </c>
      <c r="AM24" s="299">
        <f t="shared" ref="AM24:AN27" si="60">AM47+AM70</f>
        <v>707</v>
      </c>
      <c r="AN24" s="300">
        <f t="shared" si="60"/>
        <v>1712</v>
      </c>
      <c r="AO24" s="190">
        <f t="shared" si="11"/>
        <v>929</v>
      </c>
      <c r="AP24" s="299">
        <f t="shared" ref="AP24:AQ27" si="61">AP47+AP70</f>
        <v>312</v>
      </c>
      <c r="AQ24" s="300">
        <f t="shared" si="61"/>
        <v>617</v>
      </c>
      <c r="AR24" s="190">
        <f t="shared" si="12"/>
        <v>642</v>
      </c>
      <c r="AS24" s="299">
        <f t="shared" ref="AS24:AT27" si="62">AS47+AS70</f>
        <v>177</v>
      </c>
      <c r="AT24" s="300">
        <f t="shared" si="62"/>
        <v>465</v>
      </c>
      <c r="AU24" s="190">
        <f t="shared" si="13"/>
        <v>1414</v>
      </c>
      <c r="AV24" s="299">
        <f t="shared" ref="AV24:AW27" si="63">AV47+AV70</f>
        <v>391</v>
      </c>
      <c r="AW24" s="300">
        <f t="shared" si="63"/>
        <v>1023</v>
      </c>
      <c r="AX24" s="190">
        <f t="shared" si="14"/>
        <v>1759</v>
      </c>
      <c r="AY24" s="299">
        <f t="shared" ref="AY24:AZ27" si="64">AY47+AY70</f>
        <v>518</v>
      </c>
      <c r="AZ24" s="300">
        <f t="shared" si="64"/>
        <v>1241</v>
      </c>
      <c r="BA24" s="190">
        <f t="shared" si="15"/>
        <v>1027</v>
      </c>
      <c r="BB24" s="299">
        <f t="shared" ref="BB24:BC27" si="65">BB47+BB70</f>
        <v>316</v>
      </c>
      <c r="BC24" s="300">
        <f t="shared" si="65"/>
        <v>711</v>
      </c>
      <c r="BD24" s="190">
        <f t="shared" si="16"/>
        <v>1412</v>
      </c>
      <c r="BE24" s="299">
        <f t="shared" ref="BE24:BF27" si="66">BE47+BE70</f>
        <v>385</v>
      </c>
      <c r="BF24" s="300">
        <f t="shared" si="66"/>
        <v>1027</v>
      </c>
      <c r="BG24" s="190">
        <f t="shared" si="17"/>
        <v>1760</v>
      </c>
      <c r="BH24" s="299">
        <f t="shared" ref="BH24:BI27" si="67">BH47+BH70</f>
        <v>532</v>
      </c>
      <c r="BI24" s="300">
        <f t="shared" si="67"/>
        <v>1228</v>
      </c>
      <c r="BJ24" s="190">
        <f t="shared" si="18"/>
        <v>2075</v>
      </c>
      <c r="BK24" s="299">
        <f t="shared" ref="BK24:BL27" si="68">BK47+BK70</f>
        <v>624</v>
      </c>
      <c r="BL24" s="300">
        <f t="shared" si="68"/>
        <v>1451</v>
      </c>
      <c r="BM24" s="190">
        <f t="shared" si="45"/>
        <v>1264</v>
      </c>
      <c r="BN24" s="299">
        <f t="shared" ref="BN24:BO27" si="69">BN47+BN70</f>
        <v>409</v>
      </c>
      <c r="BO24" s="300">
        <f t="shared" si="69"/>
        <v>855</v>
      </c>
      <c r="BP24" s="190">
        <f t="shared" si="20"/>
        <v>1493</v>
      </c>
      <c r="BQ24" s="299">
        <f t="shared" ref="BQ24:BR27" si="70">BQ47+BQ70</f>
        <v>402</v>
      </c>
      <c r="BR24" s="300">
        <f t="shared" si="70"/>
        <v>1091</v>
      </c>
      <c r="BS24" s="190">
        <f t="shared" si="21"/>
        <v>185</v>
      </c>
      <c r="BT24" s="299">
        <f t="shared" ref="BT24:BU27" si="71">BT47+BT70</f>
        <v>69</v>
      </c>
      <c r="BU24" s="300">
        <f t="shared" si="71"/>
        <v>116</v>
      </c>
    </row>
    <row r="25" spans="1:82" ht="15" customHeight="1">
      <c r="A25" s="321" t="s">
        <v>21</v>
      </c>
      <c r="B25" s="190">
        <f t="shared" si="24"/>
        <v>17612</v>
      </c>
      <c r="C25" s="299">
        <f t="shared" si="22"/>
        <v>3826</v>
      </c>
      <c r="D25" s="300">
        <f t="shared" si="22"/>
        <v>13786</v>
      </c>
      <c r="E25" s="190">
        <f t="shared" si="0"/>
        <v>1950</v>
      </c>
      <c r="F25" s="299">
        <f t="shared" si="49"/>
        <v>373</v>
      </c>
      <c r="G25" s="300">
        <f t="shared" si="49"/>
        <v>1577</v>
      </c>
      <c r="H25" s="190">
        <f t="shared" si="1"/>
        <v>1666</v>
      </c>
      <c r="I25" s="299">
        <f t="shared" si="50"/>
        <v>376</v>
      </c>
      <c r="J25" s="300">
        <f t="shared" si="50"/>
        <v>1290</v>
      </c>
      <c r="K25" s="190">
        <f t="shared" si="2"/>
        <v>1099</v>
      </c>
      <c r="L25" s="299">
        <f t="shared" si="51"/>
        <v>262</v>
      </c>
      <c r="M25" s="300">
        <f t="shared" si="51"/>
        <v>837</v>
      </c>
      <c r="N25" s="190">
        <f t="shared" si="3"/>
        <v>1305</v>
      </c>
      <c r="O25" s="299">
        <f t="shared" si="52"/>
        <v>281</v>
      </c>
      <c r="P25" s="300">
        <f t="shared" si="52"/>
        <v>1024</v>
      </c>
      <c r="Q25" s="190">
        <f t="shared" si="4"/>
        <v>1043</v>
      </c>
      <c r="R25" s="299">
        <f t="shared" si="53"/>
        <v>215</v>
      </c>
      <c r="S25" s="300">
        <f t="shared" si="53"/>
        <v>828</v>
      </c>
      <c r="T25" s="190">
        <f t="shared" si="5"/>
        <v>956</v>
      </c>
      <c r="U25" s="299">
        <f t="shared" si="54"/>
        <v>214</v>
      </c>
      <c r="V25" s="300">
        <f t="shared" si="54"/>
        <v>742</v>
      </c>
      <c r="W25" s="190">
        <f t="shared" si="6"/>
        <v>843</v>
      </c>
      <c r="X25" s="299">
        <f t="shared" si="55"/>
        <v>199</v>
      </c>
      <c r="Y25" s="300">
        <f t="shared" si="55"/>
        <v>644</v>
      </c>
      <c r="Z25" s="190">
        <f t="shared" si="7"/>
        <v>1159</v>
      </c>
      <c r="AA25" s="299">
        <f t="shared" si="56"/>
        <v>244</v>
      </c>
      <c r="AB25" s="300">
        <f t="shared" si="56"/>
        <v>915</v>
      </c>
      <c r="AC25" s="190">
        <f t="shared" si="23"/>
        <v>701</v>
      </c>
      <c r="AD25" s="299">
        <f t="shared" si="57"/>
        <v>146</v>
      </c>
      <c r="AE25" s="300">
        <f t="shared" si="57"/>
        <v>555</v>
      </c>
      <c r="AF25" s="190">
        <f t="shared" si="8"/>
        <v>1115</v>
      </c>
      <c r="AG25" s="299">
        <f t="shared" si="58"/>
        <v>268</v>
      </c>
      <c r="AH25" s="300">
        <f t="shared" si="58"/>
        <v>847</v>
      </c>
      <c r="AI25" s="190">
        <f t="shared" si="9"/>
        <v>315</v>
      </c>
      <c r="AJ25" s="299">
        <f t="shared" si="59"/>
        <v>69</v>
      </c>
      <c r="AK25" s="300">
        <f t="shared" si="59"/>
        <v>246</v>
      </c>
      <c r="AL25" s="190">
        <f t="shared" si="10"/>
        <v>766</v>
      </c>
      <c r="AM25" s="299">
        <f t="shared" si="60"/>
        <v>174</v>
      </c>
      <c r="AN25" s="300">
        <f t="shared" si="60"/>
        <v>592</v>
      </c>
      <c r="AO25" s="190">
        <f t="shared" si="11"/>
        <v>317</v>
      </c>
      <c r="AP25" s="299">
        <f t="shared" si="61"/>
        <v>78</v>
      </c>
      <c r="AQ25" s="300">
        <f t="shared" si="61"/>
        <v>239</v>
      </c>
      <c r="AR25" s="190">
        <f t="shared" si="12"/>
        <v>218</v>
      </c>
      <c r="AS25" s="299">
        <f t="shared" si="62"/>
        <v>50</v>
      </c>
      <c r="AT25" s="300">
        <f t="shared" si="62"/>
        <v>168</v>
      </c>
      <c r="AU25" s="190">
        <f t="shared" si="13"/>
        <v>474</v>
      </c>
      <c r="AV25" s="299">
        <f t="shared" si="63"/>
        <v>102</v>
      </c>
      <c r="AW25" s="300">
        <f t="shared" si="63"/>
        <v>372</v>
      </c>
      <c r="AX25" s="190">
        <f t="shared" si="14"/>
        <v>581</v>
      </c>
      <c r="AY25" s="299">
        <f t="shared" si="64"/>
        <v>100</v>
      </c>
      <c r="AZ25" s="300">
        <f t="shared" si="64"/>
        <v>481</v>
      </c>
      <c r="BA25" s="190">
        <f t="shared" si="15"/>
        <v>316</v>
      </c>
      <c r="BB25" s="299">
        <f t="shared" si="65"/>
        <v>75</v>
      </c>
      <c r="BC25" s="300">
        <f t="shared" si="65"/>
        <v>241</v>
      </c>
      <c r="BD25" s="190">
        <f t="shared" si="16"/>
        <v>462</v>
      </c>
      <c r="BE25" s="299">
        <f t="shared" si="66"/>
        <v>100</v>
      </c>
      <c r="BF25" s="300">
        <f t="shared" si="66"/>
        <v>362</v>
      </c>
      <c r="BG25" s="190">
        <f t="shared" si="17"/>
        <v>580</v>
      </c>
      <c r="BH25" s="299">
        <f t="shared" si="67"/>
        <v>139</v>
      </c>
      <c r="BI25" s="300">
        <f t="shared" si="67"/>
        <v>441</v>
      </c>
      <c r="BJ25" s="190">
        <f t="shared" si="18"/>
        <v>643</v>
      </c>
      <c r="BK25" s="299">
        <f t="shared" si="68"/>
        <v>131</v>
      </c>
      <c r="BL25" s="300">
        <f t="shared" si="68"/>
        <v>512</v>
      </c>
      <c r="BM25" s="190">
        <f t="shared" si="45"/>
        <v>430</v>
      </c>
      <c r="BN25" s="299">
        <f t="shared" si="69"/>
        <v>113</v>
      </c>
      <c r="BO25" s="300">
        <f t="shared" si="69"/>
        <v>317</v>
      </c>
      <c r="BP25" s="190">
        <f t="shared" si="20"/>
        <v>604</v>
      </c>
      <c r="BQ25" s="299">
        <f t="shared" si="70"/>
        <v>100</v>
      </c>
      <c r="BR25" s="300">
        <f t="shared" si="70"/>
        <v>504</v>
      </c>
      <c r="BS25" s="190">
        <f t="shared" si="21"/>
        <v>69</v>
      </c>
      <c r="BT25" s="299">
        <f t="shared" si="71"/>
        <v>17</v>
      </c>
      <c r="BU25" s="300">
        <f t="shared" si="71"/>
        <v>52</v>
      </c>
    </row>
    <row r="26" spans="1:82" ht="15" customHeight="1">
      <c r="A26" s="321" t="s">
        <v>22</v>
      </c>
      <c r="B26" s="190">
        <f t="shared" si="24"/>
        <v>3506</v>
      </c>
      <c r="C26" s="299">
        <f t="shared" si="22"/>
        <v>584</v>
      </c>
      <c r="D26" s="300">
        <f t="shared" si="22"/>
        <v>2922</v>
      </c>
      <c r="E26" s="190">
        <f t="shared" si="0"/>
        <v>402</v>
      </c>
      <c r="F26" s="299">
        <f t="shared" si="49"/>
        <v>64</v>
      </c>
      <c r="G26" s="300">
        <f t="shared" si="49"/>
        <v>338</v>
      </c>
      <c r="H26" s="190">
        <f t="shared" si="1"/>
        <v>298</v>
      </c>
      <c r="I26" s="299">
        <f t="shared" si="50"/>
        <v>53</v>
      </c>
      <c r="J26" s="300">
        <f t="shared" si="50"/>
        <v>245</v>
      </c>
      <c r="K26" s="190">
        <f t="shared" si="2"/>
        <v>200</v>
      </c>
      <c r="L26" s="299">
        <f t="shared" si="51"/>
        <v>30</v>
      </c>
      <c r="M26" s="300">
        <f t="shared" si="51"/>
        <v>170</v>
      </c>
      <c r="N26" s="190">
        <f t="shared" si="3"/>
        <v>262</v>
      </c>
      <c r="O26" s="299">
        <f t="shared" si="52"/>
        <v>46</v>
      </c>
      <c r="P26" s="300">
        <f t="shared" si="52"/>
        <v>216</v>
      </c>
      <c r="Q26" s="190">
        <f t="shared" si="4"/>
        <v>230</v>
      </c>
      <c r="R26" s="299">
        <f t="shared" si="53"/>
        <v>39</v>
      </c>
      <c r="S26" s="300">
        <f t="shared" si="53"/>
        <v>191</v>
      </c>
      <c r="T26" s="190">
        <f t="shared" si="5"/>
        <v>174</v>
      </c>
      <c r="U26" s="299">
        <f t="shared" si="54"/>
        <v>33</v>
      </c>
      <c r="V26" s="300">
        <f t="shared" si="54"/>
        <v>141</v>
      </c>
      <c r="W26" s="190">
        <f t="shared" si="6"/>
        <v>125</v>
      </c>
      <c r="X26" s="299">
        <f t="shared" si="55"/>
        <v>28</v>
      </c>
      <c r="Y26" s="300">
        <f t="shared" si="55"/>
        <v>97</v>
      </c>
      <c r="Z26" s="190">
        <f t="shared" si="7"/>
        <v>273</v>
      </c>
      <c r="AA26" s="299">
        <f t="shared" si="56"/>
        <v>37</v>
      </c>
      <c r="AB26" s="300">
        <f t="shared" si="56"/>
        <v>236</v>
      </c>
      <c r="AC26" s="190">
        <f t="shared" si="23"/>
        <v>164</v>
      </c>
      <c r="AD26" s="299">
        <f t="shared" si="57"/>
        <v>28</v>
      </c>
      <c r="AE26" s="300">
        <f t="shared" si="57"/>
        <v>136</v>
      </c>
      <c r="AF26" s="190">
        <f t="shared" si="8"/>
        <v>205</v>
      </c>
      <c r="AG26" s="299">
        <f t="shared" si="58"/>
        <v>38</v>
      </c>
      <c r="AH26" s="300">
        <f t="shared" si="58"/>
        <v>167</v>
      </c>
      <c r="AI26" s="190">
        <f t="shared" si="9"/>
        <v>55</v>
      </c>
      <c r="AJ26" s="299">
        <f t="shared" si="59"/>
        <v>5</v>
      </c>
      <c r="AK26" s="300">
        <f t="shared" si="59"/>
        <v>50</v>
      </c>
      <c r="AL26" s="190">
        <f t="shared" si="10"/>
        <v>147</v>
      </c>
      <c r="AM26" s="299">
        <f t="shared" si="60"/>
        <v>28</v>
      </c>
      <c r="AN26" s="300">
        <f t="shared" si="60"/>
        <v>119</v>
      </c>
      <c r="AO26" s="190">
        <f t="shared" si="11"/>
        <v>59</v>
      </c>
      <c r="AP26" s="299">
        <f t="shared" si="61"/>
        <v>8</v>
      </c>
      <c r="AQ26" s="300">
        <f t="shared" si="61"/>
        <v>51</v>
      </c>
      <c r="AR26" s="190">
        <f t="shared" si="12"/>
        <v>56</v>
      </c>
      <c r="AS26" s="299">
        <f t="shared" si="62"/>
        <v>10</v>
      </c>
      <c r="AT26" s="300">
        <f t="shared" si="62"/>
        <v>46</v>
      </c>
      <c r="AU26" s="190">
        <f t="shared" si="13"/>
        <v>87</v>
      </c>
      <c r="AV26" s="299">
        <f t="shared" si="63"/>
        <v>7</v>
      </c>
      <c r="AW26" s="300">
        <f t="shared" si="63"/>
        <v>80</v>
      </c>
      <c r="AX26" s="190">
        <f t="shared" si="14"/>
        <v>109</v>
      </c>
      <c r="AY26" s="299">
        <f t="shared" si="64"/>
        <v>17</v>
      </c>
      <c r="AZ26" s="300">
        <f t="shared" si="64"/>
        <v>92</v>
      </c>
      <c r="BA26" s="190">
        <f t="shared" si="15"/>
        <v>54</v>
      </c>
      <c r="BB26" s="299">
        <f t="shared" si="65"/>
        <v>11</v>
      </c>
      <c r="BC26" s="300">
        <f t="shared" si="65"/>
        <v>43</v>
      </c>
      <c r="BD26" s="190">
        <f t="shared" si="16"/>
        <v>91</v>
      </c>
      <c r="BE26" s="299">
        <f t="shared" si="66"/>
        <v>16</v>
      </c>
      <c r="BF26" s="300">
        <f t="shared" si="66"/>
        <v>75</v>
      </c>
      <c r="BG26" s="190">
        <f t="shared" si="17"/>
        <v>124</v>
      </c>
      <c r="BH26" s="299">
        <f t="shared" si="67"/>
        <v>23</v>
      </c>
      <c r="BI26" s="300">
        <f t="shared" si="67"/>
        <v>101</v>
      </c>
      <c r="BJ26" s="190">
        <f t="shared" si="18"/>
        <v>136</v>
      </c>
      <c r="BK26" s="299">
        <f t="shared" si="68"/>
        <v>27</v>
      </c>
      <c r="BL26" s="300">
        <f t="shared" si="68"/>
        <v>109</v>
      </c>
      <c r="BM26" s="190">
        <f t="shared" si="45"/>
        <v>110</v>
      </c>
      <c r="BN26" s="299">
        <f t="shared" si="69"/>
        <v>17</v>
      </c>
      <c r="BO26" s="300">
        <f t="shared" si="69"/>
        <v>93</v>
      </c>
      <c r="BP26" s="190">
        <f t="shared" si="20"/>
        <v>132</v>
      </c>
      <c r="BQ26" s="299">
        <f t="shared" si="70"/>
        <v>16</v>
      </c>
      <c r="BR26" s="300">
        <f t="shared" si="70"/>
        <v>116</v>
      </c>
      <c r="BS26" s="190">
        <f t="shared" si="21"/>
        <v>13</v>
      </c>
      <c r="BT26" s="299">
        <f t="shared" si="71"/>
        <v>3</v>
      </c>
      <c r="BU26" s="300">
        <f t="shared" si="71"/>
        <v>10</v>
      </c>
    </row>
    <row r="27" spans="1:82" ht="15" customHeight="1">
      <c r="A27" s="322" t="s">
        <v>3</v>
      </c>
      <c r="B27" s="191">
        <f>C27+D27</f>
        <v>535</v>
      </c>
      <c r="C27" s="301">
        <f t="shared" si="22"/>
        <v>57</v>
      </c>
      <c r="D27" s="302">
        <f t="shared" si="22"/>
        <v>478</v>
      </c>
      <c r="E27" s="191">
        <f t="shared" si="0"/>
        <v>64</v>
      </c>
      <c r="F27" s="301">
        <f t="shared" si="49"/>
        <v>11</v>
      </c>
      <c r="G27" s="302">
        <f t="shared" si="49"/>
        <v>53</v>
      </c>
      <c r="H27" s="191">
        <f t="shared" si="1"/>
        <v>46</v>
      </c>
      <c r="I27" s="301">
        <f t="shared" si="50"/>
        <v>5</v>
      </c>
      <c r="J27" s="302">
        <f t="shared" si="50"/>
        <v>41</v>
      </c>
      <c r="K27" s="191">
        <f t="shared" si="2"/>
        <v>35</v>
      </c>
      <c r="L27" s="301">
        <f t="shared" si="51"/>
        <v>6</v>
      </c>
      <c r="M27" s="302">
        <f t="shared" si="51"/>
        <v>29</v>
      </c>
      <c r="N27" s="191">
        <f t="shared" si="3"/>
        <v>29</v>
      </c>
      <c r="O27" s="301">
        <f t="shared" si="52"/>
        <v>4</v>
      </c>
      <c r="P27" s="302">
        <f t="shared" si="52"/>
        <v>25</v>
      </c>
      <c r="Q27" s="191">
        <f t="shared" si="4"/>
        <v>37</v>
      </c>
      <c r="R27" s="301">
        <f t="shared" si="53"/>
        <v>1</v>
      </c>
      <c r="S27" s="302">
        <f t="shared" si="53"/>
        <v>36</v>
      </c>
      <c r="T27" s="191">
        <f t="shared" si="5"/>
        <v>40</v>
      </c>
      <c r="U27" s="301">
        <f t="shared" si="54"/>
        <v>7</v>
      </c>
      <c r="V27" s="302">
        <f t="shared" si="54"/>
        <v>33</v>
      </c>
      <c r="W27" s="191">
        <f t="shared" si="6"/>
        <v>18</v>
      </c>
      <c r="X27" s="301">
        <f t="shared" si="55"/>
        <v>2</v>
      </c>
      <c r="Y27" s="302">
        <f t="shared" si="55"/>
        <v>16</v>
      </c>
      <c r="Z27" s="191">
        <f t="shared" si="7"/>
        <v>45</v>
      </c>
      <c r="AA27" s="301">
        <f t="shared" si="56"/>
        <v>4</v>
      </c>
      <c r="AB27" s="302">
        <f t="shared" si="56"/>
        <v>41</v>
      </c>
      <c r="AC27" s="191">
        <f t="shared" si="23"/>
        <v>35</v>
      </c>
      <c r="AD27" s="301">
        <f t="shared" si="57"/>
        <v>5</v>
      </c>
      <c r="AE27" s="302">
        <f t="shared" si="57"/>
        <v>30</v>
      </c>
      <c r="AF27" s="191">
        <f t="shared" si="8"/>
        <v>25</v>
      </c>
      <c r="AG27" s="301">
        <f t="shared" si="58"/>
        <v>3</v>
      </c>
      <c r="AH27" s="302">
        <f t="shared" si="58"/>
        <v>22</v>
      </c>
      <c r="AI27" s="191">
        <f t="shared" si="9"/>
        <v>12</v>
      </c>
      <c r="AJ27" s="301">
        <f t="shared" si="59"/>
        <v>0</v>
      </c>
      <c r="AK27" s="302">
        <f t="shared" si="59"/>
        <v>12</v>
      </c>
      <c r="AL27" s="191">
        <f t="shared" si="10"/>
        <v>13</v>
      </c>
      <c r="AM27" s="301">
        <f t="shared" si="60"/>
        <v>0</v>
      </c>
      <c r="AN27" s="302">
        <f t="shared" si="60"/>
        <v>13</v>
      </c>
      <c r="AO27" s="191">
        <f t="shared" si="11"/>
        <v>8</v>
      </c>
      <c r="AP27" s="301">
        <f t="shared" si="61"/>
        <v>1</v>
      </c>
      <c r="AQ27" s="302">
        <f t="shared" si="61"/>
        <v>7</v>
      </c>
      <c r="AR27" s="191">
        <f t="shared" si="12"/>
        <v>12</v>
      </c>
      <c r="AS27" s="301">
        <f t="shared" si="62"/>
        <v>1</v>
      </c>
      <c r="AT27" s="302">
        <f t="shared" si="62"/>
        <v>11</v>
      </c>
      <c r="AU27" s="191">
        <f t="shared" si="13"/>
        <v>13</v>
      </c>
      <c r="AV27" s="301">
        <f t="shared" si="63"/>
        <v>1</v>
      </c>
      <c r="AW27" s="302">
        <f t="shared" si="63"/>
        <v>12</v>
      </c>
      <c r="AX27" s="191">
        <f t="shared" si="14"/>
        <v>10</v>
      </c>
      <c r="AY27" s="301">
        <f t="shared" si="64"/>
        <v>0</v>
      </c>
      <c r="AZ27" s="302">
        <f t="shared" si="64"/>
        <v>10</v>
      </c>
      <c r="BA27" s="191">
        <f t="shared" si="15"/>
        <v>8</v>
      </c>
      <c r="BB27" s="301">
        <f t="shared" si="65"/>
        <v>1</v>
      </c>
      <c r="BC27" s="302">
        <f t="shared" si="65"/>
        <v>7</v>
      </c>
      <c r="BD27" s="191">
        <f t="shared" si="16"/>
        <v>14</v>
      </c>
      <c r="BE27" s="301">
        <f t="shared" si="66"/>
        <v>3</v>
      </c>
      <c r="BF27" s="302">
        <f t="shared" si="66"/>
        <v>11</v>
      </c>
      <c r="BG27" s="191">
        <f t="shared" si="17"/>
        <v>17</v>
      </c>
      <c r="BH27" s="301">
        <f t="shared" si="67"/>
        <v>0</v>
      </c>
      <c r="BI27" s="302">
        <f t="shared" si="67"/>
        <v>17</v>
      </c>
      <c r="BJ27" s="191">
        <f t="shared" si="18"/>
        <v>23</v>
      </c>
      <c r="BK27" s="301">
        <f t="shared" si="68"/>
        <v>1</v>
      </c>
      <c r="BL27" s="302">
        <f t="shared" si="68"/>
        <v>22</v>
      </c>
      <c r="BM27" s="191">
        <f t="shared" si="45"/>
        <v>19</v>
      </c>
      <c r="BN27" s="301">
        <f t="shared" si="69"/>
        <v>0</v>
      </c>
      <c r="BO27" s="302">
        <f t="shared" si="69"/>
        <v>19</v>
      </c>
      <c r="BP27" s="191">
        <f t="shared" si="20"/>
        <v>11</v>
      </c>
      <c r="BQ27" s="301">
        <f t="shared" si="70"/>
        <v>1</v>
      </c>
      <c r="BR27" s="302">
        <f t="shared" si="70"/>
        <v>10</v>
      </c>
      <c r="BS27" s="191">
        <f t="shared" si="21"/>
        <v>1</v>
      </c>
      <c r="BT27" s="301">
        <f t="shared" si="71"/>
        <v>0</v>
      </c>
      <c r="BU27" s="302">
        <f t="shared" si="71"/>
        <v>1</v>
      </c>
    </row>
    <row r="28" spans="1:82" ht="19.5" customHeight="1">
      <c r="A28" s="186" t="s">
        <v>115</v>
      </c>
      <c r="B28" s="37"/>
      <c r="C28" s="37"/>
      <c r="D28" s="37"/>
      <c r="E28" s="284"/>
      <c r="F28" s="37"/>
      <c r="G28" s="37"/>
      <c r="H28" s="284"/>
      <c r="I28" s="37"/>
      <c r="J28" s="37"/>
      <c r="K28" s="284"/>
      <c r="L28" s="37"/>
      <c r="M28" s="37"/>
      <c r="N28" s="284"/>
      <c r="O28" s="37"/>
      <c r="P28" s="37"/>
      <c r="Q28" s="284"/>
      <c r="R28" s="37"/>
      <c r="S28" s="37"/>
      <c r="T28" s="284"/>
      <c r="U28" s="37"/>
      <c r="V28" s="37"/>
      <c r="W28" s="284"/>
      <c r="X28" s="37"/>
      <c r="Y28" s="37"/>
      <c r="Z28" s="284"/>
      <c r="AA28" s="37"/>
      <c r="AB28" s="37"/>
      <c r="AC28" s="284"/>
      <c r="AD28" s="37"/>
      <c r="AE28" s="37"/>
      <c r="AF28" s="284"/>
      <c r="AG28" s="37"/>
      <c r="AH28" s="37"/>
      <c r="AI28" s="284"/>
      <c r="AJ28" s="37"/>
      <c r="AK28" s="37"/>
      <c r="AL28" s="284"/>
      <c r="AM28" s="37"/>
      <c r="AN28" s="37"/>
      <c r="AO28" s="284"/>
      <c r="AP28" s="37"/>
      <c r="AQ28" s="37"/>
      <c r="AR28" s="284"/>
      <c r="AS28" s="37"/>
      <c r="AT28" s="37"/>
      <c r="AU28" s="284"/>
      <c r="AV28" s="37"/>
      <c r="AW28" s="37"/>
      <c r="AX28" s="284"/>
      <c r="AY28" s="37"/>
      <c r="AZ28" s="37"/>
      <c r="BA28" s="284"/>
      <c r="BB28" s="37"/>
      <c r="BC28" s="37"/>
      <c r="BD28" s="284"/>
      <c r="BE28" s="37"/>
      <c r="BF28" s="37"/>
      <c r="BG28" s="284"/>
      <c r="BH28" s="37"/>
      <c r="BI28" s="37"/>
      <c r="BJ28" s="284"/>
      <c r="BK28" s="37"/>
      <c r="BL28" s="37"/>
      <c r="BM28" s="284"/>
      <c r="BN28" s="37"/>
      <c r="BO28" s="37"/>
      <c r="BP28" s="284"/>
      <c r="BQ28" s="37"/>
      <c r="BR28" s="37"/>
      <c r="BS28" s="284"/>
      <c r="BT28" s="37"/>
      <c r="BU28" s="37"/>
    </row>
    <row r="29" spans="1:82" ht="15" customHeight="1">
      <c r="A29" s="182" t="s">
        <v>5142</v>
      </c>
      <c r="B29" s="195">
        <f>SUM(B30:B50)</f>
        <v>2605066</v>
      </c>
      <c r="C29" s="195">
        <f t="shared" ref="C29:D29" si="72">SUM(C30:C50)</f>
        <v>1313983</v>
      </c>
      <c r="D29" s="195">
        <f t="shared" si="72"/>
        <v>1291083</v>
      </c>
      <c r="E29" s="195">
        <f>SUM(E30:E50)</f>
        <v>497900</v>
      </c>
      <c r="F29" s="195">
        <f t="shared" ref="F29:BQ29" si="73">SUM(F30:F50)</f>
        <v>252233</v>
      </c>
      <c r="G29" s="195">
        <f t="shared" si="73"/>
        <v>245667</v>
      </c>
      <c r="H29" s="195">
        <f t="shared" si="73"/>
        <v>250108</v>
      </c>
      <c r="I29" s="195">
        <f t="shared" si="73"/>
        <v>125174</v>
      </c>
      <c r="J29" s="195">
        <f t="shared" si="73"/>
        <v>124934</v>
      </c>
      <c r="K29" s="195">
        <f t="shared" si="73"/>
        <v>139573</v>
      </c>
      <c r="L29" s="195">
        <f t="shared" si="73"/>
        <v>70015</v>
      </c>
      <c r="M29" s="195">
        <f t="shared" si="73"/>
        <v>69558</v>
      </c>
      <c r="N29" s="195">
        <f t="shared" si="73"/>
        <v>155182</v>
      </c>
      <c r="O29" s="195">
        <f t="shared" si="73"/>
        <v>76737</v>
      </c>
      <c r="P29" s="195">
        <f t="shared" si="73"/>
        <v>78445</v>
      </c>
      <c r="Q29" s="195">
        <f t="shared" si="73"/>
        <v>408179</v>
      </c>
      <c r="R29" s="195">
        <f t="shared" si="73"/>
        <v>209920</v>
      </c>
      <c r="S29" s="195">
        <f t="shared" si="73"/>
        <v>198259</v>
      </c>
      <c r="T29" s="195">
        <f t="shared" si="73"/>
        <v>100997</v>
      </c>
      <c r="U29" s="195">
        <f t="shared" si="73"/>
        <v>50064</v>
      </c>
      <c r="V29" s="195">
        <f t="shared" si="73"/>
        <v>50933</v>
      </c>
      <c r="W29" s="195">
        <f t="shared" si="73"/>
        <v>101131</v>
      </c>
      <c r="X29" s="195">
        <f t="shared" si="73"/>
        <v>51422</v>
      </c>
      <c r="Y29" s="195">
        <f t="shared" si="73"/>
        <v>49709</v>
      </c>
      <c r="Z29" s="195">
        <f t="shared" si="73"/>
        <v>95108</v>
      </c>
      <c r="AA29" s="195">
        <f t="shared" si="73"/>
        <v>46794</v>
      </c>
      <c r="AB29" s="195">
        <f t="shared" si="73"/>
        <v>48314</v>
      </c>
      <c r="AC29" s="195">
        <f t="shared" si="73"/>
        <v>71003</v>
      </c>
      <c r="AD29" s="195">
        <f t="shared" si="73"/>
        <v>34898</v>
      </c>
      <c r="AE29" s="195">
        <f t="shared" si="73"/>
        <v>36105</v>
      </c>
      <c r="AF29" s="195">
        <f t="shared" si="73"/>
        <v>267891</v>
      </c>
      <c r="AG29" s="195">
        <f t="shared" si="73"/>
        <v>134812</v>
      </c>
      <c r="AH29" s="195">
        <f t="shared" si="73"/>
        <v>133079</v>
      </c>
      <c r="AI29" s="195">
        <f t="shared" si="73"/>
        <v>23312</v>
      </c>
      <c r="AJ29" s="195">
        <f t="shared" si="73"/>
        <v>11941</v>
      </c>
      <c r="AK29" s="195">
        <f t="shared" si="73"/>
        <v>11371</v>
      </c>
      <c r="AL29" s="195">
        <f t="shared" si="73"/>
        <v>50241</v>
      </c>
      <c r="AM29" s="195">
        <f t="shared" si="73"/>
        <v>24730</v>
      </c>
      <c r="AN29" s="195">
        <f t="shared" si="73"/>
        <v>25511</v>
      </c>
      <c r="AO29" s="195">
        <f t="shared" si="73"/>
        <v>24286</v>
      </c>
      <c r="AP29" s="195">
        <f t="shared" si="73"/>
        <v>12154</v>
      </c>
      <c r="AQ29" s="195">
        <f t="shared" si="73"/>
        <v>12132</v>
      </c>
      <c r="AR29" s="195">
        <f t="shared" si="73"/>
        <v>16095</v>
      </c>
      <c r="AS29" s="195">
        <f t="shared" si="73"/>
        <v>8031</v>
      </c>
      <c r="AT29" s="195">
        <f t="shared" si="73"/>
        <v>8064</v>
      </c>
      <c r="AU29" s="195">
        <f t="shared" si="73"/>
        <v>34772</v>
      </c>
      <c r="AV29" s="195">
        <f t="shared" si="73"/>
        <v>16546</v>
      </c>
      <c r="AW29" s="195">
        <f t="shared" si="73"/>
        <v>18226</v>
      </c>
      <c r="AX29" s="195">
        <f t="shared" si="73"/>
        <v>41491</v>
      </c>
      <c r="AY29" s="195">
        <f t="shared" si="73"/>
        <v>20474</v>
      </c>
      <c r="AZ29" s="195">
        <f t="shared" si="73"/>
        <v>21017</v>
      </c>
      <c r="BA29" s="195">
        <f t="shared" si="73"/>
        <v>30198</v>
      </c>
      <c r="BB29" s="195">
        <f t="shared" si="73"/>
        <v>15499</v>
      </c>
      <c r="BC29" s="195">
        <f t="shared" si="73"/>
        <v>14699</v>
      </c>
      <c r="BD29" s="195">
        <f t="shared" si="73"/>
        <v>42620</v>
      </c>
      <c r="BE29" s="195">
        <f t="shared" si="73"/>
        <v>22167</v>
      </c>
      <c r="BF29" s="195">
        <f t="shared" si="73"/>
        <v>20453</v>
      </c>
      <c r="BG29" s="195">
        <f t="shared" si="73"/>
        <v>112740</v>
      </c>
      <c r="BH29" s="195">
        <f t="shared" si="73"/>
        <v>58916</v>
      </c>
      <c r="BI29" s="195">
        <f t="shared" si="73"/>
        <v>53824</v>
      </c>
      <c r="BJ29" s="195">
        <f t="shared" si="73"/>
        <v>55716</v>
      </c>
      <c r="BK29" s="195">
        <f t="shared" si="73"/>
        <v>27342</v>
      </c>
      <c r="BL29" s="195">
        <f t="shared" si="73"/>
        <v>28374</v>
      </c>
      <c r="BM29" s="195">
        <f t="shared" si="73"/>
        <v>30317</v>
      </c>
      <c r="BN29" s="195">
        <f t="shared" si="73"/>
        <v>15385</v>
      </c>
      <c r="BO29" s="195">
        <f t="shared" si="73"/>
        <v>14932</v>
      </c>
      <c r="BP29" s="195">
        <f t="shared" si="73"/>
        <v>47167</v>
      </c>
      <c r="BQ29" s="195">
        <f t="shared" si="73"/>
        <v>23729</v>
      </c>
      <c r="BR29" s="195">
        <f t="shared" ref="BR29:BU29" si="74">SUM(BR30:BR50)</f>
        <v>23438</v>
      </c>
      <c r="BS29" s="195">
        <f t="shared" si="74"/>
        <v>9039</v>
      </c>
      <c r="BT29" s="195">
        <f t="shared" si="74"/>
        <v>5000</v>
      </c>
      <c r="BU29" s="195">
        <f t="shared" si="74"/>
        <v>4039</v>
      </c>
    </row>
    <row r="30" spans="1:82" ht="15" customHeight="1">
      <c r="A30" s="206" t="s">
        <v>5143</v>
      </c>
      <c r="B30" s="189">
        <f>C30+D30</f>
        <v>67097</v>
      </c>
      <c r="C30" s="297">
        <f t="shared" ref="C30:D50" si="75">SUM(F30,I30,L30,O30,R30,U30,X30,AA30,AD30,AG30,AJ30,AM30,AP30,AS30,AV30,AY30,BB30,BE30,BH30,BK30,BN30,BQ30,BT30)</f>
        <v>34477</v>
      </c>
      <c r="D30" s="298">
        <f t="shared" si="75"/>
        <v>32620</v>
      </c>
      <c r="E30" s="189">
        <f>F30+G30</f>
        <v>13267</v>
      </c>
      <c r="F30" s="544">
        <v>6824</v>
      </c>
      <c r="G30" s="544">
        <v>6443</v>
      </c>
      <c r="H30" s="189">
        <f>I30+J30</f>
        <v>5874</v>
      </c>
      <c r="I30" s="544">
        <v>3035</v>
      </c>
      <c r="J30" s="544">
        <v>2839</v>
      </c>
      <c r="K30" s="189">
        <f>L30+M30</f>
        <v>4047</v>
      </c>
      <c r="L30" s="544">
        <v>2112</v>
      </c>
      <c r="M30" s="544">
        <v>1935</v>
      </c>
      <c r="N30" s="189">
        <f>O30+P30</f>
        <v>3764</v>
      </c>
      <c r="O30" s="544">
        <v>1931</v>
      </c>
      <c r="P30" s="544">
        <v>1833</v>
      </c>
      <c r="Q30" s="189">
        <f>R30+S30</f>
        <v>13946</v>
      </c>
      <c r="R30" s="544">
        <v>7154</v>
      </c>
      <c r="S30" s="544">
        <v>6792</v>
      </c>
      <c r="T30" s="189">
        <f>U30+V30</f>
        <v>2057</v>
      </c>
      <c r="U30" s="544">
        <v>1053</v>
      </c>
      <c r="V30" s="544">
        <v>1004</v>
      </c>
      <c r="W30" s="189">
        <f>X30+Y30</f>
        <v>2578</v>
      </c>
      <c r="X30" s="544">
        <v>1317</v>
      </c>
      <c r="Y30" s="544">
        <v>1261</v>
      </c>
      <c r="Z30" s="189">
        <f>AA30+AB30</f>
        <v>1888</v>
      </c>
      <c r="AA30" s="545">
        <v>967</v>
      </c>
      <c r="AB30" s="545">
        <v>921</v>
      </c>
      <c r="AC30" s="189">
        <f>AD30+AE30</f>
        <v>1564</v>
      </c>
      <c r="AD30" s="545">
        <v>806</v>
      </c>
      <c r="AE30" s="545">
        <v>758</v>
      </c>
      <c r="AF30" s="189">
        <f>AG30+AH30</f>
        <v>7513</v>
      </c>
      <c r="AG30" s="544">
        <v>3861</v>
      </c>
      <c r="AH30" s="544">
        <v>3652</v>
      </c>
      <c r="AI30" s="189">
        <f>AJ30+AK30</f>
        <v>290</v>
      </c>
      <c r="AJ30" s="545">
        <v>158</v>
      </c>
      <c r="AK30" s="545">
        <v>132</v>
      </c>
      <c r="AL30" s="189">
        <f>AM30+AN30</f>
        <v>873</v>
      </c>
      <c r="AM30" s="545">
        <v>466</v>
      </c>
      <c r="AN30" s="545">
        <v>407</v>
      </c>
      <c r="AO30" s="189">
        <f>AP30+AQ30</f>
        <v>387</v>
      </c>
      <c r="AP30" s="545">
        <v>217</v>
      </c>
      <c r="AQ30" s="545">
        <v>170</v>
      </c>
      <c r="AR30" s="189">
        <f>AS30+AT30</f>
        <v>255</v>
      </c>
      <c r="AS30" s="545">
        <v>129</v>
      </c>
      <c r="AT30" s="545">
        <v>126</v>
      </c>
      <c r="AU30" s="189">
        <f>AV30+AW30</f>
        <v>577</v>
      </c>
      <c r="AV30" s="545">
        <v>276</v>
      </c>
      <c r="AW30" s="545">
        <v>301</v>
      </c>
      <c r="AX30" s="189">
        <f>AY30+AZ30</f>
        <v>554</v>
      </c>
      <c r="AY30" s="545">
        <v>290</v>
      </c>
      <c r="AZ30" s="545">
        <v>264</v>
      </c>
      <c r="BA30" s="189">
        <f>BB30+BC30</f>
        <v>498</v>
      </c>
      <c r="BB30" s="545">
        <v>242</v>
      </c>
      <c r="BC30" s="545">
        <v>256</v>
      </c>
      <c r="BD30" s="189">
        <f>BE30+BF30</f>
        <v>870</v>
      </c>
      <c r="BE30" s="545">
        <v>448</v>
      </c>
      <c r="BF30" s="545">
        <v>422</v>
      </c>
      <c r="BG30" s="189">
        <f>BH30+BI30</f>
        <v>2831</v>
      </c>
      <c r="BH30" s="544">
        <v>1414</v>
      </c>
      <c r="BI30" s="544">
        <v>1417</v>
      </c>
      <c r="BJ30" s="189">
        <f>BK30+BL30</f>
        <v>1771</v>
      </c>
      <c r="BK30" s="545">
        <v>872</v>
      </c>
      <c r="BL30" s="545">
        <v>899</v>
      </c>
      <c r="BM30" s="189">
        <f>BN30+BO30</f>
        <v>443</v>
      </c>
      <c r="BN30" s="545">
        <v>232</v>
      </c>
      <c r="BO30" s="545">
        <v>211</v>
      </c>
      <c r="BP30" s="189">
        <f>BQ30+BR30</f>
        <v>1102</v>
      </c>
      <c r="BQ30" s="545">
        <v>592</v>
      </c>
      <c r="BR30" s="545">
        <v>510</v>
      </c>
      <c r="BS30" s="189">
        <f>BT30+BU30</f>
        <v>148</v>
      </c>
      <c r="BT30" s="545">
        <v>81</v>
      </c>
      <c r="BU30" s="545">
        <v>67</v>
      </c>
      <c r="BV30" s="20"/>
      <c r="BW30" s="20"/>
      <c r="BX30" s="20"/>
      <c r="BY30" s="20"/>
      <c r="BZ30" s="20"/>
      <c r="CA30" s="20"/>
      <c r="CB30" s="20"/>
      <c r="CC30" s="20"/>
      <c r="CD30" s="20"/>
    </row>
    <row r="31" spans="1:82" ht="15" customHeight="1">
      <c r="A31" s="207" t="s">
        <v>14</v>
      </c>
      <c r="B31" s="190">
        <f t="shared" ref="B31:B49" si="76">C31+D31</f>
        <v>101105</v>
      </c>
      <c r="C31" s="299">
        <f t="shared" si="75"/>
        <v>51964</v>
      </c>
      <c r="D31" s="300">
        <f t="shared" si="75"/>
        <v>49141</v>
      </c>
      <c r="E31" s="189">
        <f t="shared" ref="E31:E50" si="77">F31+G31</f>
        <v>21837</v>
      </c>
      <c r="F31" s="544">
        <v>11259</v>
      </c>
      <c r="G31" s="544">
        <v>10578</v>
      </c>
      <c r="H31" s="189">
        <f t="shared" ref="H31:H50" si="78">I31+J31</f>
        <v>8748</v>
      </c>
      <c r="I31" s="544">
        <v>4490</v>
      </c>
      <c r="J31" s="544">
        <v>4258</v>
      </c>
      <c r="K31" s="189">
        <f t="shared" ref="K31:K50" si="79">L31+M31</f>
        <v>5480</v>
      </c>
      <c r="L31" s="544">
        <v>2805</v>
      </c>
      <c r="M31" s="544">
        <v>2675</v>
      </c>
      <c r="N31" s="189">
        <f t="shared" ref="N31:N50" si="80">O31+P31</f>
        <v>5612</v>
      </c>
      <c r="O31" s="544">
        <v>2913</v>
      </c>
      <c r="P31" s="544">
        <v>2699</v>
      </c>
      <c r="Q31" s="189">
        <f t="shared" ref="Q31:Q50" si="81">R31+S31</f>
        <v>22194</v>
      </c>
      <c r="R31" s="544">
        <v>11419</v>
      </c>
      <c r="S31" s="544">
        <v>10775</v>
      </c>
      <c r="T31" s="189">
        <f t="shared" ref="T31:T50" si="82">U31+V31</f>
        <v>3342</v>
      </c>
      <c r="U31" s="544">
        <v>1750</v>
      </c>
      <c r="V31" s="544">
        <v>1592</v>
      </c>
      <c r="W31" s="189">
        <f t="shared" ref="W31:W50" si="83">X31+Y31</f>
        <v>2790</v>
      </c>
      <c r="X31" s="544">
        <v>1431</v>
      </c>
      <c r="Y31" s="544">
        <v>1359</v>
      </c>
      <c r="Z31" s="189">
        <f t="shared" ref="Z31:Z50" si="84">AA31+AB31</f>
        <v>2778</v>
      </c>
      <c r="AA31" s="544">
        <v>1474</v>
      </c>
      <c r="AB31" s="544">
        <v>1304</v>
      </c>
      <c r="AC31" s="189">
        <f t="shared" ref="AC31:AC50" si="85">AD31+AE31</f>
        <v>2118</v>
      </c>
      <c r="AD31" s="544">
        <v>1074</v>
      </c>
      <c r="AE31" s="544">
        <v>1044</v>
      </c>
      <c r="AF31" s="189">
        <f t="shared" ref="AF31:AF50" si="86">AG31+AH31</f>
        <v>11123</v>
      </c>
      <c r="AG31" s="544">
        <v>5617</v>
      </c>
      <c r="AH31" s="544">
        <v>5506</v>
      </c>
      <c r="AI31" s="189">
        <f t="shared" ref="AI31:AI50" si="87">AJ31+AK31</f>
        <v>304</v>
      </c>
      <c r="AJ31" s="545">
        <v>167</v>
      </c>
      <c r="AK31" s="545">
        <v>137</v>
      </c>
      <c r="AL31" s="189">
        <f t="shared" ref="AL31:AL50" si="88">AM31+AN31</f>
        <v>883</v>
      </c>
      <c r="AM31" s="545">
        <v>460</v>
      </c>
      <c r="AN31" s="545">
        <v>423</v>
      </c>
      <c r="AO31" s="189">
        <f t="shared" ref="AO31:AO50" si="89">AP31+AQ31</f>
        <v>456</v>
      </c>
      <c r="AP31" s="545">
        <v>226</v>
      </c>
      <c r="AQ31" s="545">
        <v>230</v>
      </c>
      <c r="AR31" s="189">
        <f t="shared" ref="AR31:AR50" si="90">AS31+AT31</f>
        <v>372</v>
      </c>
      <c r="AS31" s="545">
        <v>191</v>
      </c>
      <c r="AT31" s="545">
        <v>181</v>
      </c>
      <c r="AU31" s="189">
        <f t="shared" ref="AU31:AU50" si="91">AV31+AW31</f>
        <v>830</v>
      </c>
      <c r="AV31" s="545">
        <v>421</v>
      </c>
      <c r="AW31" s="545">
        <v>409</v>
      </c>
      <c r="AX31" s="189">
        <f t="shared" ref="AX31:AX50" si="92">AY31+AZ31</f>
        <v>762</v>
      </c>
      <c r="AY31" s="545">
        <v>385</v>
      </c>
      <c r="AZ31" s="545">
        <v>377</v>
      </c>
      <c r="BA31" s="189">
        <f t="shared" ref="BA31:BA50" si="93">BB31+BC31</f>
        <v>710</v>
      </c>
      <c r="BB31" s="545">
        <v>369</v>
      </c>
      <c r="BC31" s="545">
        <v>341</v>
      </c>
      <c r="BD31" s="189">
        <f t="shared" ref="BD31:BD50" si="94">BE31+BF31</f>
        <v>838</v>
      </c>
      <c r="BE31" s="545">
        <v>420</v>
      </c>
      <c r="BF31" s="545">
        <v>418</v>
      </c>
      <c r="BG31" s="189">
        <f t="shared" ref="BG31:BG50" si="95">BH31+BI31</f>
        <v>5135</v>
      </c>
      <c r="BH31" s="544">
        <v>2666</v>
      </c>
      <c r="BI31" s="544">
        <v>2469</v>
      </c>
      <c r="BJ31" s="189">
        <f t="shared" ref="BJ31:BJ50" si="96">BK31+BL31</f>
        <v>2497</v>
      </c>
      <c r="BK31" s="544">
        <v>1251</v>
      </c>
      <c r="BL31" s="544">
        <v>1246</v>
      </c>
      <c r="BM31" s="189">
        <f t="shared" ref="BM31:BM50" si="97">BN31+BO31</f>
        <v>662</v>
      </c>
      <c r="BN31" s="545">
        <v>358</v>
      </c>
      <c r="BO31" s="545">
        <v>304</v>
      </c>
      <c r="BP31" s="189">
        <f t="shared" ref="BP31:BP50" si="98">BQ31+BR31</f>
        <v>1432</v>
      </c>
      <c r="BQ31" s="545">
        <v>712</v>
      </c>
      <c r="BR31" s="545">
        <v>720</v>
      </c>
      <c r="BS31" s="189">
        <f t="shared" ref="BS31:BS50" si="99">BT31+BU31</f>
        <v>202</v>
      </c>
      <c r="BT31" s="545">
        <v>106</v>
      </c>
      <c r="BU31" s="545">
        <v>96</v>
      </c>
      <c r="BV31" s="20"/>
      <c r="BW31" s="20"/>
      <c r="BX31" s="20"/>
      <c r="BY31" s="20"/>
      <c r="BZ31" s="20"/>
      <c r="CA31" s="20"/>
      <c r="CB31" s="20"/>
      <c r="CC31" s="20"/>
      <c r="CD31" s="20"/>
    </row>
    <row r="32" spans="1:82" ht="14.25" customHeight="1">
      <c r="A32" s="207" t="s">
        <v>4</v>
      </c>
      <c r="B32" s="190">
        <f t="shared" si="76"/>
        <v>111045</v>
      </c>
      <c r="C32" s="299">
        <f t="shared" si="75"/>
        <v>57793</v>
      </c>
      <c r="D32" s="300">
        <f t="shared" si="75"/>
        <v>53252</v>
      </c>
      <c r="E32" s="189">
        <f t="shared" si="77"/>
        <v>23735</v>
      </c>
      <c r="F32" s="544">
        <v>12374</v>
      </c>
      <c r="G32" s="544">
        <v>11361</v>
      </c>
      <c r="H32" s="189">
        <f t="shared" si="78"/>
        <v>9920</v>
      </c>
      <c r="I32" s="544">
        <v>5089</v>
      </c>
      <c r="J32" s="544">
        <v>4831</v>
      </c>
      <c r="K32" s="189">
        <f t="shared" si="79"/>
        <v>5987</v>
      </c>
      <c r="L32" s="544">
        <v>3149</v>
      </c>
      <c r="M32" s="544">
        <v>2838</v>
      </c>
      <c r="N32" s="189">
        <f t="shared" si="80"/>
        <v>6475</v>
      </c>
      <c r="O32" s="544">
        <v>3441</v>
      </c>
      <c r="P32" s="544">
        <v>3034</v>
      </c>
      <c r="Q32" s="189">
        <f t="shared" si="81"/>
        <v>22944</v>
      </c>
      <c r="R32" s="544">
        <v>11932</v>
      </c>
      <c r="S32" s="544">
        <v>11012</v>
      </c>
      <c r="T32" s="189">
        <f t="shared" si="82"/>
        <v>4237</v>
      </c>
      <c r="U32" s="544">
        <v>2139</v>
      </c>
      <c r="V32" s="544">
        <v>2098</v>
      </c>
      <c r="W32" s="189">
        <f t="shared" si="83"/>
        <v>3089</v>
      </c>
      <c r="X32" s="544">
        <v>1630</v>
      </c>
      <c r="Y32" s="544">
        <v>1459</v>
      </c>
      <c r="Z32" s="189">
        <f t="shared" si="84"/>
        <v>3433</v>
      </c>
      <c r="AA32" s="544">
        <v>1791</v>
      </c>
      <c r="AB32" s="544">
        <v>1642</v>
      </c>
      <c r="AC32" s="189">
        <f t="shared" si="85"/>
        <v>2520</v>
      </c>
      <c r="AD32" s="544">
        <v>1361</v>
      </c>
      <c r="AE32" s="544">
        <v>1159</v>
      </c>
      <c r="AF32" s="189">
        <f t="shared" si="86"/>
        <v>11518</v>
      </c>
      <c r="AG32" s="544">
        <v>5930</v>
      </c>
      <c r="AH32" s="544">
        <v>5588</v>
      </c>
      <c r="AI32" s="189">
        <f t="shared" si="87"/>
        <v>459</v>
      </c>
      <c r="AJ32" s="545">
        <v>252</v>
      </c>
      <c r="AK32" s="545">
        <v>207</v>
      </c>
      <c r="AL32" s="189">
        <f t="shared" si="88"/>
        <v>1023</v>
      </c>
      <c r="AM32" s="545">
        <v>536</v>
      </c>
      <c r="AN32" s="545">
        <v>487</v>
      </c>
      <c r="AO32" s="189">
        <f t="shared" si="89"/>
        <v>519</v>
      </c>
      <c r="AP32" s="545">
        <v>280</v>
      </c>
      <c r="AQ32" s="545">
        <v>239</v>
      </c>
      <c r="AR32" s="189">
        <f t="shared" si="90"/>
        <v>411</v>
      </c>
      <c r="AS32" s="545">
        <v>225</v>
      </c>
      <c r="AT32" s="545">
        <v>186</v>
      </c>
      <c r="AU32" s="189">
        <f t="shared" si="91"/>
        <v>919</v>
      </c>
      <c r="AV32" s="545">
        <v>469</v>
      </c>
      <c r="AW32" s="545">
        <v>450</v>
      </c>
      <c r="AX32" s="189">
        <f t="shared" si="92"/>
        <v>1012</v>
      </c>
      <c r="AY32" s="545">
        <v>512</v>
      </c>
      <c r="AZ32" s="545">
        <v>500</v>
      </c>
      <c r="BA32" s="189">
        <f t="shared" si="93"/>
        <v>864</v>
      </c>
      <c r="BB32" s="545">
        <v>449</v>
      </c>
      <c r="BC32" s="545">
        <v>415</v>
      </c>
      <c r="BD32" s="189">
        <f t="shared" si="94"/>
        <v>1053</v>
      </c>
      <c r="BE32" s="545">
        <v>539</v>
      </c>
      <c r="BF32" s="545">
        <v>514</v>
      </c>
      <c r="BG32" s="189">
        <f t="shared" si="95"/>
        <v>5723</v>
      </c>
      <c r="BH32" s="544">
        <v>2964</v>
      </c>
      <c r="BI32" s="544">
        <v>2759</v>
      </c>
      <c r="BJ32" s="189">
        <f t="shared" si="96"/>
        <v>2517</v>
      </c>
      <c r="BK32" s="544">
        <v>1301</v>
      </c>
      <c r="BL32" s="544">
        <v>1216</v>
      </c>
      <c r="BM32" s="189">
        <f t="shared" si="97"/>
        <v>819</v>
      </c>
      <c r="BN32" s="545">
        <v>443</v>
      </c>
      <c r="BO32" s="545">
        <v>376</v>
      </c>
      <c r="BP32" s="189">
        <f t="shared" si="98"/>
        <v>1652</v>
      </c>
      <c r="BQ32" s="545">
        <v>879</v>
      </c>
      <c r="BR32" s="545">
        <v>773</v>
      </c>
      <c r="BS32" s="189">
        <f t="shared" si="99"/>
        <v>216</v>
      </c>
      <c r="BT32" s="545">
        <v>108</v>
      </c>
      <c r="BU32" s="545">
        <v>108</v>
      </c>
      <c r="BV32" s="20"/>
      <c r="BW32" s="20"/>
      <c r="BX32" s="20"/>
      <c r="BY32" s="20"/>
      <c r="BZ32" s="20"/>
      <c r="CA32" s="20"/>
      <c r="CB32" s="20"/>
      <c r="CC32" s="20"/>
      <c r="CD32" s="20"/>
    </row>
    <row r="33" spans="1:82" ht="15" customHeight="1">
      <c r="A33" s="207" t="s">
        <v>5</v>
      </c>
      <c r="B33" s="190">
        <f t="shared" si="76"/>
        <v>109222</v>
      </c>
      <c r="C33" s="299">
        <f t="shared" si="75"/>
        <v>57815</v>
      </c>
      <c r="D33" s="300">
        <f t="shared" si="75"/>
        <v>51407</v>
      </c>
      <c r="E33" s="189">
        <f t="shared" si="77"/>
        <v>22157</v>
      </c>
      <c r="F33" s="544">
        <v>11754</v>
      </c>
      <c r="G33" s="544">
        <v>10403</v>
      </c>
      <c r="H33" s="189">
        <f t="shared" si="78"/>
        <v>10045</v>
      </c>
      <c r="I33" s="544">
        <v>5283</v>
      </c>
      <c r="J33" s="544">
        <v>4762</v>
      </c>
      <c r="K33" s="189">
        <f t="shared" si="79"/>
        <v>6313</v>
      </c>
      <c r="L33" s="544">
        <v>3512</v>
      </c>
      <c r="M33" s="544">
        <v>2801</v>
      </c>
      <c r="N33" s="189">
        <f t="shared" si="80"/>
        <v>6764</v>
      </c>
      <c r="O33" s="544">
        <v>3534</v>
      </c>
      <c r="P33" s="544">
        <v>3230</v>
      </c>
      <c r="Q33" s="189">
        <f t="shared" si="81"/>
        <v>20946</v>
      </c>
      <c r="R33" s="544">
        <v>10916</v>
      </c>
      <c r="S33" s="544">
        <v>10030</v>
      </c>
      <c r="T33" s="189">
        <f t="shared" si="82"/>
        <v>4270</v>
      </c>
      <c r="U33" s="544">
        <v>2279</v>
      </c>
      <c r="V33" s="544">
        <v>1991</v>
      </c>
      <c r="W33" s="189">
        <f t="shared" si="83"/>
        <v>3402</v>
      </c>
      <c r="X33" s="544">
        <v>1809</v>
      </c>
      <c r="Y33" s="544">
        <v>1593</v>
      </c>
      <c r="Z33" s="189">
        <f t="shared" si="84"/>
        <v>3861</v>
      </c>
      <c r="AA33" s="544">
        <v>2072</v>
      </c>
      <c r="AB33" s="544">
        <v>1789</v>
      </c>
      <c r="AC33" s="189">
        <f t="shared" si="85"/>
        <v>2862</v>
      </c>
      <c r="AD33" s="544">
        <v>1565</v>
      </c>
      <c r="AE33" s="544">
        <v>1297</v>
      </c>
      <c r="AF33" s="189">
        <f t="shared" si="86"/>
        <v>11374</v>
      </c>
      <c r="AG33" s="544">
        <v>5905</v>
      </c>
      <c r="AH33" s="544">
        <v>5469</v>
      </c>
      <c r="AI33" s="189">
        <f t="shared" si="87"/>
        <v>447</v>
      </c>
      <c r="AJ33" s="545">
        <v>235</v>
      </c>
      <c r="AK33" s="545">
        <v>212</v>
      </c>
      <c r="AL33" s="189">
        <f t="shared" si="88"/>
        <v>1082</v>
      </c>
      <c r="AM33" s="545">
        <v>573</v>
      </c>
      <c r="AN33" s="545">
        <v>509</v>
      </c>
      <c r="AO33" s="189">
        <f t="shared" si="89"/>
        <v>585</v>
      </c>
      <c r="AP33" s="545">
        <v>301</v>
      </c>
      <c r="AQ33" s="545">
        <v>284</v>
      </c>
      <c r="AR33" s="189">
        <f t="shared" si="90"/>
        <v>469</v>
      </c>
      <c r="AS33" s="545">
        <v>230</v>
      </c>
      <c r="AT33" s="545">
        <v>239</v>
      </c>
      <c r="AU33" s="189">
        <f t="shared" si="91"/>
        <v>1023</v>
      </c>
      <c r="AV33" s="545">
        <v>534</v>
      </c>
      <c r="AW33" s="545">
        <v>489</v>
      </c>
      <c r="AX33" s="189">
        <f t="shared" si="92"/>
        <v>1159</v>
      </c>
      <c r="AY33" s="545">
        <v>600</v>
      </c>
      <c r="AZ33" s="545">
        <v>559</v>
      </c>
      <c r="BA33" s="189">
        <f t="shared" si="93"/>
        <v>986</v>
      </c>
      <c r="BB33" s="545">
        <v>556</v>
      </c>
      <c r="BC33" s="545">
        <v>430</v>
      </c>
      <c r="BD33" s="189">
        <f t="shared" si="94"/>
        <v>1082</v>
      </c>
      <c r="BE33" s="545">
        <v>623</v>
      </c>
      <c r="BF33" s="545">
        <v>459</v>
      </c>
      <c r="BG33" s="189">
        <f t="shared" si="95"/>
        <v>5480</v>
      </c>
      <c r="BH33" s="544">
        <v>2923</v>
      </c>
      <c r="BI33" s="544">
        <v>2557</v>
      </c>
      <c r="BJ33" s="189">
        <f t="shared" si="96"/>
        <v>2006</v>
      </c>
      <c r="BK33" s="544">
        <v>1075</v>
      </c>
      <c r="BL33" s="545">
        <v>931</v>
      </c>
      <c r="BM33" s="189">
        <f t="shared" si="97"/>
        <v>927</v>
      </c>
      <c r="BN33" s="545">
        <v>460</v>
      </c>
      <c r="BO33" s="545">
        <v>467</v>
      </c>
      <c r="BP33" s="189">
        <f t="shared" si="98"/>
        <v>1759</v>
      </c>
      <c r="BQ33" s="545">
        <v>963</v>
      </c>
      <c r="BR33" s="545">
        <v>796</v>
      </c>
      <c r="BS33" s="189">
        <f t="shared" si="99"/>
        <v>223</v>
      </c>
      <c r="BT33" s="545">
        <v>113</v>
      </c>
      <c r="BU33" s="545">
        <v>110</v>
      </c>
      <c r="BV33" s="20"/>
      <c r="BW33" s="20"/>
      <c r="BX33" s="20"/>
      <c r="BY33" s="20"/>
      <c r="BZ33" s="20"/>
      <c r="CA33" s="20"/>
      <c r="CB33" s="20"/>
      <c r="CC33" s="20"/>
      <c r="CD33" s="20"/>
    </row>
    <row r="34" spans="1:82" ht="15" customHeight="1">
      <c r="A34" s="207" t="s">
        <v>6</v>
      </c>
      <c r="B34" s="190">
        <f t="shared" si="76"/>
        <v>130726</v>
      </c>
      <c r="C34" s="299">
        <f t="shared" si="75"/>
        <v>73769</v>
      </c>
      <c r="D34" s="300">
        <f t="shared" si="75"/>
        <v>56957</v>
      </c>
      <c r="E34" s="189">
        <f t="shared" si="77"/>
        <v>25671</v>
      </c>
      <c r="F34" s="544">
        <v>14652</v>
      </c>
      <c r="G34" s="544">
        <v>11019</v>
      </c>
      <c r="H34" s="189">
        <f t="shared" si="78"/>
        <v>12311</v>
      </c>
      <c r="I34" s="544">
        <v>6862</v>
      </c>
      <c r="J34" s="544">
        <v>5449</v>
      </c>
      <c r="K34" s="189">
        <f t="shared" si="79"/>
        <v>6705</v>
      </c>
      <c r="L34" s="544">
        <v>3702</v>
      </c>
      <c r="M34" s="544">
        <v>3003</v>
      </c>
      <c r="N34" s="189">
        <f t="shared" si="80"/>
        <v>7824</v>
      </c>
      <c r="O34" s="544">
        <v>4260</v>
      </c>
      <c r="P34" s="544">
        <v>3564</v>
      </c>
      <c r="Q34" s="189">
        <f t="shared" si="81"/>
        <v>24490</v>
      </c>
      <c r="R34" s="544">
        <v>14006</v>
      </c>
      <c r="S34" s="544">
        <v>10484</v>
      </c>
      <c r="T34" s="189">
        <f t="shared" si="82"/>
        <v>4914</v>
      </c>
      <c r="U34" s="544">
        <v>2799</v>
      </c>
      <c r="V34" s="544">
        <v>2115</v>
      </c>
      <c r="W34" s="189">
        <f t="shared" si="83"/>
        <v>4363</v>
      </c>
      <c r="X34" s="544">
        <v>2614</v>
      </c>
      <c r="Y34" s="544">
        <v>1749</v>
      </c>
      <c r="Z34" s="189">
        <f t="shared" si="84"/>
        <v>4166</v>
      </c>
      <c r="AA34" s="544">
        <v>2435</v>
      </c>
      <c r="AB34" s="544">
        <v>1731</v>
      </c>
      <c r="AC34" s="189">
        <f t="shared" si="85"/>
        <v>3372</v>
      </c>
      <c r="AD34" s="544">
        <v>1859</v>
      </c>
      <c r="AE34" s="544">
        <v>1513</v>
      </c>
      <c r="AF34" s="189">
        <f t="shared" si="86"/>
        <v>18052</v>
      </c>
      <c r="AG34" s="544">
        <v>9542</v>
      </c>
      <c r="AH34" s="544">
        <v>8510</v>
      </c>
      <c r="AI34" s="189">
        <f t="shared" si="87"/>
        <v>626</v>
      </c>
      <c r="AJ34" s="545">
        <v>365</v>
      </c>
      <c r="AK34" s="545">
        <v>261</v>
      </c>
      <c r="AL34" s="189">
        <f t="shared" si="88"/>
        <v>1311</v>
      </c>
      <c r="AM34" s="545">
        <v>762</v>
      </c>
      <c r="AN34" s="545">
        <v>549</v>
      </c>
      <c r="AO34" s="189">
        <f t="shared" si="89"/>
        <v>699</v>
      </c>
      <c r="AP34" s="545">
        <v>395</v>
      </c>
      <c r="AQ34" s="545">
        <v>304</v>
      </c>
      <c r="AR34" s="189">
        <f t="shared" si="90"/>
        <v>513</v>
      </c>
      <c r="AS34" s="545">
        <v>297</v>
      </c>
      <c r="AT34" s="545">
        <v>216</v>
      </c>
      <c r="AU34" s="189">
        <f t="shared" si="91"/>
        <v>1051</v>
      </c>
      <c r="AV34" s="545">
        <v>601</v>
      </c>
      <c r="AW34" s="545">
        <v>450</v>
      </c>
      <c r="AX34" s="189">
        <f t="shared" si="92"/>
        <v>1274</v>
      </c>
      <c r="AY34" s="545">
        <v>748</v>
      </c>
      <c r="AZ34" s="545">
        <v>526</v>
      </c>
      <c r="BA34" s="189">
        <f t="shared" si="93"/>
        <v>1114</v>
      </c>
      <c r="BB34" s="545">
        <v>663</v>
      </c>
      <c r="BC34" s="545">
        <v>451</v>
      </c>
      <c r="BD34" s="189">
        <f t="shared" si="94"/>
        <v>1356</v>
      </c>
      <c r="BE34" s="545">
        <v>804</v>
      </c>
      <c r="BF34" s="545">
        <v>552</v>
      </c>
      <c r="BG34" s="189">
        <f t="shared" si="95"/>
        <v>5622</v>
      </c>
      <c r="BH34" s="544">
        <v>3329</v>
      </c>
      <c r="BI34" s="544">
        <v>2293</v>
      </c>
      <c r="BJ34" s="189">
        <f t="shared" si="96"/>
        <v>1934</v>
      </c>
      <c r="BK34" s="544">
        <v>1109</v>
      </c>
      <c r="BL34" s="545">
        <v>825</v>
      </c>
      <c r="BM34" s="189">
        <f t="shared" si="97"/>
        <v>935</v>
      </c>
      <c r="BN34" s="545">
        <v>574</v>
      </c>
      <c r="BO34" s="545">
        <v>361</v>
      </c>
      <c r="BP34" s="189">
        <f t="shared" si="98"/>
        <v>2061</v>
      </c>
      <c r="BQ34" s="544">
        <v>1182</v>
      </c>
      <c r="BR34" s="545">
        <v>879</v>
      </c>
      <c r="BS34" s="189">
        <f t="shared" si="99"/>
        <v>362</v>
      </c>
      <c r="BT34" s="545">
        <v>209</v>
      </c>
      <c r="BU34" s="545">
        <v>153</v>
      </c>
      <c r="BV34" s="20"/>
      <c r="BW34" s="20"/>
      <c r="BX34" s="20"/>
      <c r="BY34" s="20"/>
      <c r="BZ34" s="20"/>
      <c r="CA34" s="20"/>
      <c r="CB34" s="20"/>
      <c r="CC34" s="20"/>
      <c r="CD34" s="20"/>
    </row>
    <row r="35" spans="1:82" ht="15" customHeight="1">
      <c r="A35" s="207" t="s">
        <v>7</v>
      </c>
      <c r="B35" s="190">
        <f t="shared" si="76"/>
        <v>133669</v>
      </c>
      <c r="C35" s="299">
        <f t="shared" si="75"/>
        <v>76620</v>
      </c>
      <c r="D35" s="300">
        <f t="shared" si="75"/>
        <v>57049</v>
      </c>
      <c r="E35" s="189">
        <f t="shared" si="77"/>
        <v>27857</v>
      </c>
      <c r="F35" s="544">
        <v>16250</v>
      </c>
      <c r="G35" s="544">
        <v>11607</v>
      </c>
      <c r="H35" s="189">
        <f t="shared" si="78"/>
        <v>12035</v>
      </c>
      <c r="I35" s="544">
        <v>6863</v>
      </c>
      <c r="J35" s="544">
        <v>5172</v>
      </c>
      <c r="K35" s="189">
        <f t="shared" si="79"/>
        <v>6752</v>
      </c>
      <c r="L35" s="544">
        <v>3883</v>
      </c>
      <c r="M35" s="544">
        <v>2869</v>
      </c>
      <c r="N35" s="189">
        <f t="shared" si="80"/>
        <v>7815</v>
      </c>
      <c r="O35" s="544">
        <v>4257</v>
      </c>
      <c r="P35" s="544">
        <v>3558</v>
      </c>
      <c r="Q35" s="189">
        <f t="shared" si="81"/>
        <v>27613</v>
      </c>
      <c r="R35" s="544">
        <v>15523</v>
      </c>
      <c r="S35" s="544">
        <v>12090</v>
      </c>
      <c r="T35" s="189">
        <f t="shared" si="82"/>
        <v>4242</v>
      </c>
      <c r="U35" s="544">
        <v>2480</v>
      </c>
      <c r="V35" s="544">
        <v>1762</v>
      </c>
      <c r="W35" s="189">
        <f t="shared" si="83"/>
        <v>4564</v>
      </c>
      <c r="X35" s="544">
        <v>2675</v>
      </c>
      <c r="Y35" s="544">
        <v>1889</v>
      </c>
      <c r="Z35" s="189">
        <f t="shared" si="84"/>
        <v>3228</v>
      </c>
      <c r="AA35" s="544">
        <v>1852</v>
      </c>
      <c r="AB35" s="544">
        <v>1376</v>
      </c>
      <c r="AC35" s="189">
        <f t="shared" si="85"/>
        <v>2682</v>
      </c>
      <c r="AD35" s="544">
        <v>1519</v>
      </c>
      <c r="AE35" s="544">
        <v>1163</v>
      </c>
      <c r="AF35" s="189">
        <f t="shared" si="86"/>
        <v>17958</v>
      </c>
      <c r="AG35" s="544">
        <v>10233</v>
      </c>
      <c r="AH35" s="544">
        <v>7725</v>
      </c>
      <c r="AI35" s="189">
        <f t="shared" si="87"/>
        <v>716</v>
      </c>
      <c r="AJ35" s="545">
        <v>424</v>
      </c>
      <c r="AK35" s="545">
        <v>292</v>
      </c>
      <c r="AL35" s="189">
        <f t="shared" si="88"/>
        <v>1361</v>
      </c>
      <c r="AM35" s="545">
        <v>788</v>
      </c>
      <c r="AN35" s="545">
        <v>573</v>
      </c>
      <c r="AO35" s="189">
        <f t="shared" si="89"/>
        <v>766</v>
      </c>
      <c r="AP35" s="545">
        <v>482</v>
      </c>
      <c r="AQ35" s="545">
        <v>284</v>
      </c>
      <c r="AR35" s="189">
        <f t="shared" si="90"/>
        <v>472</v>
      </c>
      <c r="AS35" s="545">
        <v>265</v>
      </c>
      <c r="AT35" s="545">
        <v>207</v>
      </c>
      <c r="AU35" s="189">
        <f t="shared" si="91"/>
        <v>1060</v>
      </c>
      <c r="AV35" s="545">
        <v>631</v>
      </c>
      <c r="AW35" s="545">
        <v>429</v>
      </c>
      <c r="AX35" s="189">
        <f t="shared" si="92"/>
        <v>1167</v>
      </c>
      <c r="AY35" s="545">
        <v>666</v>
      </c>
      <c r="AZ35" s="545">
        <v>501</v>
      </c>
      <c r="BA35" s="189">
        <f t="shared" si="93"/>
        <v>1049</v>
      </c>
      <c r="BB35" s="545">
        <v>596</v>
      </c>
      <c r="BC35" s="545">
        <v>453</v>
      </c>
      <c r="BD35" s="189">
        <f t="shared" si="94"/>
        <v>1525</v>
      </c>
      <c r="BE35" s="545">
        <v>935</v>
      </c>
      <c r="BF35" s="545">
        <v>590</v>
      </c>
      <c r="BG35" s="189">
        <f t="shared" si="95"/>
        <v>5464</v>
      </c>
      <c r="BH35" s="544">
        <v>3140</v>
      </c>
      <c r="BI35" s="544">
        <v>2324</v>
      </c>
      <c r="BJ35" s="189">
        <f t="shared" si="96"/>
        <v>2061</v>
      </c>
      <c r="BK35" s="544">
        <v>1124</v>
      </c>
      <c r="BL35" s="545">
        <v>937</v>
      </c>
      <c r="BM35" s="189">
        <f t="shared" si="97"/>
        <v>792</v>
      </c>
      <c r="BN35" s="545">
        <v>480</v>
      </c>
      <c r="BO35" s="545">
        <v>312</v>
      </c>
      <c r="BP35" s="189">
        <f t="shared" si="98"/>
        <v>2015</v>
      </c>
      <c r="BQ35" s="544">
        <v>1241</v>
      </c>
      <c r="BR35" s="545">
        <v>774</v>
      </c>
      <c r="BS35" s="189">
        <f t="shared" si="99"/>
        <v>475</v>
      </c>
      <c r="BT35" s="545">
        <v>313</v>
      </c>
      <c r="BU35" s="545">
        <v>162</v>
      </c>
      <c r="BV35" s="20"/>
      <c r="BW35" s="20"/>
      <c r="BX35" s="20"/>
      <c r="BY35" s="20"/>
      <c r="BZ35" s="20"/>
      <c r="CA35" s="20"/>
      <c r="CB35" s="20"/>
      <c r="CC35" s="20"/>
      <c r="CD35" s="20"/>
    </row>
    <row r="36" spans="1:82" ht="15" customHeight="1">
      <c r="A36" s="207" t="s">
        <v>8</v>
      </c>
      <c r="B36" s="190">
        <f t="shared" si="76"/>
        <v>128112</v>
      </c>
      <c r="C36" s="299">
        <f t="shared" si="75"/>
        <v>70561</v>
      </c>
      <c r="D36" s="300">
        <f t="shared" si="75"/>
        <v>57551</v>
      </c>
      <c r="E36" s="189">
        <f t="shared" si="77"/>
        <v>26080</v>
      </c>
      <c r="F36" s="544">
        <v>14596</v>
      </c>
      <c r="G36" s="544">
        <v>11484</v>
      </c>
      <c r="H36" s="189">
        <f t="shared" si="78"/>
        <v>11599</v>
      </c>
      <c r="I36" s="544">
        <v>6342</v>
      </c>
      <c r="J36" s="544">
        <v>5257</v>
      </c>
      <c r="K36" s="189">
        <f t="shared" si="79"/>
        <v>6827</v>
      </c>
      <c r="L36" s="544">
        <v>3623</v>
      </c>
      <c r="M36" s="544">
        <v>3204</v>
      </c>
      <c r="N36" s="189">
        <f t="shared" si="80"/>
        <v>6904</v>
      </c>
      <c r="O36" s="544">
        <v>3749</v>
      </c>
      <c r="P36" s="544">
        <v>3155</v>
      </c>
      <c r="Q36" s="189">
        <f t="shared" si="81"/>
        <v>28481</v>
      </c>
      <c r="R36" s="544">
        <v>15501</v>
      </c>
      <c r="S36" s="544">
        <v>12980</v>
      </c>
      <c r="T36" s="189">
        <f t="shared" si="82"/>
        <v>3720</v>
      </c>
      <c r="U36" s="544">
        <v>2140</v>
      </c>
      <c r="V36" s="544">
        <v>1580</v>
      </c>
      <c r="W36" s="189">
        <f t="shared" si="83"/>
        <v>4387</v>
      </c>
      <c r="X36" s="544">
        <v>2399</v>
      </c>
      <c r="Y36" s="544">
        <v>1988</v>
      </c>
      <c r="Z36" s="189">
        <f t="shared" si="84"/>
        <v>3085</v>
      </c>
      <c r="AA36" s="544">
        <v>1686</v>
      </c>
      <c r="AB36" s="544">
        <v>1399</v>
      </c>
      <c r="AC36" s="189">
        <f t="shared" si="85"/>
        <v>2401</v>
      </c>
      <c r="AD36" s="544">
        <v>1294</v>
      </c>
      <c r="AE36" s="544">
        <v>1107</v>
      </c>
      <c r="AF36" s="189">
        <f t="shared" si="86"/>
        <v>15981</v>
      </c>
      <c r="AG36" s="544">
        <v>8845</v>
      </c>
      <c r="AH36" s="544">
        <v>7136</v>
      </c>
      <c r="AI36" s="189">
        <f t="shared" si="87"/>
        <v>590</v>
      </c>
      <c r="AJ36" s="545">
        <v>355</v>
      </c>
      <c r="AK36" s="545">
        <v>235</v>
      </c>
      <c r="AL36" s="189">
        <f t="shared" si="88"/>
        <v>1401</v>
      </c>
      <c r="AM36" s="545">
        <v>792</v>
      </c>
      <c r="AN36" s="545">
        <v>609</v>
      </c>
      <c r="AO36" s="189">
        <f t="shared" si="89"/>
        <v>716</v>
      </c>
      <c r="AP36" s="545">
        <v>457</v>
      </c>
      <c r="AQ36" s="545">
        <v>259</v>
      </c>
      <c r="AR36" s="189">
        <f t="shared" si="90"/>
        <v>457</v>
      </c>
      <c r="AS36" s="545">
        <v>250</v>
      </c>
      <c r="AT36" s="545">
        <v>207</v>
      </c>
      <c r="AU36" s="189">
        <f t="shared" si="91"/>
        <v>952</v>
      </c>
      <c r="AV36" s="545">
        <v>514</v>
      </c>
      <c r="AW36" s="545">
        <v>438</v>
      </c>
      <c r="AX36" s="189">
        <f t="shared" si="92"/>
        <v>1098</v>
      </c>
      <c r="AY36" s="545">
        <v>610</v>
      </c>
      <c r="AZ36" s="545">
        <v>488</v>
      </c>
      <c r="BA36" s="189">
        <f t="shared" si="93"/>
        <v>882</v>
      </c>
      <c r="BB36" s="545">
        <v>487</v>
      </c>
      <c r="BC36" s="545">
        <v>395</v>
      </c>
      <c r="BD36" s="189">
        <f t="shared" si="94"/>
        <v>1498</v>
      </c>
      <c r="BE36" s="545">
        <v>849</v>
      </c>
      <c r="BF36" s="545">
        <v>649</v>
      </c>
      <c r="BG36" s="189">
        <f t="shared" si="95"/>
        <v>5672</v>
      </c>
      <c r="BH36" s="544">
        <v>3106</v>
      </c>
      <c r="BI36" s="544">
        <v>2566</v>
      </c>
      <c r="BJ36" s="189">
        <f t="shared" si="96"/>
        <v>2328</v>
      </c>
      <c r="BK36" s="544">
        <v>1201</v>
      </c>
      <c r="BL36" s="544">
        <v>1127</v>
      </c>
      <c r="BM36" s="189">
        <f t="shared" si="97"/>
        <v>732</v>
      </c>
      <c r="BN36" s="545">
        <v>425</v>
      </c>
      <c r="BO36" s="545">
        <v>307</v>
      </c>
      <c r="BP36" s="189">
        <f t="shared" si="98"/>
        <v>1939</v>
      </c>
      <c r="BQ36" s="544">
        <v>1113</v>
      </c>
      <c r="BR36" s="545">
        <v>826</v>
      </c>
      <c r="BS36" s="189">
        <f t="shared" si="99"/>
        <v>382</v>
      </c>
      <c r="BT36" s="545">
        <v>227</v>
      </c>
      <c r="BU36" s="545">
        <v>155</v>
      </c>
      <c r="BV36" s="20"/>
      <c r="BW36" s="20"/>
      <c r="BX36" s="20"/>
      <c r="BY36" s="20"/>
      <c r="BZ36" s="20"/>
      <c r="CA36" s="20"/>
      <c r="CB36" s="20"/>
      <c r="CC36" s="20"/>
      <c r="CD36" s="20"/>
    </row>
    <row r="37" spans="1:82" ht="15" customHeight="1">
      <c r="A37" s="207" t="s">
        <v>9</v>
      </c>
      <c r="B37" s="190">
        <f t="shared" si="76"/>
        <v>142710</v>
      </c>
      <c r="C37" s="299">
        <f t="shared" si="75"/>
        <v>74972</v>
      </c>
      <c r="D37" s="300">
        <f t="shared" si="75"/>
        <v>67738</v>
      </c>
      <c r="E37" s="189">
        <f t="shared" si="77"/>
        <v>29496</v>
      </c>
      <c r="F37" s="544">
        <v>15333</v>
      </c>
      <c r="G37" s="544">
        <v>14163</v>
      </c>
      <c r="H37" s="189">
        <f t="shared" si="78"/>
        <v>12341</v>
      </c>
      <c r="I37" s="544">
        <v>6449</v>
      </c>
      <c r="J37" s="544">
        <v>5892</v>
      </c>
      <c r="K37" s="189">
        <f t="shared" si="79"/>
        <v>7316</v>
      </c>
      <c r="L37" s="544">
        <v>3778</v>
      </c>
      <c r="M37" s="544">
        <v>3538</v>
      </c>
      <c r="N37" s="189">
        <f t="shared" si="80"/>
        <v>7559</v>
      </c>
      <c r="O37" s="544">
        <v>3872</v>
      </c>
      <c r="P37" s="544">
        <v>3687</v>
      </c>
      <c r="Q37" s="189">
        <f t="shared" si="81"/>
        <v>32491</v>
      </c>
      <c r="R37" s="544">
        <v>17086</v>
      </c>
      <c r="S37" s="544">
        <v>15405</v>
      </c>
      <c r="T37" s="189">
        <f t="shared" si="82"/>
        <v>4170</v>
      </c>
      <c r="U37" s="544">
        <v>2140</v>
      </c>
      <c r="V37" s="544">
        <v>2030</v>
      </c>
      <c r="W37" s="189">
        <f t="shared" si="83"/>
        <v>4624</v>
      </c>
      <c r="X37" s="544">
        <v>2492</v>
      </c>
      <c r="Y37" s="544">
        <v>2132</v>
      </c>
      <c r="Z37" s="189">
        <f t="shared" si="84"/>
        <v>3758</v>
      </c>
      <c r="AA37" s="544">
        <v>2027</v>
      </c>
      <c r="AB37" s="544">
        <v>1731</v>
      </c>
      <c r="AC37" s="189">
        <f t="shared" si="85"/>
        <v>2941</v>
      </c>
      <c r="AD37" s="544">
        <v>1538</v>
      </c>
      <c r="AE37" s="544">
        <v>1403</v>
      </c>
      <c r="AF37" s="189">
        <f t="shared" si="86"/>
        <v>16130</v>
      </c>
      <c r="AG37" s="544">
        <v>8465</v>
      </c>
      <c r="AH37" s="544">
        <v>7665</v>
      </c>
      <c r="AI37" s="189">
        <f t="shared" si="87"/>
        <v>678</v>
      </c>
      <c r="AJ37" s="545">
        <v>396</v>
      </c>
      <c r="AK37" s="545">
        <v>282</v>
      </c>
      <c r="AL37" s="189">
        <f t="shared" si="88"/>
        <v>1530</v>
      </c>
      <c r="AM37" s="545">
        <v>849</v>
      </c>
      <c r="AN37" s="545">
        <v>681</v>
      </c>
      <c r="AO37" s="189">
        <f t="shared" si="89"/>
        <v>808</v>
      </c>
      <c r="AP37" s="545">
        <v>457</v>
      </c>
      <c r="AQ37" s="545">
        <v>351</v>
      </c>
      <c r="AR37" s="189">
        <f t="shared" si="90"/>
        <v>505</v>
      </c>
      <c r="AS37" s="545">
        <v>277</v>
      </c>
      <c r="AT37" s="545">
        <v>228</v>
      </c>
      <c r="AU37" s="189">
        <f t="shared" si="91"/>
        <v>1121</v>
      </c>
      <c r="AV37" s="545">
        <v>570</v>
      </c>
      <c r="AW37" s="545">
        <v>551</v>
      </c>
      <c r="AX37" s="189">
        <f t="shared" si="92"/>
        <v>1272</v>
      </c>
      <c r="AY37" s="545">
        <v>683</v>
      </c>
      <c r="AZ37" s="545">
        <v>589</v>
      </c>
      <c r="BA37" s="189">
        <f t="shared" si="93"/>
        <v>1020</v>
      </c>
      <c r="BB37" s="545">
        <v>560</v>
      </c>
      <c r="BC37" s="545">
        <v>460</v>
      </c>
      <c r="BD37" s="189">
        <f t="shared" si="94"/>
        <v>1550</v>
      </c>
      <c r="BE37" s="545">
        <v>839</v>
      </c>
      <c r="BF37" s="545">
        <v>711</v>
      </c>
      <c r="BG37" s="189">
        <f t="shared" si="95"/>
        <v>7297</v>
      </c>
      <c r="BH37" s="544">
        <v>3942</v>
      </c>
      <c r="BI37" s="544">
        <v>3355</v>
      </c>
      <c r="BJ37" s="189">
        <f t="shared" si="96"/>
        <v>2806</v>
      </c>
      <c r="BK37" s="544">
        <v>1429</v>
      </c>
      <c r="BL37" s="544">
        <v>1377</v>
      </c>
      <c r="BM37" s="189">
        <f t="shared" si="97"/>
        <v>917</v>
      </c>
      <c r="BN37" s="545">
        <v>498</v>
      </c>
      <c r="BO37" s="545">
        <v>419</v>
      </c>
      <c r="BP37" s="189">
        <f t="shared" si="98"/>
        <v>1956</v>
      </c>
      <c r="BQ37" s="544">
        <v>1047</v>
      </c>
      <c r="BR37" s="545">
        <v>909</v>
      </c>
      <c r="BS37" s="189">
        <f t="shared" si="99"/>
        <v>424</v>
      </c>
      <c r="BT37" s="545">
        <v>245</v>
      </c>
      <c r="BU37" s="545">
        <v>179</v>
      </c>
      <c r="BV37" s="20"/>
      <c r="BW37" s="20"/>
      <c r="BX37" s="20"/>
      <c r="BY37" s="20"/>
      <c r="BZ37" s="20"/>
      <c r="CA37" s="20"/>
      <c r="CB37" s="20"/>
      <c r="CC37" s="20"/>
      <c r="CD37" s="20"/>
    </row>
    <row r="38" spans="1:82" ht="15" customHeight="1">
      <c r="A38" s="207" t="s">
        <v>10</v>
      </c>
      <c r="B38" s="190">
        <f t="shared" si="76"/>
        <v>180607</v>
      </c>
      <c r="C38" s="299">
        <f t="shared" si="75"/>
        <v>94204</v>
      </c>
      <c r="D38" s="300">
        <f t="shared" si="75"/>
        <v>86403</v>
      </c>
      <c r="E38" s="189">
        <f t="shared" si="77"/>
        <v>37799</v>
      </c>
      <c r="F38" s="544">
        <v>19248</v>
      </c>
      <c r="G38" s="544">
        <v>18551</v>
      </c>
      <c r="H38" s="189">
        <f t="shared" si="78"/>
        <v>16394</v>
      </c>
      <c r="I38" s="544">
        <v>8656</v>
      </c>
      <c r="J38" s="544">
        <v>7738</v>
      </c>
      <c r="K38" s="189">
        <f t="shared" si="79"/>
        <v>9428</v>
      </c>
      <c r="L38" s="544">
        <v>4940</v>
      </c>
      <c r="M38" s="544">
        <v>4488</v>
      </c>
      <c r="N38" s="189">
        <f t="shared" si="80"/>
        <v>9868</v>
      </c>
      <c r="O38" s="544">
        <v>4999</v>
      </c>
      <c r="P38" s="544">
        <v>4869</v>
      </c>
      <c r="Q38" s="189">
        <f t="shared" si="81"/>
        <v>37202</v>
      </c>
      <c r="R38" s="544">
        <v>19320</v>
      </c>
      <c r="S38" s="544">
        <v>17882</v>
      </c>
      <c r="T38" s="189">
        <f t="shared" si="82"/>
        <v>5989</v>
      </c>
      <c r="U38" s="544">
        <v>3065</v>
      </c>
      <c r="V38" s="544">
        <v>2924</v>
      </c>
      <c r="W38" s="189">
        <f t="shared" si="83"/>
        <v>5488</v>
      </c>
      <c r="X38" s="544">
        <v>3016</v>
      </c>
      <c r="Y38" s="544">
        <v>2472</v>
      </c>
      <c r="Z38" s="189">
        <f t="shared" si="84"/>
        <v>4824</v>
      </c>
      <c r="AA38" s="544">
        <v>2569</v>
      </c>
      <c r="AB38" s="544">
        <v>2255</v>
      </c>
      <c r="AC38" s="189">
        <f t="shared" si="85"/>
        <v>3812</v>
      </c>
      <c r="AD38" s="544">
        <v>1973</v>
      </c>
      <c r="AE38" s="544">
        <v>1839</v>
      </c>
      <c r="AF38" s="189">
        <f t="shared" si="86"/>
        <v>20147</v>
      </c>
      <c r="AG38" s="544">
        <v>10409</v>
      </c>
      <c r="AH38" s="544">
        <v>9738</v>
      </c>
      <c r="AI38" s="189">
        <f t="shared" si="87"/>
        <v>875</v>
      </c>
      <c r="AJ38" s="545">
        <v>501</v>
      </c>
      <c r="AK38" s="545">
        <v>374</v>
      </c>
      <c r="AL38" s="189">
        <f t="shared" si="88"/>
        <v>1934</v>
      </c>
      <c r="AM38" s="544">
        <v>1081</v>
      </c>
      <c r="AN38" s="545">
        <v>853</v>
      </c>
      <c r="AO38" s="189">
        <f t="shared" si="89"/>
        <v>953</v>
      </c>
      <c r="AP38" s="545">
        <v>527</v>
      </c>
      <c r="AQ38" s="545">
        <v>426</v>
      </c>
      <c r="AR38" s="189">
        <f t="shared" si="90"/>
        <v>680</v>
      </c>
      <c r="AS38" s="545">
        <v>394</v>
      </c>
      <c r="AT38" s="545">
        <v>286</v>
      </c>
      <c r="AU38" s="189">
        <f t="shared" si="91"/>
        <v>1551</v>
      </c>
      <c r="AV38" s="545">
        <v>837</v>
      </c>
      <c r="AW38" s="545">
        <v>714</v>
      </c>
      <c r="AX38" s="189">
        <f t="shared" si="92"/>
        <v>1905</v>
      </c>
      <c r="AY38" s="544">
        <v>1012</v>
      </c>
      <c r="AZ38" s="545">
        <v>893</v>
      </c>
      <c r="BA38" s="189">
        <f t="shared" si="93"/>
        <v>1527</v>
      </c>
      <c r="BB38" s="545">
        <v>819</v>
      </c>
      <c r="BC38" s="545">
        <v>708</v>
      </c>
      <c r="BD38" s="189">
        <f t="shared" si="94"/>
        <v>1982</v>
      </c>
      <c r="BE38" s="544">
        <v>1142</v>
      </c>
      <c r="BF38" s="545">
        <v>840</v>
      </c>
      <c r="BG38" s="189">
        <f t="shared" si="95"/>
        <v>10019</v>
      </c>
      <c r="BH38" s="544">
        <v>5377</v>
      </c>
      <c r="BI38" s="544">
        <v>4642</v>
      </c>
      <c r="BJ38" s="189">
        <f t="shared" si="96"/>
        <v>3683</v>
      </c>
      <c r="BK38" s="544">
        <v>1869</v>
      </c>
      <c r="BL38" s="544">
        <v>1814</v>
      </c>
      <c r="BM38" s="189">
        <f t="shared" si="97"/>
        <v>1249</v>
      </c>
      <c r="BN38" s="545">
        <v>690</v>
      </c>
      <c r="BO38" s="545">
        <v>559</v>
      </c>
      <c r="BP38" s="189">
        <f t="shared" si="98"/>
        <v>2734</v>
      </c>
      <c r="BQ38" s="544">
        <v>1407</v>
      </c>
      <c r="BR38" s="544">
        <v>1327</v>
      </c>
      <c r="BS38" s="189">
        <f t="shared" si="99"/>
        <v>564</v>
      </c>
      <c r="BT38" s="545">
        <v>353</v>
      </c>
      <c r="BU38" s="545">
        <v>211</v>
      </c>
      <c r="BV38" s="20"/>
      <c r="BW38" s="20"/>
      <c r="BX38" s="20"/>
      <c r="BY38" s="20"/>
      <c r="BZ38" s="20"/>
      <c r="CA38" s="20"/>
      <c r="CB38" s="20"/>
      <c r="CC38" s="20"/>
      <c r="CD38" s="20"/>
    </row>
    <row r="39" spans="1:82" ht="15" customHeight="1">
      <c r="A39" s="207" t="s">
        <v>11</v>
      </c>
      <c r="B39" s="190">
        <f t="shared" si="76"/>
        <v>191170</v>
      </c>
      <c r="C39" s="299">
        <f t="shared" si="75"/>
        <v>99048</v>
      </c>
      <c r="D39" s="300">
        <f t="shared" si="75"/>
        <v>92122</v>
      </c>
      <c r="E39" s="189">
        <f t="shared" si="77"/>
        <v>37999</v>
      </c>
      <c r="F39" s="544">
        <v>19057</v>
      </c>
      <c r="G39" s="544">
        <v>18942</v>
      </c>
      <c r="H39" s="189">
        <f t="shared" si="78"/>
        <v>18586</v>
      </c>
      <c r="I39" s="544">
        <v>9549</v>
      </c>
      <c r="J39" s="544">
        <v>9037</v>
      </c>
      <c r="K39" s="189">
        <f t="shared" si="79"/>
        <v>9629</v>
      </c>
      <c r="L39" s="544">
        <v>5010</v>
      </c>
      <c r="M39" s="544">
        <v>4619</v>
      </c>
      <c r="N39" s="189">
        <f t="shared" si="80"/>
        <v>11319</v>
      </c>
      <c r="O39" s="544">
        <v>5852</v>
      </c>
      <c r="P39" s="544">
        <v>5467</v>
      </c>
      <c r="Q39" s="189">
        <f t="shared" si="81"/>
        <v>34985</v>
      </c>
      <c r="R39" s="544">
        <v>17178</v>
      </c>
      <c r="S39" s="544">
        <v>17807</v>
      </c>
      <c r="T39" s="189">
        <f t="shared" si="82"/>
        <v>7144</v>
      </c>
      <c r="U39" s="544">
        <v>3668</v>
      </c>
      <c r="V39" s="544">
        <v>3476</v>
      </c>
      <c r="W39" s="189">
        <f t="shared" si="83"/>
        <v>6502</v>
      </c>
      <c r="X39" s="544">
        <v>3564</v>
      </c>
      <c r="Y39" s="544">
        <v>2938</v>
      </c>
      <c r="Z39" s="189">
        <f t="shared" si="84"/>
        <v>5933</v>
      </c>
      <c r="AA39" s="544">
        <v>3140</v>
      </c>
      <c r="AB39" s="544">
        <v>2793</v>
      </c>
      <c r="AC39" s="189">
        <f t="shared" si="85"/>
        <v>4615</v>
      </c>
      <c r="AD39" s="544">
        <v>2497</v>
      </c>
      <c r="AE39" s="544">
        <v>2118</v>
      </c>
      <c r="AF39" s="189">
        <f t="shared" si="86"/>
        <v>20987</v>
      </c>
      <c r="AG39" s="544">
        <v>10718</v>
      </c>
      <c r="AH39" s="544">
        <v>10269</v>
      </c>
      <c r="AI39" s="189">
        <f t="shared" si="87"/>
        <v>1088</v>
      </c>
      <c r="AJ39" s="545">
        <v>644</v>
      </c>
      <c r="AK39" s="545">
        <v>444</v>
      </c>
      <c r="AL39" s="189">
        <f t="shared" si="88"/>
        <v>2376</v>
      </c>
      <c r="AM39" s="544">
        <v>1417</v>
      </c>
      <c r="AN39" s="545">
        <v>959</v>
      </c>
      <c r="AO39" s="189">
        <f t="shared" si="89"/>
        <v>1233</v>
      </c>
      <c r="AP39" s="545">
        <v>703</v>
      </c>
      <c r="AQ39" s="545">
        <v>530</v>
      </c>
      <c r="AR39" s="189">
        <f t="shared" si="90"/>
        <v>851</v>
      </c>
      <c r="AS39" s="545">
        <v>503</v>
      </c>
      <c r="AT39" s="545">
        <v>348</v>
      </c>
      <c r="AU39" s="189">
        <f t="shared" si="91"/>
        <v>1911</v>
      </c>
      <c r="AV39" s="544">
        <v>1048</v>
      </c>
      <c r="AW39" s="545">
        <v>863</v>
      </c>
      <c r="AX39" s="189">
        <f t="shared" si="92"/>
        <v>2240</v>
      </c>
      <c r="AY39" s="544">
        <v>1293</v>
      </c>
      <c r="AZ39" s="545">
        <v>947</v>
      </c>
      <c r="BA39" s="189">
        <f t="shared" si="93"/>
        <v>1908</v>
      </c>
      <c r="BB39" s="544">
        <v>1073</v>
      </c>
      <c r="BC39" s="545">
        <v>835</v>
      </c>
      <c r="BD39" s="189">
        <f t="shared" si="94"/>
        <v>2431</v>
      </c>
      <c r="BE39" s="544">
        <v>1460</v>
      </c>
      <c r="BF39" s="545">
        <v>971</v>
      </c>
      <c r="BG39" s="189">
        <f t="shared" si="95"/>
        <v>10400</v>
      </c>
      <c r="BH39" s="544">
        <v>5604</v>
      </c>
      <c r="BI39" s="544">
        <v>4796</v>
      </c>
      <c r="BJ39" s="189">
        <f t="shared" si="96"/>
        <v>3560</v>
      </c>
      <c r="BK39" s="544">
        <v>1925</v>
      </c>
      <c r="BL39" s="544">
        <v>1635</v>
      </c>
      <c r="BM39" s="189">
        <f t="shared" si="97"/>
        <v>1662</v>
      </c>
      <c r="BN39" s="545">
        <v>974</v>
      </c>
      <c r="BO39" s="545">
        <v>688</v>
      </c>
      <c r="BP39" s="189">
        <f t="shared" si="98"/>
        <v>3148</v>
      </c>
      <c r="BQ39" s="544">
        <v>1754</v>
      </c>
      <c r="BR39" s="544">
        <v>1394</v>
      </c>
      <c r="BS39" s="189">
        <f t="shared" si="99"/>
        <v>663</v>
      </c>
      <c r="BT39" s="545">
        <v>417</v>
      </c>
      <c r="BU39" s="545">
        <v>246</v>
      </c>
      <c r="BV39" s="20"/>
      <c r="BW39" s="20"/>
      <c r="BX39" s="20"/>
      <c r="BY39" s="20"/>
      <c r="BZ39" s="20"/>
      <c r="CA39" s="20"/>
      <c r="CB39" s="20"/>
      <c r="CC39" s="20"/>
      <c r="CD39" s="20"/>
    </row>
    <row r="40" spans="1:82" ht="15" customHeight="1">
      <c r="A40" s="207" t="s">
        <v>12</v>
      </c>
      <c r="B40" s="190">
        <f t="shared" si="76"/>
        <v>226764</v>
      </c>
      <c r="C40" s="299">
        <f t="shared" si="75"/>
        <v>118217</v>
      </c>
      <c r="D40" s="300">
        <f t="shared" si="75"/>
        <v>108547</v>
      </c>
      <c r="E40" s="189">
        <f t="shared" si="77"/>
        <v>44783</v>
      </c>
      <c r="F40" s="544">
        <v>22667</v>
      </c>
      <c r="G40" s="544">
        <v>22116</v>
      </c>
      <c r="H40" s="189">
        <f t="shared" si="78"/>
        <v>23243</v>
      </c>
      <c r="I40" s="544">
        <v>12069</v>
      </c>
      <c r="J40" s="544">
        <v>11174</v>
      </c>
      <c r="K40" s="189">
        <f t="shared" si="79"/>
        <v>11585</v>
      </c>
      <c r="L40" s="544">
        <v>6044</v>
      </c>
      <c r="M40" s="544">
        <v>5541</v>
      </c>
      <c r="N40" s="189">
        <f t="shared" si="80"/>
        <v>13012</v>
      </c>
      <c r="O40" s="544">
        <v>6803</v>
      </c>
      <c r="P40" s="544">
        <v>6209</v>
      </c>
      <c r="Q40" s="189">
        <f t="shared" si="81"/>
        <v>37779</v>
      </c>
      <c r="R40" s="544">
        <v>18997</v>
      </c>
      <c r="S40" s="544">
        <v>18782</v>
      </c>
      <c r="T40" s="189">
        <f t="shared" si="82"/>
        <v>8633</v>
      </c>
      <c r="U40" s="544">
        <v>4595</v>
      </c>
      <c r="V40" s="544">
        <v>4038</v>
      </c>
      <c r="W40" s="189">
        <f t="shared" si="83"/>
        <v>8563</v>
      </c>
      <c r="X40" s="544">
        <v>4615</v>
      </c>
      <c r="Y40" s="544">
        <v>3948</v>
      </c>
      <c r="Z40" s="189">
        <f t="shared" si="84"/>
        <v>7474</v>
      </c>
      <c r="AA40" s="544">
        <v>4016</v>
      </c>
      <c r="AB40" s="544">
        <v>3458</v>
      </c>
      <c r="AC40" s="189">
        <f t="shared" si="85"/>
        <v>5560</v>
      </c>
      <c r="AD40" s="544">
        <v>2959</v>
      </c>
      <c r="AE40" s="544">
        <v>2601</v>
      </c>
      <c r="AF40" s="189">
        <f t="shared" si="86"/>
        <v>24047</v>
      </c>
      <c r="AG40" s="544">
        <v>11955</v>
      </c>
      <c r="AH40" s="544">
        <v>12092</v>
      </c>
      <c r="AI40" s="189">
        <f t="shared" si="87"/>
        <v>1720</v>
      </c>
      <c r="AJ40" s="545">
        <v>964</v>
      </c>
      <c r="AK40" s="545">
        <v>756</v>
      </c>
      <c r="AL40" s="189">
        <f t="shared" si="88"/>
        <v>3479</v>
      </c>
      <c r="AM40" s="544">
        <v>1972</v>
      </c>
      <c r="AN40" s="544">
        <v>1507</v>
      </c>
      <c r="AO40" s="189">
        <f t="shared" si="89"/>
        <v>1883</v>
      </c>
      <c r="AP40" s="544">
        <v>1055</v>
      </c>
      <c r="AQ40" s="545">
        <v>828</v>
      </c>
      <c r="AR40" s="189">
        <f t="shared" si="90"/>
        <v>1278</v>
      </c>
      <c r="AS40" s="545">
        <v>779</v>
      </c>
      <c r="AT40" s="545">
        <v>499</v>
      </c>
      <c r="AU40" s="189">
        <f t="shared" si="91"/>
        <v>2745</v>
      </c>
      <c r="AV40" s="544">
        <v>1552</v>
      </c>
      <c r="AW40" s="544">
        <v>1193</v>
      </c>
      <c r="AX40" s="189">
        <f t="shared" si="92"/>
        <v>3154</v>
      </c>
      <c r="AY40" s="544">
        <v>1715</v>
      </c>
      <c r="AZ40" s="544">
        <v>1439</v>
      </c>
      <c r="BA40" s="189">
        <f t="shared" si="93"/>
        <v>2608</v>
      </c>
      <c r="BB40" s="544">
        <v>1510</v>
      </c>
      <c r="BC40" s="544">
        <v>1098</v>
      </c>
      <c r="BD40" s="189">
        <f t="shared" si="94"/>
        <v>3430</v>
      </c>
      <c r="BE40" s="544">
        <v>1962</v>
      </c>
      <c r="BF40" s="544">
        <v>1468</v>
      </c>
      <c r="BG40" s="189">
        <f t="shared" si="95"/>
        <v>10851</v>
      </c>
      <c r="BH40" s="544">
        <v>5862</v>
      </c>
      <c r="BI40" s="544">
        <v>4989</v>
      </c>
      <c r="BJ40" s="189">
        <f t="shared" si="96"/>
        <v>3724</v>
      </c>
      <c r="BK40" s="544">
        <v>2039</v>
      </c>
      <c r="BL40" s="544">
        <v>1685</v>
      </c>
      <c r="BM40" s="189">
        <f t="shared" si="97"/>
        <v>2324</v>
      </c>
      <c r="BN40" s="544">
        <v>1303</v>
      </c>
      <c r="BO40" s="544">
        <v>1021</v>
      </c>
      <c r="BP40" s="189">
        <f t="shared" si="98"/>
        <v>4011</v>
      </c>
      <c r="BQ40" s="544">
        <v>2238</v>
      </c>
      <c r="BR40" s="544">
        <v>1773</v>
      </c>
      <c r="BS40" s="189">
        <f t="shared" si="99"/>
        <v>878</v>
      </c>
      <c r="BT40" s="545">
        <v>546</v>
      </c>
      <c r="BU40" s="545">
        <v>332</v>
      </c>
      <c r="BV40" s="20"/>
      <c r="BW40" s="20"/>
      <c r="BX40" s="20"/>
      <c r="BY40" s="20"/>
      <c r="BZ40" s="20"/>
      <c r="CA40" s="20"/>
      <c r="CB40" s="20"/>
      <c r="CC40" s="20"/>
      <c r="CD40" s="20"/>
    </row>
    <row r="41" spans="1:82" ht="15" customHeight="1">
      <c r="A41" s="207" t="s">
        <v>13</v>
      </c>
      <c r="B41" s="190">
        <f t="shared" si="76"/>
        <v>224259</v>
      </c>
      <c r="C41" s="299">
        <f t="shared" si="75"/>
        <v>116055</v>
      </c>
      <c r="D41" s="300">
        <f t="shared" si="75"/>
        <v>108204</v>
      </c>
      <c r="E41" s="189">
        <f t="shared" si="77"/>
        <v>42972</v>
      </c>
      <c r="F41" s="544">
        <v>21459</v>
      </c>
      <c r="G41" s="544">
        <v>21513</v>
      </c>
      <c r="H41" s="189">
        <f t="shared" si="78"/>
        <v>23136</v>
      </c>
      <c r="I41" s="544">
        <v>11953</v>
      </c>
      <c r="J41" s="544">
        <v>11183</v>
      </c>
      <c r="K41" s="189">
        <f t="shared" si="79"/>
        <v>11833</v>
      </c>
      <c r="L41" s="544">
        <v>6214</v>
      </c>
      <c r="M41" s="544">
        <v>5619</v>
      </c>
      <c r="N41" s="189">
        <f t="shared" si="80"/>
        <v>12528</v>
      </c>
      <c r="O41" s="544">
        <v>6425</v>
      </c>
      <c r="P41" s="544">
        <v>6103</v>
      </c>
      <c r="Q41" s="189">
        <f t="shared" si="81"/>
        <v>32395</v>
      </c>
      <c r="R41" s="544">
        <v>16713</v>
      </c>
      <c r="S41" s="544">
        <v>15682</v>
      </c>
      <c r="T41" s="189">
        <f t="shared" si="82"/>
        <v>8507</v>
      </c>
      <c r="U41" s="544">
        <v>4306</v>
      </c>
      <c r="V41" s="544">
        <v>4201</v>
      </c>
      <c r="W41" s="189">
        <f t="shared" si="83"/>
        <v>9362</v>
      </c>
      <c r="X41" s="544">
        <v>5018</v>
      </c>
      <c r="Y41" s="544">
        <v>4344</v>
      </c>
      <c r="Z41" s="189">
        <f t="shared" si="84"/>
        <v>8465</v>
      </c>
      <c r="AA41" s="544">
        <v>4436</v>
      </c>
      <c r="AB41" s="544">
        <v>4029</v>
      </c>
      <c r="AC41" s="189">
        <f t="shared" si="85"/>
        <v>6183</v>
      </c>
      <c r="AD41" s="544">
        <v>3170</v>
      </c>
      <c r="AE41" s="544">
        <v>3013</v>
      </c>
      <c r="AF41" s="189">
        <f t="shared" si="86"/>
        <v>21966</v>
      </c>
      <c r="AG41" s="544">
        <v>11042</v>
      </c>
      <c r="AH41" s="544">
        <v>10924</v>
      </c>
      <c r="AI41" s="189">
        <f t="shared" si="87"/>
        <v>2428</v>
      </c>
      <c r="AJ41" s="544">
        <v>1353</v>
      </c>
      <c r="AK41" s="544">
        <v>1075</v>
      </c>
      <c r="AL41" s="189">
        <f t="shared" si="88"/>
        <v>4476</v>
      </c>
      <c r="AM41" s="544">
        <v>2420</v>
      </c>
      <c r="AN41" s="544">
        <v>2056</v>
      </c>
      <c r="AO41" s="189">
        <f t="shared" si="89"/>
        <v>2436</v>
      </c>
      <c r="AP41" s="544">
        <v>1284</v>
      </c>
      <c r="AQ41" s="544">
        <v>1152</v>
      </c>
      <c r="AR41" s="189">
        <f t="shared" si="90"/>
        <v>1509</v>
      </c>
      <c r="AS41" s="545">
        <v>820</v>
      </c>
      <c r="AT41" s="545">
        <v>689</v>
      </c>
      <c r="AU41" s="189">
        <f t="shared" si="91"/>
        <v>3181</v>
      </c>
      <c r="AV41" s="544">
        <v>1669</v>
      </c>
      <c r="AW41" s="544">
        <v>1512</v>
      </c>
      <c r="AX41" s="189">
        <f t="shared" si="92"/>
        <v>3819</v>
      </c>
      <c r="AY41" s="544">
        <v>1984</v>
      </c>
      <c r="AZ41" s="544">
        <v>1835</v>
      </c>
      <c r="BA41" s="189">
        <f t="shared" si="93"/>
        <v>2989</v>
      </c>
      <c r="BB41" s="544">
        <v>1661</v>
      </c>
      <c r="BC41" s="544">
        <v>1328</v>
      </c>
      <c r="BD41" s="189">
        <f t="shared" si="94"/>
        <v>4435</v>
      </c>
      <c r="BE41" s="544">
        <v>2394</v>
      </c>
      <c r="BF41" s="544">
        <v>2041</v>
      </c>
      <c r="BG41" s="189">
        <f t="shared" si="95"/>
        <v>9427</v>
      </c>
      <c r="BH41" s="544">
        <v>5137</v>
      </c>
      <c r="BI41" s="544">
        <v>4290</v>
      </c>
      <c r="BJ41" s="189">
        <f t="shared" si="96"/>
        <v>4102</v>
      </c>
      <c r="BK41" s="544">
        <v>2129</v>
      </c>
      <c r="BL41" s="544">
        <v>1973</v>
      </c>
      <c r="BM41" s="189">
        <f t="shared" si="97"/>
        <v>2944</v>
      </c>
      <c r="BN41" s="544">
        <v>1584</v>
      </c>
      <c r="BO41" s="544">
        <v>1360</v>
      </c>
      <c r="BP41" s="189">
        <f t="shared" si="98"/>
        <v>4229</v>
      </c>
      <c r="BQ41" s="544">
        <v>2347</v>
      </c>
      <c r="BR41" s="544">
        <v>1882</v>
      </c>
      <c r="BS41" s="189">
        <f t="shared" si="99"/>
        <v>937</v>
      </c>
      <c r="BT41" s="545">
        <v>537</v>
      </c>
      <c r="BU41" s="545">
        <v>400</v>
      </c>
      <c r="BV41" s="20"/>
      <c r="BW41" s="20"/>
      <c r="BX41" s="20"/>
      <c r="BY41" s="20"/>
      <c r="BZ41" s="20"/>
      <c r="CA41" s="20"/>
      <c r="CB41" s="20"/>
      <c r="CC41" s="20"/>
      <c r="CD41" s="20"/>
    </row>
    <row r="42" spans="1:82" ht="15" customHeight="1">
      <c r="A42" s="207" t="s">
        <v>15</v>
      </c>
      <c r="B42" s="190">
        <f t="shared" si="76"/>
        <v>245870</v>
      </c>
      <c r="C42" s="299">
        <f t="shared" si="75"/>
        <v>124590</v>
      </c>
      <c r="D42" s="300">
        <f t="shared" si="75"/>
        <v>121280</v>
      </c>
      <c r="E42" s="189">
        <f t="shared" si="77"/>
        <v>46877</v>
      </c>
      <c r="F42" s="544">
        <v>22784</v>
      </c>
      <c r="G42" s="544">
        <v>24093</v>
      </c>
      <c r="H42" s="189">
        <f t="shared" si="78"/>
        <v>24608</v>
      </c>
      <c r="I42" s="544">
        <v>12480</v>
      </c>
      <c r="J42" s="544">
        <v>12128</v>
      </c>
      <c r="K42" s="189">
        <f t="shared" si="79"/>
        <v>13121</v>
      </c>
      <c r="L42" s="544">
        <v>6692</v>
      </c>
      <c r="M42" s="544">
        <v>6429</v>
      </c>
      <c r="N42" s="189">
        <f t="shared" si="80"/>
        <v>14699</v>
      </c>
      <c r="O42" s="544">
        <v>7281</v>
      </c>
      <c r="P42" s="544">
        <v>7418</v>
      </c>
      <c r="Q42" s="189">
        <f t="shared" si="81"/>
        <v>28158</v>
      </c>
      <c r="R42" s="544">
        <v>14577</v>
      </c>
      <c r="S42" s="544">
        <v>13581</v>
      </c>
      <c r="T42" s="189">
        <f t="shared" si="82"/>
        <v>10212</v>
      </c>
      <c r="U42" s="544">
        <v>5025</v>
      </c>
      <c r="V42" s="544">
        <v>5187</v>
      </c>
      <c r="W42" s="189">
        <f t="shared" si="83"/>
        <v>10795</v>
      </c>
      <c r="X42" s="544">
        <v>5551</v>
      </c>
      <c r="Y42" s="544">
        <v>5244</v>
      </c>
      <c r="Z42" s="189">
        <f t="shared" si="84"/>
        <v>10503</v>
      </c>
      <c r="AA42" s="544">
        <v>5311</v>
      </c>
      <c r="AB42" s="544">
        <v>5192</v>
      </c>
      <c r="AC42" s="189">
        <f t="shared" si="85"/>
        <v>7618</v>
      </c>
      <c r="AD42" s="544">
        <v>3846</v>
      </c>
      <c r="AE42" s="544">
        <v>3772</v>
      </c>
      <c r="AF42" s="189">
        <f t="shared" si="86"/>
        <v>22022</v>
      </c>
      <c r="AG42" s="544">
        <v>11012</v>
      </c>
      <c r="AH42" s="544">
        <v>11010</v>
      </c>
      <c r="AI42" s="189">
        <f t="shared" si="87"/>
        <v>3087</v>
      </c>
      <c r="AJ42" s="544">
        <v>1678</v>
      </c>
      <c r="AK42" s="544">
        <v>1409</v>
      </c>
      <c r="AL42" s="189">
        <f t="shared" si="88"/>
        <v>6386</v>
      </c>
      <c r="AM42" s="544">
        <v>3294</v>
      </c>
      <c r="AN42" s="544">
        <v>3092</v>
      </c>
      <c r="AO42" s="189">
        <f t="shared" si="89"/>
        <v>3098</v>
      </c>
      <c r="AP42" s="544">
        <v>1588</v>
      </c>
      <c r="AQ42" s="544">
        <v>1510</v>
      </c>
      <c r="AR42" s="189">
        <f t="shared" si="90"/>
        <v>1947</v>
      </c>
      <c r="AS42" s="544">
        <v>1013</v>
      </c>
      <c r="AT42" s="545">
        <v>934</v>
      </c>
      <c r="AU42" s="189">
        <f t="shared" si="91"/>
        <v>3894</v>
      </c>
      <c r="AV42" s="544">
        <v>1942</v>
      </c>
      <c r="AW42" s="544">
        <v>1952</v>
      </c>
      <c r="AX42" s="189">
        <f t="shared" si="92"/>
        <v>5305</v>
      </c>
      <c r="AY42" s="544">
        <v>2739</v>
      </c>
      <c r="AZ42" s="544">
        <v>2566</v>
      </c>
      <c r="BA42" s="189">
        <f t="shared" si="93"/>
        <v>3672</v>
      </c>
      <c r="BB42" s="544">
        <v>1986</v>
      </c>
      <c r="BC42" s="544">
        <v>1686</v>
      </c>
      <c r="BD42" s="189">
        <f t="shared" si="94"/>
        <v>5707</v>
      </c>
      <c r="BE42" s="544">
        <v>3090</v>
      </c>
      <c r="BF42" s="544">
        <v>2617</v>
      </c>
      <c r="BG42" s="189">
        <f t="shared" si="95"/>
        <v>9043</v>
      </c>
      <c r="BH42" s="544">
        <v>4894</v>
      </c>
      <c r="BI42" s="544">
        <v>4149</v>
      </c>
      <c r="BJ42" s="189">
        <f t="shared" si="96"/>
        <v>5163</v>
      </c>
      <c r="BK42" s="544">
        <v>2656</v>
      </c>
      <c r="BL42" s="544">
        <v>2507</v>
      </c>
      <c r="BM42" s="189">
        <f t="shared" si="97"/>
        <v>3984</v>
      </c>
      <c r="BN42" s="544">
        <v>2107</v>
      </c>
      <c r="BO42" s="544">
        <v>1877</v>
      </c>
      <c r="BP42" s="189">
        <f t="shared" si="98"/>
        <v>4908</v>
      </c>
      <c r="BQ42" s="544">
        <v>2477</v>
      </c>
      <c r="BR42" s="544">
        <v>2431</v>
      </c>
      <c r="BS42" s="189">
        <f t="shared" si="99"/>
        <v>1063</v>
      </c>
      <c r="BT42" s="545">
        <v>567</v>
      </c>
      <c r="BU42" s="545">
        <v>496</v>
      </c>
      <c r="BV42" s="20"/>
      <c r="BW42" s="20"/>
      <c r="BX42" s="20"/>
      <c r="BY42" s="20"/>
      <c r="BZ42" s="20"/>
      <c r="CA42" s="20"/>
      <c r="CB42" s="20"/>
      <c r="CC42" s="20"/>
      <c r="CD42" s="20"/>
    </row>
    <row r="43" spans="1:82" ht="15" customHeight="1">
      <c r="A43" s="207" t="s">
        <v>16</v>
      </c>
      <c r="B43" s="190">
        <f t="shared" si="76"/>
        <v>195388</v>
      </c>
      <c r="C43" s="299">
        <f t="shared" si="75"/>
        <v>96714</v>
      </c>
      <c r="D43" s="300">
        <f t="shared" si="75"/>
        <v>98674</v>
      </c>
      <c r="E43" s="189">
        <f t="shared" si="77"/>
        <v>37228</v>
      </c>
      <c r="F43" s="544">
        <v>18356</v>
      </c>
      <c r="G43" s="544">
        <v>18872</v>
      </c>
      <c r="H43" s="189">
        <f t="shared" si="78"/>
        <v>19738</v>
      </c>
      <c r="I43" s="544">
        <v>9631</v>
      </c>
      <c r="J43" s="544">
        <v>10107</v>
      </c>
      <c r="K43" s="189">
        <f t="shared" si="79"/>
        <v>10640</v>
      </c>
      <c r="L43" s="544">
        <v>5133</v>
      </c>
      <c r="M43" s="544">
        <v>5507</v>
      </c>
      <c r="N43" s="189">
        <f t="shared" si="80"/>
        <v>12214</v>
      </c>
      <c r="O43" s="544">
        <v>5863</v>
      </c>
      <c r="P43" s="544">
        <v>6351</v>
      </c>
      <c r="Q43" s="189">
        <f t="shared" si="81"/>
        <v>17208</v>
      </c>
      <c r="R43" s="544">
        <v>8720</v>
      </c>
      <c r="S43" s="544">
        <v>8488</v>
      </c>
      <c r="T43" s="189">
        <f t="shared" si="82"/>
        <v>8997</v>
      </c>
      <c r="U43" s="544">
        <v>4306</v>
      </c>
      <c r="V43" s="544">
        <v>4691</v>
      </c>
      <c r="W43" s="189">
        <f t="shared" si="83"/>
        <v>9168</v>
      </c>
      <c r="X43" s="544">
        <v>4634</v>
      </c>
      <c r="Y43" s="544">
        <v>4534</v>
      </c>
      <c r="Z43" s="189">
        <f t="shared" si="84"/>
        <v>8841</v>
      </c>
      <c r="AA43" s="544">
        <v>4333</v>
      </c>
      <c r="AB43" s="544">
        <v>4508</v>
      </c>
      <c r="AC43" s="189">
        <f t="shared" si="85"/>
        <v>6607</v>
      </c>
      <c r="AD43" s="544">
        <v>3202</v>
      </c>
      <c r="AE43" s="544">
        <v>3405</v>
      </c>
      <c r="AF43" s="189">
        <f t="shared" si="86"/>
        <v>16441</v>
      </c>
      <c r="AG43" s="544">
        <v>7925</v>
      </c>
      <c r="AH43" s="544">
        <v>8516</v>
      </c>
      <c r="AI43" s="189">
        <f t="shared" si="87"/>
        <v>2739</v>
      </c>
      <c r="AJ43" s="544">
        <v>1472</v>
      </c>
      <c r="AK43" s="544">
        <v>1267</v>
      </c>
      <c r="AL43" s="189">
        <f t="shared" si="88"/>
        <v>5964</v>
      </c>
      <c r="AM43" s="544">
        <v>3008</v>
      </c>
      <c r="AN43" s="544">
        <v>2956</v>
      </c>
      <c r="AO43" s="189">
        <f t="shared" si="89"/>
        <v>2716</v>
      </c>
      <c r="AP43" s="544">
        <v>1354</v>
      </c>
      <c r="AQ43" s="544">
        <v>1362</v>
      </c>
      <c r="AR43" s="189">
        <f t="shared" si="90"/>
        <v>1700</v>
      </c>
      <c r="AS43" s="545">
        <v>857</v>
      </c>
      <c r="AT43" s="545">
        <v>843</v>
      </c>
      <c r="AU43" s="189">
        <f t="shared" si="91"/>
        <v>3614</v>
      </c>
      <c r="AV43" s="544">
        <v>1724</v>
      </c>
      <c r="AW43" s="544">
        <v>1890</v>
      </c>
      <c r="AX43" s="189">
        <f t="shared" si="92"/>
        <v>4751</v>
      </c>
      <c r="AY43" s="544">
        <v>2434</v>
      </c>
      <c r="AZ43" s="544">
        <v>2317</v>
      </c>
      <c r="BA43" s="189">
        <f t="shared" si="93"/>
        <v>3027</v>
      </c>
      <c r="BB43" s="544">
        <v>1597</v>
      </c>
      <c r="BC43" s="544">
        <v>1430</v>
      </c>
      <c r="BD43" s="189">
        <f t="shared" si="94"/>
        <v>4463</v>
      </c>
      <c r="BE43" s="544">
        <v>2371</v>
      </c>
      <c r="BF43" s="544">
        <v>2092</v>
      </c>
      <c r="BG43" s="189">
        <f t="shared" si="95"/>
        <v>6435</v>
      </c>
      <c r="BH43" s="544">
        <v>3264</v>
      </c>
      <c r="BI43" s="544">
        <v>3171</v>
      </c>
      <c r="BJ43" s="189">
        <f t="shared" si="96"/>
        <v>4767</v>
      </c>
      <c r="BK43" s="544">
        <v>2359</v>
      </c>
      <c r="BL43" s="544">
        <v>2408</v>
      </c>
      <c r="BM43" s="189">
        <f t="shared" si="97"/>
        <v>3291</v>
      </c>
      <c r="BN43" s="544">
        <v>1754</v>
      </c>
      <c r="BO43" s="544">
        <v>1537</v>
      </c>
      <c r="BP43" s="189">
        <f t="shared" si="98"/>
        <v>4017</v>
      </c>
      <c r="BQ43" s="544">
        <v>1979</v>
      </c>
      <c r="BR43" s="544">
        <v>2038</v>
      </c>
      <c r="BS43" s="189">
        <f t="shared" si="99"/>
        <v>822</v>
      </c>
      <c r="BT43" s="545">
        <v>438</v>
      </c>
      <c r="BU43" s="545">
        <v>384</v>
      </c>
      <c r="BV43" s="20"/>
      <c r="BW43" s="20"/>
      <c r="BX43" s="20"/>
      <c r="BY43" s="20"/>
      <c r="BZ43" s="20"/>
      <c r="CA43" s="20"/>
      <c r="CB43" s="20"/>
      <c r="CC43" s="20"/>
      <c r="CD43" s="20"/>
    </row>
    <row r="44" spans="1:82" ht="15" customHeight="1">
      <c r="A44" s="207" t="s">
        <v>17</v>
      </c>
      <c r="B44" s="190">
        <f t="shared" si="76"/>
        <v>145478</v>
      </c>
      <c r="C44" s="299">
        <f t="shared" si="75"/>
        <v>69400</v>
      </c>
      <c r="D44" s="300">
        <f t="shared" si="75"/>
        <v>76078</v>
      </c>
      <c r="E44" s="189">
        <f t="shared" si="77"/>
        <v>24752</v>
      </c>
      <c r="F44" s="544">
        <v>12159</v>
      </c>
      <c r="G44" s="544">
        <v>12593</v>
      </c>
      <c r="H44" s="189">
        <f t="shared" si="78"/>
        <v>14868</v>
      </c>
      <c r="I44" s="544">
        <v>6904</v>
      </c>
      <c r="J44" s="544">
        <v>7964</v>
      </c>
      <c r="K44" s="189">
        <f t="shared" si="79"/>
        <v>8047</v>
      </c>
      <c r="L44" s="544">
        <v>3790</v>
      </c>
      <c r="M44" s="544">
        <v>4257</v>
      </c>
      <c r="N44" s="189">
        <f t="shared" si="80"/>
        <v>9467</v>
      </c>
      <c r="O44" s="544">
        <v>4477</v>
      </c>
      <c r="P44" s="544">
        <v>4990</v>
      </c>
      <c r="Q44" s="189">
        <f t="shared" si="81"/>
        <v>10546</v>
      </c>
      <c r="R44" s="544">
        <v>5010</v>
      </c>
      <c r="S44" s="544">
        <v>5536</v>
      </c>
      <c r="T44" s="189">
        <f t="shared" si="82"/>
        <v>6965</v>
      </c>
      <c r="U44" s="544">
        <v>3256</v>
      </c>
      <c r="V44" s="544">
        <v>3709</v>
      </c>
      <c r="W44" s="189">
        <f t="shared" si="83"/>
        <v>7525</v>
      </c>
      <c r="X44" s="544">
        <v>3658</v>
      </c>
      <c r="Y44" s="544">
        <v>3867</v>
      </c>
      <c r="Z44" s="189">
        <f t="shared" si="84"/>
        <v>7113</v>
      </c>
      <c r="AA44" s="544">
        <v>3344</v>
      </c>
      <c r="AB44" s="544">
        <v>3769</v>
      </c>
      <c r="AC44" s="189">
        <f t="shared" si="85"/>
        <v>5198</v>
      </c>
      <c r="AD44" s="544">
        <v>2429</v>
      </c>
      <c r="AE44" s="544">
        <v>2769</v>
      </c>
      <c r="AF44" s="189">
        <f t="shared" si="86"/>
        <v>12466</v>
      </c>
      <c r="AG44" s="544">
        <v>5755</v>
      </c>
      <c r="AH44" s="544">
        <v>6711</v>
      </c>
      <c r="AI44" s="189">
        <f t="shared" si="87"/>
        <v>2277</v>
      </c>
      <c r="AJ44" s="544">
        <v>1132</v>
      </c>
      <c r="AK44" s="544">
        <v>1145</v>
      </c>
      <c r="AL44" s="189">
        <f t="shared" si="88"/>
        <v>4869</v>
      </c>
      <c r="AM44" s="544">
        <v>2319</v>
      </c>
      <c r="AN44" s="544">
        <v>2550</v>
      </c>
      <c r="AO44" s="189">
        <f t="shared" si="89"/>
        <v>2217</v>
      </c>
      <c r="AP44" s="544">
        <v>1089</v>
      </c>
      <c r="AQ44" s="544">
        <v>1128</v>
      </c>
      <c r="AR44" s="189">
        <f t="shared" si="90"/>
        <v>1371</v>
      </c>
      <c r="AS44" s="545">
        <v>655</v>
      </c>
      <c r="AT44" s="545">
        <v>716</v>
      </c>
      <c r="AU44" s="189">
        <f t="shared" si="91"/>
        <v>3079</v>
      </c>
      <c r="AV44" s="544">
        <v>1374</v>
      </c>
      <c r="AW44" s="544">
        <v>1705</v>
      </c>
      <c r="AX44" s="189">
        <f t="shared" si="92"/>
        <v>4119</v>
      </c>
      <c r="AY44" s="544">
        <v>2012</v>
      </c>
      <c r="AZ44" s="544">
        <v>2107</v>
      </c>
      <c r="BA44" s="189">
        <f t="shared" si="93"/>
        <v>2432</v>
      </c>
      <c r="BB44" s="544">
        <v>1185</v>
      </c>
      <c r="BC44" s="544">
        <v>1247</v>
      </c>
      <c r="BD44" s="189">
        <f t="shared" si="94"/>
        <v>3730</v>
      </c>
      <c r="BE44" s="544">
        <v>1828</v>
      </c>
      <c r="BF44" s="544">
        <v>1902</v>
      </c>
      <c r="BG44" s="189">
        <f t="shared" si="95"/>
        <v>4490</v>
      </c>
      <c r="BH44" s="544">
        <v>2204</v>
      </c>
      <c r="BI44" s="544">
        <v>2286</v>
      </c>
      <c r="BJ44" s="189">
        <f t="shared" si="96"/>
        <v>3780</v>
      </c>
      <c r="BK44" s="544">
        <v>1780</v>
      </c>
      <c r="BL44" s="544">
        <v>2000</v>
      </c>
      <c r="BM44" s="189">
        <f t="shared" si="97"/>
        <v>2599</v>
      </c>
      <c r="BN44" s="544">
        <v>1301</v>
      </c>
      <c r="BO44" s="544">
        <v>1298</v>
      </c>
      <c r="BP44" s="189">
        <f t="shared" si="98"/>
        <v>2951</v>
      </c>
      <c r="BQ44" s="544">
        <v>1429</v>
      </c>
      <c r="BR44" s="544">
        <v>1522</v>
      </c>
      <c r="BS44" s="189">
        <f t="shared" si="99"/>
        <v>617</v>
      </c>
      <c r="BT44" s="545">
        <v>310</v>
      </c>
      <c r="BU44" s="545">
        <v>307</v>
      </c>
      <c r="BV44" s="20"/>
      <c r="BW44" s="20"/>
      <c r="BX44" s="20"/>
      <c r="BY44" s="20"/>
      <c r="BZ44" s="20"/>
      <c r="CA44" s="20"/>
      <c r="CB44" s="20"/>
      <c r="CC44" s="20"/>
      <c r="CD44" s="20"/>
    </row>
    <row r="45" spans="1:82" ht="15" customHeight="1">
      <c r="A45" s="207" t="s">
        <v>18</v>
      </c>
      <c r="B45" s="190">
        <f t="shared" si="76"/>
        <v>103196</v>
      </c>
      <c r="C45" s="299">
        <f t="shared" si="75"/>
        <v>43972</v>
      </c>
      <c r="D45" s="300">
        <f t="shared" si="75"/>
        <v>59224</v>
      </c>
      <c r="E45" s="189">
        <f t="shared" si="77"/>
        <v>15639</v>
      </c>
      <c r="F45" s="544">
        <v>7038</v>
      </c>
      <c r="G45" s="544">
        <v>8601</v>
      </c>
      <c r="H45" s="189">
        <f t="shared" si="78"/>
        <v>10432</v>
      </c>
      <c r="I45" s="544">
        <v>4484</v>
      </c>
      <c r="J45" s="544">
        <v>5948</v>
      </c>
      <c r="K45" s="189">
        <f t="shared" si="79"/>
        <v>5815</v>
      </c>
      <c r="L45" s="544">
        <v>2451</v>
      </c>
      <c r="M45" s="544">
        <v>3364</v>
      </c>
      <c r="N45" s="189">
        <f t="shared" si="80"/>
        <v>7336</v>
      </c>
      <c r="O45" s="544">
        <v>3104</v>
      </c>
      <c r="P45" s="544">
        <v>4232</v>
      </c>
      <c r="Q45" s="189">
        <f t="shared" si="81"/>
        <v>6682</v>
      </c>
      <c r="R45" s="544">
        <v>2792</v>
      </c>
      <c r="S45" s="544">
        <v>3890</v>
      </c>
      <c r="T45" s="189">
        <f t="shared" si="82"/>
        <v>5024</v>
      </c>
      <c r="U45" s="544">
        <v>2165</v>
      </c>
      <c r="V45" s="544">
        <v>2859</v>
      </c>
      <c r="W45" s="189">
        <f t="shared" si="83"/>
        <v>5329</v>
      </c>
      <c r="X45" s="544">
        <v>2253</v>
      </c>
      <c r="Y45" s="544">
        <v>3076</v>
      </c>
      <c r="Z45" s="189">
        <f t="shared" si="84"/>
        <v>5321</v>
      </c>
      <c r="AA45" s="544">
        <v>2198</v>
      </c>
      <c r="AB45" s="544">
        <v>3123</v>
      </c>
      <c r="AC45" s="189">
        <f t="shared" si="85"/>
        <v>3998</v>
      </c>
      <c r="AD45" s="544">
        <v>1635</v>
      </c>
      <c r="AE45" s="544">
        <v>2363</v>
      </c>
      <c r="AF45" s="189">
        <f t="shared" si="86"/>
        <v>8327</v>
      </c>
      <c r="AG45" s="544">
        <v>3582</v>
      </c>
      <c r="AH45" s="544">
        <v>4745</v>
      </c>
      <c r="AI45" s="189">
        <f t="shared" si="87"/>
        <v>1765</v>
      </c>
      <c r="AJ45" s="545">
        <v>783</v>
      </c>
      <c r="AK45" s="545">
        <v>982</v>
      </c>
      <c r="AL45" s="189">
        <f t="shared" si="88"/>
        <v>3865</v>
      </c>
      <c r="AM45" s="544">
        <v>1596</v>
      </c>
      <c r="AN45" s="544">
        <v>2269</v>
      </c>
      <c r="AO45" s="189">
        <f t="shared" si="89"/>
        <v>1749</v>
      </c>
      <c r="AP45" s="545">
        <v>721</v>
      </c>
      <c r="AQ45" s="544">
        <v>1028</v>
      </c>
      <c r="AR45" s="189">
        <f t="shared" si="90"/>
        <v>1169</v>
      </c>
      <c r="AS45" s="545">
        <v>460</v>
      </c>
      <c r="AT45" s="545">
        <v>709</v>
      </c>
      <c r="AU45" s="189">
        <f t="shared" si="91"/>
        <v>2578</v>
      </c>
      <c r="AV45" s="545">
        <v>986</v>
      </c>
      <c r="AW45" s="544">
        <v>1592</v>
      </c>
      <c r="AX45" s="189">
        <f t="shared" si="92"/>
        <v>2689</v>
      </c>
      <c r="AY45" s="544">
        <v>1179</v>
      </c>
      <c r="AZ45" s="544">
        <v>1510</v>
      </c>
      <c r="BA45" s="189">
        <f t="shared" si="93"/>
        <v>1771</v>
      </c>
      <c r="BB45" s="545">
        <v>760</v>
      </c>
      <c r="BC45" s="544">
        <v>1011</v>
      </c>
      <c r="BD45" s="189">
        <f t="shared" si="94"/>
        <v>2417</v>
      </c>
      <c r="BE45" s="544">
        <v>1082</v>
      </c>
      <c r="BF45" s="544">
        <v>1335</v>
      </c>
      <c r="BG45" s="189">
        <f t="shared" si="95"/>
        <v>3303</v>
      </c>
      <c r="BH45" s="544">
        <v>1342</v>
      </c>
      <c r="BI45" s="544">
        <v>1961</v>
      </c>
      <c r="BJ45" s="189">
        <f t="shared" si="96"/>
        <v>2916</v>
      </c>
      <c r="BK45" s="544">
        <v>1259</v>
      </c>
      <c r="BL45" s="544">
        <v>1657</v>
      </c>
      <c r="BM45" s="189">
        <f t="shared" si="97"/>
        <v>2085</v>
      </c>
      <c r="BN45" s="545">
        <v>883</v>
      </c>
      <c r="BO45" s="544">
        <v>1202</v>
      </c>
      <c r="BP45" s="189">
        <f t="shared" si="98"/>
        <v>2520</v>
      </c>
      <c r="BQ45" s="544">
        <v>1015</v>
      </c>
      <c r="BR45" s="544">
        <v>1505</v>
      </c>
      <c r="BS45" s="189">
        <f t="shared" si="99"/>
        <v>466</v>
      </c>
      <c r="BT45" s="545">
        <v>204</v>
      </c>
      <c r="BU45" s="545">
        <v>262</v>
      </c>
      <c r="BV45" s="20"/>
      <c r="BW45" s="20"/>
      <c r="BX45" s="20"/>
      <c r="BY45" s="20"/>
      <c r="BZ45" s="20"/>
      <c r="CA45" s="20"/>
      <c r="CB45" s="20"/>
      <c r="CC45" s="20"/>
      <c r="CD45" s="20"/>
    </row>
    <row r="46" spans="1:82" ht="15" customHeight="1">
      <c r="A46" s="207" t="s">
        <v>19</v>
      </c>
      <c r="B46" s="190">
        <f t="shared" si="76"/>
        <v>94519</v>
      </c>
      <c r="C46" s="299">
        <f t="shared" si="75"/>
        <v>34022</v>
      </c>
      <c r="D46" s="300">
        <f t="shared" si="75"/>
        <v>60497</v>
      </c>
      <c r="E46" s="189">
        <f t="shared" si="77"/>
        <v>11629</v>
      </c>
      <c r="F46" s="544">
        <v>4381</v>
      </c>
      <c r="G46" s="544">
        <v>7248</v>
      </c>
      <c r="H46" s="189">
        <f t="shared" si="78"/>
        <v>9186</v>
      </c>
      <c r="I46" s="544">
        <v>3218</v>
      </c>
      <c r="J46" s="544">
        <v>5968</v>
      </c>
      <c r="K46" s="189">
        <f t="shared" si="79"/>
        <v>5517</v>
      </c>
      <c r="L46" s="544">
        <v>1928</v>
      </c>
      <c r="M46" s="544">
        <v>3589</v>
      </c>
      <c r="N46" s="189">
        <f t="shared" si="80"/>
        <v>6710</v>
      </c>
      <c r="O46" s="544">
        <v>2489</v>
      </c>
      <c r="P46" s="544">
        <v>4221</v>
      </c>
      <c r="Q46" s="189">
        <f t="shared" si="81"/>
        <v>5664</v>
      </c>
      <c r="R46" s="544">
        <v>1947</v>
      </c>
      <c r="S46" s="544">
        <v>3717</v>
      </c>
      <c r="T46" s="189">
        <f t="shared" si="82"/>
        <v>4845</v>
      </c>
      <c r="U46" s="544">
        <v>1834</v>
      </c>
      <c r="V46" s="544">
        <v>3011</v>
      </c>
      <c r="W46" s="189">
        <f t="shared" si="83"/>
        <v>4916</v>
      </c>
      <c r="X46" s="544">
        <v>1740</v>
      </c>
      <c r="Y46" s="544">
        <v>3176</v>
      </c>
      <c r="Z46" s="189">
        <f t="shared" si="84"/>
        <v>5648</v>
      </c>
      <c r="AA46" s="544">
        <v>1908</v>
      </c>
      <c r="AB46" s="544">
        <v>3740</v>
      </c>
      <c r="AC46" s="189">
        <f t="shared" si="85"/>
        <v>3917</v>
      </c>
      <c r="AD46" s="544">
        <v>1429</v>
      </c>
      <c r="AE46" s="544">
        <v>2488</v>
      </c>
      <c r="AF46" s="189">
        <f t="shared" si="86"/>
        <v>6949</v>
      </c>
      <c r="AG46" s="544">
        <v>2606</v>
      </c>
      <c r="AH46" s="544">
        <v>4343</v>
      </c>
      <c r="AI46" s="189">
        <f t="shared" si="87"/>
        <v>1789</v>
      </c>
      <c r="AJ46" s="545">
        <v>663</v>
      </c>
      <c r="AK46" s="544">
        <v>1126</v>
      </c>
      <c r="AL46" s="189">
        <f t="shared" si="88"/>
        <v>4083</v>
      </c>
      <c r="AM46" s="544">
        <v>1488</v>
      </c>
      <c r="AN46" s="544">
        <v>2595</v>
      </c>
      <c r="AO46" s="189">
        <f t="shared" si="89"/>
        <v>1752</v>
      </c>
      <c r="AP46" s="545">
        <v>619</v>
      </c>
      <c r="AQ46" s="544">
        <v>1133</v>
      </c>
      <c r="AR46" s="189">
        <f t="shared" si="90"/>
        <v>1208</v>
      </c>
      <c r="AS46" s="545">
        <v>448</v>
      </c>
      <c r="AT46" s="545">
        <v>760</v>
      </c>
      <c r="AU46" s="189">
        <f t="shared" si="91"/>
        <v>2698</v>
      </c>
      <c r="AV46" s="545">
        <v>897</v>
      </c>
      <c r="AW46" s="544">
        <v>1801</v>
      </c>
      <c r="AX46" s="189">
        <f t="shared" si="92"/>
        <v>2752</v>
      </c>
      <c r="AY46" s="545">
        <v>977</v>
      </c>
      <c r="AZ46" s="544">
        <v>1775</v>
      </c>
      <c r="BA46" s="189">
        <f t="shared" si="93"/>
        <v>1736</v>
      </c>
      <c r="BB46" s="545">
        <v>583</v>
      </c>
      <c r="BC46" s="544">
        <v>1153</v>
      </c>
      <c r="BD46" s="189">
        <f t="shared" si="94"/>
        <v>2274</v>
      </c>
      <c r="BE46" s="545">
        <v>877</v>
      </c>
      <c r="BF46" s="544">
        <v>1397</v>
      </c>
      <c r="BG46" s="189">
        <f t="shared" si="95"/>
        <v>3069</v>
      </c>
      <c r="BH46" s="544">
        <v>1055</v>
      </c>
      <c r="BI46" s="544">
        <v>2014</v>
      </c>
      <c r="BJ46" s="189">
        <f t="shared" si="96"/>
        <v>3225</v>
      </c>
      <c r="BK46" s="544">
        <v>1182</v>
      </c>
      <c r="BL46" s="544">
        <v>2043</v>
      </c>
      <c r="BM46" s="189">
        <f t="shared" si="97"/>
        <v>2130</v>
      </c>
      <c r="BN46" s="545">
        <v>781</v>
      </c>
      <c r="BO46" s="544">
        <v>1349</v>
      </c>
      <c r="BP46" s="189">
        <f t="shared" si="98"/>
        <v>2493</v>
      </c>
      <c r="BQ46" s="545">
        <v>835</v>
      </c>
      <c r="BR46" s="544">
        <v>1658</v>
      </c>
      <c r="BS46" s="189">
        <f t="shared" si="99"/>
        <v>329</v>
      </c>
      <c r="BT46" s="545">
        <v>137</v>
      </c>
      <c r="BU46" s="545">
        <v>192</v>
      </c>
      <c r="BV46" s="20"/>
      <c r="BW46" s="20"/>
      <c r="BX46" s="20"/>
      <c r="BY46" s="20"/>
      <c r="BZ46" s="20"/>
      <c r="CA46" s="20"/>
      <c r="CB46" s="20"/>
      <c r="CC46" s="20"/>
      <c r="CD46" s="20"/>
    </row>
    <row r="47" spans="1:82" ht="15" customHeight="1">
      <c r="A47" s="207" t="s">
        <v>20</v>
      </c>
      <c r="B47" s="190">
        <f t="shared" si="76"/>
        <v>52487</v>
      </c>
      <c r="C47" s="299">
        <f t="shared" si="75"/>
        <v>15325</v>
      </c>
      <c r="D47" s="300">
        <f t="shared" si="75"/>
        <v>37162</v>
      </c>
      <c r="E47" s="189">
        <f t="shared" si="77"/>
        <v>5709</v>
      </c>
      <c r="F47" s="544">
        <v>1595</v>
      </c>
      <c r="G47" s="544">
        <v>4114</v>
      </c>
      <c r="H47" s="189">
        <f t="shared" si="78"/>
        <v>5035</v>
      </c>
      <c r="I47" s="544">
        <v>1383</v>
      </c>
      <c r="J47" s="544">
        <v>3652</v>
      </c>
      <c r="K47" s="189">
        <f t="shared" si="79"/>
        <v>3199</v>
      </c>
      <c r="L47" s="545">
        <v>951</v>
      </c>
      <c r="M47" s="544">
        <v>2248</v>
      </c>
      <c r="N47" s="189">
        <f t="shared" si="80"/>
        <v>3717</v>
      </c>
      <c r="O47" s="544">
        <v>1156</v>
      </c>
      <c r="P47" s="544">
        <v>2561</v>
      </c>
      <c r="Q47" s="189">
        <f t="shared" si="81"/>
        <v>3146</v>
      </c>
      <c r="R47" s="545">
        <v>874</v>
      </c>
      <c r="S47" s="544">
        <v>2272</v>
      </c>
      <c r="T47" s="189">
        <f t="shared" si="82"/>
        <v>2559</v>
      </c>
      <c r="U47" s="545">
        <v>810</v>
      </c>
      <c r="V47" s="544">
        <v>1749</v>
      </c>
      <c r="W47" s="189">
        <f t="shared" si="83"/>
        <v>2700</v>
      </c>
      <c r="X47" s="545">
        <v>777</v>
      </c>
      <c r="Y47" s="544">
        <v>1923</v>
      </c>
      <c r="Z47" s="189">
        <f t="shared" si="84"/>
        <v>3313</v>
      </c>
      <c r="AA47" s="545">
        <v>950</v>
      </c>
      <c r="AB47" s="544">
        <v>2363</v>
      </c>
      <c r="AC47" s="189">
        <f t="shared" si="85"/>
        <v>2135</v>
      </c>
      <c r="AD47" s="545">
        <v>563</v>
      </c>
      <c r="AE47" s="544">
        <v>1572</v>
      </c>
      <c r="AF47" s="189">
        <f t="shared" si="86"/>
        <v>3546</v>
      </c>
      <c r="AG47" s="544">
        <v>1101</v>
      </c>
      <c r="AH47" s="544">
        <v>2445</v>
      </c>
      <c r="AI47" s="189">
        <f t="shared" si="87"/>
        <v>1052</v>
      </c>
      <c r="AJ47" s="545">
        <v>325</v>
      </c>
      <c r="AK47" s="545">
        <v>727</v>
      </c>
      <c r="AL47" s="189">
        <f t="shared" si="88"/>
        <v>2419</v>
      </c>
      <c r="AM47" s="545">
        <v>707</v>
      </c>
      <c r="AN47" s="544">
        <v>1712</v>
      </c>
      <c r="AO47" s="189">
        <f t="shared" si="89"/>
        <v>929</v>
      </c>
      <c r="AP47" s="545">
        <v>312</v>
      </c>
      <c r="AQ47" s="545">
        <v>617</v>
      </c>
      <c r="AR47" s="189">
        <f t="shared" si="90"/>
        <v>642</v>
      </c>
      <c r="AS47" s="545">
        <v>177</v>
      </c>
      <c r="AT47" s="545">
        <v>465</v>
      </c>
      <c r="AU47" s="189">
        <f t="shared" si="91"/>
        <v>1414</v>
      </c>
      <c r="AV47" s="545">
        <v>391</v>
      </c>
      <c r="AW47" s="544">
        <v>1023</v>
      </c>
      <c r="AX47" s="189">
        <f t="shared" si="92"/>
        <v>1759</v>
      </c>
      <c r="AY47" s="545">
        <v>518</v>
      </c>
      <c r="AZ47" s="544">
        <v>1241</v>
      </c>
      <c r="BA47" s="189">
        <f t="shared" si="93"/>
        <v>1027</v>
      </c>
      <c r="BB47" s="545">
        <v>316</v>
      </c>
      <c r="BC47" s="545">
        <v>711</v>
      </c>
      <c r="BD47" s="189">
        <f t="shared" si="94"/>
        <v>1412</v>
      </c>
      <c r="BE47" s="545">
        <v>385</v>
      </c>
      <c r="BF47" s="544">
        <v>1027</v>
      </c>
      <c r="BG47" s="189">
        <f t="shared" si="95"/>
        <v>1758</v>
      </c>
      <c r="BH47" s="545">
        <v>531</v>
      </c>
      <c r="BI47" s="544">
        <v>1227</v>
      </c>
      <c r="BJ47" s="189">
        <f t="shared" si="96"/>
        <v>2074</v>
      </c>
      <c r="BK47" s="545">
        <v>623</v>
      </c>
      <c r="BL47" s="544">
        <v>1451</v>
      </c>
      <c r="BM47" s="189">
        <f t="shared" si="97"/>
        <v>1264</v>
      </c>
      <c r="BN47" s="545">
        <v>409</v>
      </c>
      <c r="BO47" s="545">
        <v>855</v>
      </c>
      <c r="BP47" s="189">
        <f t="shared" si="98"/>
        <v>1493</v>
      </c>
      <c r="BQ47" s="545">
        <v>402</v>
      </c>
      <c r="BR47" s="544">
        <v>1091</v>
      </c>
      <c r="BS47" s="189">
        <f t="shared" si="99"/>
        <v>185</v>
      </c>
      <c r="BT47" s="545">
        <v>69</v>
      </c>
      <c r="BU47" s="545">
        <v>116</v>
      </c>
      <c r="BV47" s="20"/>
      <c r="BW47" s="20"/>
      <c r="BX47" s="20"/>
      <c r="BY47" s="20"/>
      <c r="BZ47" s="20"/>
      <c r="CA47" s="20"/>
      <c r="CB47" s="20"/>
      <c r="CC47" s="20"/>
      <c r="CD47" s="20"/>
    </row>
    <row r="48" spans="1:82" ht="15" customHeight="1">
      <c r="A48" s="207" t="s">
        <v>21</v>
      </c>
      <c r="B48" s="190">
        <f t="shared" si="76"/>
        <v>17604</v>
      </c>
      <c r="C48" s="299">
        <f t="shared" si="75"/>
        <v>3824</v>
      </c>
      <c r="D48" s="300">
        <f t="shared" si="75"/>
        <v>13780</v>
      </c>
      <c r="E48" s="189">
        <f t="shared" si="77"/>
        <v>1947</v>
      </c>
      <c r="F48" s="545">
        <v>372</v>
      </c>
      <c r="G48" s="544">
        <v>1575</v>
      </c>
      <c r="H48" s="189">
        <f t="shared" si="78"/>
        <v>1666</v>
      </c>
      <c r="I48" s="545">
        <v>376</v>
      </c>
      <c r="J48" s="544">
        <v>1290</v>
      </c>
      <c r="K48" s="189">
        <f t="shared" si="79"/>
        <v>1098</v>
      </c>
      <c r="L48" s="545">
        <v>262</v>
      </c>
      <c r="M48" s="545">
        <v>836</v>
      </c>
      <c r="N48" s="189">
        <f t="shared" si="80"/>
        <v>1304</v>
      </c>
      <c r="O48" s="545">
        <v>281</v>
      </c>
      <c r="P48" s="544">
        <v>1023</v>
      </c>
      <c r="Q48" s="189">
        <f t="shared" si="81"/>
        <v>1043</v>
      </c>
      <c r="R48" s="545">
        <v>215</v>
      </c>
      <c r="S48" s="545">
        <v>828</v>
      </c>
      <c r="T48" s="189">
        <f t="shared" si="82"/>
        <v>956</v>
      </c>
      <c r="U48" s="545">
        <v>214</v>
      </c>
      <c r="V48" s="545">
        <v>742</v>
      </c>
      <c r="W48" s="189">
        <f t="shared" si="83"/>
        <v>843</v>
      </c>
      <c r="X48" s="545">
        <v>199</v>
      </c>
      <c r="Y48" s="545">
        <v>644</v>
      </c>
      <c r="Z48" s="189">
        <f t="shared" si="84"/>
        <v>1158</v>
      </c>
      <c r="AA48" s="545">
        <v>244</v>
      </c>
      <c r="AB48" s="545">
        <v>914</v>
      </c>
      <c r="AC48" s="189">
        <f t="shared" si="85"/>
        <v>701</v>
      </c>
      <c r="AD48" s="545">
        <v>146</v>
      </c>
      <c r="AE48" s="545">
        <v>555</v>
      </c>
      <c r="AF48" s="189">
        <f t="shared" si="86"/>
        <v>1114</v>
      </c>
      <c r="AG48" s="545">
        <v>268</v>
      </c>
      <c r="AH48" s="545">
        <v>846</v>
      </c>
      <c r="AI48" s="189">
        <f t="shared" si="87"/>
        <v>315</v>
      </c>
      <c r="AJ48" s="545">
        <v>69</v>
      </c>
      <c r="AK48" s="545">
        <v>246</v>
      </c>
      <c r="AL48" s="189">
        <f t="shared" si="88"/>
        <v>766</v>
      </c>
      <c r="AM48" s="545">
        <v>174</v>
      </c>
      <c r="AN48" s="545">
        <v>592</v>
      </c>
      <c r="AO48" s="189">
        <f t="shared" si="89"/>
        <v>317</v>
      </c>
      <c r="AP48" s="545">
        <v>78</v>
      </c>
      <c r="AQ48" s="545">
        <v>239</v>
      </c>
      <c r="AR48" s="189">
        <f t="shared" si="90"/>
        <v>218</v>
      </c>
      <c r="AS48" s="545">
        <v>50</v>
      </c>
      <c r="AT48" s="545">
        <v>168</v>
      </c>
      <c r="AU48" s="189">
        <f t="shared" si="91"/>
        <v>474</v>
      </c>
      <c r="AV48" s="545">
        <v>102</v>
      </c>
      <c r="AW48" s="545">
        <v>372</v>
      </c>
      <c r="AX48" s="189">
        <f t="shared" si="92"/>
        <v>581</v>
      </c>
      <c r="AY48" s="545">
        <v>100</v>
      </c>
      <c r="AZ48" s="545">
        <v>481</v>
      </c>
      <c r="BA48" s="189">
        <f t="shared" si="93"/>
        <v>316</v>
      </c>
      <c r="BB48" s="545">
        <v>75</v>
      </c>
      <c r="BC48" s="545">
        <v>241</v>
      </c>
      <c r="BD48" s="189">
        <f t="shared" si="94"/>
        <v>462</v>
      </c>
      <c r="BE48" s="545">
        <v>100</v>
      </c>
      <c r="BF48" s="545">
        <v>362</v>
      </c>
      <c r="BG48" s="189">
        <f t="shared" si="95"/>
        <v>580</v>
      </c>
      <c r="BH48" s="545">
        <v>139</v>
      </c>
      <c r="BI48" s="545">
        <v>441</v>
      </c>
      <c r="BJ48" s="189">
        <f t="shared" si="96"/>
        <v>643</v>
      </c>
      <c r="BK48" s="545">
        <v>131</v>
      </c>
      <c r="BL48" s="545">
        <v>512</v>
      </c>
      <c r="BM48" s="189">
        <f t="shared" si="97"/>
        <v>429</v>
      </c>
      <c r="BN48" s="545">
        <v>112</v>
      </c>
      <c r="BO48" s="545">
        <v>317</v>
      </c>
      <c r="BP48" s="189">
        <f t="shared" si="98"/>
        <v>604</v>
      </c>
      <c r="BQ48" s="545">
        <v>100</v>
      </c>
      <c r="BR48" s="545">
        <v>504</v>
      </c>
      <c r="BS48" s="189">
        <f t="shared" si="99"/>
        <v>69</v>
      </c>
      <c r="BT48" s="545">
        <v>17</v>
      </c>
      <c r="BU48" s="545">
        <v>52</v>
      </c>
      <c r="BV48" s="20"/>
      <c r="BW48" s="20"/>
      <c r="BX48" s="20"/>
      <c r="BY48" s="20"/>
      <c r="BZ48" s="20"/>
      <c r="CA48" s="20"/>
      <c r="CB48" s="20"/>
      <c r="CC48" s="20"/>
      <c r="CD48" s="20"/>
    </row>
    <row r="49" spans="1:82" ht="15" customHeight="1">
      <c r="A49" s="207" t="s">
        <v>22</v>
      </c>
      <c r="B49" s="190">
        <f t="shared" si="76"/>
        <v>3504</v>
      </c>
      <c r="C49" s="299">
        <f t="shared" si="75"/>
        <v>584</v>
      </c>
      <c r="D49" s="300">
        <f t="shared" si="75"/>
        <v>2920</v>
      </c>
      <c r="E49" s="189">
        <f t="shared" si="77"/>
        <v>402</v>
      </c>
      <c r="F49" s="545">
        <v>64</v>
      </c>
      <c r="G49" s="545">
        <v>338</v>
      </c>
      <c r="H49" s="189">
        <f t="shared" si="78"/>
        <v>297</v>
      </c>
      <c r="I49" s="545">
        <v>53</v>
      </c>
      <c r="J49" s="545">
        <v>244</v>
      </c>
      <c r="K49" s="189">
        <f t="shared" si="79"/>
        <v>200</v>
      </c>
      <c r="L49" s="545">
        <v>30</v>
      </c>
      <c r="M49" s="545">
        <v>170</v>
      </c>
      <c r="N49" s="189">
        <f t="shared" si="80"/>
        <v>262</v>
      </c>
      <c r="O49" s="545">
        <v>46</v>
      </c>
      <c r="P49" s="545">
        <v>216</v>
      </c>
      <c r="Q49" s="189">
        <f t="shared" si="81"/>
        <v>229</v>
      </c>
      <c r="R49" s="545">
        <v>39</v>
      </c>
      <c r="S49" s="545">
        <v>190</v>
      </c>
      <c r="T49" s="189">
        <f t="shared" si="82"/>
        <v>174</v>
      </c>
      <c r="U49" s="545">
        <v>33</v>
      </c>
      <c r="V49" s="545">
        <v>141</v>
      </c>
      <c r="W49" s="189">
        <f t="shared" si="83"/>
        <v>125</v>
      </c>
      <c r="X49" s="545">
        <v>28</v>
      </c>
      <c r="Y49" s="545">
        <v>97</v>
      </c>
      <c r="Z49" s="189">
        <f t="shared" si="84"/>
        <v>273</v>
      </c>
      <c r="AA49" s="545">
        <v>37</v>
      </c>
      <c r="AB49" s="545">
        <v>236</v>
      </c>
      <c r="AC49" s="189">
        <f t="shared" si="85"/>
        <v>164</v>
      </c>
      <c r="AD49" s="545">
        <v>28</v>
      </c>
      <c r="AE49" s="545">
        <v>136</v>
      </c>
      <c r="AF49" s="189">
        <f t="shared" si="86"/>
        <v>205</v>
      </c>
      <c r="AG49" s="545">
        <v>38</v>
      </c>
      <c r="AH49" s="545">
        <v>167</v>
      </c>
      <c r="AI49" s="189">
        <f t="shared" si="87"/>
        <v>55</v>
      </c>
      <c r="AJ49" s="545">
        <v>5</v>
      </c>
      <c r="AK49" s="545">
        <v>50</v>
      </c>
      <c r="AL49" s="189">
        <f t="shared" si="88"/>
        <v>147</v>
      </c>
      <c r="AM49" s="545">
        <v>28</v>
      </c>
      <c r="AN49" s="545">
        <v>119</v>
      </c>
      <c r="AO49" s="189">
        <f t="shared" si="89"/>
        <v>59</v>
      </c>
      <c r="AP49" s="545">
        <v>8</v>
      </c>
      <c r="AQ49" s="545">
        <v>51</v>
      </c>
      <c r="AR49" s="189">
        <f t="shared" si="90"/>
        <v>56</v>
      </c>
      <c r="AS49" s="545">
        <v>10</v>
      </c>
      <c r="AT49" s="545">
        <v>46</v>
      </c>
      <c r="AU49" s="189">
        <f t="shared" si="91"/>
        <v>87</v>
      </c>
      <c r="AV49" s="545">
        <v>7</v>
      </c>
      <c r="AW49" s="545">
        <v>80</v>
      </c>
      <c r="AX49" s="189">
        <f t="shared" si="92"/>
        <v>109</v>
      </c>
      <c r="AY49" s="545">
        <v>17</v>
      </c>
      <c r="AZ49" s="545">
        <v>92</v>
      </c>
      <c r="BA49" s="189">
        <f t="shared" si="93"/>
        <v>54</v>
      </c>
      <c r="BB49" s="545">
        <v>11</v>
      </c>
      <c r="BC49" s="545">
        <v>43</v>
      </c>
      <c r="BD49" s="189">
        <f t="shared" si="94"/>
        <v>91</v>
      </c>
      <c r="BE49" s="545">
        <v>16</v>
      </c>
      <c r="BF49" s="545">
        <v>75</v>
      </c>
      <c r="BG49" s="189">
        <f t="shared" si="95"/>
        <v>124</v>
      </c>
      <c r="BH49" s="545">
        <v>23</v>
      </c>
      <c r="BI49" s="545">
        <v>101</v>
      </c>
      <c r="BJ49" s="189">
        <f t="shared" si="96"/>
        <v>136</v>
      </c>
      <c r="BK49" s="545">
        <v>27</v>
      </c>
      <c r="BL49" s="545">
        <v>109</v>
      </c>
      <c r="BM49" s="189">
        <f t="shared" si="97"/>
        <v>110</v>
      </c>
      <c r="BN49" s="545">
        <v>17</v>
      </c>
      <c r="BO49" s="545">
        <v>93</v>
      </c>
      <c r="BP49" s="189">
        <f t="shared" si="98"/>
        <v>132</v>
      </c>
      <c r="BQ49" s="545">
        <v>16</v>
      </c>
      <c r="BR49" s="545">
        <v>116</v>
      </c>
      <c r="BS49" s="189">
        <f t="shared" si="99"/>
        <v>13</v>
      </c>
      <c r="BT49" s="545">
        <v>3</v>
      </c>
      <c r="BU49" s="545">
        <v>10</v>
      </c>
      <c r="BV49" s="20"/>
      <c r="BW49" s="20"/>
      <c r="BX49" s="20"/>
      <c r="BY49" s="20"/>
      <c r="BZ49" s="20"/>
      <c r="CA49" s="20"/>
      <c r="CB49" s="20"/>
      <c r="CC49" s="20"/>
      <c r="CD49" s="20"/>
    </row>
    <row r="50" spans="1:82" ht="15" customHeight="1">
      <c r="A50" s="208" t="s">
        <v>173</v>
      </c>
      <c r="B50" s="191">
        <f>C50+D50</f>
        <v>534</v>
      </c>
      <c r="C50" s="301">
        <f t="shared" si="75"/>
        <v>57</v>
      </c>
      <c r="D50" s="302">
        <f t="shared" si="75"/>
        <v>477</v>
      </c>
      <c r="E50" s="547">
        <f t="shared" si="77"/>
        <v>64</v>
      </c>
      <c r="F50" s="548">
        <v>11</v>
      </c>
      <c r="G50" s="548">
        <v>53</v>
      </c>
      <c r="H50" s="547">
        <f t="shared" si="78"/>
        <v>46</v>
      </c>
      <c r="I50" s="548">
        <v>5</v>
      </c>
      <c r="J50" s="548">
        <v>41</v>
      </c>
      <c r="K50" s="547">
        <f t="shared" si="79"/>
        <v>34</v>
      </c>
      <c r="L50" s="548">
        <v>6</v>
      </c>
      <c r="M50" s="548">
        <v>28</v>
      </c>
      <c r="N50" s="547">
        <f t="shared" si="80"/>
        <v>29</v>
      </c>
      <c r="O50" s="548">
        <v>4</v>
      </c>
      <c r="P50" s="548">
        <v>25</v>
      </c>
      <c r="Q50" s="547">
        <f t="shared" si="81"/>
        <v>37</v>
      </c>
      <c r="R50" s="548">
        <v>1</v>
      </c>
      <c r="S50" s="548">
        <v>36</v>
      </c>
      <c r="T50" s="547">
        <f t="shared" si="82"/>
        <v>40</v>
      </c>
      <c r="U50" s="548">
        <v>7</v>
      </c>
      <c r="V50" s="548">
        <v>33</v>
      </c>
      <c r="W50" s="547">
        <f t="shared" si="83"/>
        <v>18</v>
      </c>
      <c r="X50" s="548">
        <v>2</v>
      </c>
      <c r="Y50" s="548">
        <v>16</v>
      </c>
      <c r="Z50" s="547">
        <f t="shared" si="84"/>
        <v>45</v>
      </c>
      <c r="AA50" s="548">
        <v>4</v>
      </c>
      <c r="AB50" s="548">
        <v>41</v>
      </c>
      <c r="AC50" s="547">
        <f t="shared" si="85"/>
        <v>35</v>
      </c>
      <c r="AD50" s="548">
        <v>5</v>
      </c>
      <c r="AE50" s="548">
        <v>30</v>
      </c>
      <c r="AF50" s="547">
        <f t="shared" si="86"/>
        <v>25</v>
      </c>
      <c r="AG50" s="548">
        <v>3</v>
      </c>
      <c r="AH50" s="548">
        <v>22</v>
      </c>
      <c r="AI50" s="547">
        <f t="shared" si="87"/>
        <v>12</v>
      </c>
      <c r="AJ50" s="548">
        <v>0</v>
      </c>
      <c r="AK50" s="548">
        <v>12</v>
      </c>
      <c r="AL50" s="547">
        <f t="shared" si="88"/>
        <v>13</v>
      </c>
      <c r="AM50" s="548">
        <v>0</v>
      </c>
      <c r="AN50" s="548">
        <v>13</v>
      </c>
      <c r="AO50" s="547">
        <f t="shared" si="89"/>
        <v>8</v>
      </c>
      <c r="AP50" s="548">
        <v>1</v>
      </c>
      <c r="AQ50" s="548">
        <v>7</v>
      </c>
      <c r="AR50" s="547">
        <f t="shared" si="90"/>
        <v>12</v>
      </c>
      <c r="AS50" s="548">
        <v>1</v>
      </c>
      <c r="AT50" s="548">
        <v>11</v>
      </c>
      <c r="AU50" s="547">
        <f t="shared" si="91"/>
        <v>13</v>
      </c>
      <c r="AV50" s="548">
        <v>1</v>
      </c>
      <c r="AW50" s="548">
        <v>12</v>
      </c>
      <c r="AX50" s="547">
        <f t="shared" si="92"/>
        <v>10</v>
      </c>
      <c r="AY50" s="548">
        <v>0</v>
      </c>
      <c r="AZ50" s="548">
        <v>10</v>
      </c>
      <c r="BA50" s="547">
        <f t="shared" si="93"/>
        <v>8</v>
      </c>
      <c r="BB50" s="548">
        <v>1</v>
      </c>
      <c r="BC50" s="548">
        <v>7</v>
      </c>
      <c r="BD50" s="547">
        <f t="shared" si="94"/>
        <v>14</v>
      </c>
      <c r="BE50" s="548">
        <v>3</v>
      </c>
      <c r="BF50" s="548">
        <v>11</v>
      </c>
      <c r="BG50" s="547">
        <f t="shared" si="95"/>
        <v>17</v>
      </c>
      <c r="BH50" s="548">
        <v>0</v>
      </c>
      <c r="BI50" s="548">
        <v>17</v>
      </c>
      <c r="BJ50" s="547">
        <f t="shared" si="96"/>
        <v>23</v>
      </c>
      <c r="BK50" s="548">
        <v>1</v>
      </c>
      <c r="BL50" s="548">
        <v>22</v>
      </c>
      <c r="BM50" s="547">
        <f t="shared" si="97"/>
        <v>19</v>
      </c>
      <c r="BN50" s="548">
        <v>0</v>
      </c>
      <c r="BO50" s="548">
        <v>19</v>
      </c>
      <c r="BP50" s="547">
        <f t="shared" si="98"/>
        <v>11</v>
      </c>
      <c r="BQ50" s="548">
        <v>1</v>
      </c>
      <c r="BR50" s="548">
        <v>10</v>
      </c>
      <c r="BS50" s="547">
        <f t="shared" si="99"/>
        <v>1</v>
      </c>
      <c r="BT50" s="548">
        <v>0</v>
      </c>
      <c r="BU50" s="548">
        <v>1</v>
      </c>
      <c r="BV50" s="20"/>
      <c r="BW50" s="20"/>
      <c r="BX50" s="20"/>
      <c r="BY50" s="20"/>
      <c r="BZ50" s="20"/>
      <c r="CA50" s="20"/>
      <c r="CB50" s="20"/>
      <c r="CC50" s="20"/>
      <c r="CD50" s="20"/>
    </row>
    <row r="51" spans="1:82" ht="19.5" customHeight="1">
      <c r="A51" s="187" t="s">
        <v>172</v>
      </c>
      <c r="B51" s="17"/>
      <c r="C51" s="17"/>
      <c r="D51" s="1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188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183"/>
    </row>
    <row r="52" spans="1:82" ht="15" customHeight="1">
      <c r="A52" s="182" t="s">
        <v>5142</v>
      </c>
      <c r="B52" s="201">
        <f t="shared" ref="B52:D52" si="100">SUM(B53:B73)</f>
        <v>54248</v>
      </c>
      <c r="C52" s="201">
        <f t="shared" si="100"/>
        <v>33759</v>
      </c>
      <c r="D52" s="41">
        <f t="shared" si="100"/>
        <v>20489</v>
      </c>
      <c r="E52" s="201">
        <f>SUM(E53:E73)</f>
        <v>6224</v>
      </c>
      <c r="F52" s="201">
        <f t="shared" ref="F52:AD52" si="101">SUM(F53:F73)</f>
        <v>3929</v>
      </c>
      <c r="G52" s="41">
        <f t="shared" si="101"/>
        <v>2295</v>
      </c>
      <c r="H52" s="201">
        <f t="shared" si="101"/>
        <v>9463</v>
      </c>
      <c r="I52" s="201">
        <f t="shared" si="101"/>
        <v>5989</v>
      </c>
      <c r="J52" s="201">
        <f t="shared" si="101"/>
        <v>3474</v>
      </c>
      <c r="K52" s="40">
        <f t="shared" si="101"/>
        <v>2561</v>
      </c>
      <c r="L52" s="201">
        <f t="shared" si="101"/>
        <v>1549</v>
      </c>
      <c r="M52" s="41">
        <f t="shared" si="101"/>
        <v>1012</v>
      </c>
      <c r="N52" s="201">
        <f t="shared" si="101"/>
        <v>1477</v>
      </c>
      <c r="O52" s="201">
        <f t="shared" si="101"/>
        <v>698</v>
      </c>
      <c r="P52" s="201">
        <f t="shared" si="101"/>
        <v>779</v>
      </c>
      <c r="Q52" s="40">
        <f t="shared" si="101"/>
        <v>4735</v>
      </c>
      <c r="R52" s="201">
        <f t="shared" si="101"/>
        <v>2610</v>
      </c>
      <c r="S52" s="41">
        <f t="shared" si="101"/>
        <v>2125</v>
      </c>
      <c r="T52" s="201">
        <f t="shared" si="101"/>
        <v>886</v>
      </c>
      <c r="U52" s="201">
        <f t="shared" si="101"/>
        <v>439</v>
      </c>
      <c r="V52" s="201">
        <f t="shared" si="101"/>
        <v>447</v>
      </c>
      <c r="W52" s="40">
        <f t="shared" si="101"/>
        <v>2755</v>
      </c>
      <c r="X52" s="201">
        <f t="shared" si="101"/>
        <v>1981</v>
      </c>
      <c r="Y52" s="41">
        <f t="shared" si="101"/>
        <v>774</v>
      </c>
      <c r="Z52" s="41">
        <f t="shared" si="101"/>
        <v>1177</v>
      </c>
      <c r="AA52" s="41">
        <f t="shared" si="101"/>
        <v>550</v>
      </c>
      <c r="AB52" s="41">
        <f t="shared" si="101"/>
        <v>627</v>
      </c>
      <c r="AC52" s="201">
        <f t="shared" si="101"/>
        <v>647</v>
      </c>
      <c r="AD52" s="201">
        <f t="shared" si="101"/>
        <v>341</v>
      </c>
      <c r="AE52" s="41">
        <f>SUM(AE53:AE73)</f>
        <v>306</v>
      </c>
      <c r="AF52" s="201">
        <f t="shared" ref="AF52:BU52" si="102">SUM(AF53:AF73)</f>
        <v>11412</v>
      </c>
      <c r="AG52" s="201">
        <f t="shared" si="102"/>
        <v>6742</v>
      </c>
      <c r="AH52" s="201">
        <f t="shared" si="102"/>
        <v>4670</v>
      </c>
      <c r="AI52" s="40">
        <f t="shared" si="102"/>
        <v>417</v>
      </c>
      <c r="AJ52" s="201">
        <f t="shared" si="102"/>
        <v>311</v>
      </c>
      <c r="AK52" s="41">
        <f t="shared" si="102"/>
        <v>106</v>
      </c>
      <c r="AL52" s="521">
        <f t="shared" si="102"/>
        <v>591</v>
      </c>
      <c r="AM52" s="521">
        <f t="shared" si="102"/>
        <v>340</v>
      </c>
      <c r="AN52" s="521">
        <f t="shared" si="102"/>
        <v>251</v>
      </c>
      <c r="AO52" s="40">
        <f t="shared" si="102"/>
        <v>228</v>
      </c>
      <c r="AP52" s="201">
        <f t="shared" si="102"/>
        <v>96</v>
      </c>
      <c r="AQ52" s="41">
        <f t="shared" si="102"/>
        <v>132</v>
      </c>
      <c r="AR52" s="201">
        <f t="shared" si="102"/>
        <v>263</v>
      </c>
      <c r="AS52" s="201">
        <f t="shared" si="102"/>
        <v>104</v>
      </c>
      <c r="AT52" s="201">
        <f t="shared" si="102"/>
        <v>159</v>
      </c>
      <c r="AU52" s="40">
        <f t="shared" si="102"/>
        <v>996</v>
      </c>
      <c r="AV52" s="201">
        <f t="shared" si="102"/>
        <v>809</v>
      </c>
      <c r="AW52" s="41">
        <f t="shared" si="102"/>
        <v>187</v>
      </c>
      <c r="AX52" s="201">
        <f t="shared" si="102"/>
        <v>939</v>
      </c>
      <c r="AY52" s="201">
        <f t="shared" si="102"/>
        <v>444</v>
      </c>
      <c r="AZ52" s="201">
        <f t="shared" si="102"/>
        <v>495</v>
      </c>
      <c r="BA52" s="40">
        <v>1474</v>
      </c>
      <c r="BB52" s="201">
        <v>1210</v>
      </c>
      <c r="BC52" s="201">
        <v>264</v>
      </c>
      <c r="BD52" s="521">
        <f t="shared" ref="BD52:BF52" si="103">SUM(BD53:BD73)</f>
        <v>1527</v>
      </c>
      <c r="BE52" s="521">
        <f t="shared" si="103"/>
        <v>1179</v>
      </c>
      <c r="BF52" s="521">
        <f t="shared" si="103"/>
        <v>348</v>
      </c>
      <c r="BG52" s="40">
        <v>3885</v>
      </c>
      <c r="BH52" s="201">
        <v>2553</v>
      </c>
      <c r="BI52" s="41">
        <v>1332</v>
      </c>
      <c r="BJ52" s="201">
        <f t="shared" si="102"/>
        <v>539</v>
      </c>
      <c r="BK52" s="201">
        <f t="shared" si="102"/>
        <v>247</v>
      </c>
      <c r="BL52" s="201">
        <f t="shared" si="102"/>
        <v>292</v>
      </c>
      <c r="BM52" s="40">
        <f t="shared" si="102"/>
        <v>320</v>
      </c>
      <c r="BN52" s="201">
        <f t="shared" si="102"/>
        <v>113</v>
      </c>
      <c r="BO52" s="41">
        <f t="shared" si="102"/>
        <v>207</v>
      </c>
      <c r="BP52" s="201">
        <f t="shared" si="102"/>
        <v>1609</v>
      </c>
      <c r="BQ52" s="201">
        <f t="shared" si="102"/>
        <v>1426</v>
      </c>
      <c r="BR52" s="201">
        <f t="shared" si="102"/>
        <v>183</v>
      </c>
      <c r="BS52" s="40">
        <f t="shared" si="102"/>
        <v>123</v>
      </c>
      <c r="BT52" s="201">
        <f t="shared" si="102"/>
        <v>99</v>
      </c>
      <c r="BU52" s="201">
        <f t="shared" si="102"/>
        <v>24</v>
      </c>
      <c r="BV52" s="183"/>
    </row>
    <row r="53" spans="1:82" ht="15" customHeight="1">
      <c r="A53" s="209" t="s">
        <v>2</v>
      </c>
      <c r="B53" s="189">
        <f t="shared" ref="B53:D73" si="104">E53+H53+K53+N53+Q53+T53+W53+Z53+AC53+AF53+AI53+AL53+AO53+AR53+AU53+AX53+BA53+BD53+BG53+BJ53+BM53+BP53+BS53</f>
        <v>927</v>
      </c>
      <c r="C53" s="196">
        <f t="shared" si="104"/>
        <v>472</v>
      </c>
      <c r="D53" s="202">
        <f t="shared" si="104"/>
        <v>455</v>
      </c>
      <c r="E53" s="189">
        <f>SUM(F53:G53)</f>
        <v>64</v>
      </c>
      <c r="F53" s="196">
        <v>34</v>
      </c>
      <c r="G53" s="197">
        <v>30</v>
      </c>
      <c r="H53" s="189">
        <f>SUM(I53:J53)</f>
        <v>335</v>
      </c>
      <c r="I53" s="196">
        <v>182</v>
      </c>
      <c r="J53" s="197">
        <v>153</v>
      </c>
      <c r="K53" s="189">
        <f t="shared" ref="K53:K73" si="105">SUM(L53:M53)</f>
        <v>37</v>
      </c>
      <c r="L53" s="196">
        <v>16</v>
      </c>
      <c r="M53" s="197">
        <v>21</v>
      </c>
      <c r="N53" s="189">
        <f t="shared" ref="N53:N73" si="106">SUM(O53:P53)</f>
        <v>12</v>
      </c>
      <c r="O53" s="196">
        <v>5</v>
      </c>
      <c r="P53" s="197">
        <v>7</v>
      </c>
      <c r="Q53" s="189">
        <f t="shared" ref="Q53:Q73" si="107">SUM(R53:S53)</f>
        <v>102</v>
      </c>
      <c r="R53" s="522">
        <v>47</v>
      </c>
      <c r="S53" s="522">
        <v>55</v>
      </c>
      <c r="T53" s="189">
        <f t="shared" ref="T53:T73" si="108">SUM(U53:V53)</f>
        <v>8</v>
      </c>
      <c r="U53" s="196">
        <v>4</v>
      </c>
      <c r="V53" s="197">
        <v>4</v>
      </c>
      <c r="W53" s="192">
        <f>SUM(X53:Y53)</f>
        <v>20</v>
      </c>
      <c r="X53" s="32">
        <v>6</v>
      </c>
      <c r="Y53" s="523">
        <v>14</v>
      </c>
      <c r="Z53" s="189">
        <f>SUM(AA53:AB53)</f>
        <v>9</v>
      </c>
      <c r="AA53" s="32">
        <v>7</v>
      </c>
      <c r="AB53" s="32">
        <v>2</v>
      </c>
      <c r="AC53" s="189">
        <f t="shared" ref="AC53:AC73" si="109">SUM(AD53:AE53)</f>
        <v>8</v>
      </c>
      <c r="AD53" s="196">
        <v>5</v>
      </c>
      <c r="AE53" s="197">
        <v>3</v>
      </c>
      <c r="AF53" s="189">
        <f t="shared" ref="AF53:AF73" si="110">SUM(AG53:AH53)</f>
        <v>225</v>
      </c>
      <c r="AG53" s="297">
        <v>110</v>
      </c>
      <c r="AH53" s="298">
        <v>115</v>
      </c>
      <c r="AI53" s="312">
        <f t="shared" ref="AI53:AI73" si="111">AJ53+AK53</f>
        <v>0</v>
      </c>
      <c r="AJ53" s="196"/>
      <c r="AK53" s="197"/>
      <c r="AL53" s="524">
        <f t="shared" ref="AL53:AL73" si="112">SUM(AM53:AN53)</f>
        <v>2</v>
      </c>
      <c r="AM53" s="525">
        <v>1</v>
      </c>
      <c r="AN53" s="526">
        <v>1</v>
      </c>
      <c r="AO53" s="189">
        <f t="shared" ref="AO53:AO73" si="113">SUM(AP53:AQ53)</f>
        <v>0</v>
      </c>
      <c r="AP53" s="196">
        <v>0</v>
      </c>
      <c r="AQ53" s="197">
        <v>0</v>
      </c>
      <c r="AR53" s="189">
        <f t="shared" ref="AR53:AR73" si="114">SUM(AS53:AT53)</f>
        <v>1</v>
      </c>
      <c r="AS53" s="196">
        <v>1</v>
      </c>
      <c r="AT53" s="197">
        <v>0</v>
      </c>
      <c r="AU53" s="189">
        <f t="shared" ref="AU53:AU73" si="115">SUM(AV53:AW53)</f>
        <v>1</v>
      </c>
      <c r="AV53" s="196">
        <v>0</v>
      </c>
      <c r="AW53" s="197">
        <v>1</v>
      </c>
      <c r="AX53" s="189">
        <f t="shared" ref="AX53:AX73" si="116">SUM(AY53:AZ53)</f>
        <v>2</v>
      </c>
      <c r="AY53" s="196">
        <v>1</v>
      </c>
      <c r="AZ53" s="197">
        <v>1</v>
      </c>
      <c r="BA53" s="189">
        <v>13</v>
      </c>
      <c r="BB53" s="196">
        <v>6</v>
      </c>
      <c r="BC53" s="197">
        <v>7</v>
      </c>
      <c r="BD53" s="524">
        <f t="shared" ref="BD53:BD73" si="117">SUM(BE53:BF53)</f>
        <v>15</v>
      </c>
      <c r="BE53" s="525">
        <v>13</v>
      </c>
      <c r="BF53" s="526">
        <v>2</v>
      </c>
      <c r="BG53" s="189">
        <v>67</v>
      </c>
      <c r="BH53" s="196">
        <v>32</v>
      </c>
      <c r="BI53" s="197">
        <v>35</v>
      </c>
      <c r="BJ53" s="189">
        <f t="shared" ref="BJ53:BJ73" si="118">SUM(BK53:BL53)</f>
        <v>3</v>
      </c>
      <c r="BK53" s="196">
        <v>1</v>
      </c>
      <c r="BL53" s="197">
        <v>2</v>
      </c>
      <c r="BM53" s="189">
        <f t="shared" ref="BM53:BM73" si="119">SUM(BN53:BO53)</f>
        <v>2</v>
      </c>
      <c r="BN53" s="196">
        <v>1</v>
      </c>
      <c r="BO53" s="197">
        <v>1</v>
      </c>
      <c r="BP53" s="189">
        <f t="shared" ref="BP53:BP73" si="120">SUM(BQ53:BR53)</f>
        <v>1</v>
      </c>
      <c r="BQ53" s="196">
        <v>0</v>
      </c>
      <c r="BR53" s="197">
        <v>1</v>
      </c>
      <c r="BS53" s="192">
        <f t="shared" ref="BS53:BS73" si="121">SUM(BT53:BU53)</f>
        <v>0</v>
      </c>
      <c r="BT53" s="32">
        <v>0</v>
      </c>
      <c r="BU53" s="523">
        <v>0</v>
      </c>
      <c r="BV53" s="183"/>
    </row>
    <row r="54" spans="1:82" ht="15" customHeight="1">
      <c r="A54" s="207" t="s">
        <v>14</v>
      </c>
      <c r="B54" s="190">
        <f t="shared" si="104"/>
        <v>721</v>
      </c>
      <c r="C54" s="118">
        <f t="shared" si="104"/>
        <v>339</v>
      </c>
      <c r="D54" s="203">
        <f t="shared" si="104"/>
        <v>382</v>
      </c>
      <c r="E54" s="190">
        <f>SUM(F54:G54)</f>
        <v>69</v>
      </c>
      <c r="F54" s="118">
        <v>35</v>
      </c>
      <c r="G54" s="198">
        <v>34</v>
      </c>
      <c r="H54" s="190">
        <f t="shared" ref="H54:H73" si="122">SUM(I54:J54)</f>
        <v>304</v>
      </c>
      <c r="I54" s="118">
        <v>153</v>
      </c>
      <c r="J54" s="198">
        <v>151</v>
      </c>
      <c r="K54" s="190">
        <f t="shared" si="105"/>
        <v>27</v>
      </c>
      <c r="L54" s="118">
        <v>13</v>
      </c>
      <c r="M54" s="198">
        <v>14</v>
      </c>
      <c r="N54" s="190">
        <f t="shared" si="106"/>
        <v>12</v>
      </c>
      <c r="O54" s="118">
        <v>7</v>
      </c>
      <c r="P54" s="198">
        <v>5</v>
      </c>
      <c r="Q54" s="190">
        <f t="shared" si="107"/>
        <v>64</v>
      </c>
      <c r="R54" s="522">
        <v>24</v>
      </c>
      <c r="S54" s="522">
        <v>40</v>
      </c>
      <c r="T54" s="190">
        <f t="shared" si="108"/>
        <v>6</v>
      </c>
      <c r="U54" s="118">
        <v>2</v>
      </c>
      <c r="V54" s="198">
        <v>4</v>
      </c>
      <c r="W54" s="193">
        <f t="shared" ref="W54:W73" si="123">SUM(X54:Y54)</f>
        <v>24</v>
      </c>
      <c r="X54" s="32">
        <v>13</v>
      </c>
      <c r="Y54" s="523">
        <v>11</v>
      </c>
      <c r="Z54" s="190">
        <f t="shared" ref="Z54:Z73" si="124">SUM(AA54:AB54)</f>
        <v>5</v>
      </c>
      <c r="AA54" s="32">
        <v>2</v>
      </c>
      <c r="AB54" s="32">
        <v>3</v>
      </c>
      <c r="AC54" s="190">
        <f t="shared" si="109"/>
        <v>4</v>
      </c>
      <c r="AD54" s="118">
        <v>1</v>
      </c>
      <c r="AE54" s="198">
        <v>3</v>
      </c>
      <c r="AF54" s="190">
        <f t="shared" si="110"/>
        <v>122</v>
      </c>
      <c r="AG54" s="299">
        <v>51</v>
      </c>
      <c r="AH54" s="300">
        <v>71</v>
      </c>
      <c r="AI54" s="199">
        <f t="shared" si="111"/>
        <v>0</v>
      </c>
      <c r="AJ54" s="118"/>
      <c r="AK54" s="198"/>
      <c r="AL54" s="527">
        <f t="shared" si="112"/>
        <v>3</v>
      </c>
      <c r="AM54" s="528">
        <v>1</v>
      </c>
      <c r="AN54" s="529">
        <v>2</v>
      </c>
      <c r="AO54" s="190">
        <f t="shared" si="113"/>
        <v>0</v>
      </c>
      <c r="AP54" s="118">
        <v>0</v>
      </c>
      <c r="AQ54" s="198">
        <v>0</v>
      </c>
      <c r="AR54" s="190">
        <f t="shared" si="114"/>
        <v>1</v>
      </c>
      <c r="AS54" s="118">
        <v>1</v>
      </c>
      <c r="AT54" s="198">
        <v>0</v>
      </c>
      <c r="AU54" s="190">
        <f t="shared" si="115"/>
        <v>0</v>
      </c>
      <c r="AV54" s="118">
        <v>0</v>
      </c>
      <c r="AW54" s="198">
        <v>0</v>
      </c>
      <c r="AX54" s="190">
        <f t="shared" si="116"/>
        <v>1</v>
      </c>
      <c r="AY54" s="118">
        <v>0</v>
      </c>
      <c r="AZ54" s="198">
        <v>1</v>
      </c>
      <c r="BA54" s="190">
        <v>4</v>
      </c>
      <c r="BB54" s="118">
        <v>2</v>
      </c>
      <c r="BC54" s="198">
        <v>2</v>
      </c>
      <c r="BD54" s="527">
        <f t="shared" si="117"/>
        <v>7</v>
      </c>
      <c r="BE54" s="528">
        <v>5</v>
      </c>
      <c r="BF54" s="529">
        <v>2</v>
      </c>
      <c r="BG54" s="190">
        <v>54</v>
      </c>
      <c r="BH54" s="118">
        <v>23</v>
      </c>
      <c r="BI54" s="198">
        <v>31</v>
      </c>
      <c r="BJ54" s="190">
        <f t="shared" si="118"/>
        <v>8</v>
      </c>
      <c r="BK54" s="118">
        <v>4</v>
      </c>
      <c r="BL54" s="198">
        <v>4</v>
      </c>
      <c r="BM54" s="190">
        <f t="shared" si="119"/>
        <v>2</v>
      </c>
      <c r="BN54" s="118">
        <v>1</v>
      </c>
      <c r="BO54" s="198">
        <v>1</v>
      </c>
      <c r="BP54" s="190">
        <f t="shared" si="120"/>
        <v>2</v>
      </c>
      <c r="BQ54" s="118">
        <v>1</v>
      </c>
      <c r="BR54" s="198">
        <v>1</v>
      </c>
      <c r="BS54" s="193">
        <f t="shared" si="121"/>
        <v>2</v>
      </c>
      <c r="BT54" s="32">
        <v>0</v>
      </c>
      <c r="BU54" s="523">
        <v>2</v>
      </c>
      <c r="BV54" s="183"/>
    </row>
    <row r="55" spans="1:82" ht="15" customHeight="1">
      <c r="A55" s="207" t="s">
        <v>4</v>
      </c>
      <c r="B55" s="190">
        <f t="shared" si="104"/>
        <v>418</v>
      </c>
      <c r="C55" s="118">
        <f t="shared" si="104"/>
        <v>209</v>
      </c>
      <c r="D55" s="203">
        <f t="shared" si="104"/>
        <v>209</v>
      </c>
      <c r="E55" s="190">
        <f t="shared" ref="E55:E73" si="125">SUM(F55:G55)</f>
        <v>42</v>
      </c>
      <c r="F55" s="118">
        <v>23</v>
      </c>
      <c r="G55" s="198">
        <v>19</v>
      </c>
      <c r="H55" s="190">
        <f t="shared" si="122"/>
        <v>173</v>
      </c>
      <c r="I55" s="118">
        <v>95</v>
      </c>
      <c r="J55" s="198">
        <v>78</v>
      </c>
      <c r="K55" s="190">
        <f t="shared" si="105"/>
        <v>11</v>
      </c>
      <c r="L55" s="118">
        <v>6</v>
      </c>
      <c r="M55" s="198">
        <v>5</v>
      </c>
      <c r="N55" s="190">
        <f t="shared" si="106"/>
        <v>5</v>
      </c>
      <c r="O55" s="118">
        <v>5</v>
      </c>
      <c r="P55" s="198">
        <v>0</v>
      </c>
      <c r="Q55" s="190">
        <f t="shared" si="107"/>
        <v>36</v>
      </c>
      <c r="R55" s="522">
        <v>17</v>
      </c>
      <c r="S55" s="522">
        <v>19</v>
      </c>
      <c r="T55" s="190">
        <f t="shared" si="108"/>
        <v>4</v>
      </c>
      <c r="U55" s="118">
        <v>2</v>
      </c>
      <c r="V55" s="198">
        <v>2</v>
      </c>
      <c r="W55" s="193">
        <f t="shared" si="123"/>
        <v>17</v>
      </c>
      <c r="X55" s="32">
        <v>8</v>
      </c>
      <c r="Y55" s="523">
        <v>9</v>
      </c>
      <c r="Z55" s="190">
        <f t="shared" si="124"/>
        <v>5</v>
      </c>
      <c r="AA55" s="32">
        <v>3</v>
      </c>
      <c r="AB55" s="32">
        <v>2</v>
      </c>
      <c r="AC55" s="190">
        <f t="shared" si="109"/>
        <v>4</v>
      </c>
      <c r="AD55" s="118">
        <v>1</v>
      </c>
      <c r="AE55" s="198">
        <v>3</v>
      </c>
      <c r="AF55" s="190">
        <f t="shared" si="110"/>
        <v>56</v>
      </c>
      <c r="AG55" s="299">
        <v>21</v>
      </c>
      <c r="AH55" s="300">
        <v>35</v>
      </c>
      <c r="AI55" s="199">
        <f t="shared" si="111"/>
        <v>2</v>
      </c>
      <c r="AJ55" s="118"/>
      <c r="AK55" s="198">
        <v>2</v>
      </c>
      <c r="AL55" s="527">
        <f t="shared" si="112"/>
        <v>2</v>
      </c>
      <c r="AM55" s="530">
        <v>0</v>
      </c>
      <c r="AN55" s="529">
        <v>2</v>
      </c>
      <c r="AO55" s="190">
        <f t="shared" si="113"/>
        <v>0</v>
      </c>
      <c r="AP55" s="118">
        <v>0</v>
      </c>
      <c r="AQ55" s="198">
        <v>0</v>
      </c>
      <c r="AR55" s="190">
        <f t="shared" si="114"/>
        <v>0</v>
      </c>
      <c r="AS55" s="118">
        <v>0</v>
      </c>
      <c r="AT55" s="198">
        <v>0</v>
      </c>
      <c r="AU55" s="190">
        <f t="shared" si="115"/>
        <v>0</v>
      </c>
      <c r="AV55" s="118">
        <v>0</v>
      </c>
      <c r="AW55" s="198">
        <v>0</v>
      </c>
      <c r="AX55" s="190">
        <f t="shared" si="116"/>
        <v>1</v>
      </c>
      <c r="AY55" s="118">
        <v>0</v>
      </c>
      <c r="AZ55" s="198">
        <v>1</v>
      </c>
      <c r="BA55" s="190">
        <v>3</v>
      </c>
      <c r="BB55" s="118">
        <v>0</v>
      </c>
      <c r="BC55" s="198">
        <v>3</v>
      </c>
      <c r="BD55" s="527">
        <f t="shared" si="117"/>
        <v>3</v>
      </c>
      <c r="BE55" s="528">
        <v>1</v>
      </c>
      <c r="BF55" s="529">
        <v>2</v>
      </c>
      <c r="BG55" s="190">
        <v>44</v>
      </c>
      <c r="BH55" s="118">
        <v>24</v>
      </c>
      <c r="BI55" s="198">
        <v>20</v>
      </c>
      <c r="BJ55" s="190">
        <f t="shared" si="118"/>
        <v>6</v>
      </c>
      <c r="BK55" s="118">
        <v>1</v>
      </c>
      <c r="BL55" s="198">
        <v>5</v>
      </c>
      <c r="BM55" s="190">
        <f t="shared" si="119"/>
        <v>2</v>
      </c>
      <c r="BN55" s="118">
        <v>1</v>
      </c>
      <c r="BO55" s="198">
        <v>1</v>
      </c>
      <c r="BP55" s="190">
        <f t="shared" si="120"/>
        <v>2</v>
      </c>
      <c r="BQ55" s="118">
        <v>1</v>
      </c>
      <c r="BR55" s="198">
        <v>1</v>
      </c>
      <c r="BS55" s="193">
        <f t="shared" si="121"/>
        <v>0</v>
      </c>
      <c r="BT55" s="32">
        <v>0</v>
      </c>
      <c r="BU55" s="523">
        <v>0</v>
      </c>
      <c r="BV55" s="183"/>
    </row>
    <row r="56" spans="1:82" ht="15" customHeight="1">
      <c r="A56" s="207" t="s">
        <v>5</v>
      </c>
      <c r="B56" s="190">
        <f t="shared" si="104"/>
        <v>903</v>
      </c>
      <c r="C56" s="118">
        <f t="shared" si="104"/>
        <v>442</v>
      </c>
      <c r="D56" s="203">
        <f t="shared" si="104"/>
        <v>461</v>
      </c>
      <c r="E56" s="190">
        <f t="shared" si="125"/>
        <v>44</v>
      </c>
      <c r="F56" s="118">
        <v>18</v>
      </c>
      <c r="G56" s="198">
        <v>26</v>
      </c>
      <c r="H56" s="190">
        <f t="shared" si="122"/>
        <v>132</v>
      </c>
      <c r="I56" s="118">
        <v>62</v>
      </c>
      <c r="J56" s="198">
        <v>70</v>
      </c>
      <c r="K56" s="190">
        <f t="shared" si="105"/>
        <v>84</v>
      </c>
      <c r="L56" s="118">
        <v>42</v>
      </c>
      <c r="M56" s="198">
        <v>42</v>
      </c>
      <c r="N56" s="190">
        <f t="shared" si="106"/>
        <v>130</v>
      </c>
      <c r="O56" s="118">
        <v>75</v>
      </c>
      <c r="P56" s="198">
        <v>55</v>
      </c>
      <c r="Q56" s="190">
        <f t="shared" si="107"/>
        <v>26</v>
      </c>
      <c r="R56" s="522">
        <v>9</v>
      </c>
      <c r="S56" s="522">
        <v>17</v>
      </c>
      <c r="T56" s="190">
        <f t="shared" si="108"/>
        <v>15</v>
      </c>
      <c r="U56" s="118">
        <v>7</v>
      </c>
      <c r="V56" s="198">
        <v>8</v>
      </c>
      <c r="W56" s="193">
        <f t="shared" si="123"/>
        <v>5</v>
      </c>
      <c r="X56" s="32">
        <v>1</v>
      </c>
      <c r="Y56" s="523">
        <v>4</v>
      </c>
      <c r="Z56" s="190">
        <f t="shared" si="124"/>
        <v>8</v>
      </c>
      <c r="AA56" s="32">
        <v>3</v>
      </c>
      <c r="AB56" s="32">
        <v>5</v>
      </c>
      <c r="AC56" s="190">
        <f t="shared" si="109"/>
        <v>4</v>
      </c>
      <c r="AD56" s="118">
        <v>3</v>
      </c>
      <c r="AE56" s="198">
        <v>1</v>
      </c>
      <c r="AF56" s="190">
        <f t="shared" si="110"/>
        <v>402</v>
      </c>
      <c r="AG56" s="299">
        <v>193</v>
      </c>
      <c r="AH56" s="300">
        <v>209</v>
      </c>
      <c r="AI56" s="199">
        <f t="shared" si="111"/>
        <v>3</v>
      </c>
      <c r="AJ56" s="118">
        <v>3</v>
      </c>
      <c r="AK56" s="198"/>
      <c r="AL56" s="527">
        <f t="shared" si="112"/>
        <v>2</v>
      </c>
      <c r="AM56" s="530">
        <v>0</v>
      </c>
      <c r="AN56" s="529">
        <v>2</v>
      </c>
      <c r="AO56" s="190">
        <f t="shared" si="113"/>
        <v>2</v>
      </c>
      <c r="AP56" s="118">
        <v>0</v>
      </c>
      <c r="AQ56" s="198">
        <v>2</v>
      </c>
      <c r="AR56" s="190">
        <f t="shared" si="114"/>
        <v>1</v>
      </c>
      <c r="AS56" s="118">
        <v>1</v>
      </c>
      <c r="AT56" s="198">
        <v>0</v>
      </c>
      <c r="AU56" s="190">
        <f t="shared" si="115"/>
        <v>4</v>
      </c>
      <c r="AV56" s="118">
        <v>1</v>
      </c>
      <c r="AW56" s="198">
        <v>3</v>
      </c>
      <c r="AX56" s="190">
        <f t="shared" si="116"/>
        <v>3</v>
      </c>
      <c r="AY56" s="118">
        <v>2</v>
      </c>
      <c r="AZ56" s="198">
        <v>1</v>
      </c>
      <c r="BA56" s="190">
        <v>2</v>
      </c>
      <c r="BB56" s="118">
        <v>1</v>
      </c>
      <c r="BC56" s="198">
        <v>1</v>
      </c>
      <c r="BD56" s="527">
        <f t="shared" si="117"/>
        <v>1</v>
      </c>
      <c r="BE56" s="528">
        <v>1</v>
      </c>
      <c r="BF56" s="529">
        <v>0</v>
      </c>
      <c r="BG56" s="190">
        <v>28</v>
      </c>
      <c r="BH56" s="118">
        <v>16</v>
      </c>
      <c r="BI56" s="198">
        <v>12</v>
      </c>
      <c r="BJ56" s="190">
        <f t="shared" si="118"/>
        <v>4</v>
      </c>
      <c r="BK56" s="118">
        <v>2</v>
      </c>
      <c r="BL56" s="198">
        <v>2</v>
      </c>
      <c r="BM56" s="190">
        <f t="shared" si="119"/>
        <v>1</v>
      </c>
      <c r="BN56" s="118">
        <v>0</v>
      </c>
      <c r="BO56" s="198">
        <v>1</v>
      </c>
      <c r="BP56" s="190">
        <f t="shared" si="120"/>
        <v>2</v>
      </c>
      <c r="BQ56" s="118">
        <v>2</v>
      </c>
      <c r="BR56" s="198">
        <v>0</v>
      </c>
      <c r="BS56" s="193">
        <f t="shared" si="121"/>
        <v>0</v>
      </c>
      <c r="BT56" s="32">
        <v>0</v>
      </c>
      <c r="BU56" s="523">
        <v>0</v>
      </c>
      <c r="BV56" s="183"/>
    </row>
    <row r="57" spans="1:82" ht="15" customHeight="1">
      <c r="A57" s="207" t="s">
        <v>6</v>
      </c>
      <c r="B57" s="190">
        <f t="shared" si="104"/>
        <v>8321</v>
      </c>
      <c r="C57" s="118">
        <f t="shared" si="104"/>
        <v>4655</v>
      </c>
      <c r="D57" s="203">
        <f t="shared" si="104"/>
        <v>3666</v>
      </c>
      <c r="E57" s="190">
        <f t="shared" si="125"/>
        <v>890</v>
      </c>
      <c r="F57" s="118">
        <v>460</v>
      </c>
      <c r="G57" s="198">
        <v>430</v>
      </c>
      <c r="H57" s="190">
        <f t="shared" si="122"/>
        <v>1118</v>
      </c>
      <c r="I57" s="118">
        <v>595</v>
      </c>
      <c r="J57" s="198">
        <v>523</v>
      </c>
      <c r="K57" s="190">
        <f t="shared" si="105"/>
        <v>485</v>
      </c>
      <c r="L57" s="118">
        <v>276</v>
      </c>
      <c r="M57" s="198">
        <v>209</v>
      </c>
      <c r="N57" s="190">
        <f t="shared" si="106"/>
        <v>227</v>
      </c>
      <c r="O57" s="118">
        <v>113</v>
      </c>
      <c r="P57" s="198">
        <v>114</v>
      </c>
      <c r="Q57" s="190">
        <f t="shared" si="107"/>
        <v>396</v>
      </c>
      <c r="R57" s="522">
        <v>214</v>
      </c>
      <c r="S57" s="522">
        <v>182</v>
      </c>
      <c r="T57" s="190">
        <f t="shared" si="108"/>
        <v>67</v>
      </c>
      <c r="U57" s="118">
        <v>33</v>
      </c>
      <c r="V57" s="198">
        <v>34</v>
      </c>
      <c r="W57" s="193">
        <f t="shared" si="123"/>
        <v>231</v>
      </c>
      <c r="X57" s="32">
        <v>149</v>
      </c>
      <c r="Y57" s="523">
        <v>82</v>
      </c>
      <c r="Z57" s="190">
        <f t="shared" si="124"/>
        <v>56</v>
      </c>
      <c r="AA57" s="32">
        <v>30</v>
      </c>
      <c r="AB57" s="32">
        <v>26</v>
      </c>
      <c r="AC57" s="190">
        <f t="shared" si="109"/>
        <v>34</v>
      </c>
      <c r="AD57" s="118">
        <v>24</v>
      </c>
      <c r="AE57" s="198">
        <v>10</v>
      </c>
      <c r="AF57" s="190">
        <f t="shared" si="110"/>
        <v>3941</v>
      </c>
      <c r="AG57" s="299">
        <v>2115</v>
      </c>
      <c r="AH57" s="300">
        <v>1826</v>
      </c>
      <c r="AI57" s="199">
        <f t="shared" si="111"/>
        <v>21</v>
      </c>
      <c r="AJ57" s="118">
        <v>18</v>
      </c>
      <c r="AK57" s="198">
        <v>3</v>
      </c>
      <c r="AL57" s="527">
        <f t="shared" si="112"/>
        <v>35</v>
      </c>
      <c r="AM57" s="528">
        <v>22</v>
      </c>
      <c r="AN57" s="529">
        <v>13</v>
      </c>
      <c r="AO57" s="190">
        <f t="shared" si="113"/>
        <v>14</v>
      </c>
      <c r="AP57" s="118">
        <v>3</v>
      </c>
      <c r="AQ57" s="198">
        <v>11</v>
      </c>
      <c r="AR57" s="190">
        <f t="shared" si="114"/>
        <v>12</v>
      </c>
      <c r="AS57" s="118">
        <v>6</v>
      </c>
      <c r="AT57" s="198">
        <v>6</v>
      </c>
      <c r="AU57" s="190">
        <f t="shared" si="115"/>
        <v>54</v>
      </c>
      <c r="AV57" s="118">
        <v>46</v>
      </c>
      <c r="AW57" s="198">
        <v>8</v>
      </c>
      <c r="AX57" s="190">
        <f t="shared" si="116"/>
        <v>75</v>
      </c>
      <c r="AY57" s="118">
        <v>35</v>
      </c>
      <c r="AZ57" s="198">
        <v>40</v>
      </c>
      <c r="BA57" s="190">
        <v>153</v>
      </c>
      <c r="BB57" s="118">
        <v>125</v>
      </c>
      <c r="BC57" s="198">
        <v>28</v>
      </c>
      <c r="BD57" s="527">
        <f t="shared" si="117"/>
        <v>123</v>
      </c>
      <c r="BE57" s="528">
        <v>102</v>
      </c>
      <c r="BF57" s="529">
        <v>21</v>
      </c>
      <c r="BG57" s="190">
        <v>238</v>
      </c>
      <c r="BH57" s="118">
        <v>173</v>
      </c>
      <c r="BI57" s="198">
        <v>65</v>
      </c>
      <c r="BJ57" s="190">
        <f t="shared" si="118"/>
        <v>32</v>
      </c>
      <c r="BK57" s="118">
        <v>16</v>
      </c>
      <c r="BL57" s="198">
        <v>16</v>
      </c>
      <c r="BM57" s="190">
        <f t="shared" si="119"/>
        <v>19</v>
      </c>
      <c r="BN57" s="118">
        <v>8</v>
      </c>
      <c r="BO57" s="198">
        <v>11</v>
      </c>
      <c r="BP57" s="190">
        <f t="shared" si="120"/>
        <v>96</v>
      </c>
      <c r="BQ57" s="118">
        <v>88</v>
      </c>
      <c r="BR57" s="198">
        <v>8</v>
      </c>
      <c r="BS57" s="193">
        <f t="shared" si="121"/>
        <v>4</v>
      </c>
      <c r="BT57" s="32">
        <v>4</v>
      </c>
      <c r="BU57" s="523">
        <v>0</v>
      </c>
      <c r="BV57" s="183"/>
    </row>
    <row r="58" spans="1:82" ht="15" customHeight="1">
      <c r="A58" s="207" t="s">
        <v>7</v>
      </c>
      <c r="B58" s="190">
        <f t="shared" si="104"/>
        <v>11446</v>
      </c>
      <c r="C58" s="118">
        <f t="shared" si="104"/>
        <v>7808</v>
      </c>
      <c r="D58" s="203">
        <f t="shared" si="104"/>
        <v>3638</v>
      </c>
      <c r="E58" s="190">
        <f t="shared" si="125"/>
        <v>1270</v>
      </c>
      <c r="F58" s="118">
        <v>880</v>
      </c>
      <c r="G58" s="198">
        <v>390</v>
      </c>
      <c r="H58" s="190">
        <f t="shared" si="122"/>
        <v>1885</v>
      </c>
      <c r="I58" s="118">
        <v>1282</v>
      </c>
      <c r="J58" s="198">
        <v>603</v>
      </c>
      <c r="K58" s="190">
        <f t="shared" si="105"/>
        <v>574</v>
      </c>
      <c r="L58" s="118">
        <v>347</v>
      </c>
      <c r="M58" s="198">
        <v>227</v>
      </c>
      <c r="N58" s="190">
        <f t="shared" si="106"/>
        <v>188</v>
      </c>
      <c r="O58" s="118">
        <v>105</v>
      </c>
      <c r="P58" s="198">
        <v>83</v>
      </c>
      <c r="Q58" s="190">
        <f t="shared" si="107"/>
        <v>844</v>
      </c>
      <c r="R58" s="522">
        <v>523</v>
      </c>
      <c r="S58" s="522">
        <v>321</v>
      </c>
      <c r="T58" s="190">
        <f t="shared" si="108"/>
        <v>158</v>
      </c>
      <c r="U58" s="118">
        <v>96</v>
      </c>
      <c r="V58" s="198">
        <v>62</v>
      </c>
      <c r="W58" s="193">
        <f t="shared" si="123"/>
        <v>642</v>
      </c>
      <c r="X58" s="32">
        <v>506</v>
      </c>
      <c r="Y58" s="523">
        <v>136</v>
      </c>
      <c r="Z58" s="190">
        <f t="shared" si="124"/>
        <v>208</v>
      </c>
      <c r="AA58" s="32">
        <v>117</v>
      </c>
      <c r="AB58" s="32">
        <v>91</v>
      </c>
      <c r="AC58" s="190">
        <f t="shared" si="109"/>
        <v>133</v>
      </c>
      <c r="AD58" s="118">
        <v>82</v>
      </c>
      <c r="AE58" s="198">
        <v>51</v>
      </c>
      <c r="AF58" s="190">
        <f t="shared" si="110"/>
        <v>2738</v>
      </c>
      <c r="AG58" s="299">
        <v>1757</v>
      </c>
      <c r="AH58" s="300">
        <v>981</v>
      </c>
      <c r="AI58" s="199">
        <f t="shared" si="111"/>
        <v>96</v>
      </c>
      <c r="AJ58" s="118">
        <v>82</v>
      </c>
      <c r="AK58" s="198">
        <v>14</v>
      </c>
      <c r="AL58" s="527">
        <f t="shared" si="112"/>
        <v>118</v>
      </c>
      <c r="AM58" s="528">
        <v>87</v>
      </c>
      <c r="AN58" s="529">
        <v>31</v>
      </c>
      <c r="AO58" s="190">
        <f t="shared" si="113"/>
        <v>31</v>
      </c>
      <c r="AP58" s="118">
        <v>13</v>
      </c>
      <c r="AQ58" s="198">
        <v>18</v>
      </c>
      <c r="AR58" s="190">
        <f t="shared" si="114"/>
        <v>21</v>
      </c>
      <c r="AS58" s="118">
        <v>4</v>
      </c>
      <c r="AT58" s="198">
        <v>17</v>
      </c>
      <c r="AU58" s="190">
        <f t="shared" si="115"/>
        <v>216</v>
      </c>
      <c r="AV58" s="118">
        <v>187</v>
      </c>
      <c r="AW58" s="198">
        <v>29</v>
      </c>
      <c r="AX58" s="190">
        <f t="shared" si="116"/>
        <v>316</v>
      </c>
      <c r="AY58" s="118">
        <v>132</v>
      </c>
      <c r="AZ58" s="198">
        <v>184</v>
      </c>
      <c r="BA58" s="190">
        <v>324</v>
      </c>
      <c r="BB58" s="118">
        <v>291</v>
      </c>
      <c r="BC58" s="198">
        <v>33</v>
      </c>
      <c r="BD58" s="527">
        <f t="shared" si="117"/>
        <v>370</v>
      </c>
      <c r="BE58" s="528">
        <v>310</v>
      </c>
      <c r="BF58" s="529">
        <v>60</v>
      </c>
      <c r="BG58" s="190">
        <v>793</v>
      </c>
      <c r="BH58" s="118">
        <v>582</v>
      </c>
      <c r="BI58" s="198">
        <v>211</v>
      </c>
      <c r="BJ58" s="190">
        <f t="shared" si="118"/>
        <v>82</v>
      </c>
      <c r="BK58" s="118">
        <v>47</v>
      </c>
      <c r="BL58" s="198">
        <v>35</v>
      </c>
      <c r="BM58" s="190">
        <f t="shared" si="119"/>
        <v>55</v>
      </c>
      <c r="BN58" s="118">
        <v>25</v>
      </c>
      <c r="BO58" s="198">
        <v>30</v>
      </c>
      <c r="BP58" s="190">
        <f t="shared" si="120"/>
        <v>366</v>
      </c>
      <c r="BQ58" s="118">
        <v>337</v>
      </c>
      <c r="BR58" s="198">
        <v>29</v>
      </c>
      <c r="BS58" s="193">
        <f t="shared" si="121"/>
        <v>18</v>
      </c>
      <c r="BT58" s="32">
        <v>16</v>
      </c>
      <c r="BU58" s="523">
        <v>2</v>
      </c>
      <c r="BV58" s="183"/>
    </row>
    <row r="59" spans="1:82" ht="15" customHeight="1">
      <c r="A59" s="207" t="s">
        <v>8</v>
      </c>
      <c r="B59" s="190">
        <f t="shared" si="104"/>
        <v>10257</v>
      </c>
      <c r="C59" s="118">
        <f t="shared" si="104"/>
        <v>7096</v>
      </c>
      <c r="D59" s="203">
        <f t="shared" si="104"/>
        <v>3161</v>
      </c>
      <c r="E59" s="190">
        <f t="shared" si="125"/>
        <v>1247</v>
      </c>
      <c r="F59" s="118">
        <v>904</v>
      </c>
      <c r="G59" s="198">
        <v>343</v>
      </c>
      <c r="H59" s="190">
        <f t="shared" si="122"/>
        <v>1678</v>
      </c>
      <c r="I59" s="118">
        <v>1182</v>
      </c>
      <c r="J59" s="198">
        <v>496</v>
      </c>
      <c r="K59" s="190">
        <f t="shared" si="105"/>
        <v>470</v>
      </c>
      <c r="L59" s="118">
        <v>334</v>
      </c>
      <c r="M59" s="198">
        <v>136</v>
      </c>
      <c r="N59" s="190">
        <f t="shared" si="106"/>
        <v>259</v>
      </c>
      <c r="O59" s="118">
        <v>126</v>
      </c>
      <c r="P59" s="198">
        <v>133</v>
      </c>
      <c r="Q59" s="190">
        <f t="shared" si="107"/>
        <v>996</v>
      </c>
      <c r="R59" s="522">
        <v>595</v>
      </c>
      <c r="S59" s="522">
        <v>401</v>
      </c>
      <c r="T59" s="190">
        <f t="shared" si="108"/>
        <v>169</v>
      </c>
      <c r="U59" s="118">
        <v>91</v>
      </c>
      <c r="V59" s="198">
        <v>78</v>
      </c>
      <c r="W59" s="193">
        <f t="shared" si="123"/>
        <v>672</v>
      </c>
      <c r="X59" s="32">
        <v>526</v>
      </c>
      <c r="Y59" s="523">
        <v>146</v>
      </c>
      <c r="Z59" s="190">
        <f t="shared" si="124"/>
        <v>170</v>
      </c>
      <c r="AA59" s="32">
        <v>91</v>
      </c>
      <c r="AB59" s="32">
        <v>79</v>
      </c>
      <c r="AC59" s="190">
        <f t="shared" si="109"/>
        <v>121</v>
      </c>
      <c r="AD59" s="118">
        <v>79</v>
      </c>
      <c r="AE59" s="198">
        <v>42</v>
      </c>
      <c r="AF59" s="190">
        <f t="shared" si="110"/>
        <v>1532</v>
      </c>
      <c r="AG59" s="299">
        <v>994</v>
      </c>
      <c r="AH59" s="300">
        <v>538</v>
      </c>
      <c r="AI59" s="199">
        <f t="shared" si="111"/>
        <v>110</v>
      </c>
      <c r="AJ59" s="118">
        <v>89</v>
      </c>
      <c r="AK59" s="198">
        <v>21</v>
      </c>
      <c r="AL59" s="527">
        <f t="shared" si="112"/>
        <v>106</v>
      </c>
      <c r="AM59" s="528">
        <v>78</v>
      </c>
      <c r="AN59" s="529">
        <v>28</v>
      </c>
      <c r="AO59" s="190">
        <f t="shared" si="113"/>
        <v>45</v>
      </c>
      <c r="AP59" s="118">
        <v>25</v>
      </c>
      <c r="AQ59" s="198">
        <v>20</v>
      </c>
      <c r="AR59" s="190">
        <f t="shared" si="114"/>
        <v>45</v>
      </c>
      <c r="AS59" s="118">
        <v>7</v>
      </c>
      <c r="AT59" s="198">
        <v>38</v>
      </c>
      <c r="AU59" s="190">
        <f t="shared" si="115"/>
        <v>235</v>
      </c>
      <c r="AV59" s="118">
        <v>204</v>
      </c>
      <c r="AW59" s="198">
        <v>31</v>
      </c>
      <c r="AX59" s="190">
        <f t="shared" si="116"/>
        <v>259</v>
      </c>
      <c r="AY59" s="118">
        <v>125</v>
      </c>
      <c r="AZ59" s="198">
        <v>134</v>
      </c>
      <c r="BA59" s="190">
        <v>342</v>
      </c>
      <c r="BB59" s="118">
        <v>302</v>
      </c>
      <c r="BC59" s="198">
        <v>40</v>
      </c>
      <c r="BD59" s="527">
        <f t="shared" si="117"/>
        <v>396</v>
      </c>
      <c r="BE59" s="528">
        <v>321</v>
      </c>
      <c r="BF59" s="529">
        <v>75</v>
      </c>
      <c r="BG59" s="190">
        <v>790</v>
      </c>
      <c r="BH59" s="118">
        <v>543</v>
      </c>
      <c r="BI59" s="198">
        <v>247</v>
      </c>
      <c r="BJ59" s="190">
        <f t="shared" si="118"/>
        <v>125</v>
      </c>
      <c r="BK59" s="118">
        <v>64</v>
      </c>
      <c r="BL59" s="198">
        <v>61</v>
      </c>
      <c r="BM59" s="190">
        <f t="shared" si="119"/>
        <v>56</v>
      </c>
      <c r="BN59" s="118">
        <v>21</v>
      </c>
      <c r="BO59" s="198">
        <v>35</v>
      </c>
      <c r="BP59" s="190">
        <f t="shared" si="120"/>
        <v>404</v>
      </c>
      <c r="BQ59" s="118">
        <v>372</v>
      </c>
      <c r="BR59" s="198">
        <v>32</v>
      </c>
      <c r="BS59" s="193">
        <f t="shared" si="121"/>
        <v>30</v>
      </c>
      <c r="BT59" s="32">
        <v>23</v>
      </c>
      <c r="BU59" s="523">
        <v>7</v>
      </c>
      <c r="BV59" s="183"/>
    </row>
    <row r="60" spans="1:82" ht="15" customHeight="1">
      <c r="A60" s="207" t="s">
        <v>9</v>
      </c>
      <c r="B60" s="190">
        <f t="shared" si="104"/>
        <v>7758</v>
      </c>
      <c r="C60" s="118">
        <f t="shared" si="104"/>
        <v>5313</v>
      </c>
      <c r="D60" s="203">
        <f t="shared" si="104"/>
        <v>2445</v>
      </c>
      <c r="E60" s="190">
        <f t="shared" si="125"/>
        <v>960</v>
      </c>
      <c r="F60" s="118">
        <v>649</v>
      </c>
      <c r="G60" s="198">
        <v>311</v>
      </c>
      <c r="H60" s="190">
        <f t="shared" si="122"/>
        <v>1438</v>
      </c>
      <c r="I60" s="118">
        <v>1039</v>
      </c>
      <c r="J60" s="198">
        <v>399</v>
      </c>
      <c r="K60" s="190">
        <f t="shared" si="105"/>
        <v>313</v>
      </c>
      <c r="L60" s="118">
        <v>216</v>
      </c>
      <c r="M60" s="198">
        <v>97</v>
      </c>
      <c r="N60" s="190">
        <f t="shared" si="106"/>
        <v>200</v>
      </c>
      <c r="O60" s="118">
        <v>95</v>
      </c>
      <c r="P60" s="198">
        <v>105</v>
      </c>
      <c r="Q60" s="190">
        <f t="shared" si="107"/>
        <v>726</v>
      </c>
      <c r="R60" s="522">
        <v>422</v>
      </c>
      <c r="S60" s="522">
        <v>304</v>
      </c>
      <c r="T60" s="190">
        <f t="shared" si="108"/>
        <v>152</v>
      </c>
      <c r="U60" s="118">
        <v>78</v>
      </c>
      <c r="V60" s="198">
        <v>74</v>
      </c>
      <c r="W60" s="193">
        <f t="shared" si="123"/>
        <v>422</v>
      </c>
      <c r="X60" s="32">
        <v>336</v>
      </c>
      <c r="Y60" s="523">
        <v>86</v>
      </c>
      <c r="Z60" s="190">
        <f t="shared" si="124"/>
        <v>162</v>
      </c>
      <c r="AA60" s="32">
        <v>64</v>
      </c>
      <c r="AB60" s="32">
        <v>98</v>
      </c>
      <c r="AC60" s="190">
        <f t="shared" si="109"/>
        <v>81</v>
      </c>
      <c r="AD60" s="118">
        <v>45</v>
      </c>
      <c r="AE60" s="198">
        <v>36</v>
      </c>
      <c r="AF60" s="190">
        <f t="shared" si="110"/>
        <v>1004</v>
      </c>
      <c r="AG60" s="299">
        <v>683</v>
      </c>
      <c r="AH60" s="300">
        <v>321</v>
      </c>
      <c r="AI60" s="199">
        <f t="shared" si="111"/>
        <v>91</v>
      </c>
      <c r="AJ60" s="118">
        <v>65</v>
      </c>
      <c r="AK60" s="198">
        <v>26</v>
      </c>
      <c r="AL60" s="527">
        <f t="shared" si="112"/>
        <v>96</v>
      </c>
      <c r="AM60" s="528">
        <v>53</v>
      </c>
      <c r="AN60" s="529">
        <v>43</v>
      </c>
      <c r="AO60" s="190">
        <f t="shared" si="113"/>
        <v>40</v>
      </c>
      <c r="AP60" s="118">
        <v>16</v>
      </c>
      <c r="AQ60" s="198">
        <v>24</v>
      </c>
      <c r="AR60" s="190">
        <f t="shared" si="114"/>
        <v>56</v>
      </c>
      <c r="AS60" s="118">
        <v>27</v>
      </c>
      <c r="AT60" s="198">
        <v>29</v>
      </c>
      <c r="AU60" s="190">
        <f t="shared" si="115"/>
        <v>189</v>
      </c>
      <c r="AV60" s="118">
        <v>158</v>
      </c>
      <c r="AW60" s="198">
        <v>31</v>
      </c>
      <c r="AX60" s="190">
        <f t="shared" si="116"/>
        <v>120</v>
      </c>
      <c r="AY60" s="118">
        <v>76</v>
      </c>
      <c r="AZ60" s="198">
        <v>44</v>
      </c>
      <c r="BA60" s="190">
        <v>260</v>
      </c>
      <c r="BB60" s="118">
        <v>224</v>
      </c>
      <c r="BC60" s="198">
        <v>36</v>
      </c>
      <c r="BD60" s="527">
        <f t="shared" si="117"/>
        <v>252</v>
      </c>
      <c r="BE60" s="528">
        <v>189</v>
      </c>
      <c r="BF60" s="529">
        <v>63</v>
      </c>
      <c r="BG60" s="190">
        <v>716</v>
      </c>
      <c r="BH60" s="118">
        <v>480</v>
      </c>
      <c r="BI60" s="198">
        <v>236</v>
      </c>
      <c r="BJ60" s="190">
        <f t="shared" si="118"/>
        <v>56</v>
      </c>
      <c r="BK60" s="118">
        <v>29</v>
      </c>
      <c r="BL60" s="198">
        <v>27</v>
      </c>
      <c r="BM60" s="190">
        <f t="shared" si="119"/>
        <v>42</v>
      </c>
      <c r="BN60" s="118">
        <v>12</v>
      </c>
      <c r="BO60" s="198">
        <v>30</v>
      </c>
      <c r="BP60" s="190">
        <f t="shared" si="120"/>
        <v>351</v>
      </c>
      <c r="BQ60" s="118">
        <v>327</v>
      </c>
      <c r="BR60" s="198">
        <v>24</v>
      </c>
      <c r="BS60" s="193">
        <f t="shared" si="121"/>
        <v>31</v>
      </c>
      <c r="BT60" s="32">
        <v>30</v>
      </c>
      <c r="BU60" s="523">
        <v>1</v>
      </c>
      <c r="BV60" s="183"/>
    </row>
    <row r="61" spans="1:82" ht="15" customHeight="1">
      <c r="A61" s="207" t="s">
        <v>10</v>
      </c>
      <c r="B61" s="190">
        <f t="shared" si="104"/>
        <v>4877</v>
      </c>
      <c r="C61" s="118">
        <f t="shared" si="104"/>
        <v>3157</v>
      </c>
      <c r="D61" s="203">
        <f t="shared" si="104"/>
        <v>1720</v>
      </c>
      <c r="E61" s="190">
        <f t="shared" si="125"/>
        <v>587</v>
      </c>
      <c r="F61" s="118">
        <v>374</v>
      </c>
      <c r="G61" s="198">
        <v>213</v>
      </c>
      <c r="H61" s="190">
        <f t="shared" si="122"/>
        <v>883</v>
      </c>
      <c r="I61" s="118">
        <v>593</v>
      </c>
      <c r="J61" s="198">
        <v>290</v>
      </c>
      <c r="K61" s="190">
        <f t="shared" si="105"/>
        <v>189</v>
      </c>
      <c r="L61" s="118">
        <v>114</v>
      </c>
      <c r="M61" s="198">
        <v>75</v>
      </c>
      <c r="N61" s="190">
        <f t="shared" si="106"/>
        <v>107</v>
      </c>
      <c r="O61" s="118">
        <v>45</v>
      </c>
      <c r="P61" s="198">
        <v>62</v>
      </c>
      <c r="Q61" s="190">
        <f t="shared" si="107"/>
        <v>517</v>
      </c>
      <c r="R61" s="522">
        <v>279</v>
      </c>
      <c r="S61" s="522">
        <v>238</v>
      </c>
      <c r="T61" s="190">
        <f t="shared" si="108"/>
        <v>85</v>
      </c>
      <c r="U61" s="118">
        <v>44</v>
      </c>
      <c r="V61" s="198">
        <v>41</v>
      </c>
      <c r="W61" s="193">
        <f t="shared" si="123"/>
        <v>285</v>
      </c>
      <c r="X61" s="32">
        <v>210</v>
      </c>
      <c r="Y61" s="523">
        <v>75</v>
      </c>
      <c r="Z61" s="190">
        <f t="shared" si="124"/>
        <v>142</v>
      </c>
      <c r="AA61" s="32">
        <v>56</v>
      </c>
      <c r="AB61" s="32">
        <v>86</v>
      </c>
      <c r="AC61" s="190">
        <f t="shared" si="109"/>
        <v>68</v>
      </c>
      <c r="AD61" s="118">
        <v>26</v>
      </c>
      <c r="AE61" s="198">
        <v>42</v>
      </c>
      <c r="AF61" s="190">
        <f t="shared" si="110"/>
        <v>575</v>
      </c>
      <c r="AG61" s="299">
        <v>398</v>
      </c>
      <c r="AH61" s="300">
        <v>177</v>
      </c>
      <c r="AI61" s="199">
        <f t="shared" si="111"/>
        <v>31</v>
      </c>
      <c r="AJ61" s="118">
        <v>21</v>
      </c>
      <c r="AK61" s="198">
        <v>10</v>
      </c>
      <c r="AL61" s="527">
        <f t="shared" si="112"/>
        <v>67</v>
      </c>
      <c r="AM61" s="528">
        <v>38</v>
      </c>
      <c r="AN61" s="529">
        <v>29</v>
      </c>
      <c r="AO61" s="190">
        <f t="shared" si="113"/>
        <v>28</v>
      </c>
      <c r="AP61" s="118">
        <v>12</v>
      </c>
      <c r="AQ61" s="198">
        <v>16</v>
      </c>
      <c r="AR61" s="190">
        <f t="shared" si="114"/>
        <v>47</v>
      </c>
      <c r="AS61" s="118">
        <v>26</v>
      </c>
      <c r="AT61" s="198">
        <v>21</v>
      </c>
      <c r="AU61" s="190">
        <f t="shared" si="115"/>
        <v>139</v>
      </c>
      <c r="AV61" s="118">
        <v>120</v>
      </c>
      <c r="AW61" s="198">
        <v>19</v>
      </c>
      <c r="AX61" s="190">
        <f t="shared" si="116"/>
        <v>49</v>
      </c>
      <c r="AY61" s="118">
        <v>20</v>
      </c>
      <c r="AZ61" s="198">
        <v>29</v>
      </c>
      <c r="BA61" s="190">
        <v>166</v>
      </c>
      <c r="BB61" s="118">
        <v>140</v>
      </c>
      <c r="BC61" s="198">
        <v>26</v>
      </c>
      <c r="BD61" s="527">
        <f t="shared" si="117"/>
        <v>155</v>
      </c>
      <c r="BE61" s="528">
        <v>125</v>
      </c>
      <c r="BF61" s="529">
        <v>30</v>
      </c>
      <c r="BG61" s="190">
        <v>448</v>
      </c>
      <c r="BH61" s="118">
        <v>286</v>
      </c>
      <c r="BI61" s="198">
        <v>162</v>
      </c>
      <c r="BJ61" s="190">
        <f t="shared" si="118"/>
        <v>71</v>
      </c>
      <c r="BK61" s="118">
        <v>32</v>
      </c>
      <c r="BL61" s="198">
        <v>39</v>
      </c>
      <c r="BM61" s="190">
        <f t="shared" si="119"/>
        <v>30</v>
      </c>
      <c r="BN61" s="118">
        <v>5</v>
      </c>
      <c r="BO61" s="198">
        <v>25</v>
      </c>
      <c r="BP61" s="190">
        <f t="shared" si="120"/>
        <v>196</v>
      </c>
      <c r="BQ61" s="118">
        <v>182</v>
      </c>
      <c r="BR61" s="198">
        <v>14</v>
      </c>
      <c r="BS61" s="193">
        <f t="shared" si="121"/>
        <v>12</v>
      </c>
      <c r="BT61" s="32">
        <v>11</v>
      </c>
      <c r="BU61" s="523">
        <v>1</v>
      </c>
      <c r="BV61" s="183"/>
    </row>
    <row r="62" spans="1:82" ht="15" customHeight="1">
      <c r="A62" s="207" t="s">
        <v>11</v>
      </c>
      <c r="B62" s="190">
        <f t="shared" si="104"/>
        <v>2804</v>
      </c>
      <c r="C62" s="118">
        <f t="shared" si="104"/>
        <v>1588</v>
      </c>
      <c r="D62" s="203">
        <f t="shared" si="104"/>
        <v>1216</v>
      </c>
      <c r="E62" s="190">
        <f t="shared" si="125"/>
        <v>369</v>
      </c>
      <c r="F62" s="118">
        <v>223</v>
      </c>
      <c r="G62" s="198">
        <v>146</v>
      </c>
      <c r="H62" s="190">
        <f>SUM(I62:J62)</f>
        <v>497</v>
      </c>
      <c r="I62" s="118">
        <v>308</v>
      </c>
      <c r="J62" s="198">
        <v>189</v>
      </c>
      <c r="K62" s="190">
        <f t="shared" si="105"/>
        <v>105</v>
      </c>
      <c r="L62" s="118">
        <v>63</v>
      </c>
      <c r="M62" s="198">
        <v>42</v>
      </c>
      <c r="N62" s="190">
        <f t="shared" si="106"/>
        <v>89</v>
      </c>
      <c r="O62" s="118">
        <v>37</v>
      </c>
      <c r="P62" s="198">
        <v>52</v>
      </c>
      <c r="Q62" s="190">
        <f t="shared" si="107"/>
        <v>363</v>
      </c>
      <c r="R62" s="522">
        <v>173</v>
      </c>
      <c r="S62" s="522">
        <v>190</v>
      </c>
      <c r="T62" s="190">
        <f t="shared" si="108"/>
        <v>62</v>
      </c>
      <c r="U62" s="118">
        <v>22</v>
      </c>
      <c r="V62" s="198">
        <v>40</v>
      </c>
      <c r="W62" s="193">
        <f t="shared" si="123"/>
        <v>141</v>
      </c>
      <c r="X62" s="32">
        <v>80</v>
      </c>
      <c r="Y62" s="523">
        <v>61</v>
      </c>
      <c r="Z62" s="190">
        <f t="shared" si="124"/>
        <v>115</v>
      </c>
      <c r="AA62" s="32">
        <v>54</v>
      </c>
      <c r="AB62" s="32">
        <v>61</v>
      </c>
      <c r="AC62" s="190">
        <f t="shared" si="109"/>
        <v>53</v>
      </c>
      <c r="AD62" s="118">
        <v>19</v>
      </c>
      <c r="AE62" s="198">
        <v>34</v>
      </c>
      <c r="AF62" s="190">
        <f t="shared" si="110"/>
        <v>264</v>
      </c>
      <c r="AG62" s="299">
        <v>158</v>
      </c>
      <c r="AH62" s="300">
        <v>106</v>
      </c>
      <c r="AI62" s="199">
        <f t="shared" si="111"/>
        <v>17</v>
      </c>
      <c r="AJ62" s="118">
        <v>11</v>
      </c>
      <c r="AK62" s="198">
        <v>6</v>
      </c>
      <c r="AL62" s="527">
        <f t="shared" si="112"/>
        <v>39</v>
      </c>
      <c r="AM62" s="528">
        <v>18</v>
      </c>
      <c r="AN62" s="529">
        <v>21</v>
      </c>
      <c r="AO62" s="190">
        <f t="shared" si="113"/>
        <v>16</v>
      </c>
      <c r="AP62" s="118">
        <v>8</v>
      </c>
      <c r="AQ62" s="198">
        <v>8</v>
      </c>
      <c r="AR62" s="190">
        <f t="shared" si="114"/>
        <v>23</v>
      </c>
      <c r="AS62" s="118">
        <v>9</v>
      </c>
      <c r="AT62" s="198">
        <v>14</v>
      </c>
      <c r="AU62" s="190">
        <f t="shared" si="115"/>
        <v>70</v>
      </c>
      <c r="AV62" s="118">
        <v>56</v>
      </c>
      <c r="AW62" s="198">
        <v>14</v>
      </c>
      <c r="AX62" s="190">
        <f t="shared" si="116"/>
        <v>36</v>
      </c>
      <c r="AY62" s="118">
        <v>19</v>
      </c>
      <c r="AZ62" s="198">
        <v>17</v>
      </c>
      <c r="BA62" s="190">
        <v>79</v>
      </c>
      <c r="BB62" s="118">
        <v>56</v>
      </c>
      <c r="BC62" s="198">
        <v>23</v>
      </c>
      <c r="BD62" s="527">
        <f t="shared" si="117"/>
        <v>87</v>
      </c>
      <c r="BE62" s="528">
        <v>56</v>
      </c>
      <c r="BF62" s="529">
        <v>31</v>
      </c>
      <c r="BG62" s="190">
        <v>224</v>
      </c>
      <c r="BH62" s="118">
        <v>125</v>
      </c>
      <c r="BI62" s="198">
        <v>99</v>
      </c>
      <c r="BJ62" s="190">
        <f t="shared" si="118"/>
        <v>45</v>
      </c>
      <c r="BK62" s="118">
        <v>15</v>
      </c>
      <c r="BL62" s="198">
        <v>30</v>
      </c>
      <c r="BM62" s="190">
        <f t="shared" si="119"/>
        <v>23</v>
      </c>
      <c r="BN62" s="118">
        <v>11</v>
      </c>
      <c r="BO62" s="198">
        <v>12</v>
      </c>
      <c r="BP62" s="190">
        <f t="shared" si="120"/>
        <v>80</v>
      </c>
      <c r="BQ62" s="118">
        <v>61</v>
      </c>
      <c r="BR62" s="198">
        <v>19</v>
      </c>
      <c r="BS62" s="193">
        <f t="shared" si="121"/>
        <v>7</v>
      </c>
      <c r="BT62" s="32">
        <v>6</v>
      </c>
      <c r="BU62" s="523">
        <v>1</v>
      </c>
      <c r="BV62" s="183"/>
    </row>
    <row r="63" spans="1:82" ht="15" customHeight="1">
      <c r="A63" s="207" t="s">
        <v>12</v>
      </c>
      <c r="B63" s="190">
        <f t="shared" si="104"/>
        <v>2398</v>
      </c>
      <c r="C63" s="118">
        <f t="shared" si="104"/>
        <v>1161</v>
      </c>
      <c r="D63" s="203">
        <f t="shared" si="104"/>
        <v>1237</v>
      </c>
      <c r="E63" s="190">
        <f t="shared" si="125"/>
        <v>284</v>
      </c>
      <c r="F63" s="118">
        <v>145</v>
      </c>
      <c r="G63" s="198">
        <v>139</v>
      </c>
      <c r="H63" s="190">
        <f t="shared" si="122"/>
        <v>440</v>
      </c>
      <c r="I63" s="118">
        <v>230</v>
      </c>
      <c r="J63" s="198">
        <v>210</v>
      </c>
      <c r="K63" s="190">
        <f t="shared" si="105"/>
        <v>102</v>
      </c>
      <c r="L63" s="118">
        <v>57</v>
      </c>
      <c r="M63" s="198">
        <v>45</v>
      </c>
      <c r="N63" s="190">
        <f t="shared" si="106"/>
        <v>92</v>
      </c>
      <c r="O63" s="118">
        <v>29</v>
      </c>
      <c r="P63" s="198">
        <v>63</v>
      </c>
      <c r="Q63" s="190">
        <f t="shared" si="107"/>
        <v>284</v>
      </c>
      <c r="R63" s="522">
        <v>141</v>
      </c>
      <c r="S63" s="522">
        <v>143</v>
      </c>
      <c r="T63" s="190">
        <f t="shared" si="108"/>
        <v>62</v>
      </c>
      <c r="U63" s="118">
        <v>23</v>
      </c>
      <c r="V63" s="198">
        <v>39</v>
      </c>
      <c r="W63" s="193">
        <f t="shared" si="123"/>
        <v>128</v>
      </c>
      <c r="X63" s="32">
        <v>68</v>
      </c>
      <c r="Y63" s="523">
        <v>60</v>
      </c>
      <c r="Z63" s="190">
        <f t="shared" si="124"/>
        <v>145</v>
      </c>
      <c r="AA63" s="32">
        <v>57</v>
      </c>
      <c r="AB63" s="32">
        <v>88</v>
      </c>
      <c r="AC63" s="190">
        <f t="shared" si="109"/>
        <v>47</v>
      </c>
      <c r="AD63" s="118">
        <v>17</v>
      </c>
      <c r="AE63" s="198">
        <v>30</v>
      </c>
      <c r="AF63" s="190">
        <f t="shared" si="110"/>
        <v>221</v>
      </c>
      <c r="AG63" s="299">
        <v>106</v>
      </c>
      <c r="AH63" s="300">
        <v>115</v>
      </c>
      <c r="AI63" s="199">
        <f t="shared" si="111"/>
        <v>18</v>
      </c>
      <c r="AJ63" s="118">
        <v>10</v>
      </c>
      <c r="AK63" s="198">
        <v>8</v>
      </c>
      <c r="AL63" s="527">
        <f t="shared" si="112"/>
        <v>39</v>
      </c>
      <c r="AM63" s="528">
        <v>14</v>
      </c>
      <c r="AN63" s="529">
        <v>25</v>
      </c>
      <c r="AO63" s="190">
        <f t="shared" si="113"/>
        <v>19</v>
      </c>
      <c r="AP63" s="118">
        <v>6</v>
      </c>
      <c r="AQ63" s="198">
        <v>13</v>
      </c>
      <c r="AR63" s="190">
        <f t="shared" si="114"/>
        <v>18</v>
      </c>
      <c r="AS63" s="118">
        <v>7</v>
      </c>
      <c r="AT63" s="198">
        <v>11</v>
      </c>
      <c r="AU63" s="190">
        <f t="shared" si="115"/>
        <v>39</v>
      </c>
      <c r="AV63" s="118">
        <v>23</v>
      </c>
      <c r="AW63" s="198">
        <v>16</v>
      </c>
      <c r="AX63" s="190">
        <f t="shared" si="116"/>
        <v>27</v>
      </c>
      <c r="AY63" s="118">
        <v>11</v>
      </c>
      <c r="AZ63" s="198">
        <v>16</v>
      </c>
      <c r="BA63" s="190">
        <v>67</v>
      </c>
      <c r="BB63" s="118">
        <v>39</v>
      </c>
      <c r="BC63" s="198">
        <v>28</v>
      </c>
      <c r="BD63" s="527">
        <f t="shared" si="117"/>
        <v>59</v>
      </c>
      <c r="BE63" s="528">
        <v>32</v>
      </c>
      <c r="BF63" s="529">
        <v>27</v>
      </c>
      <c r="BG63" s="190">
        <v>176</v>
      </c>
      <c r="BH63" s="118">
        <v>90</v>
      </c>
      <c r="BI63" s="198">
        <v>86</v>
      </c>
      <c r="BJ63" s="190">
        <f t="shared" si="118"/>
        <v>35</v>
      </c>
      <c r="BK63" s="118">
        <v>9</v>
      </c>
      <c r="BL63" s="198">
        <v>26</v>
      </c>
      <c r="BM63" s="190">
        <f t="shared" si="119"/>
        <v>32</v>
      </c>
      <c r="BN63" s="118">
        <v>9</v>
      </c>
      <c r="BO63" s="198">
        <v>23</v>
      </c>
      <c r="BP63" s="190">
        <f t="shared" si="120"/>
        <v>59</v>
      </c>
      <c r="BQ63" s="118">
        <v>35</v>
      </c>
      <c r="BR63" s="198">
        <v>24</v>
      </c>
      <c r="BS63" s="193">
        <f t="shared" si="121"/>
        <v>5</v>
      </c>
      <c r="BT63" s="32">
        <v>3</v>
      </c>
      <c r="BU63" s="523">
        <v>2</v>
      </c>
      <c r="BV63" s="183"/>
    </row>
    <row r="64" spans="1:82" ht="15" customHeight="1">
      <c r="A64" s="207" t="s">
        <v>13</v>
      </c>
      <c r="B64" s="190">
        <f t="shared" si="104"/>
        <v>1873</v>
      </c>
      <c r="C64" s="118">
        <f t="shared" si="104"/>
        <v>811</v>
      </c>
      <c r="D64" s="203">
        <f t="shared" si="104"/>
        <v>1062</v>
      </c>
      <c r="E64" s="190">
        <f t="shared" si="125"/>
        <v>202</v>
      </c>
      <c r="F64" s="118">
        <v>87</v>
      </c>
      <c r="G64" s="198">
        <v>115</v>
      </c>
      <c r="H64" s="190">
        <f t="shared" si="122"/>
        <v>368</v>
      </c>
      <c r="I64" s="118">
        <v>176</v>
      </c>
      <c r="J64" s="198">
        <v>192</v>
      </c>
      <c r="K64" s="190">
        <f t="shared" si="105"/>
        <v>81</v>
      </c>
      <c r="L64" s="118">
        <v>33</v>
      </c>
      <c r="M64" s="198">
        <v>48</v>
      </c>
      <c r="N64" s="190">
        <f t="shared" si="106"/>
        <v>75</v>
      </c>
      <c r="O64" s="118">
        <v>24</v>
      </c>
      <c r="P64" s="198">
        <v>51</v>
      </c>
      <c r="Q64" s="190">
        <f t="shared" si="107"/>
        <v>211</v>
      </c>
      <c r="R64" s="522">
        <v>86</v>
      </c>
      <c r="S64" s="522">
        <v>125</v>
      </c>
      <c r="T64" s="190">
        <f t="shared" si="108"/>
        <v>54</v>
      </c>
      <c r="U64" s="118">
        <v>21</v>
      </c>
      <c r="V64" s="198">
        <v>33</v>
      </c>
      <c r="W64" s="193">
        <f t="shared" si="123"/>
        <v>109</v>
      </c>
      <c r="X64" s="32">
        <v>48</v>
      </c>
      <c r="Y64" s="523">
        <v>61</v>
      </c>
      <c r="Z64" s="190">
        <f t="shared" si="124"/>
        <v>87</v>
      </c>
      <c r="AA64" s="32">
        <v>37</v>
      </c>
      <c r="AB64" s="32">
        <v>50</v>
      </c>
      <c r="AC64" s="190">
        <f t="shared" si="109"/>
        <v>50</v>
      </c>
      <c r="AD64" s="118">
        <v>22</v>
      </c>
      <c r="AE64" s="198">
        <v>28</v>
      </c>
      <c r="AF64" s="190">
        <f t="shared" si="110"/>
        <v>164</v>
      </c>
      <c r="AG64" s="299">
        <v>76</v>
      </c>
      <c r="AH64" s="300">
        <v>88</v>
      </c>
      <c r="AI64" s="199">
        <f t="shared" si="111"/>
        <v>13</v>
      </c>
      <c r="AJ64" s="118">
        <v>5</v>
      </c>
      <c r="AK64" s="198">
        <v>8</v>
      </c>
      <c r="AL64" s="527">
        <f t="shared" si="112"/>
        <v>36</v>
      </c>
      <c r="AM64" s="528">
        <v>12</v>
      </c>
      <c r="AN64" s="529">
        <v>24</v>
      </c>
      <c r="AO64" s="190">
        <f t="shared" si="113"/>
        <v>15</v>
      </c>
      <c r="AP64" s="118">
        <v>5</v>
      </c>
      <c r="AQ64" s="198">
        <v>10</v>
      </c>
      <c r="AR64" s="190">
        <f t="shared" si="114"/>
        <v>23</v>
      </c>
      <c r="AS64" s="118">
        <v>6</v>
      </c>
      <c r="AT64" s="198">
        <v>17</v>
      </c>
      <c r="AU64" s="190">
        <f t="shared" si="115"/>
        <v>32</v>
      </c>
      <c r="AV64" s="118">
        <v>9</v>
      </c>
      <c r="AW64" s="198">
        <v>23</v>
      </c>
      <c r="AX64" s="190">
        <f t="shared" si="116"/>
        <v>23</v>
      </c>
      <c r="AY64" s="118">
        <v>8</v>
      </c>
      <c r="AZ64" s="198">
        <v>15</v>
      </c>
      <c r="BA64" s="190">
        <v>41</v>
      </c>
      <c r="BB64" s="118">
        <v>21</v>
      </c>
      <c r="BC64" s="198">
        <v>20</v>
      </c>
      <c r="BD64" s="527">
        <f t="shared" si="117"/>
        <v>33</v>
      </c>
      <c r="BE64" s="528">
        <v>14</v>
      </c>
      <c r="BF64" s="529">
        <v>19</v>
      </c>
      <c r="BG64" s="190">
        <v>151</v>
      </c>
      <c r="BH64" s="118">
        <v>84</v>
      </c>
      <c r="BI64" s="198">
        <v>67</v>
      </c>
      <c r="BJ64" s="190">
        <f t="shared" si="118"/>
        <v>37</v>
      </c>
      <c r="BK64" s="118">
        <v>11</v>
      </c>
      <c r="BL64" s="198">
        <v>26</v>
      </c>
      <c r="BM64" s="190">
        <f t="shared" si="119"/>
        <v>33</v>
      </c>
      <c r="BN64" s="118">
        <v>12</v>
      </c>
      <c r="BO64" s="198">
        <v>21</v>
      </c>
      <c r="BP64" s="190">
        <f t="shared" si="120"/>
        <v>27</v>
      </c>
      <c r="BQ64" s="118">
        <v>11</v>
      </c>
      <c r="BR64" s="198">
        <v>16</v>
      </c>
      <c r="BS64" s="193">
        <f t="shared" si="121"/>
        <v>8</v>
      </c>
      <c r="BT64" s="32">
        <v>3</v>
      </c>
      <c r="BU64" s="523">
        <v>5</v>
      </c>
      <c r="BV64" s="183"/>
    </row>
    <row r="65" spans="1:74" ht="15" customHeight="1">
      <c r="A65" s="207" t="s">
        <v>15</v>
      </c>
      <c r="B65" s="190">
        <f t="shared" si="104"/>
        <v>943</v>
      </c>
      <c r="C65" s="118">
        <f t="shared" si="104"/>
        <v>414</v>
      </c>
      <c r="D65" s="203">
        <f t="shared" si="104"/>
        <v>529</v>
      </c>
      <c r="E65" s="190">
        <f t="shared" si="125"/>
        <v>122</v>
      </c>
      <c r="F65" s="118">
        <v>64</v>
      </c>
      <c r="G65" s="198">
        <v>58</v>
      </c>
      <c r="H65" s="190">
        <f t="shared" si="122"/>
        <v>153</v>
      </c>
      <c r="I65" s="118">
        <v>61</v>
      </c>
      <c r="J65" s="198">
        <v>92</v>
      </c>
      <c r="K65" s="190">
        <f t="shared" si="105"/>
        <v>48</v>
      </c>
      <c r="L65" s="118">
        <v>17</v>
      </c>
      <c r="M65" s="198">
        <v>31</v>
      </c>
      <c r="N65" s="190">
        <f t="shared" si="106"/>
        <v>39</v>
      </c>
      <c r="O65" s="118">
        <v>16</v>
      </c>
      <c r="P65" s="198">
        <v>23</v>
      </c>
      <c r="Q65" s="190">
        <f t="shared" si="107"/>
        <v>110</v>
      </c>
      <c r="R65" s="522">
        <v>52</v>
      </c>
      <c r="S65" s="522">
        <v>58</v>
      </c>
      <c r="T65" s="190">
        <f t="shared" si="108"/>
        <v>28</v>
      </c>
      <c r="U65" s="118">
        <v>10</v>
      </c>
      <c r="V65" s="198">
        <v>18</v>
      </c>
      <c r="W65" s="193">
        <f t="shared" si="123"/>
        <v>38</v>
      </c>
      <c r="X65" s="32">
        <v>17</v>
      </c>
      <c r="Y65" s="523">
        <v>21</v>
      </c>
      <c r="Z65" s="190">
        <f t="shared" si="124"/>
        <v>32</v>
      </c>
      <c r="AA65" s="32">
        <v>11</v>
      </c>
      <c r="AB65" s="32">
        <v>21</v>
      </c>
      <c r="AC65" s="190">
        <f t="shared" si="109"/>
        <v>27</v>
      </c>
      <c r="AD65" s="118">
        <v>11</v>
      </c>
      <c r="AE65" s="198">
        <v>16</v>
      </c>
      <c r="AF65" s="190">
        <f t="shared" si="110"/>
        <v>103</v>
      </c>
      <c r="AG65" s="299">
        <v>50</v>
      </c>
      <c r="AH65" s="300">
        <v>53</v>
      </c>
      <c r="AI65" s="199">
        <f t="shared" si="111"/>
        <v>8</v>
      </c>
      <c r="AJ65" s="118">
        <v>3</v>
      </c>
      <c r="AK65" s="198">
        <v>5</v>
      </c>
      <c r="AL65" s="527">
        <f t="shared" si="112"/>
        <v>22</v>
      </c>
      <c r="AM65" s="528">
        <v>6</v>
      </c>
      <c r="AN65" s="529">
        <v>16</v>
      </c>
      <c r="AO65" s="190">
        <f t="shared" si="113"/>
        <v>10</v>
      </c>
      <c r="AP65" s="118">
        <v>3</v>
      </c>
      <c r="AQ65" s="198">
        <v>7</v>
      </c>
      <c r="AR65" s="190">
        <f t="shared" si="114"/>
        <v>12</v>
      </c>
      <c r="AS65" s="118">
        <v>6</v>
      </c>
      <c r="AT65" s="198">
        <v>6</v>
      </c>
      <c r="AU65" s="190">
        <f t="shared" si="115"/>
        <v>10</v>
      </c>
      <c r="AV65" s="118">
        <v>3</v>
      </c>
      <c r="AW65" s="198">
        <v>7</v>
      </c>
      <c r="AX65" s="190">
        <f t="shared" si="116"/>
        <v>18</v>
      </c>
      <c r="AY65" s="118">
        <v>11</v>
      </c>
      <c r="AZ65" s="198">
        <v>7</v>
      </c>
      <c r="BA65" s="190">
        <v>16</v>
      </c>
      <c r="BB65" s="118">
        <v>3</v>
      </c>
      <c r="BC65" s="198">
        <v>13</v>
      </c>
      <c r="BD65" s="527">
        <f t="shared" si="117"/>
        <v>15</v>
      </c>
      <c r="BE65" s="528">
        <v>7</v>
      </c>
      <c r="BF65" s="529">
        <v>8</v>
      </c>
      <c r="BG65" s="190">
        <v>78</v>
      </c>
      <c r="BH65" s="118">
        <v>44</v>
      </c>
      <c r="BI65" s="198">
        <v>34</v>
      </c>
      <c r="BJ65" s="190">
        <f t="shared" si="118"/>
        <v>20</v>
      </c>
      <c r="BK65" s="118">
        <v>10</v>
      </c>
      <c r="BL65" s="198">
        <v>10</v>
      </c>
      <c r="BM65" s="190">
        <f t="shared" si="119"/>
        <v>13</v>
      </c>
      <c r="BN65" s="118">
        <v>2</v>
      </c>
      <c r="BO65" s="198">
        <v>11</v>
      </c>
      <c r="BP65" s="190">
        <f t="shared" si="120"/>
        <v>17</v>
      </c>
      <c r="BQ65" s="118">
        <v>6</v>
      </c>
      <c r="BR65" s="198">
        <v>11</v>
      </c>
      <c r="BS65" s="193">
        <f t="shared" si="121"/>
        <v>4</v>
      </c>
      <c r="BT65" s="32">
        <v>1</v>
      </c>
      <c r="BU65" s="523">
        <v>3</v>
      </c>
      <c r="BV65" s="183"/>
    </row>
    <row r="66" spans="1:74" ht="15" customHeight="1">
      <c r="A66" s="207" t="s">
        <v>16</v>
      </c>
      <c r="B66" s="190">
        <f t="shared" si="104"/>
        <v>378</v>
      </c>
      <c r="C66" s="118">
        <f t="shared" si="104"/>
        <v>175</v>
      </c>
      <c r="D66" s="203">
        <f t="shared" si="104"/>
        <v>203</v>
      </c>
      <c r="E66" s="190">
        <f t="shared" si="125"/>
        <v>48</v>
      </c>
      <c r="F66" s="118">
        <v>23</v>
      </c>
      <c r="G66" s="198">
        <v>25</v>
      </c>
      <c r="H66" s="190">
        <f t="shared" si="122"/>
        <v>32</v>
      </c>
      <c r="I66" s="118">
        <v>17</v>
      </c>
      <c r="J66" s="198">
        <v>15</v>
      </c>
      <c r="K66" s="190">
        <f t="shared" si="105"/>
        <v>18</v>
      </c>
      <c r="L66" s="118">
        <v>9</v>
      </c>
      <c r="M66" s="198">
        <v>9</v>
      </c>
      <c r="N66" s="190">
        <f t="shared" si="106"/>
        <v>31</v>
      </c>
      <c r="O66" s="118">
        <v>10</v>
      </c>
      <c r="P66" s="198">
        <v>21</v>
      </c>
      <c r="Q66" s="190">
        <f t="shared" si="107"/>
        <v>46</v>
      </c>
      <c r="R66" s="522">
        <v>20</v>
      </c>
      <c r="S66" s="522">
        <v>26</v>
      </c>
      <c r="T66" s="190">
        <f t="shared" si="108"/>
        <v>10</v>
      </c>
      <c r="U66" s="118">
        <v>3</v>
      </c>
      <c r="V66" s="198">
        <v>7</v>
      </c>
      <c r="W66" s="193">
        <f t="shared" si="123"/>
        <v>11</v>
      </c>
      <c r="X66" s="32">
        <v>6</v>
      </c>
      <c r="Y66" s="523">
        <v>5</v>
      </c>
      <c r="Z66" s="190">
        <f t="shared" si="124"/>
        <v>17</v>
      </c>
      <c r="AA66" s="32">
        <v>8</v>
      </c>
      <c r="AB66" s="32">
        <v>9</v>
      </c>
      <c r="AC66" s="190">
        <f t="shared" si="109"/>
        <v>10</v>
      </c>
      <c r="AD66" s="118">
        <v>3</v>
      </c>
      <c r="AE66" s="198">
        <v>7</v>
      </c>
      <c r="AF66" s="190">
        <f t="shared" si="110"/>
        <v>39</v>
      </c>
      <c r="AG66" s="299">
        <v>18</v>
      </c>
      <c r="AH66" s="300">
        <v>21</v>
      </c>
      <c r="AI66" s="199">
        <f t="shared" si="111"/>
        <v>5</v>
      </c>
      <c r="AJ66" s="118">
        <v>2</v>
      </c>
      <c r="AK66" s="198">
        <v>3</v>
      </c>
      <c r="AL66" s="527">
        <f t="shared" si="112"/>
        <v>13</v>
      </c>
      <c r="AM66" s="528">
        <v>5</v>
      </c>
      <c r="AN66" s="529">
        <v>8</v>
      </c>
      <c r="AO66" s="190">
        <f t="shared" si="113"/>
        <v>4</v>
      </c>
      <c r="AP66" s="118">
        <v>3</v>
      </c>
      <c r="AQ66" s="198">
        <v>1</v>
      </c>
      <c r="AR66" s="190">
        <f t="shared" si="114"/>
        <v>2</v>
      </c>
      <c r="AS66" s="118">
        <v>2</v>
      </c>
      <c r="AT66" s="198">
        <v>0</v>
      </c>
      <c r="AU66" s="190">
        <f t="shared" si="115"/>
        <v>3</v>
      </c>
      <c r="AV66" s="118">
        <v>1</v>
      </c>
      <c r="AW66" s="198">
        <v>2</v>
      </c>
      <c r="AX66" s="190">
        <f t="shared" si="116"/>
        <v>5</v>
      </c>
      <c r="AY66" s="118">
        <v>2</v>
      </c>
      <c r="AZ66" s="198">
        <v>3</v>
      </c>
      <c r="BA66" s="190">
        <v>3</v>
      </c>
      <c r="BB66" s="118">
        <v>0</v>
      </c>
      <c r="BC66" s="198">
        <v>3</v>
      </c>
      <c r="BD66" s="527">
        <f t="shared" si="117"/>
        <v>9</v>
      </c>
      <c r="BE66" s="528">
        <v>3</v>
      </c>
      <c r="BF66" s="529">
        <v>6</v>
      </c>
      <c r="BG66" s="190">
        <v>49</v>
      </c>
      <c r="BH66" s="118">
        <v>29</v>
      </c>
      <c r="BI66" s="198">
        <v>20</v>
      </c>
      <c r="BJ66" s="190">
        <f t="shared" si="118"/>
        <v>9</v>
      </c>
      <c r="BK66" s="118">
        <v>5</v>
      </c>
      <c r="BL66" s="198">
        <v>4</v>
      </c>
      <c r="BM66" s="190">
        <f t="shared" si="119"/>
        <v>7</v>
      </c>
      <c r="BN66" s="118">
        <v>2</v>
      </c>
      <c r="BO66" s="198">
        <v>5</v>
      </c>
      <c r="BP66" s="190">
        <f t="shared" si="120"/>
        <v>5</v>
      </c>
      <c r="BQ66" s="118">
        <v>2</v>
      </c>
      <c r="BR66" s="198">
        <v>3</v>
      </c>
      <c r="BS66" s="193">
        <f t="shared" si="121"/>
        <v>2</v>
      </c>
      <c r="BT66" s="32">
        <v>2</v>
      </c>
      <c r="BU66" s="523">
        <v>0</v>
      </c>
      <c r="BV66" s="183"/>
    </row>
    <row r="67" spans="1:74" ht="15" customHeight="1">
      <c r="A67" s="207" t="s">
        <v>17</v>
      </c>
      <c r="B67" s="190">
        <f t="shared" si="104"/>
        <v>135</v>
      </c>
      <c r="C67" s="118">
        <f t="shared" si="104"/>
        <v>74</v>
      </c>
      <c r="D67" s="203">
        <f t="shared" si="104"/>
        <v>61</v>
      </c>
      <c r="E67" s="190">
        <f t="shared" si="125"/>
        <v>13</v>
      </c>
      <c r="F67" s="118">
        <v>6</v>
      </c>
      <c r="G67" s="198">
        <v>7</v>
      </c>
      <c r="H67" s="190">
        <f t="shared" si="122"/>
        <v>14</v>
      </c>
      <c r="I67" s="118">
        <v>9</v>
      </c>
      <c r="J67" s="198">
        <v>5</v>
      </c>
      <c r="K67" s="190">
        <f t="shared" si="105"/>
        <v>9</v>
      </c>
      <c r="L67" s="118"/>
      <c r="M67" s="198">
        <v>9</v>
      </c>
      <c r="N67" s="190">
        <f t="shared" si="106"/>
        <v>4</v>
      </c>
      <c r="O67" s="118">
        <v>2</v>
      </c>
      <c r="P67" s="198">
        <v>2</v>
      </c>
      <c r="Q67" s="190">
        <f t="shared" si="107"/>
        <v>10</v>
      </c>
      <c r="R67" s="522">
        <v>6</v>
      </c>
      <c r="S67" s="522">
        <v>4</v>
      </c>
      <c r="T67" s="190">
        <f t="shared" si="108"/>
        <v>6</v>
      </c>
      <c r="U67" s="118">
        <v>3</v>
      </c>
      <c r="V67" s="198">
        <v>3</v>
      </c>
      <c r="W67" s="193">
        <f t="shared" si="123"/>
        <v>7</v>
      </c>
      <c r="X67" s="32">
        <v>6</v>
      </c>
      <c r="Y67" s="523">
        <v>1</v>
      </c>
      <c r="Z67" s="190">
        <f t="shared" si="124"/>
        <v>14</v>
      </c>
      <c r="AA67" s="32">
        <v>9</v>
      </c>
      <c r="AB67" s="32">
        <v>5</v>
      </c>
      <c r="AC67" s="190">
        <f t="shared" si="109"/>
        <v>3</v>
      </c>
      <c r="AD67" s="118">
        <v>3</v>
      </c>
      <c r="AE67" s="198">
        <v>0</v>
      </c>
      <c r="AF67" s="190">
        <f t="shared" si="110"/>
        <v>16</v>
      </c>
      <c r="AG67" s="299">
        <v>8</v>
      </c>
      <c r="AH67" s="300">
        <v>8</v>
      </c>
      <c r="AI67" s="199">
        <f t="shared" si="111"/>
        <v>1</v>
      </c>
      <c r="AJ67" s="118">
        <v>1</v>
      </c>
      <c r="AK67" s="198"/>
      <c r="AL67" s="527">
        <f t="shared" si="112"/>
        <v>4</v>
      </c>
      <c r="AM67" s="528">
        <v>2</v>
      </c>
      <c r="AN67" s="529">
        <v>2</v>
      </c>
      <c r="AO67" s="190">
        <f t="shared" si="113"/>
        <v>2</v>
      </c>
      <c r="AP67" s="118">
        <v>0</v>
      </c>
      <c r="AQ67" s="198">
        <v>2</v>
      </c>
      <c r="AR67" s="190">
        <f t="shared" si="114"/>
        <v>1</v>
      </c>
      <c r="AS67" s="118">
        <v>1</v>
      </c>
      <c r="AT67" s="198">
        <v>0</v>
      </c>
      <c r="AU67" s="190">
        <f t="shared" si="115"/>
        <v>2</v>
      </c>
      <c r="AV67" s="118">
        <v>1</v>
      </c>
      <c r="AW67" s="198">
        <v>1</v>
      </c>
      <c r="AX67" s="190">
        <f t="shared" si="116"/>
        <v>1</v>
      </c>
      <c r="AY67" s="118">
        <v>0</v>
      </c>
      <c r="AZ67" s="198">
        <v>1</v>
      </c>
      <c r="BA67" s="190">
        <v>1</v>
      </c>
      <c r="BB67" s="118">
        <v>0</v>
      </c>
      <c r="BC67" s="198">
        <v>1</v>
      </c>
      <c r="BD67" s="527">
        <f t="shared" si="117"/>
        <v>2</v>
      </c>
      <c r="BE67" s="528">
        <v>0</v>
      </c>
      <c r="BF67" s="529">
        <v>2</v>
      </c>
      <c r="BG67" s="190">
        <v>18</v>
      </c>
      <c r="BH67" s="118">
        <v>14</v>
      </c>
      <c r="BI67" s="198">
        <v>4</v>
      </c>
      <c r="BJ67" s="190">
        <f t="shared" si="118"/>
        <v>4</v>
      </c>
      <c r="BK67" s="118">
        <v>0</v>
      </c>
      <c r="BL67" s="198">
        <v>4</v>
      </c>
      <c r="BM67" s="190">
        <f t="shared" si="119"/>
        <v>2</v>
      </c>
      <c r="BN67" s="118">
        <v>2</v>
      </c>
      <c r="BO67" s="198">
        <v>0</v>
      </c>
      <c r="BP67" s="190">
        <f t="shared" si="120"/>
        <v>1</v>
      </c>
      <c r="BQ67" s="118">
        <v>1</v>
      </c>
      <c r="BR67" s="198">
        <v>0</v>
      </c>
      <c r="BS67" s="193">
        <f t="shared" si="121"/>
        <v>0</v>
      </c>
      <c r="BT67" s="32">
        <v>0</v>
      </c>
      <c r="BU67" s="523">
        <v>0</v>
      </c>
      <c r="BV67" s="183"/>
    </row>
    <row r="68" spans="1:74" ht="15" customHeight="1">
      <c r="A68" s="321" t="s">
        <v>18</v>
      </c>
      <c r="B68" s="190">
        <f t="shared" si="104"/>
        <v>48</v>
      </c>
      <c r="C68" s="118">
        <f t="shared" si="104"/>
        <v>28</v>
      </c>
      <c r="D68" s="203">
        <f t="shared" si="104"/>
        <v>20</v>
      </c>
      <c r="E68" s="190">
        <f t="shared" si="125"/>
        <v>6</v>
      </c>
      <c r="F68" s="118">
        <v>2</v>
      </c>
      <c r="G68" s="198">
        <v>4</v>
      </c>
      <c r="H68" s="190">
        <f t="shared" si="122"/>
        <v>8</v>
      </c>
      <c r="I68" s="118">
        <v>3</v>
      </c>
      <c r="J68" s="198">
        <v>5</v>
      </c>
      <c r="K68" s="190">
        <f t="shared" si="105"/>
        <v>5</v>
      </c>
      <c r="L68" s="118">
        <v>5</v>
      </c>
      <c r="M68" s="198"/>
      <c r="N68" s="190">
        <f t="shared" si="106"/>
        <v>3</v>
      </c>
      <c r="O68" s="118">
        <v>2</v>
      </c>
      <c r="P68" s="198">
        <v>1</v>
      </c>
      <c r="Q68" s="190">
        <f t="shared" si="107"/>
        <v>2</v>
      </c>
      <c r="R68" s="522">
        <v>1</v>
      </c>
      <c r="S68" s="522">
        <v>1</v>
      </c>
      <c r="T68" s="190">
        <f t="shared" si="108"/>
        <v>0</v>
      </c>
      <c r="U68" s="198">
        <v>0</v>
      </c>
      <c r="V68" s="198">
        <v>0</v>
      </c>
      <c r="W68" s="193">
        <f t="shared" si="123"/>
        <v>1</v>
      </c>
      <c r="X68" s="32">
        <v>1</v>
      </c>
      <c r="Y68" s="523">
        <v>0</v>
      </c>
      <c r="Z68" s="190">
        <f t="shared" si="124"/>
        <v>0</v>
      </c>
      <c r="AA68" s="32">
        <v>0</v>
      </c>
      <c r="AB68" s="32">
        <v>0</v>
      </c>
      <c r="AC68" s="190">
        <f t="shared" si="109"/>
        <v>0</v>
      </c>
      <c r="AD68" s="118">
        <v>0</v>
      </c>
      <c r="AE68" s="198">
        <v>0</v>
      </c>
      <c r="AF68" s="190">
        <f t="shared" si="110"/>
        <v>6</v>
      </c>
      <c r="AG68" s="299">
        <v>3</v>
      </c>
      <c r="AH68" s="300">
        <v>3</v>
      </c>
      <c r="AI68" s="199">
        <f t="shared" si="111"/>
        <v>0</v>
      </c>
      <c r="AJ68" s="198">
        <v>0</v>
      </c>
      <c r="AK68" s="198">
        <v>0</v>
      </c>
      <c r="AL68" s="527">
        <f t="shared" si="112"/>
        <v>6</v>
      </c>
      <c r="AM68" s="528">
        <v>3</v>
      </c>
      <c r="AN68" s="529">
        <v>3</v>
      </c>
      <c r="AO68" s="190">
        <f t="shared" si="113"/>
        <v>1</v>
      </c>
      <c r="AP68" s="118">
        <v>1</v>
      </c>
      <c r="AQ68" s="198">
        <v>0</v>
      </c>
      <c r="AR68" s="190">
        <f t="shared" si="114"/>
        <v>0</v>
      </c>
      <c r="AS68" s="118">
        <v>0</v>
      </c>
      <c r="AT68" s="198">
        <v>0</v>
      </c>
      <c r="AU68" s="190">
        <f t="shared" si="115"/>
        <v>1</v>
      </c>
      <c r="AV68" s="118">
        <v>0</v>
      </c>
      <c r="AW68" s="198">
        <v>1</v>
      </c>
      <c r="AX68" s="190">
        <f t="shared" si="116"/>
        <v>1</v>
      </c>
      <c r="AY68" s="118">
        <v>1</v>
      </c>
      <c r="AZ68" s="198">
        <v>0</v>
      </c>
      <c r="BA68" s="190">
        <v>0</v>
      </c>
      <c r="BB68" s="118">
        <v>0</v>
      </c>
      <c r="BC68" s="198">
        <v>0</v>
      </c>
      <c r="BD68" s="527">
        <f t="shared" si="117"/>
        <v>0</v>
      </c>
      <c r="BE68" s="528">
        <v>0</v>
      </c>
      <c r="BF68" s="529">
        <v>0</v>
      </c>
      <c r="BG68" s="190">
        <v>8</v>
      </c>
      <c r="BH68" s="118">
        <v>6</v>
      </c>
      <c r="BI68" s="198">
        <v>2</v>
      </c>
      <c r="BJ68" s="190">
        <f t="shared" si="118"/>
        <v>0</v>
      </c>
      <c r="BK68" s="118">
        <v>0</v>
      </c>
      <c r="BL68" s="198">
        <v>0</v>
      </c>
      <c r="BM68" s="190">
        <f t="shared" si="119"/>
        <v>0</v>
      </c>
      <c r="BN68" s="118">
        <v>0</v>
      </c>
      <c r="BO68" s="198">
        <v>0</v>
      </c>
      <c r="BP68" s="190">
        <f t="shared" si="120"/>
        <v>0</v>
      </c>
      <c r="BQ68" s="118">
        <v>0</v>
      </c>
      <c r="BR68" s="198">
        <v>0</v>
      </c>
      <c r="BS68" s="193">
        <f t="shared" si="121"/>
        <v>0</v>
      </c>
      <c r="BT68" s="32">
        <v>0</v>
      </c>
      <c r="BU68" s="523">
        <v>0</v>
      </c>
      <c r="BV68" s="183"/>
    </row>
    <row r="69" spans="1:74" ht="15" customHeight="1">
      <c r="A69" s="321" t="s">
        <v>19</v>
      </c>
      <c r="B69" s="190">
        <f t="shared" si="104"/>
        <v>16</v>
      </c>
      <c r="C69" s="118">
        <f t="shared" si="104"/>
        <v>9</v>
      </c>
      <c r="D69" s="203">
        <f t="shared" si="104"/>
        <v>7</v>
      </c>
      <c r="E69" s="190">
        <f t="shared" si="125"/>
        <v>1</v>
      </c>
      <c r="F69" s="118">
        <v>1</v>
      </c>
      <c r="G69" s="198">
        <v>0</v>
      </c>
      <c r="H69" s="190">
        <f t="shared" si="122"/>
        <v>2</v>
      </c>
      <c r="I69" s="118">
        <v>2</v>
      </c>
      <c r="J69" s="198">
        <v>0</v>
      </c>
      <c r="K69" s="190">
        <f t="shared" si="105"/>
        <v>0</v>
      </c>
      <c r="L69" s="198">
        <v>0</v>
      </c>
      <c r="M69" s="198">
        <v>0</v>
      </c>
      <c r="N69" s="190">
        <f t="shared" si="106"/>
        <v>3</v>
      </c>
      <c r="O69" s="118">
        <v>2</v>
      </c>
      <c r="P69" s="198">
        <v>1</v>
      </c>
      <c r="Q69" s="190">
        <f t="shared" si="107"/>
        <v>1</v>
      </c>
      <c r="R69" s="522">
        <v>1</v>
      </c>
      <c r="S69" s="522">
        <v>0</v>
      </c>
      <c r="T69" s="190">
        <f t="shared" si="108"/>
        <v>0</v>
      </c>
      <c r="U69" s="198">
        <v>0</v>
      </c>
      <c r="V69" s="198">
        <v>0</v>
      </c>
      <c r="W69" s="193">
        <f t="shared" si="123"/>
        <v>1</v>
      </c>
      <c r="X69" s="32">
        <v>0</v>
      </c>
      <c r="Y69" s="523">
        <v>1</v>
      </c>
      <c r="Z69" s="190">
        <f t="shared" si="124"/>
        <v>0</v>
      </c>
      <c r="AA69" s="32">
        <v>0</v>
      </c>
      <c r="AB69" s="32">
        <v>0</v>
      </c>
      <c r="AC69" s="190">
        <f t="shared" si="109"/>
        <v>0</v>
      </c>
      <c r="AD69" s="118">
        <v>0</v>
      </c>
      <c r="AE69" s="198">
        <v>0</v>
      </c>
      <c r="AF69" s="190">
        <f t="shared" si="110"/>
        <v>1</v>
      </c>
      <c r="AG69" s="299">
        <v>0</v>
      </c>
      <c r="AH69" s="300">
        <v>1</v>
      </c>
      <c r="AI69" s="199">
        <f t="shared" si="111"/>
        <v>0</v>
      </c>
      <c r="AJ69" s="198">
        <v>0</v>
      </c>
      <c r="AK69" s="198">
        <v>0</v>
      </c>
      <c r="AL69" s="527">
        <f t="shared" si="112"/>
        <v>1</v>
      </c>
      <c r="AM69" s="530">
        <v>0</v>
      </c>
      <c r="AN69" s="529">
        <v>1</v>
      </c>
      <c r="AO69" s="190">
        <f t="shared" si="113"/>
        <v>1</v>
      </c>
      <c r="AP69" s="118">
        <v>1</v>
      </c>
      <c r="AQ69" s="198">
        <v>0</v>
      </c>
      <c r="AR69" s="190">
        <f t="shared" si="114"/>
        <v>0</v>
      </c>
      <c r="AS69" s="118">
        <v>0</v>
      </c>
      <c r="AT69" s="198">
        <v>0</v>
      </c>
      <c r="AU69" s="190">
        <f t="shared" si="115"/>
        <v>1</v>
      </c>
      <c r="AV69" s="118">
        <v>0</v>
      </c>
      <c r="AW69" s="198">
        <v>1</v>
      </c>
      <c r="AX69" s="190">
        <f t="shared" si="116"/>
        <v>2</v>
      </c>
      <c r="AY69" s="118">
        <v>1</v>
      </c>
      <c r="AZ69" s="198">
        <v>1</v>
      </c>
      <c r="BA69" s="190">
        <v>0</v>
      </c>
      <c r="BB69" s="118">
        <v>0</v>
      </c>
      <c r="BC69" s="198">
        <v>0</v>
      </c>
      <c r="BD69" s="527">
        <f t="shared" si="117"/>
        <v>0</v>
      </c>
      <c r="BE69" s="528">
        <v>0</v>
      </c>
      <c r="BF69" s="529">
        <v>0</v>
      </c>
      <c r="BG69" s="190">
        <v>1</v>
      </c>
      <c r="BH69" s="118">
        <v>1</v>
      </c>
      <c r="BI69" s="198">
        <v>0</v>
      </c>
      <c r="BJ69" s="190">
        <f t="shared" si="118"/>
        <v>1</v>
      </c>
      <c r="BK69" s="118">
        <v>0</v>
      </c>
      <c r="BL69" s="198">
        <v>1</v>
      </c>
      <c r="BM69" s="190">
        <f t="shared" si="119"/>
        <v>0</v>
      </c>
      <c r="BN69" s="118">
        <v>0</v>
      </c>
      <c r="BO69" s="198">
        <v>0</v>
      </c>
      <c r="BP69" s="190">
        <f t="shared" si="120"/>
        <v>0</v>
      </c>
      <c r="BQ69" s="118">
        <v>0</v>
      </c>
      <c r="BR69" s="198">
        <v>0</v>
      </c>
      <c r="BS69" s="193">
        <f t="shared" si="121"/>
        <v>0</v>
      </c>
      <c r="BT69" s="32">
        <v>0</v>
      </c>
      <c r="BU69" s="523">
        <v>0</v>
      </c>
      <c r="BV69" s="183"/>
    </row>
    <row r="70" spans="1:74" ht="15" customHeight="1">
      <c r="A70" s="321" t="s">
        <v>20</v>
      </c>
      <c r="B70" s="190">
        <f t="shared" si="104"/>
        <v>14</v>
      </c>
      <c r="C70" s="118">
        <f t="shared" si="104"/>
        <v>6</v>
      </c>
      <c r="D70" s="203">
        <f t="shared" si="104"/>
        <v>8</v>
      </c>
      <c r="E70" s="190">
        <f t="shared" si="125"/>
        <v>3</v>
      </c>
      <c r="F70" s="118">
        <v>0</v>
      </c>
      <c r="G70" s="198">
        <v>3</v>
      </c>
      <c r="H70" s="190">
        <f t="shared" si="122"/>
        <v>2</v>
      </c>
      <c r="I70" s="118">
        <v>0</v>
      </c>
      <c r="J70" s="198">
        <v>2</v>
      </c>
      <c r="K70" s="190">
        <f t="shared" si="105"/>
        <v>1</v>
      </c>
      <c r="L70" s="118">
        <v>1</v>
      </c>
      <c r="M70" s="198"/>
      <c r="N70" s="190">
        <f t="shared" si="106"/>
        <v>0</v>
      </c>
      <c r="O70" s="118">
        <v>0</v>
      </c>
      <c r="P70" s="198">
        <v>0</v>
      </c>
      <c r="Q70" s="190">
        <f t="shared" si="107"/>
        <v>0</v>
      </c>
      <c r="R70" s="522">
        <v>0</v>
      </c>
      <c r="S70" s="522">
        <v>0</v>
      </c>
      <c r="T70" s="190">
        <f t="shared" si="108"/>
        <v>0</v>
      </c>
      <c r="U70" s="118"/>
      <c r="V70" s="198"/>
      <c r="W70" s="193">
        <f t="shared" si="123"/>
        <v>1</v>
      </c>
      <c r="X70" s="32">
        <v>0</v>
      </c>
      <c r="Y70" s="523">
        <v>1</v>
      </c>
      <c r="Z70" s="190">
        <f t="shared" si="124"/>
        <v>1</v>
      </c>
      <c r="AA70" s="32">
        <v>1</v>
      </c>
      <c r="AB70" s="32">
        <v>0</v>
      </c>
      <c r="AC70" s="190">
        <f t="shared" si="109"/>
        <v>0</v>
      </c>
      <c r="AD70" s="118">
        <v>0</v>
      </c>
      <c r="AE70" s="198">
        <v>0</v>
      </c>
      <c r="AF70" s="190">
        <f t="shared" si="110"/>
        <v>2</v>
      </c>
      <c r="AG70" s="299">
        <v>1</v>
      </c>
      <c r="AH70" s="300">
        <v>1</v>
      </c>
      <c r="AI70" s="199">
        <f t="shared" si="111"/>
        <v>1</v>
      </c>
      <c r="AJ70" s="118">
        <v>1</v>
      </c>
      <c r="AK70" s="198"/>
      <c r="AL70" s="531">
        <f t="shared" si="112"/>
        <v>0</v>
      </c>
      <c r="AM70" s="530">
        <v>0</v>
      </c>
      <c r="AN70" s="532">
        <v>0</v>
      </c>
      <c r="AO70" s="190">
        <f t="shared" si="113"/>
        <v>0</v>
      </c>
      <c r="AP70" s="118">
        <v>0</v>
      </c>
      <c r="AQ70" s="198">
        <v>0</v>
      </c>
      <c r="AR70" s="190">
        <f t="shared" si="114"/>
        <v>0</v>
      </c>
      <c r="AS70" s="118">
        <v>0</v>
      </c>
      <c r="AT70" s="198">
        <v>0</v>
      </c>
      <c r="AU70" s="190">
        <f t="shared" si="115"/>
        <v>0</v>
      </c>
      <c r="AV70" s="118">
        <v>0</v>
      </c>
      <c r="AW70" s="198">
        <v>0</v>
      </c>
      <c r="AX70" s="190">
        <f t="shared" si="116"/>
        <v>0</v>
      </c>
      <c r="AY70" s="118">
        <v>0</v>
      </c>
      <c r="AZ70" s="198">
        <v>0</v>
      </c>
      <c r="BA70" s="190">
        <v>0</v>
      </c>
      <c r="BB70" s="118">
        <v>0</v>
      </c>
      <c r="BC70" s="198">
        <v>0</v>
      </c>
      <c r="BD70" s="527">
        <f t="shared" si="117"/>
        <v>0</v>
      </c>
      <c r="BE70" s="528">
        <v>0</v>
      </c>
      <c r="BF70" s="529">
        <v>0</v>
      </c>
      <c r="BG70" s="190">
        <v>2</v>
      </c>
      <c r="BH70" s="118">
        <v>1</v>
      </c>
      <c r="BI70" s="198">
        <v>1</v>
      </c>
      <c r="BJ70" s="190">
        <f t="shared" si="118"/>
        <v>1</v>
      </c>
      <c r="BK70" s="118">
        <v>1</v>
      </c>
      <c r="BL70" s="198">
        <v>0</v>
      </c>
      <c r="BM70" s="190">
        <f t="shared" si="119"/>
        <v>0</v>
      </c>
      <c r="BN70" s="118">
        <v>0</v>
      </c>
      <c r="BO70" s="198">
        <v>0</v>
      </c>
      <c r="BP70" s="190">
        <f t="shared" si="120"/>
        <v>0</v>
      </c>
      <c r="BQ70" s="118">
        <v>0</v>
      </c>
      <c r="BR70" s="198">
        <v>0</v>
      </c>
      <c r="BS70" s="193">
        <f t="shared" si="121"/>
        <v>0</v>
      </c>
      <c r="BT70" s="32">
        <v>0</v>
      </c>
      <c r="BU70" s="523">
        <v>0</v>
      </c>
      <c r="BV70" s="183"/>
    </row>
    <row r="71" spans="1:74" ht="15" customHeight="1">
      <c r="A71" s="321" t="s">
        <v>21</v>
      </c>
      <c r="B71" s="199">
        <f t="shared" si="104"/>
        <v>8</v>
      </c>
      <c r="C71" s="82">
        <f t="shared" si="104"/>
        <v>2</v>
      </c>
      <c r="D71" s="204">
        <f t="shared" si="104"/>
        <v>6</v>
      </c>
      <c r="E71" s="190">
        <f t="shared" si="125"/>
        <v>3</v>
      </c>
      <c r="F71" s="82">
        <v>1</v>
      </c>
      <c r="G71" s="83">
        <v>2</v>
      </c>
      <c r="H71" s="190">
        <f t="shared" si="122"/>
        <v>0</v>
      </c>
      <c r="I71" s="82">
        <v>0</v>
      </c>
      <c r="J71" s="83">
        <v>0</v>
      </c>
      <c r="K71" s="190">
        <f t="shared" si="105"/>
        <v>1</v>
      </c>
      <c r="L71" s="82"/>
      <c r="M71" s="83">
        <v>1</v>
      </c>
      <c r="N71" s="190">
        <f t="shared" si="106"/>
        <v>1</v>
      </c>
      <c r="O71" s="82">
        <v>0</v>
      </c>
      <c r="P71" s="83">
        <v>1</v>
      </c>
      <c r="Q71" s="190">
        <f t="shared" si="107"/>
        <v>0</v>
      </c>
      <c r="R71" s="533">
        <v>0</v>
      </c>
      <c r="S71" s="533">
        <v>0</v>
      </c>
      <c r="T71" s="190">
        <f t="shared" si="108"/>
        <v>0</v>
      </c>
      <c r="U71" s="82"/>
      <c r="V71" s="83"/>
      <c r="W71" s="193">
        <f t="shared" si="123"/>
        <v>0</v>
      </c>
      <c r="X71" s="46">
        <v>0</v>
      </c>
      <c r="Y71" s="534">
        <v>0</v>
      </c>
      <c r="Z71" s="190">
        <f t="shared" si="124"/>
        <v>1</v>
      </c>
      <c r="AA71" s="46">
        <v>0</v>
      </c>
      <c r="AB71" s="46">
        <v>1</v>
      </c>
      <c r="AC71" s="190">
        <f t="shared" si="109"/>
        <v>0</v>
      </c>
      <c r="AD71" s="82">
        <v>0</v>
      </c>
      <c r="AE71" s="83">
        <v>0</v>
      </c>
      <c r="AF71" s="190">
        <f t="shared" si="110"/>
        <v>1</v>
      </c>
      <c r="AG71" s="84">
        <v>0</v>
      </c>
      <c r="AH71" s="85">
        <v>1</v>
      </c>
      <c r="AI71" s="199">
        <f t="shared" si="111"/>
        <v>0</v>
      </c>
      <c r="AJ71" s="82"/>
      <c r="AK71" s="83"/>
      <c r="AL71" s="531">
        <f t="shared" si="112"/>
        <v>0</v>
      </c>
      <c r="AM71" s="535">
        <v>0</v>
      </c>
      <c r="AN71" s="536">
        <v>0</v>
      </c>
      <c r="AO71" s="190">
        <f t="shared" si="113"/>
        <v>0</v>
      </c>
      <c r="AP71" s="82">
        <v>0</v>
      </c>
      <c r="AQ71" s="83">
        <v>0</v>
      </c>
      <c r="AR71" s="190">
        <f t="shared" si="114"/>
        <v>0</v>
      </c>
      <c r="AS71" s="82">
        <v>0</v>
      </c>
      <c r="AT71" s="83">
        <v>0</v>
      </c>
      <c r="AU71" s="190">
        <f t="shared" si="115"/>
        <v>0</v>
      </c>
      <c r="AV71" s="82">
        <v>0</v>
      </c>
      <c r="AW71" s="83">
        <v>0</v>
      </c>
      <c r="AX71" s="190">
        <f t="shared" si="116"/>
        <v>0</v>
      </c>
      <c r="AY71" s="82">
        <v>0</v>
      </c>
      <c r="AZ71" s="83">
        <v>0</v>
      </c>
      <c r="BA71" s="190">
        <v>0</v>
      </c>
      <c r="BB71" s="82">
        <v>0</v>
      </c>
      <c r="BC71" s="83">
        <v>0</v>
      </c>
      <c r="BD71" s="527">
        <f t="shared" si="117"/>
        <v>0</v>
      </c>
      <c r="BE71" s="303">
        <v>0</v>
      </c>
      <c r="BF71" s="304">
        <v>0</v>
      </c>
      <c r="BG71" s="198">
        <v>0</v>
      </c>
      <c r="BH71" s="198">
        <v>0</v>
      </c>
      <c r="BI71" s="198">
        <v>0</v>
      </c>
      <c r="BJ71" s="190">
        <f t="shared" si="118"/>
        <v>0</v>
      </c>
      <c r="BK71" s="82">
        <v>0</v>
      </c>
      <c r="BL71" s="83">
        <v>0</v>
      </c>
      <c r="BM71" s="190">
        <f t="shared" si="119"/>
        <v>1</v>
      </c>
      <c r="BN71" s="82">
        <v>1</v>
      </c>
      <c r="BO71" s="83">
        <v>0</v>
      </c>
      <c r="BP71" s="190">
        <f t="shared" si="120"/>
        <v>0</v>
      </c>
      <c r="BQ71" s="82">
        <v>0</v>
      </c>
      <c r="BR71" s="83">
        <v>0</v>
      </c>
      <c r="BS71" s="193">
        <f t="shared" si="121"/>
        <v>0</v>
      </c>
      <c r="BT71" s="46">
        <v>0</v>
      </c>
      <c r="BU71" s="534">
        <v>0</v>
      </c>
      <c r="BV71" s="183"/>
    </row>
    <row r="72" spans="1:74" ht="15" customHeight="1">
      <c r="A72" s="321" t="s">
        <v>22</v>
      </c>
      <c r="B72" s="199">
        <f t="shared" si="104"/>
        <v>2</v>
      </c>
      <c r="C72" s="82">
        <f t="shared" si="104"/>
        <v>0</v>
      </c>
      <c r="D72" s="204">
        <f t="shared" si="104"/>
        <v>2</v>
      </c>
      <c r="E72" s="190">
        <f t="shared" si="125"/>
        <v>0</v>
      </c>
      <c r="F72" s="82">
        <v>0</v>
      </c>
      <c r="G72" s="83">
        <v>0</v>
      </c>
      <c r="H72" s="190">
        <f t="shared" si="122"/>
        <v>1</v>
      </c>
      <c r="I72" s="82">
        <v>0</v>
      </c>
      <c r="J72" s="83">
        <v>1</v>
      </c>
      <c r="K72" s="190">
        <f t="shared" si="105"/>
        <v>0</v>
      </c>
      <c r="L72" s="82"/>
      <c r="M72" s="83"/>
      <c r="N72" s="190">
        <f t="shared" si="106"/>
        <v>0</v>
      </c>
      <c r="O72" s="82">
        <v>0</v>
      </c>
      <c r="P72" s="83">
        <v>0</v>
      </c>
      <c r="Q72" s="190">
        <f t="shared" si="107"/>
        <v>1</v>
      </c>
      <c r="R72" s="533">
        <v>0</v>
      </c>
      <c r="S72" s="533">
        <v>1</v>
      </c>
      <c r="T72" s="190">
        <f t="shared" si="108"/>
        <v>0</v>
      </c>
      <c r="U72" s="82"/>
      <c r="V72" s="83"/>
      <c r="W72" s="193">
        <f t="shared" si="123"/>
        <v>0</v>
      </c>
      <c r="X72" s="46">
        <v>0</v>
      </c>
      <c r="Y72" s="534">
        <v>0</v>
      </c>
      <c r="Z72" s="190">
        <f t="shared" si="124"/>
        <v>0</v>
      </c>
      <c r="AA72" s="46">
        <v>0</v>
      </c>
      <c r="AB72" s="46">
        <v>0</v>
      </c>
      <c r="AC72" s="190">
        <f t="shared" si="109"/>
        <v>0</v>
      </c>
      <c r="AD72" s="82">
        <v>0</v>
      </c>
      <c r="AE72" s="83">
        <v>0</v>
      </c>
      <c r="AF72" s="190">
        <f t="shared" si="110"/>
        <v>0</v>
      </c>
      <c r="AG72" s="84">
        <v>0</v>
      </c>
      <c r="AH72" s="85">
        <v>0</v>
      </c>
      <c r="AI72" s="199">
        <f t="shared" si="111"/>
        <v>0</v>
      </c>
      <c r="AJ72" s="82"/>
      <c r="AK72" s="83"/>
      <c r="AL72" s="531">
        <f t="shared" si="112"/>
        <v>0</v>
      </c>
      <c r="AM72" s="535">
        <v>0</v>
      </c>
      <c r="AN72" s="536">
        <v>0</v>
      </c>
      <c r="AO72" s="190">
        <f t="shared" si="113"/>
        <v>0</v>
      </c>
      <c r="AP72" s="82">
        <v>0</v>
      </c>
      <c r="AQ72" s="83">
        <v>0</v>
      </c>
      <c r="AR72" s="190">
        <f t="shared" si="114"/>
        <v>0</v>
      </c>
      <c r="AS72" s="82">
        <v>0</v>
      </c>
      <c r="AT72" s="83">
        <v>0</v>
      </c>
      <c r="AU72" s="190">
        <f t="shared" si="115"/>
        <v>0</v>
      </c>
      <c r="AV72" s="82">
        <v>0</v>
      </c>
      <c r="AW72" s="83">
        <v>0</v>
      </c>
      <c r="AX72" s="190">
        <f t="shared" si="116"/>
        <v>0</v>
      </c>
      <c r="AY72" s="82">
        <v>0</v>
      </c>
      <c r="AZ72" s="83">
        <v>0</v>
      </c>
      <c r="BA72" s="190">
        <v>0</v>
      </c>
      <c r="BB72" s="82">
        <v>0</v>
      </c>
      <c r="BC72" s="83">
        <v>0</v>
      </c>
      <c r="BD72" s="527">
        <f t="shared" si="117"/>
        <v>0</v>
      </c>
      <c r="BE72" s="303">
        <v>0</v>
      </c>
      <c r="BF72" s="304">
        <v>0</v>
      </c>
      <c r="BG72" s="198">
        <v>0</v>
      </c>
      <c r="BH72" s="198">
        <v>0</v>
      </c>
      <c r="BI72" s="198">
        <v>0</v>
      </c>
      <c r="BJ72" s="190">
        <f t="shared" si="118"/>
        <v>0</v>
      </c>
      <c r="BK72" s="82">
        <v>0</v>
      </c>
      <c r="BL72" s="83">
        <v>0</v>
      </c>
      <c r="BM72" s="190">
        <f t="shared" si="119"/>
        <v>0</v>
      </c>
      <c r="BN72" s="82">
        <v>0</v>
      </c>
      <c r="BO72" s="83">
        <v>0</v>
      </c>
      <c r="BP72" s="190">
        <f t="shared" si="120"/>
        <v>0</v>
      </c>
      <c r="BQ72" s="82">
        <v>0</v>
      </c>
      <c r="BR72" s="83">
        <v>0</v>
      </c>
      <c r="BS72" s="193">
        <f t="shared" si="121"/>
        <v>0</v>
      </c>
      <c r="BT72" s="46">
        <v>0</v>
      </c>
      <c r="BU72" s="534">
        <v>0</v>
      </c>
      <c r="BV72" s="183"/>
    </row>
    <row r="73" spans="1:74" ht="15" customHeight="1">
      <c r="A73" s="322" t="s">
        <v>3</v>
      </c>
      <c r="B73" s="200">
        <f t="shared" si="104"/>
        <v>1</v>
      </c>
      <c r="C73" s="115">
        <f t="shared" si="104"/>
        <v>0</v>
      </c>
      <c r="D73" s="205">
        <f t="shared" si="104"/>
        <v>1</v>
      </c>
      <c r="E73" s="191">
        <f t="shared" si="125"/>
        <v>0</v>
      </c>
      <c r="F73" s="115">
        <v>0</v>
      </c>
      <c r="G73" s="116">
        <v>0</v>
      </c>
      <c r="H73" s="191">
        <f t="shared" si="122"/>
        <v>0</v>
      </c>
      <c r="I73" s="115">
        <v>0</v>
      </c>
      <c r="J73" s="116">
        <v>0</v>
      </c>
      <c r="K73" s="191">
        <f t="shared" si="105"/>
        <v>1</v>
      </c>
      <c r="L73" s="115"/>
      <c r="M73" s="116">
        <v>1</v>
      </c>
      <c r="N73" s="191">
        <f t="shared" si="106"/>
        <v>0</v>
      </c>
      <c r="O73" s="115">
        <v>0</v>
      </c>
      <c r="P73" s="116">
        <v>0</v>
      </c>
      <c r="Q73" s="191">
        <f t="shared" si="107"/>
        <v>0</v>
      </c>
      <c r="R73" s="533">
        <v>0</v>
      </c>
      <c r="S73" s="533">
        <v>0</v>
      </c>
      <c r="T73" s="191">
        <f t="shared" si="108"/>
        <v>0</v>
      </c>
      <c r="U73" s="115"/>
      <c r="V73" s="116"/>
      <c r="W73" s="194">
        <f t="shared" si="123"/>
        <v>0</v>
      </c>
      <c r="X73" s="537">
        <v>0</v>
      </c>
      <c r="Y73" s="538">
        <v>0</v>
      </c>
      <c r="Z73" s="191">
        <f t="shared" si="124"/>
        <v>0</v>
      </c>
      <c r="AA73" s="537">
        <v>0</v>
      </c>
      <c r="AB73" s="537">
        <v>0</v>
      </c>
      <c r="AC73" s="191">
        <f t="shared" si="109"/>
        <v>0</v>
      </c>
      <c r="AD73" s="115">
        <v>0</v>
      </c>
      <c r="AE73" s="116">
        <v>0</v>
      </c>
      <c r="AF73" s="191">
        <f t="shared" si="110"/>
        <v>0</v>
      </c>
      <c r="AG73" s="309">
        <v>0</v>
      </c>
      <c r="AH73" s="310">
        <v>0</v>
      </c>
      <c r="AI73" s="200">
        <f t="shared" si="111"/>
        <v>0</v>
      </c>
      <c r="AJ73" s="115"/>
      <c r="AK73" s="116"/>
      <c r="AL73" s="539">
        <f t="shared" si="112"/>
        <v>0</v>
      </c>
      <c r="AM73" s="540">
        <v>0</v>
      </c>
      <c r="AN73" s="541">
        <v>0</v>
      </c>
      <c r="AO73" s="191">
        <f t="shared" si="113"/>
        <v>0</v>
      </c>
      <c r="AP73" s="115">
        <v>0</v>
      </c>
      <c r="AQ73" s="116">
        <v>0</v>
      </c>
      <c r="AR73" s="200">
        <f t="shared" si="114"/>
        <v>0</v>
      </c>
      <c r="AS73" s="115">
        <v>0</v>
      </c>
      <c r="AT73" s="116">
        <v>0</v>
      </c>
      <c r="AU73" s="191">
        <f t="shared" si="115"/>
        <v>0</v>
      </c>
      <c r="AV73" s="115">
        <v>0</v>
      </c>
      <c r="AW73" s="116">
        <v>0</v>
      </c>
      <c r="AX73" s="191">
        <f t="shared" si="116"/>
        <v>0</v>
      </c>
      <c r="AY73" s="115">
        <v>0</v>
      </c>
      <c r="AZ73" s="116">
        <v>0</v>
      </c>
      <c r="BA73" s="191">
        <v>0</v>
      </c>
      <c r="BB73" s="115">
        <v>0</v>
      </c>
      <c r="BC73" s="116">
        <v>0</v>
      </c>
      <c r="BD73" s="542">
        <f t="shared" si="117"/>
        <v>0</v>
      </c>
      <c r="BE73" s="514">
        <v>0</v>
      </c>
      <c r="BF73" s="515">
        <v>0</v>
      </c>
      <c r="BG73" s="198">
        <v>0</v>
      </c>
      <c r="BH73" s="198">
        <v>0</v>
      </c>
      <c r="BI73" s="198">
        <v>0</v>
      </c>
      <c r="BJ73" s="191">
        <f t="shared" si="118"/>
        <v>0</v>
      </c>
      <c r="BK73" s="115">
        <v>0</v>
      </c>
      <c r="BL73" s="116">
        <v>0</v>
      </c>
      <c r="BM73" s="191">
        <f t="shared" si="119"/>
        <v>0</v>
      </c>
      <c r="BN73" s="115">
        <v>0</v>
      </c>
      <c r="BO73" s="116">
        <v>0</v>
      </c>
      <c r="BP73" s="191">
        <f t="shared" si="120"/>
        <v>0</v>
      </c>
      <c r="BQ73" s="115">
        <v>0</v>
      </c>
      <c r="BR73" s="116">
        <v>0</v>
      </c>
      <c r="BS73" s="543">
        <f t="shared" si="121"/>
        <v>0</v>
      </c>
      <c r="BT73" s="537">
        <v>0</v>
      </c>
      <c r="BU73" s="538">
        <v>0</v>
      </c>
      <c r="BV73" s="183"/>
    </row>
    <row r="74" spans="1:74">
      <c r="Z74" s="20"/>
      <c r="AA74" s="20"/>
      <c r="AB74" s="20"/>
    </row>
    <row r="75" spans="1:74">
      <c r="B75" s="284"/>
    </row>
    <row r="76" spans="1:74">
      <c r="B76" s="284"/>
    </row>
    <row r="77" spans="1:74">
      <c r="B77" s="284"/>
    </row>
  </sheetData>
  <mergeCells count="26">
    <mergeCell ref="T4:V4"/>
    <mergeCell ref="A2:G2"/>
    <mergeCell ref="W4:Y4"/>
    <mergeCell ref="Z4:AB4"/>
    <mergeCell ref="AO4:AQ4"/>
    <mergeCell ref="A4:A5"/>
    <mergeCell ref="B4:D4"/>
    <mergeCell ref="E4:G4"/>
    <mergeCell ref="H4:J4"/>
    <mergeCell ref="K4:M4"/>
    <mergeCell ref="N4:P4"/>
    <mergeCell ref="Q4:S4"/>
    <mergeCell ref="AR4:AT4"/>
    <mergeCell ref="AI4:AK4"/>
    <mergeCell ref="AL4:AN4"/>
    <mergeCell ref="AC4:AE4"/>
    <mergeCell ref="AF4:AH4"/>
    <mergeCell ref="AU4:AW4"/>
    <mergeCell ref="BS4:BU4"/>
    <mergeCell ref="BA4:BC4"/>
    <mergeCell ref="BD4:BF4"/>
    <mergeCell ref="BG4:BI4"/>
    <mergeCell ref="BJ4:BL4"/>
    <mergeCell ref="BM4:BO4"/>
    <mergeCell ref="BP4:BR4"/>
    <mergeCell ref="AX4:AZ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U137"/>
  <sheetViews>
    <sheetView zoomScale="70" zoomScaleNormal="70" workbookViewId="0">
      <pane xSplit="1" ySplit="5" topLeftCell="B6" activePane="bottomRight" state="frozen"/>
      <selection pane="topRight" activeCell="C1" sqref="C1"/>
      <selection pane="bottomLeft" activeCell="A7" sqref="A7"/>
      <selection pane="bottomRight" activeCell="K22" sqref="K22"/>
    </sheetView>
  </sheetViews>
  <sheetFormatPr defaultColWidth="9.875" defaultRowHeight="12"/>
  <cols>
    <col min="1" max="1" width="9.875" style="19" customWidth="1"/>
    <col min="2" max="73" width="10.75" style="19" customWidth="1"/>
    <col min="74" max="248" width="9" style="19" customWidth="1"/>
    <col min="249" max="249" width="2" style="19" customWidth="1"/>
    <col min="250" max="250" width="9.875" style="19" customWidth="1"/>
    <col min="251" max="251" width="12.625" style="19" bestFit="1" customWidth="1"/>
    <col min="252" max="253" width="11.375" style="19" bestFit="1" customWidth="1"/>
    <col min="254" max="16384" width="9.875" style="19"/>
  </cols>
  <sheetData>
    <row r="1" spans="1:73" ht="13.5" customHeight="1"/>
    <row r="2" spans="1:73" ht="19.5" customHeight="1">
      <c r="A2" s="601" t="s">
        <v>5177</v>
      </c>
      <c r="B2" s="601"/>
      <c r="C2" s="601"/>
      <c r="D2" s="601"/>
      <c r="E2" s="601"/>
      <c r="F2" s="601"/>
      <c r="G2" s="601"/>
      <c r="H2" s="601"/>
      <c r="N2" s="34"/>
    </row>
    <row r="3" spans="1:73" ht="15" customHeight="1">
      <c r="A3" s="177" t="s">
        <v>95</v>
      </c>
      <c r="B3" s="15"/>
      <c r="C3" s="16"/>
      <c r="D3" s="15"/>
      <c r="E3" s="178"/>
      <c r="F3" s="178"/>
      <c r="G3" s="179"/>
      <c r="H3" s="179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9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9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</row>
    <row r="4" spans="1:73" s="180" customFormat="1" ht="19.5" customHeight="1">
      <c r="A4" s="606" t="s">
        <v>96</v>
      </c>
      <c r="B4" s="605" t="s">
        <v>5144</v>
      </c>
      <c r="C4" s="602"/>
      <c r="D4" s="603"/>
      <c r="E4" s="602" t="s">
        <v>5145</v>
      </c>
      <c r="F4" s="602"/>
      <c r="G4" s="602"/>
      <c r="H4" s="605" t="s">
        <v>5146</v>
      </c>
      <c r="I4" s="602"/>
      <c r="J4" s="603"/>
      <c r="K4" s="602" t="s">
        <v>5147</v>
      </c>
      <c r="L4" s="602"/>
      <c r="M4" s="602"/>
      <c r="N4" s="605" t="s">
        <v>5148</v>
      </c>
      <c r="O4" s="602"/>
      <c r="P4" s="603"/>
      <c r="Q4" s="602" t="s">
        <v>5149</v>
      </c>
      <c r="R4" s="602"/>
      <c r="S4" s="602"/>
      <c r="T4" s="605" t="s">
        <v>5150</v>
      </c>
      <c r="U4" s="602"/>
      <c r="V4" s="603"/>
      <c r="W4" s="602" t="s">
        <v>4995</v>
      </c>
      <c r="X4" s="602"/>
      <c r="Y4" s="602"/>
      <c r="Z4" s="605" t="s">
        <v>5151</v>
      </c>
      <c r="AA4" s="602"/>
      <c r="AB4" s="603"/>
      <c r="AC4" s="602" t="s">
        <v>5152</v>
      </c>
      <c r="AD4" s="602"/>
      <c r="AE4" s="602"/>
      <c r="AF4" s="605" t="s">
        <v>5153</v>
      </c>
      <c r="AG4" s="602"/>
      <c r="AH4" s="603"/>
      <c r="AI4" s="602" t="s">
        <v>5154</v>
      </c>
      <c r="AJ4" s="602"/>
      <c r="AK4" s="603"/>
      <c r="AL4" s="602" t="s">
        <v>5155</v>
      </c>
      <c r="AM4" s="602"/>
      <c r="AN4" s="602"/>
      <c r="AO4" s="602" t="s">
        <v>5156</v>
      </c>
      <c r="AP4" s="602"/>
      <c r="AQ4" s="602"/>
      <c r="AR4" s="602" t="s">
        <v>5157</v>
      </c>
      <c r="AS4" s="602"/>
      <c r="AT4" s="602"/>
      <c r="AU4" s="602" t="s">
        <v>5158</v>
      </c>
      <c r="AV4" s="602"/>
      <c r="AW4" s="602"/>
      <c r="AX4" s="602" t="s">
        <v>5159</v>
      </c>
      <c r="AY4" s="602"/>
      <c r="AZ4" s="602"/>
      <c r="BA4" s="602" t="s">
        <v>5160</v>
      </c>
      <c r="BB4" s="602"/>
      <c r="BC4" s="602"/>
      <c r="BD4" s="602" t="s">
        <v>5161</v>
      </c>
      <c r="BE4" s="602"/>
      <c r="BF4" s="602"/>
      <c r="BG4" s="602" t="s">
        <v>5162</v>
      </c>
      <c r="BH4" s="602"/>
      <c r="BI4" s="602"/>
      <c r="BJ4" s="602" t="s">
        <v>5163</v>
      </c>
      <c r="BK4" s="602"/>
      <c r="BL4" s="602"/>
      <c r="BM4" s="602" t="s">
        <v>5164</v>
      </c>
      <c r="BN4" s="602"/>
      <c r="BO4" s="602"/>
      <c r="BP4" s="602" t="s">
        <v>5165</v>
      </c>
      <c r="BQ4" s="602"/>
      <c r="BR4" s="602"/>
      <c r="BS4" s="602" t="s">
        <v>5166</v>
      </c>
      <c r="BT4" s="602"/>
      <c r="BU4" s="602"/>
    </row>
    <row r="5" spans="1:73" s="180" customFormat="1" ht="19.5" customHeight="1">
      <c r="A5" s="606"/>
      <c r="B5" s="380" t="s">
        <v>4989</v>
      </c>
      <c r="C5" s="378" t="s">
        <v>0</v>
      </c>
      <c r="D5" s="379" t="s">
        <v>1</v>
      </c>
      <c r="E5" s="378" t="s">
        <v>5167</v>
      </c>
      <c r="F5" s="378" t="s">
        <v>0</v>
      </c>
      <c r="G5" s="378" t="s">
        <v>1</v>
      </c>
      <c r="H5" s="380" t="s">
        <v>4990</v>
      </c>
      <c r="I5" s="378" t="s">
        <v>0</v>
      </c>
      <c r="J5" s="379" t="s">
        <v>1</v>
      </c>
      <c r="K5" s="378" t="s">
        <v>5168</v>
      </c>
      <c r="L5" s="378" t="s">
        <v>0</v>
      </c>
      <c r="M5" s="378" t="s">
        <v>1</v>
      </c>
      <c r="N5" s="380" t="s">
        <v>5169</v>
      </c>
      <c r="O5" s="378" t="s">
        <v>0</v>
      </c>
      <c r="P5" s="379" t="s">
        <v>1</v>
      </c>
      <c r="Q5" s="378" t="s">
        <v>5169</v>
      </c>
      <c r="R5" s="378" t="s">
        <v>0</v>
      </c>
      <c r="S5" s="378" t="s">
        <v>1</v>
      </c>
      <c r="T5" s="380" t="s">
        <v>5167</v>
      </c>
      <c r="U5" s="378" t="s">
        <v>0</v>
      </c>
      <c r="V5" s="379" t="s">
        <v>1</v>
      </c>
      <c r="W5" s="378" t="s">
        <v>4990</v>
      </c>
      <c r="X5" s="378" t="s">
        <v>0</v>
      </c>
      <c r="Y5" s="378" t="s">
        <v>1</v>
      </c>
      <c r="Z5" s="380" t="s">
        <v>5167</v>
      </c>
      <c r="AA5" s="378" t="s">
        <v>0</v>
      </c>
      <c r="AB5" s="379" t="s">
        <v>1</v>
      </c>
      <c r="AC5" s="378" t="s">
        <v>5169</v>
      </c>
      <c r="AD5" s="378" t="s">
        <v>0</v>
      </c>
      <c r="AE5" s="378" t="s">
        <v>1</v>
      </c>
      <c r="AF5" s="380" t="s">
        <v>5170</v>
      </c>
      <c r="AG5" s="378" t="s">
        <v>0</v>
      </c>
      <c r="AH5" s="379" t="s">
        <v>1</v>
      </c>
      <c r="AI5" s="378" t="s">
        <v>4990</v>
      </c>
      <c r="AJ5" s="378" t="s">
        <v>0</v>
      </c>
      <c r="AK5" s="379" t="s">
        <v>1</v>
      </c>
      <c r="AL5" s="378" t="s">
        <v>4990</v>
      </c>
      <c r="AM5" s="378" t="s">
        <v>0</v>
      </c>
      <c r="AN5" s="379" t="s">
        <v>1</v>
      </c>
      <c r="AO5" s="378" t="s">
        <v>4990</v>
      </c>
      <c r="AP5" s="378" t="s">
        <v>0</v>
      </c>
      <c r="AQ5" s="378" t="s">
        <v>1</v>
      </c>
      <c r="AR5" s="380" t="s">
        <v>4990</v>
      </c>
      <c r="AS5" s="378" t="s">
        <v>0</v>
      </c>
      <c r="AT5" s="379" t="s">
        <v>1</v>
      </c>
      <c r="AU5" s="378" t="s">
        <v>5171</v>
      </c>
      <c r="AV5" s="378" t="s">
        <v>0</v>
      </c>
      <c r="AW5" s="378" t="s">
        <v>1</v>
      </c>
      <c r="AX5" s="380" t="s">
        <v>5172</v>
      </c>
      <c r="AY5" s="378" t="s">
        <v>0</v>
      </c>
      <c r="AZ5" s="379" t="s">
        <v>1</v>
      </c>
      <c r="BA5" s="378" t="s">
        <v>4990</v>
      </c>
      <c r="BB5" s="378" t="s">
        <v>0</v>
      </c>
      <c r="BC5" s="378" t="s">
        <v>1</v>
      </c>
      <c r="BD5" s="380" t="s">
        <v>5172</v>
      </c>
      <c r="BE5" s="378" t="s">
        <v>0</v>
      </c>
      <c r="BF5" s="379" t="s">
        <v>1</v>
      </c>
      <c r="BG5" s="378" t="s">
        <v>5173</v>
      </c>
      <c r="BH5" s="378" t="s">
        <v>0</v>
      </c>
      <c r="BI5" s="378" t="s">
        <v>1</v>
      </c>
      <c r="BJ5" s="380" t="s">
        <v>5174</v>
      </c>
      <c r="BK5" s="378" t="s">
        <v>0</v>
      </c>
      <c r="BL5" s="379" t="s">
        <v>1</v>
      </c>
      <c r="BM5" s="378" t="s">
        <v>5170</v>
      </c>
      <c r="BN5" s="378" t="s">
        <v>0</v>
      </c>
      <c r="BO5" s="378" t="s">
        <v>1</v>
      </c>
      <c r="BP5" s="380" t="s">
        <v>4990</v>
      </c>
      <c r="BQ5" s="378" t="s">
        <v>0</v>
      </c>
      <c r="BR5" s="379" t="s">
        <v>1</v>
      </c>
      <c r="BS5" s="378" t="s">
        <v>4990</v>
      </c>
      <c r="BT5" s="378" t="s">
        <v>0</v>
      </c>
      <c r="BU5" s="378" t="s">
        <v>1</v>
      </c>
    </row>
    <row r="6" spans="1:73" s="2" customFormat="1" ht="15" customHeight="1">
      <c r="A6" s="182" t="s">
        <v>5175</v>
      </c>
      <c r="B6" s="40">
        <f>IF(SUM(B7,B13,B19,B25,B31,B37,B43,B49,B55,B61,B67,B73,B79,B85,B91,B97,B103,B109,B115,B121,B127)=SUM(C6:D6),SUM(C6:D6),"ERR!")</f>
        <v>2605066</v>
      </c>
      <c r="C6" s="201">
        <f>IF(SUM(C7,C13,C19,C25,C31,C37,C43,C49,C55,C61,C67,C73,C79,C85,C91,C97,C103,C109,C115,C121,C127)=SUM(F6,I6,L6,O6,R6,U6,X6,AA6,AD6,AG6,AJ6,AM6,AP6,AS6,AV6,AY6,BB6,BE6,BH6,BK6,BN6,BQ6,BT6),SUM(F6,I6,L6,O6,R6,U6,X6,AA6,AD6,AG6,AJ6,AM6,AP6,AS6,AV6,AY6,BB6,BE6,BH6,BK6,BN6,BQ6,BT6),"ERR!")</f>
        <v>1313983</v>
      </c>
      <c r="D6" s="41">
        <f>IF(SUM(D7,D13,D19,D25,D31,D37,D43,D49,D55,D61,D67,D73,D79,D85,D91,D97,D103,D109,D115,D121,D127)=SUM(G6,J6,M6,P6,S6,V6,Y6,AB6,AE6,AH6,AK6,AN6,AQ6,AT6,AW6,AZ6,BC6,BF6,BI6,BL6,BO6,BR6,BU6),SUM(G6,J6,M6,P6,S6,V6,Y6,AB6,AE6,AH6,AK6,AN6,AQ6,AT6,AW6,AZ6,BC6,BF6,BI6,BL6,BO6,BR6,BU6),"ERR!")</f>
        <v>1291083</v>
      </c>
      <c r="E6" s="201">
        <f>IF(SUM(E7,E13,E19,E25,E31,E37,E43,E49,E55,E61,E67,E73,E79,E85,E91,E97,E103,E109,E115,E121,E127)=SUM(F6:G6),SUM(F6:G6),"ERR!")</f>
        <v>497900</v>
      </c>
      <c r="F6" s="201">
        <f>F7+F13+F19+F25+F31+F37+F43+F49+F55+F61+F67+F73+F79+F85+F91+F97+F103+F109+F115+F121+F127</f>
        <v>252233</v>
      </c>
      <c r="G6" s="201">
        <f>G7+G13+G19+G25+G31+G37+G43+G49+G55+G61+G67+G73+G79+G85+G91+G97+G103+G109+G115+G121+G127</f>
        <v>245667</v>
      </c>
      <c r="H6" s="40">
        <f>IF(SUM(H7,H13,H19,H25,H31,H37,H43,H49,H55,H61,H67,H73,H79,H85,H91,H97,H103,H109,H115,H121,H127)=SUM(I6:J6),SUM(I6:J6),"ERR!")</f>
        <v>250108</v>
      </c>
      <c r="I6" s="201">
        <f>I7+I13+I19+I25+I31+I37+I43+I49+I55+I61+I67+I73+I79+I85+I91+I97+I103+I109+I115+I121+I127</f>
        <v>125174</v>
      </c>
      <c r="J6" s="41">
        <f>J7+J13+J19+J25+J31+J37+J43+J49+J55+J61+J67+J73+J79+J85+J91+J97+J103+J109+J115+J121+J127</f>
        <v>124934</v>
      </c>
      <c r="K6" s="201">
        <f>IF(SUM(K7,K13,K19,K25,K31,K37,K43,K49,K55,K61,K67,K73,K79,K85,K91,K97,K103,K109,K115,K121,K127)=SUM(L6:M6),SUM(L6:M6),"ERR!")</f>
        <v>139573</v>
      </c>
      <c r="L6" s="201">
        <f>L7+L13+L19+L25+L31+L37+L43+L49+L55+L61+L67+L73+L79+L85+L91+L97+L103+L109+L115+L121+L127</f>
        <v>70015</v>
      </c>
      <c r="M6" s="201">
        <f>M7+M13+M19+M25+M31+M37+M43+M49+M55+M61+M67+M73+M79+M85+M91+M97+M103+M109+M115+M121+M127</f>
        <v>69558</v>
      </c>
      <c r="N6" s="40">
        <f>IF(SUM(N7,N13,N19,N25,N31,N37,N43,N49,N55,N61,N67,N73,N79,N85,N91,N97,N103,N109,N115,N121,N127)=SUM(O6:P6),SUM(O6:P6),"ERR!")</f>
        <v>155182</v>
      </c>
      <c r="O6" s="201">
        <f>O7+O13+O19+O25+O31+O37+O43+O49+O55+O61+O67+O73+O79+O85+O91+O97+O103+O109+O115+O121+O127</f>
        <v>76737</v>
      </c>
      <c r="P6" s="41">
        <f>P7+P13+P19+P25+P31+P37+P43+P49+P55+P61+P67+P73+P79+P85+P91+P97+P103+P109+P115+P121+P127</f>
        <v>78445</v>
      </c>
      <c r="Q6" s="201">
        <f>IF(SUM(Q7,Q13,Q19,Q25,Q31,Q37,Q43,Q49,Q55,Q61,Q67,Q73,Q79,Q85,Q91,Q97,Q103,Q109,Q115,Q121,Q127)=SUM(R6:S6),SUM(R6:S6),"ERR!")</f>
        <v>408179</v>
      </c>
      <c r="R6" s="201">
        <f>R7+R13+R19+R25+R31+R37+R43+R49+R55+R61+R67+R73+R79+R85+R91+R97+R103+R109+R115+R121+R127</f>
        <v>209920</v>
      </c>
      <c r="S6" s="201">
        <f>S7+S13+S19+S25+S31+S37+S43+S49+S55+S61+S67+S73+S79+S85+S91+S97+S103+S109+S115+S121+S127</f>
        <v>198259</v>
      </c>
      <c r="T6" s="40">
        <f>IF(SUM(T7,T13,T19,T25,T31,T37,T43,T49,T55,T61,T67,T73,T79,T85,T91,T97,T103,T109,T115,T121,T127)=SUM(U6:V6),SUM(U6:V6),"ERR!")</f>
        <v>100997</v>
      </c>
      <c r="U6" s="201">
        <f>U7+U13+U19+U25+U31+U37+U43+U49+U55+U61+U67+U73+U79+U85+U91+U97+U103+U109+U115+U121+U127</f>
        <v>50064</v>
      </c>
      <c r="V6" s="41">
        <f>V7+V13+V19+V25+V31+V37+V43+V49+V55+V61+V67+V73+V79+V85+V91+V97+V103+V109+V115+V121+V127</f>
        <v>50933</v>
      </c>
      <c r="W6" s="201">
        <f>IF(SUM(W7,W13,W19,W25,W31,W37,W43,W49,W55,W61,W67,W73,W79,W85,W91,W97,W103,W109,W115,W121,W127)=SUM(X6:Y6),SUM(X6:Y6),"ERR!")</f>
        <v>101131</v>
      </c>
      <c r="X6" s="201">
        <f>X7+X13+X19+X25+X31+X37+X43+X49+X55+X61+X67+X73+X79+X85+X91+X97+X103+X109+X115+X121+X127</f>
        <v>51422</v>
      </c>
      <c r="Y6" s="201">
        <f>Y7+Y13+Y19+Y25+Y31+Y37+Y43+Y49+Y55+Y61+Y67+Y73+Y79+Y85+Y91+Y97+Y103+Y109+Y115+Y121+Y127</f>
        <v>49709</v>
      </c>
      <c r="Z6" s="40">
        <f>IF(SUM(Z7,Z13,Z19,Z25,Z31,Z37,Z43,Z49,Z55,Z61,Z67,Z73,Z79,Z85,Z91,Z97,Z103,Z109,Z115,Z121,Z127)=SUM(AA6:AB6),SUM(AA6:AB6),"ERR!")</f>
        <v>95108</v>
      </c>
      <c r="AA6" s="201">
        <f>AA7+AA13+AA19+AA25+AA31+AA37+AA43+AA49+AA55+AA61+AA67+AA73+AA79+AA85+AA91+AA97+AA103+AA109+AA115+AA121+AA127</f>
        <v>46794</v>
      </c>
      <c r="AB6" s="41">
        <f>AB7+AB13+AB19+AB25+AB31+AB37+AB43+AB49+AB55+AB61+AB67+AB73+AB79+AB85+AB91+AB97+AB103+AB109+AB115+AB121+AB127</f>
        <v>48314</v>
      </c>
      <c r="AC6" s="201">
        <f>IF(SUM(AC7,AC13,AC19,AC25,AC31,AC37,AC43,AC49,AC55,AC61,AC67,AC73,AC79,AC85,AC91,AC97,AC103,AC109,AC115,AC121,AC127)=SUM(AD6:AE6),SUM(AD6:AE6),"ERR!")</f>
        <v>71003</v>
      </c>
      <c r="AD6" s="201">
        <f>AD7+AD13+AD19+AD25+AD31+AD37+AD43+AD49+AD55+AD61+AD67+AD73+AD79+AD85+AD91+AD97+AD103+AD109+AD115+AD121+AD127</f>
        <v>34898</v>
      </c>
      <c r="AE6" s="201">
        <f>AE7+AE13+AE19+AE25+AE31+AE37+AE43+AE49+AE55+AE61+AE67+AE73+AE79+AE85+AE91+AE97+AE103+AE109+AE115+AE121+AE127</f>
        <v>36105</v>
      </c>
      <c r="AF6" s="40">
        <f>IF(SUM(AF7,AF13,AF19,AF25,AF31,AF37,AF43,AF49,AF55,AF61,AF67,AF73,AF79,AF85,AF91,AF97,AF103,AF109,AF115,AF121,AF127)=SUM(AG6:AH6),SUM(AG6:AH6),"ERR!")</f>
        <v>267891</v>
      </c>
      <c r="AG6" s="201">
        <f>AG7+AG13+AG19+AG25+AG31+AG37+AG43+AG49+AG55+AG61+AG67+AG73+AG79+AG85+AG91+AG97+AG103+AG109+AG115+AG121+AG127</f>
        <v>134812</v>
      </c>
      <c r="AH6" s="41">
        <f>AH7+AH13+AH19+AH25+AH31+AH37+AH43+AH49+AH55+AH61+AH67+AH73+AH79+AH85+AH91+AH97+AH103+AH109+AH115+AH121+AH127</f>
        <v>133079</v>
      </c>
      <c r="AI6" s="201">
        <f>IF(SUM(AI7,AI13,AI19,AI25,AI31,AI37,AI43,AI49,AI55,AI61,AI67,AI73,AI79,AI85,AI91,AI97,AI103,AI109,AI115,AI121,AI127)=SUM(AJ6:AK6),SUM(AJ6:AK6),"ERR!")</f>
        <v>23312</v>
      </c>
      <c r="AJ6" s="201">
        <f>AJ7+AJ13+AJ19+AJ25+AJ31+AJ37+AJ43+AJ49+AJ55+AJ61+AJ67+AJ73+AJ79+AJ85+AJ91+AJ97+AJ103+AJ109+AJ115+AJ121+AJ127</f>
        <v>11941</v>
      </c>
      <c r="AK6" s="41">
        <f>AK7+AK13+AK19+AK25+AK31+AK37+AK43+AK49+AK55+AK61+AK67+AK73+AK79+AK85+AK91+AK97+AK103+AK109+AK115+AK121+AK127</f>
        <v>11371</v>
      </c>
      <c r="AL6" s="201">
        <f>IF(SUM(AL7,AL13,AL19,AL25,AL31,AL37,AL43,AL49,AL55,AL61,AL67,AL73,AL79,AL85,AL91,AL97,AL103,AL109,AL115,AL121,AL127)=SUM(AM6:AN6),SUM(AM6:AN6),"ERR!")</f>
        <v>50241</v>
      </c>
      <c r="AM6" s="201">
        <f>AM7+AM13+AM19+AM25+AM31+AM37+AM43+AM49+AM55+AM61+AM67+AM73+AM79+AM85+AM91+AM97+AM103+AM109+AM115+AM121+AM127</f>
        <v>24730</v>
      </c>
      <c r="AN6" s="41">
        <f>AN7+AN13+AN19+AN25+AN31+AN37+AN43+AN49+AN55+AN61+AN67+AN73+AN79+AN85+AN91+AN97+AN103+AN109+AN115+AN121+AN127</f>
        <v>25511</v>
      </c>
      <c r="AO6" s="201">
        <f>IF(SUM(AO7,AO13,AO19,AO25,AO31,AO37,AO43,AO49,AO55,AO61,AO67,AO73,AO79,AO85,AO91,AO97,AO103,AO109,AO115,AO121,AO127)=SUM(AP6:AQ6),SUM(AP6:AQ6),"ERR!")</f>
        <v>24286</v>
      </c>
      <c r="AP6" s="201">
        <f>AP7+AP13+AP19+AP25+AP31+AP37+AP43+AP49+AP55+AP61+AP67+AP73+AP79+AP85+AP91+AP97+AP103+AP109+AP115+AP121+AP127</f>
        <v>12154</v>
      </c>
      <c r="AQ6" s="201">
        <f>AQ7+AQ13+AQ19+AQ25+AQ31+AQ37+AQ43+AQ49+AQ55+AQ61+AQ67+AQ73+AQ79+AQ85+AQ91+AQ97+AQ103+AQ109+AQ115+AQ121+AQ127</f>
        <v>12132</v>
      </c>
      <c r="AR6" s="40">
        <f>IF(SUM(AR7,AR13,AR19,AR25,AR31,AR37,AR43,AR49,AR55,AR61,AR67,AR73,AR79,AR85,AR91,AR97,AR103,AR109,AR115,AR121,AR127)=SUM(AS6:AT6),SUM(AS6:AT6),"ERR!")</f>
        <v>16095</v>
      </c>
      <c r="AS6" s="201">
        <f>AS7+AS13+AS19+AS25+AS31+AS37+AS43+AS49+AS55+AS61+AS67+AS73+AS79+AS85+AS91+AS97+AS103+AS109+AS115+AS121+AS127</f>
        <v>8031</v>
      </c>
      <c r="AT6" s="41">
        <f>AT7+AT13+AT19+AT25+AT31+AT37+AT43+AT49+AT55+AT61+AT67+AT73+AT79+AT85+AT91+AT97+AT103+AT109+AT115+AT121+AT127</f>
        <v>8064</v>
      </c>
      <c r="AU6" s="201">
        <f>AU7+AU13+AU19+AU25+AU31+AU37+AU43+AU49+AU55+AU61+AU67+AU73+AU79+AU85+AU91+AU97+AU103+AU109+AU115+AU121+AU127</f>
        <v>34772</v>
      </c>
      <c r="AV6" s="201">
        <f>AV7+AV13+AV19+AV25+AV31+AV37+AV43+AV49+AV55+AV61+AV67+AV73+AV79+AV85+AV91+AV97+AV103+AV109+AV115+AV121+AV127</f>
        <v>16546</v>
      </c>
      <c r="AW6" s="201">
        <f>AW7+AW13+AW19+AW25+AW31+AW37+AW43+AW49+AW55+AW61+AW67+AW73+AW79+AW85+AW91+AW97+AW103+AW109+AW115+AW121+AW127</f>
        <v>18226</v>
      </c>
      <c r="AX6" s="40">
        <f>IF(SUM(AX7,AX13,AX19,AX25,AX31,AX37,AX43,AX49,AX55,AX61,AX67,AX73,AX79,AX85,AX91,AX97,AX103,AX109,AX115,AX121,AX127)=SUM(AY6:AZ6),SUM(AY6:AZ6),"ERR!")</f>
        <v>41491</v>
      </c>
      <c r="AY6" s="201">
        <f>AY7+AY13+AY19+AY25+AY31+AY37+AY43+AY49+AY55+AY61+AY67+AY73+AY79+AY85+AY91+AY97+AY103+AY109+AY115+AY121+AY127</f>
        <v>20474</v>
      </c>
      <c r="AZ6" s="41">
        <f>AZ7+AZ13+AZ19+AZ25+AZ31+AZ37+AZ43+AZ49+AZ55+AZ61+AZ67+AZ73+AZ79+AZ85+AZ91+AZ97+AZ103+AZ109+AZ115+AZ121+AZ127</f>
        <v>21017</v>
      </c>
      <c r="BA6" s="201">
        <f>IF(SUM(BA7,BA13,BA19,BA25,BA31,BA37,BA43,BA49,BA55,BA61,BA67,BA73,BA79,BA85,BA91,BA97,BA103,BA109,BA115,BA121,BA127)=SUM(BB6:BC6),SUM(BB6:BC6),"ERR!")</f>
        <v>30198</v>
      </c>
      <c r="BB6" s="201">
        <f>BB7+BB13+BB19+BB25+BB31+BB37+BB43+BB49+BB55+BB61+BB67+BB73+BB79+BB85+BB91+BB97+BB103+BB109+BB115+BB121+BB127</f>
        <v>15499</v>
      </c>
      <c r="BC6" s="201">
        <f>BC7+BC13+BC19+BC25+BC31+BC37+BC43+BC49+BC55+BC61+BC67+BC73+BC79+BC85+BC91+BC97+BC103+BC109+BC115+BC121+BC127</f>
        <v>14699</v>
      </c>
      <c r="BD6" s="40">
        <f>IF(SUM(BD7,BD13,BD19,BD25,BD31,BD37,BD43,BD49,BD55,BD61,BD67,BD73,BD79,BD85,BD91,BD97,BD103,BD109,BD115,BD121,BD127)=SUM(BE6:BF6),SUM(BE6:BF6),"ERR!")</f>
        <v>42620</v>
      </c>
      <c r="BE6" s="201">
        <f>BE7+BE13+BE19+BE25+BE31+BE37+BE43+BE49+BE55+BE61+BE67+BE73+BE79+BE85+BE91+BE97+BE103+BE109+BE115+BE121+BE127</f>
        <v>22167</v>
      </c>
      <c r="BF6" s="41">
        <f>BF7+BF13+BF19+BF25+BF31+BF37+BF43+BF49+BF55+BF61+BF67+BF73+BF79+BF85+BF91+BF97+BF103+BF109+BF115+BF121+BF127</f>
        <v>20453</v>
      </c>
      <c r="BG6" s="201">
        <f>IF(SUM(BG7,BG13,BG19,BG25,BG31,BG37,BG43,BG49,BG55,BG61,BG67,BG73,BG79,BG85,BG91,BG97,BG103,BG109,BG115,BG121,BG127)=SUM(BH6:BI6),SUM(BH6:BI6),"ERR!")</f>
        <v>112740</v>
      </c>
      <c r="BH6" s="201">
        <f>BH7+BH13+BH19+BH25+BH31+BH37+BH43+BH49+BH55+BH61+BH67+BH73+BH79+BH85+BH91+BH97+BH103+BH109+BH115+BH121+BH127</f>
        <v>58916</v>
      </c>
      <c r="BI6" s="201">
        <f>BI7+BI13+BI19+BI25+BI31+BI37+BI43+BI49+BI55+BI61+BI67+BI73+BI79+BI85+BI91+BI97+BI103+BI109+BI115+BI121+BI127</f>
        <v>53824</v>
      </c>
      <c r="BJ6" s="40">
        <f>IF(SUM(BJ7,BJ13,BJ19,BJ25,BJ31,BJ37,BJ43,BJ49,BJ55,BJ61,BJ67,BJ73,BJ79,BJ85,BJ91,BJ97,BJ103,BJ109,BJ115,BJ121,BJ127)=SUM(BK6:BL6),SUM(BK6:BL6),"ERR!")</f>
        <v>55716</v>
      </c>
      <c r="BK6" s="201">
        <f>BK7+BK13+BK19+BK25+BK31+BK37+BK43+BK49+BK55+BK61+BK67+BK73+BK79+BK85+BK91+BK97+BK103+BK109+BK115+BK121+BK127</f>
        <v>27342</v>
      </c>
      <c r="BL6" s="41">
        <f>BL7+BL13+BL19+BL25+BL31+BL37+BL43+BL49+BL55+BL61+BL67+BL73+BL79+BL85+BL91+BL97+BL103+BL109+BL115+BL121+BL127</f>
        <v>28374</v>
      </c>
      <c r="BM6" s="201">
        <f>IF(SUM(BM7,BM13,BM19,BM25,BM31,BM37,BM43,BM49,BM55,BM61,BM67,BM73,BM79,BM85,BM91,BM97,BM103,BM109,BM115,BM121,BM127)=SUM(BN6:BO6),SUM(BN6:BO6),"ERR!")</f>
        <v>30317</v>
      </c>
      <c r="BN6" s="201">
        <f>BN7+BN13+BN19+BN25+BN31+BN37+BN43+BN49+BN55+BN61+BN67+BN73+BN79+BN85+BN91+BN97+BN103+BN109+BN115+BN121+BN127</f>
        <v>15385</v>
      </c>
      <c r="BO6" s="201">
        <f>BO7+BO13+BO19+BO25+BO31+BO37+BO43+BO49+BO55+BO61+BO67+BO73+BO79+BO85+BO91+BO97+BO103+BO109+BO115+BO121+BO127</f>
        <v>14932</v>
      </c>
      <c r="BP6" s="40">
        <f>IF(SUM(BP7,BP13,BP19,BP25,BP31,BP37,BP43,BP49,BP55,BP61,BP67,BP73,BP79,BP85,BP91,BP97,BP103,BP109,BP115,BP121,BP127)=SUM(BQ6:BR6),SUM(BQ6:BR6),"ERR!")</f>
        <v>47167</v>
      </c>
      <c r="BQ6" s="201">
        <f>BQ7+BQ13+BQ19+BQ25+BQ31+BQ37+BQ43+BQ49+BQ55+BQ61+BQ67+BQ73+BQ79+BQ85+BQ91+BQ97+BQ103+BQ109+BQ115+BQ121+BQ127</f>
        <v>23729</v>
      </c>
      <c r="BR6" s="41">
        <f>BR7+BR13+BR19+BR25+BR31+BR37+BR43+BR49+BR55+BR61+BR67+BR73+BR79+BR85+BR91+BR97+BR103+BR109+BR115+BR121+BR127</f>
        <v>23438</v>
      </c>
      <c r="BS6" s="201">
        <f>IF(SUM(BS7,BS13,BS19,BS25,BS31,BS37,BS43,BS49,BS55,BS61,BS67,BS73,BS79,BS85,BS91,BS97,BS103,BS109,BS115,BS121,BS127)=SUM(BT6:BU6),SUM(BT6:BU6),"ERR!")</f>
        <v>9039</v>
      </c>
      <c r="BT6" s="201">
        <f>BT7+BT13+BT19+BT25+BT31+BT37+BT43+BT49+BT55+BT61+BT67+BT73+BT79+BT85+BT91+BT97+BT103+BT109+BT115+BT121+BT127</f>
        <v>5000</v>
      </c>
      <c r="BU6" s="201">
        <f>BU7+BU13+BU19+BU25+BU31+BU37+BU43+BU49+BU55+BU61+BU67+BU73+BU79+BU85+BU91+BU97+BU103+BU109+BU115+BU121+BU127</f>
        <v>4039</v>
      </c>
    </row>
    <row r="7" spans="1:73" s="20" customFormat="1" ht="15" customHeight="1">
      <c r="A7" s="237" t="s">
        <v>2</v>
      </c>
      <c r="B7" s="240">
        <f>IF(SUM(E7,H7,K7,N7,Q7,T7,W7,Z7,AC7,AF7,AI7,AL7,AO7,AR7,AU7,AX7,BA7,BD7,BG7,BJ7,BM7,BP7,BS7)=SUM(B8:B12),SUM(B8:B12),"err")</f>
        <v>67097</v>
      </c>
      <c r="C7" s="240">
        <f>IF(SUM(F7,I7,L7,O7,R7,U7,X7,AA7,AD7,AG7,AJ7,AM7,AP7,AS7,AV7,AY7,BB7,BE7,BH7,BK7,BN7,BQ7,BT7)=SUM(C8:C12),SUM(C8:C12),"err")</f>
        <v>34477</v>
      </c>
      <c r="D7" s="240">
        <f>IF(SUM(G7,J7,M7,P7,S7,V7,Y7,AB7,AE7,AH7,AK7,AN7,AQ7,AT7,AW7,AZ7,BC7,BF7,BI7,BL7,BO7,BR7,BU7)=SUM(D8:D12),SUM(D8:D12),"err")</f>
        <v>32620</v>
      </c>
      <c r="E7" s="246">
        <f>IF(SUM(E8:E12)=SUM(F7:G7),SUM(F7:G7),"ERR!")</f>
        <v>13267</v>
      </c>
      <c r="F7" s="232">
        <v>6824</v>
      </c>
      <c r="G7" s="233">
        <v>6443</v>
      </c>
      <c r="H7" s="234">
        <f>IF(SUM(H8:H12)=SUM(I7:J7),SUM(I7:J7),"ERR!")</f>
        <v>5874</v>
      </c>
      <c r="I7" s="232">
        <v>3035</v>
      </c>
      <c r="J7" s="244">
        <v>2839</v>
      </c>
      <c r="K7" s="246">
        <f>IF(SUM(K8:K12)=SUM(L7:M7),SUM(L7:M7),"ERR!")</f>
        <v>4047</v>
      </c>
      <c r="L7" s="232">
        <v>2112</v>
      </c>
      <c r="M7" s="244">
        <v>1935</v>
      </c>
      <c r="N7" s="317">
        <f>IF(SUM(N8:N12)=SUM(O7:P7),SUM(O7:P7),"ERR!")</f>
        <v>3764</v>
      </c>
      <c r="O7" s="318">
        <v>1931</v>
      </c>
      <c r="P7" s="319">
        <v>1833</v>
      </c>
      <c r="Q7" s="246">
        <f>IF(SUM(Q8:Q12)=SUM(R7:S7),SUM(R7:S7),"ERR!")</f>
        <v>13946</v>
      </c>
      <c r="R7" s="232">
        <v>7154</v>
      </c>
      <c r="S7" s="244">
        <v>6792</v>
      </c>
      <c r="T7" s="317">
        <f>IF(SUM(T8:T12)=SUM(U7:V7),SUM(U7:V7),"ERR!")</f>
        <v>2057</v>
      </c>
      <c r="U7" s="318">
        <v>1053</v>
      </c>
      <c r="V7" s="244">
        <v>1004</v>
      </c>
      <c r="W7" s="246">
        <f>IF(SUM(W8:W12)=SUM(X7:Y7),SUM(X7:Y7),"ERR!")</f>
        <v>2578</v>
      </c>
      <c r="X7" s="232">
        <v>1317</v>
      </c>
      <c r="Y7" s="244">
        <v>1261</v>
      </c>
      <c r="Z7" s="317">
        <f>IF(SUM(Z8:Z12)=SUM(AA7:AB7),SUM(AA7:AB7),"ERR!")</f>
        <v>1888</v>
      </c>
      <c r="AA7" s="232">
        <v>967</v>
      </c>
      <c r="AB7" s="244">
        <v>921</v>
      </c>
      <c r="AC7" s="246">
        <f>IF(SUM(AC8:AC12)=SUM(AD7:AE7),SUM(AD7:AE7),"ERR!")</f>
        <v>1564</v>
      </c>
      <c r="AD7" s="232">
        <v>806</v>
      </c>
      <c r="AE7" s="244">
        <v>758</v>
      </c>
      <c r="AF7" s="317">
        <f>IF(SUM(AF8:AF12)=SUM(AG7:AH7),SUM(AG7:AH7),"ERR!")</f>
        <v>7513</v>
      </c>
      <c r="AG7" s="232">
        <v>3861</v>
      </c>
      <c r="AH7" s="244">
        <v>3652</v>
      </c>
      <c r="AI7" s="246">
        <f>IF(SUM(AI8:AI12)=SUM(AJ7:AK7),SUM(AJ7:AK7),"ERR!")</f>
        <v>290</v>
      </c>
      <c r="AJ7" s="232">
        <v>158</v>
      </c>
      <c r="AK7" s="244">
        <v>132</v>
      </c>
      <c r="AL7" s="246">
        <f>IF(SUM(AL8:AL12)=SUM(AM7:AN7),SUM(AM7:AN7),"ERR!")</f>
        <v>873</v>
      </c>
      <c r="AM7" s="232">
        <v>466</v>
      </c>
      <c r="AN7" s="244">
        <v>407</v>
      </c>
      <c r="AO7" s="246">
        <f>IF(SUM(AO8:AO12)=SUM(AP7:AQ7),SUM(AP7:AQ7),"ERR!")</f>
        <v>387</v>
      </c>
      <c r="AP7" s="232">
        <v>217</v>
      </c>
      <c r="AQ7" s="233">
        <v>170</v>
      </c>
      <c r="AR7" s="234">
        <f>IF(SUM(AR8:AR12)=SUM(AS7:AT7),SUM(AS7:AT7),"ERR!")</f>
        <v>255</v>
      </c>
      <c r="AS7" s="232">
        <v>129</v>
      </c>
      <c r="AT7" s="244">
        <v>126</v>
      </c>
      <c r="AU7" s="246">
        <f>IF(SUM(AU8:AU12)=SUM(AV7:AW7),SUM(AV7:AW7),"ERR!")</f>
        <v>577</v>
      </c>
      <c r="AV7" s="232">
        <v>276</v>
      </c>
      <c r="AW7" s="233">
        <v>301</v>
      </c>
      <c r="AX7" s="234">
        <f>IF(SUM(AX8:AX12)=SUM(AY7:AZ7),SUM(AY7:AZ7),"ERR!")</f>
        <v>554</v>
      </c>
      <c r="AY7" s="232">
        <v>290</v>
      </c>
      <c r="AZ7" s="244">
        <v>264</v>
      </c>
      <c r="BA7" s="246">
        <f>IF(SUM(BA8:BA12)=SUM(BB7:BC7),SUM(BB7:BC7),"ERR!")</f>
        <v>498</v>
      </c>
      <c r="BB7" s="232">
        <v>242</v>
      </c>
      <c r="BC7" s="233">
        <v>256</v>
      </c>
      <c r="BD7" s="234">
        <f>IF(SUM(BD8:BD12)=SUM(BE7:BF7),SUM(BE7:BF7),"ERR!")</f>
        <v>870</v>
      </c>
      <c r="BE7" s="232">
        <v>448</v>
      </c>
      <c r="BF7" s="244">
        <v>422</v>
      </c>
      <c r="BG7" s="246">
        <f>IF(SUM(BG8:BG12)=SUM(BH7:BI7),SUM(BH7:BI7),"ERR!")</f>
        <v>2831</v>
      </c>
      <c r="BH7" s="232">
        <v>1414</v>
      </c>
      <c r="BI7" s="233">
        <v>1417</v>
      </c>
      <c r="BJ7" s="234">
        <f>IF(SUM(BJ8:BJ12)=SUM(BK7:BL7),SUM(BK7:BL7),"ERR!")</f>
        <v>1771</v>
      </c>
      <c r="BK7" s="232">
        <v>872</v>
      </c>
      <c r="BL7" s="244">
        <v>899</v>
      </c>
      <c r="BM7" s="246">
        <f>IF(SUM(BM8:BM12)=SUM(BN7:BO7),SUM(BN7:BO7),"ERR!")</f>
        <v>443</v>
      </c>
      <c r="BN7" s="232">
        <v>232</v>
      </c>
      <c r="BO7" s="233">
        <v>211</v>
      </c>
      <c r="BP7" s="234">
        <f>IF(SUM(BP8:BP12)=SUM(BQ7:BR7),SUM(BQ7:BR7),"ERR!")</f>
        <v>1102</v>
      </c>
      <c r="BQ7" s="232">
        <v>592</v>
      </c>
      <c r="BR7" s="244">
        <v>510</v>
      </c>
      <c r="BS7" s="246">
        <f>IF(SUM(BS8:BS12)=SUM(BT7:BU7),SUM(BT7:BU7),"ERR!")</f>
        <v>148</v>
      </c>
      <c r="BT7" s="232">
        <v>81</v>
      </c>
      <c r="BU7" s="233">
        <v>67</v>
      </c>
    </row>
    <row r="8" spans="1:73" s="20" customFormat="1" ht="15" customHeight="1">
      <c r="A8" s="238">
        <v>0</v>
      </c>
      <c r="B8" s="193">
        <f>SUM(C8:D8)</f>
        <v>10999</v>
      </c>
      <c r="C8" s="225">
        <f t="shared" ref="C8:D12" si="0">SUM(F8,I8,L8,O8,R8,U8,X8,AA8,AD8,AG8,AJ8,AM8,AP8,AS8,AV8,AY8,BB8,BE8,BH8,BK8,BN8,BQ8,BT8)</f>
        <v>5629</v>
      </c>
      <c r="D8" s="241">
        <f t="shared" si="0"/>
        <v>5370</v>
      </c>
      <c r="E8" s="190">
        <f>SUM(F8:G8)</f>
        <v>2121</v>
      </c>
      <c r="F8" s="118">
        <v>1053</v>
      </c>
      <c r="G8" s="198">
        <v>1068</v>
      </c>
      <c r="H8" s="193">
        <f>SUM(I8:J8)</f>
        <v>987</v>
      </c>
      <c r="I8" s="118">
        <v>528</v>
      </c>
      <c r="J8" s="203">
        <v>459</v>
      </c>
      <c r="K8" s="190">
        <f>SUM(L8:M8)</f>
        <v>736</v>
      </c>
      <c r="L8" s="118">
        <v>388</v>
      </c>
      <c r="M8" s="203">
        <v>348</v>
      </c>
      <c r="N8" s="190">
        <f>SUM(O8:P8)</f>
        <v>629</v>
      </c>
      <c r="O8" s="118">
        <v>311</v>
      </c>
      <c r="P8" s="198">
        <v>318</v>
      </c>
      <c r="Q8" s="190">
        <f>SUM(R8:S8)</f>
        <v>2120</v>
      </c>
      <c r="R8" s="118">
        <v>1092</v>
      </c>
      <c r="S8" s="203">
        <v>1028</v>
      </c>
      <c r="T8" s="190">
        <f>SUM(U8:V8)</f>
        <v>344</v>
      </c>
      <c r="U8" s="118">
        <v>165</v>
      </c>
      <c r="V8" s="203">
        <v>179</v>
      </c>
      <c r="W8" s="190">
        <f>SUM(X8:Y8)</f>
        <v>484</v>
      </c>
      <c r="X8" s="118">
        <v>261</v>
      </c>
      <c r="Y8" s="203">
        <v>223</v>
      </c>
      <c r="Z8" s="190">
        <f>SUM(AA8:AB8)</f>
        <v>316</v>
      </c>
      <c r="AA8" s="118">
        <v>164</v>
      </c>
      <c r="AB8" s="203">
        <v>152</v>
      </c>
      <c r="AC8" s="190">
        <f>SUM(AD8:AE8)</f>
        <v>267</v>
      </c>
      <c r="AD8" s="118">
        <v>146</v>
      </c>
      <c r="AE8" s="203">
        <v>121</v>
      </c>
      <c r="AF8" s="190">
        <f>SUM(AG8:AH8)</f>
        <v>1249</v>
      </c>
      <c r="AG8" s="118">
        <v>629</v>
      </c>
      <c r="AH8" s="203">
        <v>620</v>
      </c>
      <c r="AI8" s="190">
        <f>SUM(AJ8:AK8)</f>
        <v>65</v>
      </c>
      <c r="AJ8" s="118">
        <v>39</v>
      </c>
      <c r="AK8" s="203">
        <v>26</v>
      </c>
      <c r="AL8" s="190">
        <f>SUM(AM8:AN8)</f>
        <v>171</v>
      </c>
      <c r="AM8" s="118">
        <v>88</v>
      </c>
      <c r="AN8" s="203">
        <v>83</v>
      </c>
      <c r="AO8" s="190">
        <f>SUM(AP8:AQ8)</f>
        <v>71</v>
      </c>
      <c r="AP8" s="118">
        <v>41</v>
      </c>
      <c r="AQ8" s="198">
        <v>30</v>
      </c>
      <c r="AR8" s="193">
        <f>SUM(AS8:AT8)</f>
        <v>28</v>
      </c>
      <c r="AS8" s="118">
        <v>14</v>
      </c>
      <c r="AT8" s="203">
        <v>14</v>
      </c>
      <c r="AU8" s="190">
        <f>SUM(AV8:AW8)</f>
        <v>116</v>
      </c>
      <c r="AV8" s="118">
        <v>60</v>
      </c>
      <c r="AW8" s="198">
        <v>56</v>
      </c>
      <c r="AX8" s="193">
        <f>SUM(AY8:AZ8)</f>
        <v>104</v>
      </c>
      <c r="AY8" s="118">
        <v>56</v>
      </c>
      <c r="AZ8" s="203">
        <v>48</v>
      </c>
      <c r="BA8" s="190">
        <f>SUM(BB8:BC8)</f>
        <v>96</v>
      </c>
      <c r="BB8" s="118">
        <v>39</v>
      </c>
      <c r="BC8" s="198">
        <v>57</v>
      </c>
      <c r="BD8" s="193">
        <f>SUM(BE8:BF8)</f>
        <v>138</v>
      </c>
      <c r="BE8" s="118">
        <v>76</v>
      </c>
      <c r="BF8" s="203">
        <v>62</v>
      </c>
      <c r="BG8" s="190">
        <f>SUM(BH8:BI8)</f>
        <v>415</v>
      </c>
      <c r="BH8" s="118">
        <v>208</v>
      </c>
      <c r="BI8" s="198">
        <v>207</v>
      </c>
      <c r="BJ8" s="193">
        <f>SUM(BK8:BL8)</f>
        <v>272</v>
      </c>
      <c r="BK8" s="118">
        <v>127</v>
      </c>
      <c r="BL8" s="203">
        <v>145</v>
      </c>
      <c r="BM8" s="190">
        <f>SUM(BN8:BO8)</f>
        <v>57</v>
      </c>
      <c r="BN8" s="118">
        <v>38</v>
      </c>
      <c r="BO8" s="198">
        <v>19</v>
      </c>
      <c r="BP8" s="193">
        <f>SUM(BQ8:BR8)</f>
        <v>195</v>
      </c>
      <c r="BQ8" s="118">
        <v>97</v>
      </c>
      <c r="BR8" s="203">
        <v>98</v>
      </c>
      <c r="BS8" s="190">
        <f>SUM(BT8:BU8)</f>
        <v>18</v>
      </c>
      <c r="BT8" s="118">
        <v>9</v>
      </c>
      <c r="BU8" s="198">
        <v>9</v>
      </c>
    </row>
    <row r="9" spans="1:73" s="20" customFormat="1" ht="15" customHeight="1">
      <c r="A9" s="238">
        <v>1</v>
      </c>
      <c r="B9" s="193">
        <f>SUM(C9:D9)</f>
        <v>12231</v>
      </c>
      <c r="C9" s="225">
        <f t="shared" si="0"/>
        <v>6193</v>
      </c>
      <c r="D9" s="241">
        <f t="shared" si="0"/>
        <v>6038</v>
      </c>
      <c r="E9" s="190">
        <f>SUM(F9:G9)</f>
        <v>2345</v>
      </c>
      <c r="F9" s="118">
        <v>1175</v>
      </c>
      <c r="G9" s="198">
        <v>1170</v>
      </c>
      <c r="H9" s="193">
        <f>SUM(I9:J9)</f>
        <v>1091</v>
      </c>
      <c r="I9" s="118">
        <v>567</v>
      </c>
      <c r="J9" s="203">
        <v>524</v>
      </c>
      <c r="K9" s="190">
        <f>SUM(L9:M9)</f>
        <v>778</v>
      </c>
      <c r="L9" s="118">
        <v>406</v>
      </c>
      <c r="M9" s="203">
        <v>372</v>
      </c>
      <c r="N9" s="190">
        <f>SUM(O9:P9)</f>
        <v>721</v>
      </c>
      <c r="O9" s="118">
        <v>352</v>
      </c>
      <c r="P9" s="198">
        <v>369</v>
      </c>
      <c r="Q9" s="190">
        <f>SUM(R9:S9)</f>
        <v>2478</v>
      </c>
      <c r="R9" s="118">
        <v>1222</v>
      </c>
      <c r="S9" s="203">
        <v>1256</v>
      </c>
      <c r="T9" s="190">
        <f>SUM(U9:V9)</f>
        <v>369</v>
      </c>
      <c r="U9" s="118">
        <v>202</v>
      </c>
      <c r="V9" s="203">
        <v>167</v>
      </c>
      <c r="W9" s="190">
        <f>SUM(X9:Y9)</f>
        <v>531</v>
      </c>
      <c r="X9" s="118">
        <v>266</v>
      </c>
      <c r="Y9" s="203">
        <v>265</v>
      </c>
      <c r="Z9" s="190">
        <f>SUM(AA9:AB9)</f>
        <v>340</v>
      </c>
      <c r="AA9" s="118">
        <v>175</v>
      </c>
      <c r="AB9" s="203">
        <v>165</v>
      </c>
      <c r="AC9" s="190">
        <f>SUM(AD9:AE9)</f>
        <v>293</v>
      </c>
      <c r="AD9" s="118">
        <v>144</v>
      </c>
      <c r="AE9" s="203">
        <v>149</v>
      </c>
      <c r="AF9" s="190">
        <f>SUM(AG9:AH9)</f>
        <v>1353</v>
      </c>
      <c r="AG9" s="118">
        <v>703</v>
      </c>
      <c r="AH9" s="203">
        <v>650</v>
      </c>
      <c r="AI9" s="190">
        <f>SUM(AJ9:AK9)</f>
        <v>60</v>
      </c>
      <c r="AJ9" s="118">
        <v>32</v>
      </c>
      <c r="AK9" s="203">
        <v>28</v>
      </c>
      <c r="AL9" s="190">
        <f>SUM(AM9:AN9)</f>
        <v>167</v>
      </c>
      <c r="AM9" s="118">
        <v>90</v>
      </c>
      <c r="AN9" s="203">
        <v>77</v>
      </c>
      <c r="AO9" s="190">
        <f>SUM(AP9:AQ9)</f>
        <v>77</v>
      </c>
      <c r="AP9" s="118">
        <v>43</v>
      </c>
      <c r="AQ9" s="198">
        <v>34</v>
      </c>
      <c r="AR9" s="193">
        <f>SUM(AS9:AT9)</f>
        <v>53</v>
      </c>
      <c r="AS9" s="118">
        <v>25</v>
      </c>
      <c r="AT9" s="203">
        <v>28</v>
      </c>
      <c r="AU9" s="190">
        <f>SUM(AV9:AW9)</f>
        <v>105</v>
      </c>
      <c r="AV9" s="118">
        <v>47</v>
      </c>
      <c r="AW9" s="198">
        <v>58</v>
      </c>
      <c r="AX9" s="193">
        <f>SUM(AY9:AZ9)</f>
        <v>90</v>
      </c>
      <c r="AY9" s="118">
        <v>51</v>
      </c>
      <c r="AZ9" s="203">
        <v>39</v>
      </c>
      <c r="BA9" s="190">
        <f>SUM(BB9:BC9)</f>
        <v>99</v>
      </c>
      <c r="BB9" s="118">
        <v>54</v>
      </c>
      <c r="BC9" s="198">
        <v>45</v>
      </c>
      <c r="BD9" s="193">
        <f>SUM(BE9:BF9)</f>
        <v>188</v>
      </c>
      <c r="BE9" s="118">
        <v>94</v>
      </c>
      <c r="BF9" s="203">
        <v>94</v>
      </c>
      <c r="BG9" s="190">
        <f>SUM(BH9:BI9)</f>
        <v>466</v>
      </c>
      <c r="BH9" s="118">
        <v>237</v>
      </c>
      <c r="BI9" s="198">
        <v>229</v>
      </c>
      <c r="BJ9" s="193">
        <f>SUM(BK9:BL9)</f>
        <v>327</v>
      </c>
      <c r="BK9" s="118">
        <v>153</v>
      </c>
      <c r="BL9" s="203">
        <v>174</v>
      </c>
      <c r="BM9" s="190">
        <f>SUM(BN9:BO9)</f>
        <v>85</v>
      </c>
      <c r="BN9" s="118">
        <v>45</v>
      </c>
      <c r="BO9" s="198">
        <v>40</v>
      </c>
      <c r="BP9" s="193">
        <f>SUM(BQ9:BR9)</f>
        <v>187</v>
      </c>
      <c r="BQ9" s="118">
        <v>96</v>
      </c>
      <c r="BR9" s="203">
        <v>91</v>
      </c>
      <c r="BS9" s="190">
        <f>SUM(BT9:BU9)</f>
        <v>28</v>
      </c>
      <c r="BT9" s="118">
        <v>14</v>
      </c>
      <c r="BU9" s="198">
        <v>14</v>
      </c>
    </row>
    <row r="10" spans="1:73" s="20" customFormat="1" ht="15" customHeight="1">
      <c r="A10" s="238">
        <v>2</v>
      </c>
      <c r="B10" s="193">
        <f>SUM(C10:D10)</f>
        <v>13356</v>
      </c>
      <c r="C10" s="225">
        <f t="shared" si="0"/>
        <v>6857</v>
      </c>
      <c r="D10" s="241">
        <f t="shared" si="0"/>
        <v>6499</v>
      </c>
      <c r="E10" s="190">
        <f>SUM(F10:G10)</f>
        <v>2600</v>
      </c>
      <c r="F10" s="118">
        <v>1364</v>
      </c>
      <c r="G10" s="198">
        <v>1236</v>
      </c>
      <c r="H10" s="193">
        <f>SUM(I10:J10)</f>
        <v>1178</v>
      </c>
      <c r="I10" s="118">
        <v>618</v>
      </c>
      <c r="J10" s="203">
        <v>560</v>
      </c>
      <c r="K10" s="190">
        <f>SUM(L10:M10)</f>
        <v>759</v>
      </c>
      <c r="L10" s="118">
        <v>401</v>
      </c>
      <c r="M10" s="203">
        <v>358</v>
      </c>
      <c r="N10" s="190">
        <f>SUM(O10:P10)</f>
        <v>726</v>
      </c>
      <c r="O10" s="118">
        <v>376</v>
      </c>
      <c r="P10" s="198">
        <v>350</v>
      </c>
      <c r="Q10" s="190">
        <f>SUM(R10:S10)</f>
        <v>2807</v>
      </c>
      <c r="R10" s="118">
        <v>1460</v>
      </c>
      <c r="S10" s="203">
        <v>1347</v>
      </c>
      <c r="T10" s="190">
        <f>SUM(U10:V10)</f>
        <v>386</v>
      </c>
      <c r="U10" s="118">
        <v>185</v>
      </c>
      <c r="V10" s="203">
        <v>201</v>
      </c>
      <c r="W10" s="190">
        <f>SUM(X10:Y10)</f>
        <v>553</v>
      </c>
      <c r="X10" s="118">
        <v>270</v>
      </c>
      <c r="Y10" s="203">
        <v>283</v>
      </c>
      <c r="Z10" s="190">
        <f>SUM(AA10:AB10)</f>
        <v>373</v>
      </c>
      <c r="AA10" s="118">
        <v>181</v>
      </c>
      <c r="AB10" s="203">
        <v>192</v>
      </c>
      <c r="AC10" s="190">
        <f>SUM(AD10:AE10)</f>
        <v>342</v>
      </c>
      <c r="AD10" s="118">
        <v>178</v>
      </c>
      <c r="AE10" s="203">
        <v>164</v>
      </c>
      <c r="AF10" s="190">
        <f>SUM(AG10:AH10)</f>
        <v>1470</v>
      </c>
      <c r="AG10" s="118">
        <v>737</v>
      </c>
      <c r="AH10" s="203">
        <v>733</v>
      </c>
      <c r="AI10" s="190">
        <f>SUM(AJ10:AK10)</f>
        <v>57</v>
      </c>
      <c r="AJ10" s="118">
        <v>29</v>
      </c>
      <c r="AK10" s="203">
        <v>28</v>
      </c>
      <c r="AL10" s="190">
        <f>SUM(AM10:AN10)</f>
        <v>202</v>
      </c>
      <c r="AM10" s="118">
        <v>110</v>
      </c>
      <c r="AN10" s="203">
        <v>92</v>
      </c>
      <c r="AO10" s="190">
        <f>SUM(AP10:AQ10)</f>
        <v>87</v>
      </c>
      <c r="AP10" s="118">
        <v>48</v>
      </c>
      <c r="AQ10" s="198">
        <v>39</v>
      </c>
      <c r="AR10" s="193">
        <f>SUM(AS10:AT10)</f>
        <v>50</v>
      </c>
      <c r="AS10" s="118">
        <v>21</v>
      </c>
      <c r="AT10" s="203">
        <v>29</v>
      </c>
      <c r="AU10" s="190">
        <f>SUM(AV10:AW10)</f>
        <v>127</v>
      </c>
      <c r="AV10" s="118">
        <v>61</v>
      </c>
      <c r="AW10" s="198">
        <v>66</v>
      </c>
      <c r="AX10" s="193">
        <f>SUM(AY10:AZ10)</f>
        <v>116</v>
      </c>
      <c r="AY10" s="118">
        <v>57</v>
      </c>
      <c r="AZ10" s="203">
        <v>59</v>
      </c>
      <c r="BA10" s="190">
        <f>SUM(BB10:BC10)</f>
        <v>91</v>
      </c>
      <c r="BB10" s="118">
        <v>40</v>
      </c>
      <c r="BC10" s="198">
        <v>51</v>
      </c>
      <c r="BD10" s="193">
        <f>SUM(BE10:BF10)</f>
        <v>183</v>
      </c>
      <c r="BE10" s="118">
        <v>97</v>
      </c>
      <c r="BF10" s="203">
        <v>86</v>
      </c>
      <c r="BG10" s="190">
        <f>SUM(BH10:BI10)</f>
        <v>521</v>
      </c>
      <c r="BH10" s="118">
        <v>250</v>
      </c>
      <c r="BI10" s="198">
        <v>271</v>
      </c>
      <c r="BJ10" s="193">
        <f>SUM(BK10:BL10)</f>
        <v>379</v>
      </c>
      <c r="BK10" s="118">
        <v>196</v>
      </c>
      <c r="BL10" s="203">
        <v>183</v>
      </c>
      <c r="BM10" s="190">
        <f>SUM(BN10:BO10)</f>
        <v>93</v>
      </c>
      <c r="BN10" s="118">
        <v>39</v>
      </c>
      <c r="BO10" s="198">
        <v>54</v>
      </c>
      <c r="BP10" s="193">
        <f>SUM(BQ10:BR10)</f>
        <v>228</v>
      </c>
      <c r="BQ10" s="118">
        <v>122</v>
      </c>
      <c r="BR10" s="203">
        <v>106</v>
      </c>
      <c r="BS10" s="190">
        <f>SUM(BT10:BU10)</f>
        <v>28</v>
      </c>
      <c r="BT10" s="118">
        <v>17</v>
      </c>
      <c r="BU10" s="198">
        <v>11</v>
      </c>
    </row>
    <row r="11" spans="1:73" s="20" customFormat="1" ht="15" customHeight="1">
      <c r="A11" s="238">
        <v>3</v>
      </c>
      <c r="B11" s="193">
        <f>SUM(C11:D11)</f>
        <v>14579</v>
      </c>
      <c r="C11" s="225">
        <f t="shared" si="0"/>
        <v>7528</v>
      </c>
      <c r="D11" s="241">
        <f t="shared" si="0"/>
        <v>7051</v>
      </c>
      <c r="E11" s="190">
        <f>SUM(F11:G11)</f>
        <v>2932</v>
      </c>
      <c r="F11" s="118">
        <v>1491</v>
      </c>
      <c r="G11" s="203">
        <v>1441</v>
      </c>
      <c r="H11" s="190">
        <f>SUM(I11:J11)</f>
        <v>1253</v>
      </c>
      <c r="I11" s="118">
        <v>631</v>
      </c>
      <c r="J11" s="203">
        <v>622</v>
      </c>
      <c r="K11" s="190">
        <f>SUM(L11:M11)</f>
        <v>865</v>
      </c>
      <c r="L11" s="118">
        <v>438</v>
      </c>
      <c r="M11" s="203">
        <v>427</v>
      </c>
      <c r="N11" s="190">
        <f>SUM(O11:P11)</f>
        <v>791</v>
      </c>
      <c r="O11" s="118">
        <v>430</v>
      </c>
      <c r="P11" s="198">
        <v>361</v>
      </c>
      <c r="Q11" s="190">
        <f>SUM(R11:S11)</f>
        <v>3079</v>
      </c>
      <c r="R11" s="118">
        <v>1589</v>
      </c>
      <c r="S11" s="203">
        <v>1490</v>
      </c>
      <c r="T11" s="190">
        <f>SUM(U11:V11)</f>
        <v>435</v>
      </c>
      <c r="U11" s="118">
        <v>221</v>
      </c>
      <c r="V11" s="203">
        <v>214</v>
      </c>
      <c r="W11" s="190">
        <f>SUM(X11:Y11)</f>
        <v>494</v>
      </c>
      <c r="X11" s="118">
        <v>266</v>
      </c>
      <c r="Y11" s="203">
        <v>228</v>
      </c>
      <c r="Z11" s="190">
        <f>SUM(AA11:AB11)</f>
        <v>412</v>
      </c>
      <c r="AA11" s="118">
        <v>215</v>
      </c>
      <c r="AB11" s="203">
        <v>197</v>
      </c>
      <c r="AC11" s="190">
        <f>SUM(AD11:AE11)</f>
        <v>318</v>
      </c>
      <c r="AD11" s="118">
        <v>163</v>
      </c>
      <c r="AE11" s="203">
        <v>155</v>
      </c>
      <c r="AF11" s="190">
        <f>SUM(AG11:AH11)</f>
        <v>1651</v>
      </c>
      <c r="AG11" s="118">
        <v>872</v>
      </c>
      <c r="AH11" s="203">
        <v>779</v>
      </c>
      <c r="AI11" s="190">
        <f>SUM(AJ11:AK11)</f>
        <v>60</v>
      </c>
      <c r="AJ11" s="118">
        <v>29</v>
      </c>
      <c r="AK11" s="203">
        <v>31</v>
      </c>
      <c r="AL11" s="190">
        <f>SUM(AM11:AN11)</f>
        <v>168</v>
      </c>
      <c r="AM11" s="118">
        <v>93</v>
      </c>
      <c r="AN11" s="203">
        <v>75</v>
      </c>
      <c r="AO11" s="190">
        <f>SUM(AP11:AQ11)</f>
        <v>81</v>
      </c>
      <c r="AP11" s="118">
        <v>49</v>
      </c>
      <c r="AQ11" s="198">
        <v>32</v>
      </c>
      <c r="AR11" s="193">
        <f>SUM(AS11:AT11)</f>
        <v>65</v>
      </c>
      <c r="AS11" s="118">
        <v>32</v>
      </c>
      <c r="AT11" s="203">
        <v>33</v>
      </c>
      <c r="AU11" s="190">
        <f>SUM(AV11:AW11)</f>
        <v>115</v>
      </c>
      <c r="AV11" s="118">
        <v>61</v>
      </c>
      <c r="AW11" s="198">
        <v>54</v>
      </c>
      <c r="AX11" s="193">
        <f>SUM(AY11:AZ11)</f>
        <v>117</v>
      </c>
      <c r="AY11" s="118">
        <v>54</v>
      </c>
      <c r="AZ11" s="203">
        <v>63</v>
      </c>
      <c r="BA11" s="190">
        <f>SUM(BB11:BC11)</f>
        <v>101</v>
      </c>
      <c r="BB11" s="118">
        <v>56</v>
      </c>
      <c r="BC11" s="198">
        <v>45</v>
      </c>
      <c r="BD11" s="193">
        <f>SUM(BE11:BF11)</f>
        <v>180</v>
      </c>
      <c r="BE11" s="118">
        <v>90</v>
      </c>
      <c r="BF11" s="203">
        <v>90</v>
      </c>
      <c r="BG11" s="190">
        <f>SUM(BH11:BI11)</f>
        <v>667</v>
      </c>
      <c r="BH11" s="118">
        <v>328</v>
      </c>
      <c r="BI11" s="198">
        <v>339</v>
      </c>
      <c r="BJ11" s="193">
        <f>SUM(BK11:BL11)</f>
        <v>406</v>
      </c>
      <c r="BK11" s="118">
        <v>207</v>
      </c>
      <c r="BL11" s="203">
        <v>199</v>
      </c>
      <c r="BM11" s="190">
        <f>SUM(BN11:BO11)</f>
        <v>96</v>
      </c>
      <c r="BN11" s="118">
        <v>52</v>
      </c>
      <c r="BO11" s="198">
        <v>44</v>
      </c>
      <c r="BP11" s="193">
        <f>SUM(BQ11:BR11)</f>
        <v>251</v>
      </c>
      <c r="BQ11" s="118">
        <v>139</v>
      </c>
      <c r="BR11" s="203">
        <v>112</v>
      </c>
      <c r="BS11" s="190">
        <f>SUM(BT11:BU11)</f>
        <v>42</v>
      </c>
      <c r="BT11" s="118">
        <v>22</v>
      </c>
      <c r="BU11" s="198">
        <v>20</v>
      </c>
    </row>
    <row r="12" spans="1:73" s="20" customFormat="1" ht="15" customHeight="1">
      <c r="A12" s="238">
        <v>4</v>
      </c>
      <c r="B12" s="193">
        <f>SUM(C12:D12)</f>
        <v>15932</v>
      </c>
      <c r="C12" s="225">
        <f t="shared" si="0"/>
        <v>8270</v>
      </c>
      <c r="D12" s="241">
        <f t="shared" si="0"/>
        <v>7662</v>
      </c>
      <c r="E12" s="190">
        <f>SUM(F12:G12)</f>
        <v>3269</v>
      </c>
      <c r="F12" s="118">
        <v>1741</v>
      </c>
      <c r="G12" s="203">
        <v>1528</v>
      </c>
      <c r="H12" s="190">
        <f>SUM(I12:J12)</f>
        <v>1365</v>
      </c>
      <c r="I12" s="118">
        <v>691</v>
      </c>
      <c r="J12" s="203">
        <v>674</v>
      </c>
      <c r="K12" s="190">
        <f>SUM(L12:M12)</f>
        <v>909</v>
      </c>
      <c r="L12" s="118">
        <v>479</v>
      </c>
      <c r="M12" s="203">
        <v>430</v>
      </c>
      <c r="N12" s="190">
        <f>SUM(O12:P12)</f>
        <v>897</v>
      </c>
      <c r="O12" s="118">
        <v>462</v>
      </c>
      <c r="P12" s="198">
        <v>435</v>
      </c>
      <c r="Q12" s="190">
        <f>SUM(R12:S12)</f>
        <v>3462</v>
      </c>
      <c r="R12" s="118">
        <v>1791</v>
      </c>
      <c r="S12" s="203">
        <v>1671</v>
      </c>
      <c r="T12" s="190">
        <f>SUM(U12:V12)</f>
        <v>523</v>
      </c>
      <c r="U12" s="118">
        <v>280</v>
      </c>
      <c r="V12" s="203">
        <v>243</v>
      </c>
      <c r="W12" s="190">
        <f>SUM(X12:Y12)</f>
        <v>516</v>
      </c>
      <c r="X12" s="118">
        <v>254</v>
      </c>
      <c r="Y12" s="203">
        <v>262</v>
      </c>
      <c r="Z12" s="190">
        <f>SUM(AA12:AB12)</f>
        <v>447</v>
      </c>
      <c r="AA12" s="118">
        <v>232</v>
      </c>
      <c r="AB12" s="203">
        <v>215</v>
      </c>
      <c r="AC12" s="190">
        <f>SUM(AD12:AE12)</f>
        <v>344</v>
      </c>
      <c r="AD12" s="118">
        <v>175</v>
      </c>
      <c r="AE12" s="203">
        <v>169</v>
      </c>
      <c r="AF12" s="190">
        <f>SUM(AG12:AH12)</f>
        <v>1790</v>
      </c>
      <c r="AG12" s="118">
        <v>920</v>
      </c>
      <c r="AH12" s="203">
        <v>870</v>
      </c>
      <c r="AI12" s="190">
        <f>SUM(AJ12:AK12)</f>
        <v>48</v>
      </c>
      <c r="AJ12" s="118">
        <v>29</v>
      </c>
      <c r="AK12" s="203">
        <v>19</v>
      </c>
      <c r="AL12" s="190">
        <f>SUM(AM12:AN12)</f>
        <v>165</v>
      </c>
      <c r="AM12" s="118">
        <v>85</v>
      </c>
      <c r="AN12" s="203">
        <v>80</v>
      </c>
      <c r="AO12" s="190">
        <f>SUM(AP12:AQ12)</f>
        <v>71</v>
      </c>
      <c r="AP12" s="118">
        <v>36</v>
      </c>
      <c r="AQ12" s="198">
        <v>35</v>
      </c>
      <c r="AR12" s="193">
        <f>SUM(AS12:AT12)</f>
        <v>59</v>
      </c>
      <c r="AS12" s="118">
        <v>37</v>
      </c>
      <c r="AT12" s="203">
        <v>22</v>
      </c>
      <c r="AU12" s="190">
        <f>SUM(AV12:AW12)</f>
        <v>114</v>
      </c>
      <c r="AV12" s="118">
        <v>47</v>
      </c>
      <c r="AW12" s="198">
        <v>67</v>
      </c>
      <c r="AX12" s="193">
        <f>SUM(AY12:AZ12)</f>
        <v>127</v>
      </c>
      <c r="AY12" s="118">
        <v>72</v>
      </c>
      <c r="AZ12" s="203">
        <v>55</v>
      </c>
      <c r="BA12" s="190">
        <f>SUM(BB12:BC12)</f>
        <v>111</v>
      </c>
      <c r="BB12" s="118">
        <v>53</v>
      </c>
      <c r="BC12" s="198">
        <v>58</v>
      </c>
      <c r="BD12" s="193">
        <f>SUM(BE12:BF12)</f>
        <v>181</v>
      </c>
      <c r="BE12" s="118">
        <v>91</v>
      </c>
      <c r="BF12" s="203">
        <v>90</v>
      </c>
      <c r="BG12" s="190">
        <f>SUM(BH12:BI12)</f>
        <v>762</v>
      </c>
      <c r="BH12" s="118">
        <v>391</v>
      </c>
      <c r="BI12" s="198">
        <v>371</v>
      </c>
      <c r="BJ12" s="193">
        <f>SUM(BK12:BL12)</f>
        <v>387</v>
      </c>
      <c r="BK12" s="118">
        <v>189</v>
      </c>
      <c r="BL12" s="203">
        <v>198</v>
      </c>
      <c r="BM12" s="190">
        <f>SUM(BN12:BO12)</f>
        <v>112</v>
      </c>
      <c r="BN12" s="118">
        <v>58</v>
      </c>
      <c r="BO12" s="198">
        <v>54</v>
      </c>
      <c r="BP12" s="193">
        <f>SUM(BQ12:BR12)</f>
        <v>241</v>
      </c>
      <c r="BQ12" s="118">
        <v>138</v>
      </c>
      <c r="BR12" s="203">
        <v>103</v>
      </c>
      <c r="BS12" s="190">
        <f>SUM(BT12:BU12)</f>
        <v>32</v>
      </c>
      <c r="BT12" s="118">
        <v>19</v>
      </c>
      <c r="BU12" s="198">
        <v>13</v>
      </c>
    </row>
    <row r="13" spans="1:73" s="20" customFormat="1" ht="15" customHeight="1">
      <c r="A13" s="238" t="s">
        <v>14</v>
      </c>
      <c r="B13" s="240">
        <f>IF(SUM(E13,H13,K13,N13,Q13,T13,W13,Z13,AC13,AF13,AI13,AL13,AO13,AR13,AU13,AX13,BA13,BD13,BG13,BJ13,BM13,BP13,BS13)=SUM(B14:B18),SUM(B14:B18),"err")</f>
        <v>101105</v>
      </c>
      <c r="C13" s="240">
        <f>IF(SUM(F13,I13,L13,O13,R13,U13,X13,AA13,AD13,AG13,AJ13,AM13,AP13,AS13,AV13,AY13,BB13,BE13,BH13,BK13,BN13,BQ13,BT13)=SUM(C14:C18),SUM(C14:C18),"err")</f>
        <v>51964</v>
      </c>
      <c r="D13" s="240">
        <f>IF(SUM(G13,J13,M13,P13,S13,V13,Y13,AB13,AE13,AH13,AK13,AN13,AQ13,AT13,AW13,AZ13,BC13,BF13,BI13,BL13,BO13,BR13,BU13)=SUM(D14:D18),SUM(D14:D18),"err")</f>
        <v>49141</v>
      </c>
      <c r="E13" s="247">
        <f>IF(SUM(E14:E18)=SUM(F13:G13),SUM(F13:G13),"ERR!")</f>
        <v>21837</v>
      </c>
      <c r="F13" s="224">
        <v>11259</v>
      </c>
      <c r="G13" s="242">
        <v>10578</v>
      </c>
      <c r="H13" s="247">
        <f>IF(SUM(H14:H18)=SUM(I13:J13),SUM(I13:J13),"ERR!")</f>
        <v>8748</v>
      </c>
      <c r="I13" s="224">
        <v>4490</v>
      </c>
      <c r="J13" s="242">
        <v>4258</v>
      </c>
      <c r="K13" s="247">
        <f>IF(SUM(K14:K18)=SUM(L13:M13),SUM(L13:M13),"ERR!")</f>
        <v>5480</v>
      </c>
      <c r="L13" s="224">
        <v>2805</v>
      </c>
      <c r="M13" s="242">
        <v>2675</v>
      </c>
      <c r="N13" s="247">
        <f>IF(SUM(N14:N18)=SUM(O13:P13),SUM(O13:P13),"ERR!")</f>
        <v>5612</v>
      </c>
      <c r="O13" s="224">
        <v>2913</v>
      </c>
      <c r="P13" s="226">
        <v>2699</v>
      </c>
      <c r="Q13" s="247">
        <f>IF(SUM(Q14:Q18)=SUM(R13:S13),SUM(R13:S13),"ERR!")</f>
        <v>22194</v>
      </c>
      <c r="R13" s="224">
        <v>11419</v>
      </c>
      <c r="S13" s="242">
        <v>10775</v>
      </c>
      <c r="T13" s="247">
        <f>IF(SUM(T14:T18)=SUM(U13:V13),SUM(U13:V13),"ERR!")</f>
        <v>3342</v>
      </c>
      <c r="U13" s="224">
        <v>1750</v>
      </c>
      <c r="V13" s="242">
        <v>1592</v>
      </c>
      <c r="W13" s="247">
        <f>IF(SUM(W14:W18)=SUM(X13:Y13),SUM(X13:Y13),"ERR!")</f>
        <v>2790</v>
      </c>
      <c r="X13" s="224">
        <v>1431</v>
      </c>
      <c r="Y13" s="242">
        <v>1359</v>
      </c>
      <c r="Z13" s="247">
        <f>IF(SUM(Z14:Z18)=SUM(AA13:AB13),SUM(AA13:AB13),"ERR!")</f>
        <v>2778</v>
      </c>
      <c r="AA13" s="224">
        <v>1474</v>
      </c>
      <c r="AB13" s="242">
        <v>1304</v>
      </c>
      <c r="AC13" s="247">
        <f>IF(SUM(AC14:AC18)=SUM(AD13:AE13),SUM(AD13:AE13),"ERR!")</f>
        <v>2118</v>
      </c>
      <c r="AD13" s="224">
        <v>1074</v>
      </c>
      <c r="AE13" s="242">
        <v>1044</v>
      </c>
      <c r="AF13" s="247">
        <f>IF(SUM(AF14:AF18)=SUM(AG13:AH13),SUM(AG13:AH13),"ERR!")</f>
        <v>11123</v>
      </c>
      <c r="AG13" s="224">
        <v>5617</v>
      </c>
      <c r="AH13" s="242">
        <v>5506</v>
      </c>
      <c r="AI13" s="247">
        <f>IF(SUM(AI14:AI18)=SUM(AJ13:AK13),SUM(AJ13:AK13),"ERR!")</f>
        <v>304</v>
      </c>
      <c r="AJ13" s="224">
        <v>167</v>
      </c>
      <c r="AK13" s="242">
        <v>137</v>
      </c>
      <c r="AL13" s="247">
        <f>IF(SUM(AL14:AL18)=SUM(AM13:AN13),SUM(AM13:AN13),"ERR!")</f>
        <v>883</v>
      </c>
      <c r="AM13" s="224">
        <v>460</v>
      </c>
      <c r="AN13" s="242">
        <v>423</v>
      </c>
      <c r="AO13" s="247">
        <f>IF(SUM(AO14:AO18)=SUM(AP13:AQ13),SUM(AP13:AQ13),"ERR!")</f>
        <v>456</v>
      </c>
      <c r="AP13" s="224">
        <v>226</v>
      </c>
      <c r="AQ13" s="226">
        <v>230</v>
      </c>
      <c r="AR13" s="235">
        <f>IF(SUM(AR14:AR18)=SUM(AS13:AT13),SUM(AS13:AT13),"ERR!")</f>
        <v>372</v>
      </c>
      <c r="AS13" s="224">
        <v>191</v>
      </c>
      <c r="AT13" s="242">
        <v>181</v>
      </c>
      <c r="AU13" s="247">
        <f>IF(SUM(AU14:AU18)=SUM(AV13:AW13),SUM(AV13:AW13),"ERR!")</f>
        <v>830</v>
      </c>
      <c r="AV13" s="224">
        <v>421</v>
      </c>
      <c r="AW13" s="226">
        <v>409</v>
      </c>
      <c r="AX13" s="235">
        <f>IF(SUM(AX14:AX18)=SUM(AY13:AZ13),SUM(AY13:AZ13),"ERR!")</f>
        <v>762</v>
      </c>
      <c r="AY13" s="224">
        <v>385</v>
      </c>
      <c r="AZ13" s="242">
        <v>377</v>
      </c>
      <c r="BA13" s="247">
        <f>IF(SUM(BA14:BA18)=SUM(BB13:BC13),SUM(BB13:BC13),"ERR!")</f>
        <v>710</v>
      </c>
      <c r="BB13" s="224">
        <v>369</v>
      </c>
      <c r="BC13" s="226">
        <v>341</v>
      </c>
      <c r="BD13" s="235">
        <f>IF(SUM(BD14:BD18)=SUM(BE13:BF13),SUM(BE13:BF13),"ERR!")</f>
        <v>838</v>
      </c>
      <c r="BE13" s="232">
        <v>420</v>
      </c>
      <c r="BF13" s="244">
        <v>418</v>
      </c>
      <c r="BG13" s="247">
        <f>IF(SUM(BG14:BG18)=SUM(BH13:BI13),SUM(BH13:BI13),"ERR!")</f>
        <v>5135</v>
      </c>
      <c r="BH13" s="232">
        <v>2666</v>
      </c>
      <c r="BI13" s="233">
        <v>2469</v>
      </c>
      <c r="BJ13" s="235">
        <f>IF(SUM(BJ14:BJ18)=SUM(BK13:BL13),SUM(BK13:BL13),"ERR!")</f>
        <v>2497</v>
      </c>
      <c r="BK13" s="232">
        <v>1251</v>
      </c>
      <c r="BL13" s="244">
        <v>1246</v>
      </c>
      <c r="BM13" s="247">
        <f>IF(SUM(BM14:BM18)=SUM(BN13:BO13),SUM(BN13:BO13),"ERR!")</f>
        <v>662</v>
      </c>
      <c r="BN13" s="232">
        <v>358</v>
      </c>
      <c r="BO13" s="233">
        <v>304</v>
      </c>
      <c r="BP13" s="235">
        <f>IF(SUM(BP14:BP18)=SUM(BQ13:BR13),SUM(BQ13:BR13),"ERR!")</f>
        <v>1432</v>
      </c>
      <c r="BQ13" s="232">
        <v>712</v>
      </c>
      <c r="BR13" s="244">
        <v>720</v>
      </c>
      <c r="BS13" s="247">
        <f>IF(SUM(BS14:BS18)=SUM(BT13:BU13),SUM(BT13:BU13),"ERR!")</f>
        <v>202</v>
      </c>
      <c r="BT13" s="232">
        <v>106</v>
      </c>
      <c r="BU13" s="233">
        <v>96</v>
      </c>
    </row>
    <row r="14" spans="1:73" s="20" customFormat="1" ht="15" customHeight="1">
      <c r="A14" s="238">
        <v>5</v>
      </c>
      <c r="B14" s="193">
        <f>SUM(C14:D14)</f>
        <v>17501</v>
      </c>
      <c r="C14" s="225">
        <f t="shared" ref="C14:D18" si="1">SUM(F14,I14,L14,O14,R14,U14,X14,AA14,AD14,AG14,AJ14,AM14,AP14,AS14,AV14,AY14,BB14,BE14,BH14,BK14,BN14,BQ14,BT14)</f>
        <v>8929</v>
      </c>
      <c r="D14" s="241">
        <f t="shared" si="1"/>
        <v>8572</v>
      </c>
      <c r="E14" s="190">
        <f>SUM(F14:G14)</f>
        <v>3640</v>
      </c>
      <c r="F14" s="118">
        <v>1867</v>
      </c>
      <c r="G14" s="203">
        <v>1773</v>
      </c>
      <c r="H14" s="190">
        <f>SUM(I14:J14)</f>
        <v>1545</v>
      </c>
      <c r="I14" s="118">
        <v>797</v>
      </c>
      <c r="J14" s="203">
        <v>748</v>
      </c>
      <c r="K14" s="190">
        <f>SUM(L14:M14)</f>
        <v>983</v>
      </c>
      <c r="L14" s="118">
        <v>518</v>
      </c>
      <c r="M14" s="203">
        <v>465</v>
      </c>
      <c r="N14" s="190">
        <f>SUM(O14:P14)</f>
        <v>983</v>
      </c>
      <c r="O14" s="118">
        <v>507</v>
      </c>
      <c r="P14" s="198">
        <v>476</v>
      </c>
      <c r="Q14" s="190">
        <f>SUM(R14:S14)</f>
        <v>3804</v>
      </c>
      <c r="R14" s="118">
        <v>1917</v>
      </c>
      <c r="S14" s="203">
        <v>1887</v>
      </c>
      <c r="T14" s="190">
        <f>SUM(U14:V14)</f>
        <v>561</v>
      </c>
      <c r="U14" s="118">
        <v>288</v>
      </c>
      <c r="V14" s="203">
        <v>273</v>
      </c>
      <c r="W14" s="190">
        <f>SUM(X14:Y14)</f>
        <v>528</v>
      </c>
      <c r="X14" s="118">
        <v>277</v>
      </c>
      <c r="Y14" s="203">
        <v>251</v>
      </c>
      <c r="Z14" s="190">
        <f>SUM(AA14:AB14)</f>
        <v>457</v>
      </c>
      <c r="AA14" s="118">
        <v>235</v>
      </c>
      <c r="AB14" s="203">
        <v>222</v>
      </c>
      <c r="AC14" s="190">
        <f>SUM(AD14:AE14)</f>
        <v>387</v>
      </c>
      <c r="AD14" s="118">
        <v>201</v>
      </c>
      <c r="AE14" s="203">
        <v>186</v>
      </c>
      <c r="AF14" s="190">
        <f>SUM(AG14:AH14)</f>
        <v>1940</v>
      </c>
      <c r="AG14" s="118">
        <v>974</v>
      </c>
      <c r="AH14" s="203">
        <v>966</v>
      </c>
      <c r="AI14" s="190">
        <f>SUM(AJ14:AK14)</f>
        <v>53</v>
      </c>
      <c r="AJ14" s="118">
        <v>27</v>
      </c>
      <c r="AK14" s="203">
        <v>26</v>
      </c>
      <c r="AL14" s="190">
        <f>SUM(AM14:AN14)</f>
        <v>178</v>
      </c>
      <c r="AM14" s="118">
        <v>101</v>
      </c>
      <c r="AN14" s="203">
        <v>77</v>
      </c>
      <c r="AO14" s="190">
        <f>SUM(AP14:AQ14)</f>
        <v>79</v>
      </c>
      <c r="AP14" s="118">
        <v>39</v>
      </c>
      <c r="AQ14" s="198">
        <v>40</v>
      </c>
      <c r="AR14" s="193">
        <f>SUM(AS14:AT14)</f>
        <v>69</v>
      </c>
      <c r="AS14" s="118">
        <v>38</v>
      </c>
      <c r="AT14" s="203">
        <v>31</v>
      </c>
      <c r="AU14" s="190">
        <f>SUM(AV14:AW14)</f>
        <v>165</v>
      </c>
      <c r="AV14" s="118">
        <v>75</v>
      </c>
      <c r="AW14" s="198">
        <v>90</v>
      </c>
      <c r="AX14" s="193">
        <f>SUM(AY14:AZ14)</f>
        <v>128</v>
      </c>
      <c r="AY14" s="118">
        <v>65</v>
      </c>
      <c r="AZ14" s="203">
        <v>63</v>
      </c>
      <c r="BA14" s="190">
        <f>SUM(BB14:BC14)</f>
        <v>120</v>
      </c>
      <c r="BB14" s="118">
        <v>56</v>
      </c>
      <c r="BC14" s="198">
        <v>64</v>
      </c>
      <c r="BD14" s="193">
        <f>SUM(BE14:BF14)</f>
        <v>184</v>
      </c>
      <c r="BE14" s="118">
        <v>96</v>
      </c>
      <c r="BF14" s="203">
        <v>88</v>
      </c>
      <c r="BG14" s="190">
        <f>SUM(BH14:BI14)</f>
        <v>872</v>
      </c>
      <c r="BH14" s="118">
        <v>439</v>
      </c>
      <c r="BI14" s="198">
        <v>433</v>
      </c>
      <c r="BJ14" s="193">
        <f>SUM(BK14:BL14)</f>
        <v>422</v>
      </c>
      <c r="BK14" s="118">
        <v>215</v>
      </c>
      <c r="BL14" s="203">
        <v>207</v>
      </c>
      <c r="BM14" s="190">
        <f>SUM(BN14:BO14)</f>
        <v>120</v>
      </c>
      <c r="BN14" s="118">
        <v>57</v>
      </c>
      <c r="BO14" s="198">
        <v>63</v>
      </c>
      <c r="BP14" s="193">
        <f>SUM(BQ14:BR14)</f>
        <v>250</v>
      </c>
      <c r="BQ14" s="118">
        <v>123</v>
      </c>
      <c r="BR14" s="203">
        <v>127</v>
      </c>
      <c r="BS14" s="190">
        <f>SUM(BT14:BU14)</f>
        <v>33</v>
      </c>
      <c r="BT14" s="118">
        <v>17</v>
      </c>
      <c r="BU14" s="198">
        <v>16</v>
      </c>
    </row>
    <row r="15" spans="1:73" s="20" customFormat="1" ht="15" customHeight="1">
      <c r="A15" s="238">
        <v>6</v>
      </c>
      <c r="B15" s="193">
        <f>SUM(C15:D15)</f>
        <v>20080</v>
      </c>
      <c r="C15" s="225">
        <f t="shared" si="1"/>
        <v>10301</v>
      </c>
      <c r="D15" s="241">
        <f t="shared" si="1"/>
        <v>9779</v>
      </c>
      <c r="E15" s="190">
        <f>SUM(F15:G15)</f>
        <v>4340</v>
      </c>
      <c r="F15" s="118">
        <v>2279</v>
      </c>
      <c r="G15" s="203">
        <v>2061</v>
      </c>
      <c r="H15" s="190">
        <f>SUM(I15:J15)</f>
        <v>1717</v>
      </c>
      <c r="I15" s="118">
        <v>859</v>
      </c>
      <c r="J15" s="203">
        <v>858</v>
      </c>
      <c r="K15" s="190">
        <f>SUM(L15:M15)</f>
        <v>1116</v>
      </c>
      <c r="L15" s="118">
        <v>559</v>
      </c>
      <c r="M15" s="203">
        <v>557</v>
      </c>
      <c r="N15" s="190">
        <f>SUM(O15:P15)</f>
        <v>1085</v>
      </c>
      <c r="O15" s="118">
        <v>565</v>
      </c>
      <c r="P15" s="198">
        <v>520</v>
      </c>
      <c r="Q15" s="190">
        <f>SUM(R15:S15)</f>
        <v>4499</v>
      </c>
      <c r="R15" s="118">
        <v>2311</v>
      </c>
      <c r="S15" s="203">
        <v>2188</v>
      </c>
      <c r="T15" s="190">
        <f>SUM(U15:V15)</f>
        <v>629</v>
      </c>
      <c r="U15" s="118">
        <v>329</v>
      </c>
      <c r="V15" s="203">
        <v>300</v>
      </c>
      <c r="W15" s="190">
        <f>SUM(X15:Y15)</f>
        <v>531</v>
      </c>
      <c r="X15" s="118">
        <v>270</v>
      </c>
      <c r="Y15" s="203">
        <v>261</v>
      </c>
      <c r="Z15" s="190">
        <f>SUM(AA15:AB15)</f>
        <v>565</v>
      </c>
      <c r="AA15" s="118">
        <v>298</v>
      </c>
      <c r="AB15" s="203">
        <v>267</v>
      </c>
      <c r="AC15" s="190">
        <f>SUM(AD15:AE15)</f>
        <v>403</v>
      </c>
      <c r="AD15" s="118">
        <v>188</v>
      </c>
      <c r="AE15" s="203">
        <v>215</v>
      </c>
      <c r="AF15" s="190">
        <f>SUM(AG15:AH15)</f>
        <v>2276</v>
      </c>
      <c r="AG15" s="118">
        <v>1172</v>
      </c>
      <c r="AH15" s="203">
        <v>1104</v>
      </c>
      <c r="AI15" s="190">
        <f>SUM(AJ15:AK15)</f>
        <v>49</v>
      </c>
      <c r="AJ15" s="118">
        <v>28</v>
      </c>
      <c r="AK15" s="203">
        <v>21</v>
      </c>
      <c r="AL15" s="190">
        <f>SUM(AM15:AN15)</f>
        <v>175</v>
      </c>
      <c r="AM15" s="118">
        <v>88</v>
      </c>
      <c r="AN15" s="203">
        <v>87</v>
      </c>
      <c r="AO15" s="190">
        <f>SUM(AP15:AQ15)</f>
        <v>78</v>
      </c>
      <c r="AP15" s="118">
        <v>45</v>
      </c>
      <c r="AQ15" s="198">
        <v>33</v>
      </c>
      <c r="AR15" s="193">
        <f>SUM(AS15:AT15)</f>
        <v>55</v>
      </c>
      <c r="AS15" s="118">
        <v>31</v>
      </c>
      <c r="AT15" s="203">
        <v>24</v>
      </c>
      <c r="AU15" s="190">
        <f>SUM(AV15:AW15)</f>
        <v>151</v>
      </c>
      <c r="AV15" s="118">
        <v>73</v>
      </c>
      <c r="AW15" s="198">
        <v>78</v>
      </c>
      <c r="AX15" s="193">
        <f>SUM(AY15:AZ15)</f>
        <v>149</v>
      </c>
      <c r="AY15" s="118">
        <v>80</v>
      </c>
      <c r="AZ15" s="203">
        <v>69</v>
      </c>
      <c r="BA15" s="190">
        <f>SUM(BB15:BC15)</f>
        <v>135</v>
      </c>
      <c r="BB15" s="118">
        <v>71</v>
      </c>
      <c r="BC15" s="198">
        <v>64</v>
      </c>
      <c r="BD15" s="193">
        <f>SUM(BE15:BF15)</f>
        <v>151</v>
      </c>
      <c r="BE15" s="118">
        <v>78</v>
      </c>
      <c r="BF15" s="203">
        <v>73</v>
      </c>
      <c r="BG15" s="190">
        <f>SUM(BH15:BI15)</f>
        <v>1023</v>
      </c>
      <c r="BH15" s="118">
        <v>528</v>
      </c>
      <c r="BI15" s="198">
        <v>495</v>
      </c>
      <c r="BJ15" s="193">
        <f>SUM(BK15:BL15)</f>
        <v>499</v>
      </c>
      <c r="BK15" s="118">
        <v>219</v>
      </c>
      <c r="BL15" s="203">
        <v>280</v>
      </c>
      <c r="BM15" s="190">
        <f>SUM(BN15:BO15)</f>
        <v>131</v>
      </c>
      <c r="BN15" s="118">
        <v>76</v>
      </c>
      <c r="BO15" s="198">
        <v>55</v>
      </c>
      <c r="BP15" s="193">
        <f>SUM(BQ15:BR15)</f>
        <v>284</v>
      </c>
      <c r="BQ15" s="118">
        <v>128</v>
      </c>
      <c r="BR15" s="203">
        <v>156</v>
      </c>
      <c r="BS15" s="190">
        <f>SUM(BT15:BU15)</f>
        <v>39</v>
      </c>
      <c r="BT15" s="118">
        <v>26</v>
      </c>
      <c r="BU15" s="198">
        <v>13</v>
      </c>
    </row>
    <row r="16" spans="1:73" s="20" customFormat="1" ht="15" customHeight="1">
      <c r="A16" s="238">
        <v>7</v>
      </c>
      <c r="B16" s="193">
        <f>SUM(C16:D16)</f>
        <v>21031</v>
      </c>
      <c r="C16" s="225">
        <f t="shared" si="1"/>
        <v>10815</v>
      </c>
      <c r="D16" s="241">
        <f t="shared" si="1"/>
        <v>10216</v>
      </c>
      <c r="E16" s="190">
        <f>SUM(F16:G16)</f>
        <v>4634</v>
      </c>
      <c r="F16" s="118">
        <v>2407</v>
      </c>
      <c r="G16" s="203">
        <v>2227</v>
      </c>
      <c r="H16" s="190">
        <f>SUM(I16:J16)</f>
        <v>1812</v>
      </c>
      <c r="I16" s="118">
        <v>911</v>
      </c>
      <c r="J16" s="203">
        <v>901</v>
      </c>
      <c r="K16" s="190">
        <f>SUM(L16:M16)</f>
        <v>1097</v>
      </c>
      <c r="L16" s="118">
        <v>546</v>
      </c>
      <c r="M16" s="203">
        <v>551</v>
      </c>
      <c r="N16" s="190">
        <f>SUM(O16:P16)</f>
        <v>1136</v>
      </c>
      <c r="O16" s="118">
        <v>585</v>
      </c>
      <c r="P16" s="198">
        <v>551</v>
      </c>
      <c r="Q16" s="190">
        <f>SUM(R16:S16)</f>
        <v>4741</v>
      </c>
      <c r="R16" s="118">
        <v>2416</v>
      </c>
      <c r="S16" s="203">
        <v>2325</v>
      </c>
      <c r="T16" s="190">
        <f>SUM(U16:V16)</f>
        <v>694</v>
      </c>
      <c r="U16" s="118">
        <v>358</v>
      </c>
      <c r="V16" s="203">
        <v>336</v>
      </c>
      <c r="W16" s="190">
        <f>SUM(X16:Y16)</f>
        <v>595</v>
      </c>
      <c r="X16" s="118">
        <v>303</v>
      </c>
      <c r="Y16" s="203">
        <v>292</v>
      </c>
      <c r="Z16" s="190">
        <f>SUM(AA16:AB16)</f>
        <v>586</v>
      </c>
      <c r="AA16" s="118">
        <v>317</v>
      </c>
      <c r="AB16" s="203">
        <v>269</v>
      </c>
      <c r="AC16" s="190">
        <f>SUM(AD16:AE16)</f>
        <v>420</v>
      </c>
      <c r="AD16" s="118">
        <v>209</v>
      </c>
      <c r="AE16" s="203">
        <v>211</v>
      </c>
      <c r="AF16" s="190">
        <f>SUM(AG16:AH16)</f>
        <v>2237</v>
      </c>
      <c r="AG16" s="118">
        <v>1144</v>
      </c>
      <c r="AH16" s="203">
        <v>1093</v>
      </c>
      <c r="AI16" s="190">
        <f>SUM(AJ16:AK16)</f>
        <v>65</v>
      </c>
      <c r="AJ16" s="118">
        <v>31</v>
      </c>
      <c r="AK16" s="203">
        <v>34</v>
      </c>
      <c r="AL16" s="190">
        <f>SUM(AM16:AN16)</f>
        <v>173</v>
      </c>
      <c r="AM16" s="118">
        <v>89</v>
      </c>
      <c r="AN16" s="203">
        <v>84</v>
      </c>
      <c r="AO16" s="190">
        <f>SUM(AP16:AQ16)</f>
        <v>106</v>
      </c>
      <c r="AP16" s="118">
        <v>53</v>
      </c>
      <c r="AQ16" s="198">
        <v>53</v>
      </c>
      <c r="AR16" s="193">
        <f>SUM(AS16:AT16)</f>
        <v>92</v>
      </c>
      <c r="AS16" s="118">
        <v>44</v>
      </c>
      <c r="AT16" s="203">
        <v>48</v>
      </c>
      <c r="AU16" s="190">
        <f>SUM(AV16:AW16)</f>
        <v>151</v>
      </c>
      <c r="AV16" s="118">
        <v>80</v>
      </c>
      <c r="AW16" s="198">
        <v>71</v>
      </c>
      <c r="AX16" s="193">
        <f>SUM(AY16:AZ16)</f>
        <v>152</v>
      </c>
      <c r="AY16" s="118">
        <v>80</v>
      </c>
      <c r="AZ16" s="203">
        <v>72</v>
      </c>
      <c r="BA16" s="190">
        <f>SUM(BB16:BC16)</f>
        <v>133</v>
      </c>
      <c r="BB16" s="118">
        <v>76</v>
      </c>
      <c r="BC16" s="198">
        <v>57</v>
      </c>
      <c r="BD16" s="193">
        <f>SUM(BE16:BF16)</f>
        <v>149</v>
      </c>
      <c r="BE16" s="118">
        <v>76</v>
      </c>
      <c r="BF16" s="203">
        <v>73</v>
      </c>
      <c r="BG16" s="190">
        <f>SUM(BH16:BI16)</f>
        <v>1067</v>
      </c>
      <c r="BH16" s="118">
        <v>551</v>
      </c>
      <c r="BI16" s="198">
        <v>516</v>
      </c>
      <c r="BJ16" s="193">
        <f>SUM(BK16:BL16)</f>
        <v>537</v>
      </c>
      <c r="BK16" s="118">
        <v>289</v>
      </c>
      <c r="BL16" s="203">
        <v>248</v>
      </c>
      <c r="BM16" s="190">
        <f>SUM(BN16:BO16)</f>
        <v>122</v>
      </c>
      <c r="BN16" s="118">
        <v>73</v>
      </c>
      <c r="BO16" s="198">
        <v>49</v>
      </c>
      <c r="BP16" s="193">
        <f>SUM(BQ16:BR16)</f>
        <v>293</v>
      </c>
      <c r="BQ16" s="118">
        <v>157</v>
      </c>
      <c r="BR16" s="203">
        <v>136</v>
      </c>
      <c r="BS16" s="190">
        <f>SUM(BT16:BU16)</f>
        <v>39</v>
      </c>
      <c r="BT16" s="118">
        <v>20</v>
      </c>
      <c r="BU16" s="198">
        <v>19</v>
      </c>
    </row>
    <row r="17" spans="1:73" s="20" customFormat="1" ht="15" customHeight="1">
      <c r="A17" s="238">
        <v>8</v>
      </c>
      <c r="B17" s="193">
        <f>SUM(C17:D17)</f>
        <v>20731</v>
      </c>
      <c r="C17" s="225">
        <f t="shared" si="1"/>
        <v>10707</v>
      </c>
      <c r="D17" s="241">
        <f t="shared" si="1"/>
        <v>10024</v>
      </c>
      <c r="E17" s="190">
        <f>SUM(F17:G17)</f>
        <v>4532</v>
      </c>
      <c r="F17" s="118">
        <v>2309</v>
      </c>
      <c r="G17" s="203">
        <v>2223</v>
      </c>
      <c r="H17" s="190">
        <f>SUM(I17:J17)</f>
        <v>1797</v>
      </c>
      <c r="I17" s="118">
        <v>954</v>
      </c>
      <c r="J17" s="203">
        <v>843</v>
      </c>
      <c r="K17" s="190">
        <f>SUM(L17:M17)</f>
        <v>1117</v>
      </c>
      <c r="L17" s="118">
        <v>564</v>
      </c>
      <c r="M17" s="203">
        <v>553</v>
      </c>
      <c r="N17" s="190">
        <f>SUM(O17:P17)</f>
        <v>1137</v>
      </c>
      <c r="O17" s="118">
        <v>580</v>
      </c>
      <c r="P17" s="198">
        <v>557</v>
      </c>
      <c r="Q17" s="190">
        <f>SUM(R17:S17)</f>
        <v>4489</v>
      </c>
      <c r="R17" s="118">
        <v>2356</v>
      </c>
      <c r="S17" s="203">
        <v>2133</v>
      </c>
      <c r="T17" s="190">
        <f>SUM(U17:V17)</f>
        <v>732</v>
      </c>
      <c r="U17" s="118">
        <v>395</v>
      </c>
      <c r="V17" s="203">
        <v>337</v>
      </c>
      <c r="W17" s="190">
        <f>SUM(X17:Y17)</f>
        <v>559</v>
      </c>
      <c r="X17" s="118">
        <v>295</v>
      </c>
      <c r="Y17" s="203">
        <v>264</v>
      </c>
      <c r="Z17" s="190">
        <f>SUM(AA17:AB17)</f>
        <v>561</v>
      </c>
      <c r="AA17" s="118">
        <v>297</v>
      </c>
      <c r="AB17" s="203">
        <v>264</v>
      </c>
      <c r="AC17" s="190">
        <f>SUM(AD17:AE17)</f>
        <v>426</v>
      </c>
      <c r="AD17" s="118">
        <v>227</v>
      </c>
      <c r="AE17" s="203">
        <v>199</v>
      </c>
      <c r="AF17" s="190">
        <f>SUM(AG17:AH17)</f>
        <v>2324</v>
      </c>
      <c r="AG17" s="118">
        <v>1148</v>
      </c>
      <c r="AH17" s="203">
        <v>1176</v>
      </c>
      <c r="AI17" s="190">
        <f>SUM(AJ17:AK17)</f>
        <v>69</v>
      </c>
      <c r="AJ17" s="118">
        <v>39</v>
      </c>
      <c r="AK17" s="203">
        <v>30</v>
      </c>
      <c r="AL17" s="190">
        <f>SUM(AM17:AN17)</f>
        <v>174</v>
      </c>
      <c r="AM17" s="118">
        <v>88</v>
      </c>
      <c r="AN17" s="203">
        <v>86</v>
      </c>
      <c r="AO17" s="190">
        <f>SUM(AP17:AQ17)</f>
        <v>104</v>
      </c>
      <c r="AP17" s="118">
        <v>49</v>
      </c>
      <c r="AQ17" s="198">
        <v>55</v>
      </c>
      <c r="AR17" s="193">
        <f>SUM(AS17:AT17)</f>
        <v>70</v>
      </c>
      <c r="AS17" s="118">
        <v>32</v>
      </c>
      <c r="AT17" s="203">
        <v>38</v>
      </c>
      <c r="AU17" s="190">
        <f>SUM(AV17:AW17)</f>
        <v>173</v>
      </c>
      <c r="AV17" s="118">
        <v>89</v>
      </c>
      <c r="AW17" s="198">
        <v>84</v>
      </c>
      <c r="AX17" s="193">
        <f>SUM(AY17:AZ17)</f>
        <v>154</v>
      </c>
      <c r="AY17" s="118">
        <v>71</v>
      </c>
      <c r="AZ17" s="203">
        <v>83</v>
      </c>
      <c r="BA17" s="190">
        <f>SUM(BB17:BC17)</f>
        <v>149</v>
      </c>
      <c r="BB17" s="118">
        <v>83</v>
      </c>
      <c r="BC17" s="198">
        <v>66</v>
      </c>
      <c r="BD17" s="193">
        <f>SUM(BE17:BF17)</f>
        <v>159</v>
      </c>
      <c r="BE17" s="118">
        <v>79</v>
      </c>
      <c r="BF17" s="203">
        <v>80</v>
      </c>
      <c r="BG17" s="190">
        <f>SUM(BH17:BI17)</f>
        <v>1042</v>
      </c>
      <c r="BH17" s="118">
        <v>556</v>
      </c>
      <c r="BI17" s="198">
        <v>486</v>
      </c>
      <c r="BJ17" s="193">
        <f>SUM(BK17:BL17)</f>
        <v>470</v>
      </c>
      <c r="BK17" s="118">
        <v>242</v>
      </c>
      <c r="BL17" s="203">
        <v>228</v>
      </c>
      <c r="BM17" s="190">
        <f>SUM(BN17:BO17)</f>
        <v>138</v>
      </c>
      <c r="BN17" s="118">
        <v>75</v>
      </c>
      <c r="BO17" s="198">
        <v>63</v>
      </c>
      <c r="BP17" s="193">
        <f>SUM(BQ17:BR17)</f>
        <v>310</v>
      </c>
      <c r="BQ17" s="118">
        <v>156</v>
      </c>
      <c r="BR17" s="203">
        <v>154</v>
      </c>
      <c r="BS17" s="190">
        <f>SUM(BT17:BU17)</f>
        <v>45</v>
      </c>
      <c r="BT17" s="118">
        <v>23</v>
      </c>
      <c r="BU17" s="198">
        <v>22</v>
      </c>
    </row>
    <row r="18" spans="1:73" s="20" customFormat="1" ht="15" customHeight="1">
      <c r="A18" s="238">
        <v>9</v>
      </c>
      <c r="B18" s="193">
        <f>SUM(C18:D18)</f>
        <v>21762</v>
      </c>
      <c r="C18" s="225">
        <f t="shared" si="1"/>
        <v>11212</v>
      </c>
      <c r="D18" s="241">
        <f t="shared" si="1"/>
        <v>10550</v>
      </c>
      <c r="E18" s="190">
        <f>SUM(F18:G18)</f>
        <v>4691</v>
      </c>
      <c r="F18" s="118">
        <v>2397</v>
      </c>
      <c r="G18" s="203">
        <v>2294</v>
      </c>
      <c r="H18" s="190">
        <f>SUM(I18:J18)</f>
        <v>1877</v>
      </c>
      <c r="I18" s="118">
        <v>969</v>
      </c>
      <c r="J18" s="203">
        <v>908</v>
      </c>
      <c r="K18" s="190">
        <f>SUM(L18:M18)</f>
        <v>1167</v>
      </c>
      <c r="L18" s="118">
        <v>618</v>
      </c>
      <c r="M18" s="203">
        <v>549</v>
      </c>
      <c r="N18" s="190">
        <f>SUM(O18:P18)</f>
        <v>1271</v>
      </c>
      <c r="O18" s="118">
        <v>676</v>
      </c>
      <c r="P18" s="198">
        <v>595</v>
      </c>
      <c r="Q18" s="190">
        <f>SUM(R18:S18)</f>
        <v>4661</v>
      </c>
      <c r="R18" s="118">
        <v>2419</v>
      </c>
      <c r="S18" s="203">
        <v>2242</v>
      </c>
      <c r="T18" s="190">
        <f>SUM(U18:V18)</f>
        <v>726</v>
      </c>
      <c r="U18" s="118">
        <v>380</v>
      </c>
      <c r="V18" s="203">
        <v>346</v>
      </c>
      <c r="W18" s="190">
        <f>SUM(X18:Y18)</f>
        <v>577</v>
      </c>
      <c r="X18" s="118">
        <v>286</v>
      </c>
      <c r="Y18" s="203">
        <v>291</v>
      </c>
      <c r="Z18" s="190">
        <f>SUM(AA18:AB18)</f>
        <v>609</v>
      </c>
      <c r="AA18" s="118">
        <v>327</v>
      </c>
      <c r="AB18" s="203">
        <v>282</v>
      </c>
      <c r="AC18" s="190">
        <f>SUM(AD18:AE18)</f>
        <v>482</v>
      </c>
      <c r="AD18" s="118">
        <v>249</v>
      </c>
      <c r="AE18" s="203">
        <v>233</v>
      </c>
      <c r="AF18" s="190">
        <f>SUM(AG18:AH18)</f>
        <v>2346</v>
      </c>
      <c r="AG18" s="118">
        <v>1179</v>
      </c>
      <c r="AH18" s="203">
        <v>1167</v>
      </c>
      <c r="AI18" s="190">
        <f>SUM(AJ18:AK18)</f>
        <v>68</v>
      </c>
      <c r="AJ18" s="118">
        <v>42</v>
      </c>
      <c r="AK18" s="203">
        <v>26</v>
      </c>
      <c r="AL18" s="190">
        <f>SUM(AM18:AN18)</f>
        <v>183</v>
      </c>
      <c r="AM18" s="118">
        <v>94</v>
      </c>
      <c r="AN18" s="203">
        <v>89</v>
      </c>
      <c r="AO18" s="190">
        <f>SUM(AP18:AQ18)</f>
        <v>89</v>
      </c>
      <c r="AP18" s="118">
        <v>40</v>
      </c>
      <c r="AQ18" s="198">
        <v>49</v>
      </c>
      <c r="AR18" s="193">
        <f>SUM(AS18:AT18)</f>
        <v>86</v>
      </c>
      <c r="AS18" s="118">
        <v>46</v>
      </c>
      <c r="AT18" s="203">
        <v>40</v>
      </c>
      <c r="AU18" s="190">
        <f>SUM(AV18:AW18)</f>
        <v>190</v>
      </c>
      <c r="AV18" s="118">
        <v>104</v>
      </c>
      <c r="AW18" s="198">
        <v>86</v>
      </c>
      <c r="AX18" s="193">
        <f>SUM(AY18:AZ18)</f>
        <v>179</v>
      </c>
      <c r="AY18" s="118">
        <v>89</v>
      </c>
      <c r="AZ18" s="203">
        <v>90</v>
      </c>
      <c r="BA18" s="190">
        <f>SUM(BB18:BC18)</f>
        <v>173</v>
      </c>
      <c r="BB18" s="118">
        <v>83</v>
      </c>
      <c r="BC18" s="198">
        <v>90</v>
      </c>
      <c r="BD18" s="193">
        <f>SUM(BE18:BF18)</f>
        <v>195</v>
      </c>
      <c r="BE18" s="118">
        <v>91</v>
      </c>
      <c r="BF18" s="203">
        <v>104</v>
      </c>
      <c r="BG18" s="190">
        <f>SUM(BH18:BI18)</f>
        <v>1131</v>
      </c>
      <c r="BH18" s="118">
        <v>592</v>
      </c>
      <c r="BI18" s="198">
        <v>539</v>
      </c>
      <c r="BJ18" s="193">
        <f>SUM(BK18:BL18)</f>
        <v>569</v>
      </c>
      <c r="BK18" s="118">
        <v>286</v>
      </c>
      <c r="BL18" s="203">
        <v>283</v>
      </c>
      <c r="BM18" s="190">
        <f>SUM(BN18:BO18)</f>
        <v>151</v>
      </c>
      <c r="BN18" s="118">
        <v>77</v>
      </c>
      <c r="BO18" s="198">
        <v>74</v>
      </c>
      <c r="BP18" s="193">
        <f>SUM(BQ18:BR18)</f>
        <v>295</v>
      </c>
      <c r="BQ18" s="118">
        <v>148</v>
      </c>
      <c r="BR18" s="203">
        <v>147</v>
      </c>
      <c r="BS18" s="190">
        <f>SUM(BT18:BU18)</f>
        <v>46</v>
      </c>
      <c r="BT18" s="118">
        <v>20</v>
      </c>
      <c r="BU18" s="198">
        <v>26</v>
      </c>
    </row>
    <row r="19" spans="1:73" s="2" customFormat="1" ht="15" customHeight="1">
      <c r="A19" s="238" t="s">
        <v>4</v>
      </c>
      <c r="B19" s="240">
        <f>IF(SUM(E19,H19,K19,N19,Q19,T19,W19,Z19,AC19,AF19,AI19,AL19,AO19,AR19,AU19,AX19,BA19,BD19,BG19,BJ19,BM19,BP19,BS19)=SUM(B20:B24),SUM(B20:B24),"err")</f>
        <v>111045</v>
      </c>
      <c r="C19" s="240">
        <f>IF(SUM(F19,I19,L19,O19,R19,U19,X19,AA19,AD19,AG19,AJ19,AM19,AP19,AS19,AV19,AY19,BB19,BE19,BH19,BK19,BN19,BQ19,BT19)=SUM(C20:C24),SUM(C20:C24),"err")</f>
        <v>57793</v>
      </c>
      <c r="D19" s="240">
        <f>IF(SUM(G19,J19,M19,P19,S19,V19,Y19,AB19,AE19,AH19,AK19,AN19,AQ19,AT19,AW19,AZ19,BC19,BF19,BI19,BL19,BO19,BR19,BU19)=SUM(D20:D24),SUM(D20:D24),"err")</f>
        <v>53252</v>
      </c>
      <c r="E19" s="247">
        <f>IF(SUM(E20:E24)=SUM(F19:G19),SUM(F19:G19),"ERR!")</f>
        <v>23735</v>
      </c>
      <c r="F19" s="224">
        <v>12374</v>
      </c>
      <c r="G19" s="242">
        <v>11361</v>
      </c>
      <c r="H19" s="247">
        <f>IF(SUM(H20:H24)=SUM(I19:J19),SUM(I19:J19),"ERR!")</f>
        <v>9920</v>
      </c>
      <c r="I19" s="224">
        <v>5089</v>
      </c>
      <c r="J19" s="242">
        <v>4831</v>
      </c>
      <c r="K19" s="247">
        <f>IF(SUM(K20:K24)=SUM(L19:M19),SUM(L19:M19),"ERR!")</f>
        <v>5987</v>
      </c>
      <c r="L19" s="224">
        <v>3149</v>
      </c>
      <c r="M19" s="242">
        <v>2838</v>
      </c>
      <c r="N19" s="247">
        <f>IF(SUM(N20:N24)=SUM(O19:P19),SUM(O19:P19),"ERR!")</f>
        <v>6475</v>
      </c>
      <c r="O19" s="224">
        <v>3441</v>
      </c>
      <c r="P19" s="226">
        <v>3034</v>
      </c>
      <c r="Q19" s="247">
        <f>IF(SUM(Q20:Q24)=SUM(R19:S19),SUM(R19:S19),"ERR!")</f>
        <v>22944</v>
      </c>
      <c r="R19" s="224">
        <v>11932</v>
      </c>
      <c r="S19" s="242">
        <v>11012</v>
      </c>
      <c r="T19" s="247">
        <f>IF(SUM(T20:T24)=SUM(U19:V19),SUM(U19:V19),"ERR!")</f>
        <v>4237</v>
      </c>
      <c r="U19" s="224">
        <v>2139</v>
      </c>
      <c r="V19" s="242">
        <v>2098</v>
      </c>
      <c r="W19" s="247">
        <f>IF(SUM(W20:W24)=SUM(X19:Y19),SUM(X19:Y19),"ERR!")</f>
        <v>3089</v>
      </c>
      <c r="X19" s="224">
        <v>1630</v>
      </c>
      <c r="Y19" s="242">
        <v>1459</v>
      </c>
      <c r="Z19" s="247">
        <f>IF(SUM(Z20:Z24)=SUM(AA19:AB19),SUM(AA19:AB19),"ERR!")</f>
        <v>3433</v>
      </c>
      <c r="AA19" s="224">
        <v>1791</v>
      </c>
      <c r="AB19" s="242">
        <v>1642</v>
      </c>
      <c r="AC19" s="247">
        <f>IF(SUM(AC20:AC24)=SUM(AD19:AE19),SUM(AD19:AE19),"ERR!")</f>
        <v>2520</v>
      </c>
      <c r="AD19" s="224">
        <v>1361</v>
      </c>
      <c r="AE19" s="242">
        <v>1159</v>
      </c>
      <c r="AF19" s="247">
        <f>IF(SUM(AF20:AF24)=SUM(AG19:AH19),SUM(AG19:AH19),"ERR!")</f>
        <v>11518</v>
      </c>
      <c r="AG19" s="224">
        <v>5930</v>
      </c>
      <c r="AH19" s="242">
        <v>5588</v>
      </c>
      <c r="AI19" s="247">
        <f>IF(SUM(AI20:AI24)=SUM(AJ19:AK19),SUM(AJ19:AK19),"ERR!")</f>
        <v>459</v>
      </c>
      <c r="AJ19" s="224">
        <v>252</v>
      </c>
      <c r="AK19" s="242">
        <v>207</v>
      </c>
      <c r="AL19" s="247">
        <f>IF(SUM(AL20:AL24)=SUM(AM19:AN19),SUM(AM19:AN19),"ERR!")</f>
        <v>1023</v>
      </c>
      <c r="AM19" s="224">
        <v>536</v>
      </c>
      <c r="AN19" s="242">
        <v>487</v>
      </c>
      <c r="AO19" s="247">
        <f>IF(SUM(AO20:AO24)=SUM(AP19:AQ19),SUM(AP19:AQ19),"ERR!")</f>
        <v>519</v>
      </c>
      <c r="AP19" s="224">
        <v>280</v>
      </c>
      <c r="AQ19" s="226">
        <v>239</v>
      </c>
      <c r="AR19" s="235">
        <f>IF(SUM(AR20:AR24)=SUM(AS19:AT19),SUM(AS19:AT19),"ERR!")</f>
        <v>411</v>
      </c>
      <c r="AS19" s="224">
        <v>225</v>
      </c>
      <c r="AT19" s="242">
        <v>186</v>
      </c>
      <c r="AU19" s="247">
        <f>IF(SUM(AU20:AU24)=SUM(AV19:AW19),SUM(AV19:AW19),"ERR!")</f>
        <v>919</v>
      </c>
      <c r="AV19" s="224">
        <v>469</v>
      </c>
      <c r="AW19" s="226">
        <v>450</v>
      </c>
      <c r="AX19" s="235">
        <f>IF(SUM(AX20:AX24)=SUM(AY19:AZ19),SUM(AY19:AZ19),"ERR!")</f>
        <v>1012</v>
      </c>
      <c r="AY19" s="224">
        <v>512</v>
      </c>
      <c r="AZ19" s="242">
        <v>500</v>
      </c>
      <c r="BA19" s="247">
        <f>IF(SUM(BA20:BA24)=SUM(BB19:BC19),SUM(BB19:BC19),"ERR!")</f>
        <v>864</v>
      </c>
      <c r="BB19" s="224">
        <v>449</v>
      </c>
      <c r="BC19" s="226">
        <v>415</v>
      </c>
      <c r="BD19" s="235">
        <f>IF(SUM(BD20:BD24)=SUM(BE19:BF19),SUM(BE19:BF19),"ERR!")</f>
        <v>1053</v>
      </c>
      <c r="BE19" s="232">
        <v>539</v>
      </c>
      <c r="BF19" s="244">
        <v>514</v>
      </c>
      <c r="BG19" s="247">
        <f>IF(SUM(BG20:BG24)=SUM(BH19:BI19),SUM(BH19:BI19),"ERR!")</f>
        <v>5723</v>
      </c>
      <c r="BH19" s="232">
        <v>2964</v>
      </c>
      <c r="BI19" s="233">
        <v>2759</v>
      </c>
      <c r="BJ19" s="235">
        <f>IF(SUM(BJ20:BJ24)=SUM(BK19:BL19),SUM(BK19:BL19),"ERR!")</f>
        <v>2517</v>
      </c>
      <c r="BK19" s="232">
        <v>1301</v>
      </c>
      <c r="BL19" s="244">
        <v>1216</v>
      </c>
      <c r="BM19" s="247">
        <f>IF(SUM(BM20:BM24)=SUM(BN19:BO19),SUM(BN19:BO19),"ERR!")</f>
        <v>819</v>
      </c>
      <c r="BN19" s="232">
        <v>443</v>
      </c>
      <c r="BO19" s="233">
        <v>376</v>
      </c>
      <c r="BP19" s="235">
        <f>IF(SUM(BP20:BP24)=SUM(BQ19:BR19),SUM(BQ19:BR19),"ERR!")</f>
        <v>1652</v>
      </c>
      <c r="BQ19" s="232">
        <v>879</v>
      </c>
      <c r="BR19" s="244">
        <v>773</v>
      </c>
      <c r="BS19" s="247">
        <f>IF(SUM(BS20:BS24)=SUM(BT19:BU19),SUM(BT19:BU19),"ERR!")</f>
        <v>216</v>
      </c>
      <c r="BT19" s="232">
        <v>108</v>
      </c>
      <c r="BU19" s="233">
        <v>108</v>
      </c>
    </row>
    <row r="20" spans="1:73" s="20" customFormat="1" ht="15" customHeight="1">
      <c r="A20" s="207" t="s">
        <v>97</v>
      </c>
      <c r="B20" s="193">
        <f>SUM(C20:D20)</f>
        <v>23038</v>
      </c>
      <c r="C20" s="225">
        <f t="shared" ref="C20:D24" si="2">SUM(F20,I20,L20,O20,R20,U20,X20,AA20,AD20,AG20,AJ20,AM20,AP20,AS20,AV20,AY20,BB20,BE20,BH20,BK20,BN20,BQ20,BT20)</f>
        <v>12006</v>
      </c>
      <c r="D20" s="241">
        <f t="shared" si="2"/>
        <v>11032</v>
      </c>
      <c r="E20" s="190">
        <f>SUM(F20:G20)</f>
        <v>4984</v>
      </c>
      <c r="F20" s="118">
        <v>2660</v>
      </c>
      <c r="G20" s="203">
        <v>2324</v>
      </c>
      <c r="H20" s="190">
        <f>SUM(I20:J20)</f>
        <v>2030</v>
      </c>
      <c r="I20" s="118">
        <v>1026</v>
      </c>
      <c r="J20" s="203">
        <v>1004</v>
      </c>
      <c r="K20" s="190">
        <f>SUM(L20:M20)</f>
        <v>1215</v>
      </c>
      <c r="L20" s="118">
        <v>629</v>
      </c>
      <c r="M20" s="203">
        <v>586</v>
      </c>
      <c r="N20" s="190">
        <f>SUM(O20:P20)</f>
        <v>1356</v>
      </c>
      <c r="O20" s="118">
        <v>733</v>
      </c>
      <c r="P20" s="198">
        <v>623</v>
      </c>
      <c r="Q20" s="190">
        <f>SUM(R20:S20)</f>
        <v>4901</v>
      </c>
      <c r="R20" s="118">
        <v>2515</v>
      </c>
      <c r="S20" s="203">
        <v>2386</v>
      </c>
      <c r="T20" s="190">
        <f>SUM(U20:V20)</f>
        <v>876</v>
      </c>
      <c r="U20" s="118">
        <v>445</v>
      </c>
      <c r="V20" s="203">
        <v>431</v>
      </c>
      <c r="W20" s="190">
        <f>SUM(X20:Y20)</f>
        <v>593</v>
      </c>
      <c r="X20" s="118">
        <v>294</v>
      </c>
      <c r="Y20" s="203">
        <v>299</v>
      </c>
      <c r="Z20" s="190">
        <f>SUM(AA20:AB20)</f>
        <v>662</v>
      </c>
      <c r="AA20" s="118">
        <v>350</v>
      </c>
      <c r="AB20" s="203">
        <v>312</v>
      </c>
      <c r="AC20" s="190">
        <f>SUM(AD20:AE20)</f>
        <v>495</v>
      </c>
      <c r="AD20" s="118">
        <v>269</v>
      </c>
      <c r="AE20" s="203">
        <v>226</v>
      </c>
      <c r="AF20" s="190">
        <f>SUM(AG20:AH20)</f>
        <v>2432</v>
      </c>
      <c r="AG20" s="118">
        <v>1231</v>
      </c>
      <c r="AH20" s="203">
        <v>1201</v>
      </c>
      <c r="AI20" s="190">
        <f>SUM(AJ20:AK20)</f>
        <v>96</v>
      </c>
      <c r="AJ20" s="118">
        <v>50</v>
      </c>
      <c r="AK20" s="203">
        <v>46</v>
      </c>
      <c r="AL20" s="190">
        <f>SUM(AM20:AN20)</f>
        <v>207</v>
      </c>
      <c r="AM20" s="118">
        <v>103</v>
      </c>
      <c r="AN20" s="203">
        <v>104</v>
      </c>
      <c r="AO20" s="190">
        <f>SUM(AP20:AQ20)</f>
        <v>115</v>
      </c>
      <c r="AP20" s="118">
        <v>60</v>
      </c>
      <c r="AQ20" s="198">
        <v>55</v>
      </c>
      <c r="AR20" s="193">
        <f>SUM(AS20:AT20)</f>
        <v>74</v>
      </c>
      <c r="AS20" s="118">
        <v>45</v>
      </c>
      <c r="AT20" s="203">
        <v>29</v>
      </c>
      <c r="AU20" s="190">
        <f>SUM(AV20:AW20)</f>
        <v>184</v>
      </c>
      <c r="AV20" s="118">
        <v>94</v>
      </c>
      <c r="AW20" s="198">
        <v>90</v>
      </c>
      <c r="AX20" s="193">
        <f>SUM(AY20:AZ20)</f>
        <v>180</v>
      </c>
      <c r="AY20" s="118">
        <v>99</v>
      </c>
      <c r="AZ20" s="203">
        <v>81</v>
      </c>
      <c r="BA20" s="190">
        <f>SUM(BB20:BC20)</f>
        <v>168</v>
      </c>
      <c r="BB20" s="118">
        <v>90</v>
      </c>
      <c r="BC20" s="198">
        <v>78</v>
      </c>
      <c r="BD20" s="193">
        <f>SUM(BE20:BF20)</f>
        <v>198</v>
      </c>
      <c r="BE20" s="118">
        <v>94</v>
      </c>
      <c r="BF20" s="203">
        <v>104</v>
      </c>
      <c r="BG20" s="190">
        <f>SUM(BH20:BI20)</f>
        <v>1159</v>
      </c>
      <c r="BH20" s="118">
        <v>618</v>
      </c>
      <c r="BI20" s="198">
        <v>541</v>
      </c>
      <c r="BJ20" s="193">
        <f>SUM(BK20:BL20)</f>
        <v>530</v>
      </c>
      <c r="BK20" s="118">
        <v>289</v>
      </c>
      <c r="BL20" s="203">
        <v>241</v>
      </c>
      <c r="BM20" s="190">
        <f>SUM(BN20:BO20)</f>
        <v>174</v>
      </c>
      <c r="BN20" s="118">
        <v>88</v>
      </c>
      <c r="BO20" s="198">
        <v>86</v>
      </c>
      <c r="BP20" s="193">
        <f>SUM(BQ20:BR20)</f>
        <v>357</v>
      </c>
      <c r="BQ20" s="118">
        <v>201</v>
      </c>
      <c r="BR20" s="203">
        <v>156</v>
      </c>
      <c r="BS20" s="190">
        <f>SUM(BT20:BU20)</f>
        <v>52</v>
      </c>
      <c r="BT20" s="118">
        <v>23</v>
      </c>
      <c r="BU20" s="198">
        <v>29</v>
      </c>
    </row>
    <row r="21" spans="1:73" s="20" customFormat="1" ht="15" customHeight="1">
      <c r="A21" s="207" t="s">
        <v>23</v>
      </c>
      <c r="B21" s="193">
        <f>SUM(C21:D21)</f>
        <v>23022</v>
      </c>
      <c r="C21" s="225">
        <f t="shared" si="2"/>
        <v>11979</v>
      </c>
      <c r="D21" s="241">
        <f t="shared" si="2"/>
        <v>11043</v>
      </c>
      <c r="E21" s="190">
        <f>SUM(F21:G21)</f>
        <v>4965</v>
      </c>
      <c r="F21" s="118">
        <v>2576</v>
      </c>
      <c r="G21" s="203">
        <v>2389</v>
      </c>
      <c r="H21" s="190">
        <f>SUM(I21:J21)</f>
        <v>2028</v>
      </c>
      <c r="I21" s="118">
        <v>1039</v>
      </c>
      <c r="J21" s="203">
        <v>989</v>
      </c>
      <c r="K21" s="190">
        <f>SUM(L21:M21)</f>
        <v>1232</v>
      </c>
      <c r="L21" s="118">
        <v>640</v>
      </c>
      <c r="M21" s="203">
        <v>592</v>
      </c>
      <c r="N21" s="190">
        <f>SUM(O21:P21)</f>
        <v>1251</v>
      </c>
      <c r="O21" s="118">
        <v>670</v>
      </c>
      <c r="P21" s="198">
        <v>581</v>
      </c>
      <c r="Q21" s="190">
        <f>SUM(R21:S21)</f>
        <v>4814</v>
      </c>
      <c r="R21" s="118">
        <v>2557</v>
      </c>
      <c r="S21" s="203">
        <v>2257</v>
      </c>
      <c r="T21" s="190">
        <f>SUM(U21:V21)</f>
        <v>846</v>
      </c>
      <c r="U21" s="118">
        <v>435</v>
      </c>
      <c r="V21" s="203">
        <v>411</v>
      </c>
      <c r="W21" s="190">
        <f>SUM(X21:Y21)</f>
        <v>636</v>
      </c>
      <c r="X21" s="118">
        <v>325</v>
      </c>
      <c r="Y21" s="203">
        <v>311</v>
      </c>
      <c r="Z21" s="190">
        <f>SUM(AA21:AB21)</f>
        <v>683</v>
      </c>
      <c r="AA21" s="118">
        <v>360</v>
      </c>
      <c r="AB21" s="203">
        <v>323</v>
      </c>
      <c r="AC21" s="190">
        <f>SUM(AD21:AE21)</f>
        <v>530</v>
      </c>
      <c r="AD21" s="118">
        <v>283</v>
      </c>
      <c r="AE21" s="203">
        <v>247</v>
      </c>
      <c r="AF21" s="190">
        <f>SUM(AG21:AH21)</f>
        <v>2492</v>
      </c>
      <c r="AG21" s="118">
        <v>1322</v>
      </c>
      <c r="AH21" s="203">
        <v>1170</v>
      </c>
      <c r="AI21" s="190">
        <f>SUM(AJ21:AK21)</f>
        <v>85</v>
      </c>
      <c r="AJ21" s="118">
        <v>47</v>
      </c>
      <c r="AK21" s="203">
        <v>38</v>
      </c>
      <c r="AL21" s="190">
        <f>SUM(AM21:AN21)</f>
        <v>208</v>
      </c>
      <c r="AM21" s="118">
        <v>106</v>
      </c>
      <c r="AN21" s="203">
        <v>102</v>
      </c>
      <c r="AO21" s="190">
        <f>SUM(AP21:AQ21)</f>
        <v>109</v>
      </c>
      <c r="AP21" s="118">
        <v>60</v>
      </c>
      <c r="AQ21" s="198">
        <v>49</v>
      </c>
      <c r="AR21" s="193">
        <f>SUM(AS21:AT21)</f>
        <v>76</v>
      </c>
      <c r="AS21" s="118">
        <v>44</v>
      </c>
      <c r="AT21" s="203">
        <v>32</v>
      </c>
      <c r="AU21" s="190">
        <f>SUM(AV21:AW21)</f>
        <v>180</v>
      </c>
      <c r="AV21" s="118">
        <v>89</v>
      </c>
      <c r="AW21" s="198">
        <v>91</v>
      </c>
      <c r="AX21" s="193">
        <f>SUM(AY21:AZ21)</f>
        <v>225</v>
      </c>
      <c r="AY21" s="118">
        <v>112</v>
      </c>
      <c r="AZ21" s="203">
        <v>113</v>
      </c>
      <c r="BA21" s="190">
        <f>SUM(BB21:BC21)</f>
        <v>148</v>
      </c>
      <c r="BB21" s="118">
        <v>69</v>
      </c>
      <c r="BC21" s="198">
        <v>79</v>
      </c>
      <c r="BD21" s="193">
        <f>SUM(BE21:BF21)</f>
        <v>232</v>
      </c>
      <c r="BE21" s="118">
        <v>117</v>
      </c>
      <c r="BF21" s="203">
        <v>115</v>
      </c>
      <c r="BG21" s="190">
        <f>SUM(BH21:BI21)</f>
        <v>1189</v>
      </c>
      <c r="BH21" s="118">
        <v>586</v>
      </c>
      <c r="BI21" s="198">
        <v>603</v>
      </c>
      <c r="BJ21" s="193">
        <f>SUM(BK21:BL21)</f>
        <v>546</v>
      </c>
      <c r="BK21" s="118">
        <v>268</v>
      </c>
      <c r="BL21" s="203">
        <v>278</v>
      </c>
      <c r="BM21" s="190">
        <f>SUM(BN21:BO21)</f>
        <v>179</v>
      </c>
      <c r="BN21" s="118">
        <v>89</v>
      </c>
      <c r="BO21" s="198">
        <v>90</v>
      </c>
      <c r="BP21" s="193">
        <f>SUM(BQ21:BR21)</f>
        <v>323</v>
      </c>
      <c r="BQ21" s="118">
        <v>161</v>
      </c>
      <c r="BR21" s="203">
        <v>162</v>
      </c>
      <c r="BS21" s="190">
        <f>SUM(BT21:BU21)</f>
        <v>45</v>
      </c>
      <c r="BT21" s="118">
        <v>24</v>
      </c>
      <c r="BU21" s="198">
        <v>21</v>
      </c>
    </row>
    <row r="22" spans="1:73" s="20" customFormat="1" ht="15" customHeight="1">
      <c r="A22" s="207" t="s">
        <v>24</v>
      </c>
      <c r="B22" s="193">
        <f>SUM(C22:D22)</f>
        <v>21284</v>
      </c>
      <c r="C22" s="225">
        <f t="shared" si="2"/>
        <v>11016</v>
      </c>
      <c r="D22" s="241">
        <f t="shared" si="2"/>
        <v>10268</v>
      </c>
      <c r="E22" s="190">
        <f>SUM(F22:G22)</f>
        <v>4635</v>
      </c>
      <c r="F22" s="118">
        <v>2434</v>
      </c>
      <c r="G22" s="203">
        <v>2201</v>
      </c>
      <c r="H22" s="190">
        <f>SUM(I22:J22)</f>
        <v>1903</v>
      </c>
      <c r="I22" s="118">
        <v>981</v>
      </c>
      <c r="J22" s="203">
        <v>922</v>
      </c>
      <c r="K22" s="190">
        <f>SUM(L22:M22)</f>
        <v>1124</v>
      </c>
      <c r="L22" s="118">
        <v>573</v>
      </c>
      <c r="M22" s="203">
        <v>551</v>
      </c>
      <c r="N22" s="190">
        <f>SUM(O22:P22)</f>
        <v>1274</v>
      </c>
      <c r="O22" s="118">
        <v>685</v>
      </c>
      <c r="P22" s="198">
        <v>589</v>
      </c>
      <c r="Q22" s="190">
        <f>SUM(R22:S22)</f>
        <v>4369</v>
      </c>
      <c r="R22" s="118">
        <v>2250</v>
      </c>
      <c r="S22" s="203">
        <v>2119</v>
      </c>
      <c r="T22" s="190">
        <f>SUM(U22:V22)</f>
        <v>835</v>
      </c>
      <c r="U22" s="118">
        <v>424</v>
      </c>
      <c r="V22" s="203">
        <v>411</v>
      </c>
      <c r="W22" s="190">
        <f>SUM(X22:Y22)</f>
        <v>597</v>
      </c>
      <c r="X22" s="118">
        <v>315</v>
      </c>
      <c r="Y22" s="203">
        <v>282</v>
      </c>
      <c r="Z22" s="190">
        <f>SUM(AA22:AB22)</f>
        <v>669</v>
      </c>
      <c r="AA22" s="118">
        <v>336</v>
      </c>
      <c r="AB22" s="203">
        <v>333</v>
      </c>
      <c r="AC22" s="190">
        <f>SUM(AD22:AE22)</f>
        <v>475</v>
      </c>
      <c r="AD22" s="118">
        <v>244</v>
      </c>
      <c r="AE22" s="203">
        <v>231</v>
      </c>
      <c r="AF22" s="190">
        <f>SUM(AG22:AH22)</f>
        <v>2131</v>
      </c>
      <c r="AG22" s="118">
        <v>1081</v>
      </c>
      <c r="AH22" s="203">
        <v>1050</v>
      </c>
      <c r="AI22" s="190">
        <f>SUM(AJ22:AK22)</f>
        <v>89</v>
      </c>
      <c r="AJ22" s="118">
        <v>50</v>
      </c>
      <c r="AK22" s="203">
        <v>39</v>
      </c>
      <c r="AL22" s="190">
        <f>SUM(AM22:AN22)</f>
        <v>171</v>
      </c>
      <c r="AM22" s="118">
        <v>88</v>
      </c>
      <c r="AN22" s="203">
        <v>83</v>
      </c>
      <c r="AO22" s="190">
        <f>SUM(AP22:AQ22)</f>
        <v>90</v>
      </c>
      <c r="AP22" s="118">
        <v>45</v>
      </c>
      <c r="AQ22" s="198">
        <v>45</v>
      </c>
      <c r="AR22" s="193">
        <f>SUM(AS22:AT22)</f>
        <v>100</v>
      </c>
      <c r="AS22" s="118">
        <v>47</v>
      </c>
      <c r="AT22" s="203">
        <v>53</v>
      </c>
      <c r="AU22" s="190">
        <f>SUM(AV22:AW22)</f>
        <v>203</v>
      </c>
      <c r="AV22" s="118">
        <v>105</v>
      </c>
      <c r="AW22" s="198">
        <v>98</v>
      </c>
      <c r="AX22" s="193">
        <f>SUM(AY22:AZ22)</f>
        <v>176</v>
      </c>
      <c r="AY22" s="118">
        <v>90</v>
      </c>
      <c r="AZ22" s="203">
        <v>86</v>
      </c>
      <c r="BA22" s="190">
        <f>SUM(BB22:BC22)</f>
        <v>182</v>
      </c>
      <c r="BB22" s="118">
        <v>99</v>
      </c>
      <c r="BC22" s="198">
        <v>83</v>
      </c>
      <c r="BD22" s="193">
        <f>SUM(BE22:BF22)</f>
        <v>195</v>
      </c>
      <c r="BE22" s="118">
        <v>97</v>
      </c>
      <c r="BF22" s="203">
        <v>98</v>
      </c>
      <c r="BG22" s="190">
        <f>SUM(BH22:BI22)</f>
        <v>1124</v>
      </c>
      <c r="BH22" s="118">
        <v>578</v>
      </c>
      <c r="BI22" s="198">
        <v>546</v>
      </c>
      <c r="BJ22" s="193">
        <f>SUM(BK22:BL22)</f>
        <v>457</v>
      </c>
      <c r="BK22" s="118">
        <v>226</v>
      </c>
      <c r="BL22" s="203">
        <v>231</v>
      </c>
      <c r="BM22" s="190">
        <f>SUM(BN22:BO22)</f>
        <v>155</v>
      </c>
      <c r="BN22" s="118">
        <v>88</v>
      </c>
      <c r="BO22" s="198">
        <v>67</v>
      </c>
      <c r="BP22" s="193">
        <f>SUM(BQ22:BR22)</f>
        <v>295</v>
      </c>
      <c r="BQ22" s="118">
        <v>161</v>
      </c>
      <c r="BR22" s="203">
        <v>134</v>
      </c>
      <c r="BS22" s="190">
        <f>SUM(BT22:BU22)</f>
        <v>35</v>
      </c>
      <c r="BT22" s="118">
        <v>19</v>
      </c>
      <c r="BU22" s="198">
        <v>16</v>
      </c>
    </row>
    <row r="23" spans="1:73" s="20" customFormat="1" ht="15" customHeight="1">
      <c r="A23" s="207" t="s">
        <v>25</v>
      </c>
      <c r="B23" s="193">
        <f>SUM(C23:D23)</f>
        <v>21212</v>
      </c>
      <c r="C23" s="225">
        <f t="shared" si="2"/>
        <v>11111</v>
      </c>
      <c r="D23" s="241">
        <f t="shared" si="2"/>
        <v>10101</v>
      </c>
      <c r="E23" s="190">
        <f>SUM(F23:G23)</f>
        <v>4533</v>
      </c>
      <c r="F23" s="118">
        <v>2352</v>
      </c>
      <c r="G23" s="203">
        <v>2181</v>
      </c>
      <c r="H23" s="190">
        <f>SUM(I23:J23)</f>
        <v>1902</v>
      </c>
      <c r="I23" s="118">
        <v>981</v>
      </c>
      <c r="J23" s="203">
        <v>921</v>
      </c>
      <c r="K23" s="190">
        <f>SUM(L23:M23)</f>
        <v>1164</v>
      </c>
      <c r="L23" s="118">
        <v>622</v>
      </c>
      <c r="M23" s="203">
        <v>542</v>
      </c>
      <c r="N23" s="190">
        <f>SUM(O23:P23)</f>
        <v>1246</v>
      </c>
      <c r="O23" s="118">
        <v>637</v>
      </c>
      <c r="P23" s="198">
        <v>609</v>
      </c>
      <c r="Q23" s="190">
        <f>SUM(R23:S23)</f>
        <v>4232</v>
      </c>
      <c r="R23" s="118">
        <v>2248</v>
      </c>
      <c r="S23" s="203">
        <v>1984</v>
      </c>
      <c r="T23" s="190">
        <f>SUM(U23:V23)</f>
        <v>830</v>
      </c>
      <c r="U23" s="118">
        <v>424</v>
      </c>
      <c r="V23" s="203">
        <v>406</v>
      </c>
      <c r="W23" s="190">
        <f>SUM(X23:Y23)</f>
        <v>619</v>
      </c>
      <c r="X23" s="118">
        <v>343</v>
      </c>
      <c r="Y23" s="203">
        <v>276</v>
      </c>
      <c r="Z23" s="190">
        <f>SUM(AA23:AB23)</f>
        <v>661</v>
      </c>
      <c r="AA23" s="118">
        <v>337</v>
      </c>
      <c r="AB23" s="203">
        <v>324</v>
      </c>
      <c r="AC23" s="190">
        <f>SUM(AD23:AE23)</f>
        <v>465</v>
      </c>
      <c r="AD23" s="118">
        <v>260</v>
      </c>
      <c r="AE23" s="203">
        <v>205</v>
      </c>
      <c r="AF23" s="190">
        <f>SUM(AG23:AH23)</f>
        <v>2230</v>
      </c>
      <c r="AG23" s="118">
        <v>1146</v>
      </c>
      <c r="AH23" s="203">
        <v>1084</v>
      </c>
      <c r="AI23" s="190">
        <f>SUM(AJ23:AK23)</f>
        <v>83</v>
      </c>
      <c r="AJ23" s="118">
        <v>47</v>
      </c>
      <c r="AK23" s="203">
        <v>36</v>
      </c>
      <c r="AL23" s="190">
        <f>SUM(AM23:AN23)</f>
        <v>202</v>
      </c>
      <c r="AM23" s="118">
        <v>111</v>
      </c>
      <c r="AN23" s="203">
        <v>91</v>
      </c>
      <c r="AO23" s="190">
        <f>SUM(AP23:AQ23)</f>
        <v>99</v>
      </c>
      <c r="AP23" s="118">
        <v>51</v>
      </c>
      <c r="AQ23" s="198">
        <v>48</v>
      </c>
      <c r="AR23" s="193">
        <f>SUM(AS23:AT23)</f>
        <v>67</v>
      </c>
      <c r="AS23" s="118">
        <v>41</v>
      </c>
      <c r="AT23" s="203">
        <v>26</v>
      </c>
      <c r="AU23" s="190">
        <f>SUM(AV23:AW23)</f>
        <v>187</v>
      </c>
      <c r="AV23" s="118">
        <v>107</v>
      </c>
      <c r="AW23" s="198">
        <v>80</v>
      </c>
      <c r="AX23" s="193">
        <f>SUM(AY23:AZ23)</f>
        <v>204</v>
      </c>
      <c r="AY23" s="118">
        <v>99</v>
      </c>
      <c r="AZ23" s="203">
        <v>105</v>
      </c>
      <c r="BA23" s="190">
        <f>SUM(BB23:BC23)</f>
        <v>167</v>
      </c>
      <c r="BB23" s="118">
        <v>85</v>
      </c>
      <c r="BC23" s="198">
        <v>82</v>
      </c>
      <c r="BD23" s="193">
        <f>SUM(BE23:BF23)</f>
        <v>209</v>
      </c>
      <c r="BE23" s="118">
        <v>101</v>
      </c>
      <c r="BF23" s="203">
        <v>108</v>
      </c>
      <c r="BG23" s="190">
        <f>SUM(BH23:BI23)</f>
        <v>1088</v>
      </c>
      <c r="BH23" s="118">
        <v>576</v>
      </c>
      <c r="BI23" s="198">
        <v>512</v>
      </c>
      <c r="BJ23" s="193">
        <f>SUM(BK23:BL23)</f>
        <v>516</v>
      </c>
      <c r="BK23" s="118">
        <v>268</v>
      </c>
      <c r="BL23" s="203">
        <v>248</v>
      </c>
      <c r="BM23" s="190">
        <f>SUM(BN23:BO23)</f>
        <v>151</v>
      </c>
      <c r="BN23" s="118">
        <v>90</v>
      </c>
      <c r="BO23" s="198">
        <v>61</v>
      </c>
      <c r="BP23" s="193">
        <f>SUM(BQ23:BR23)</f>
        <v>321</v>
      </c>
      <c r="BQ23" s="118">
        <v>168</v>
      </c>
      <c r="BR23" s="203">
        <v>153</v>
      </c>
      <c r="BS23" s="190">
        <f>SUM(BT23:BU23)</f>
        <v>36</v>
      </c>
      <c r="BT23" s="118">
        <v>17</v>
      </c>
      <c r="BU23" s="198">
        <v>19</v>
      </c>
    </row>
    <row r="24" spans="1:73" s="20" customFormat="1" ht="15" customHeight="1">
      <c r="A24" s="207" t="s">
        <v>26</v>
      </c>
      <c r="B24" s="193">
        <f>SUM(C24:D24)</f>
        <v>22489</v>
      </c>
      <c r="C24" s="225">
        <f t="shared" si="2"/>
        <v>11681</v>
      </c>
      <c r="D24" s="241">
        <f t="shared" si="2"/>
        <v>10808</v>
      </c>
      <c r="E24" s="190">
        <f>SUM(F24:G24)</f>
        <v>4618</v>
      </c>
      <c r="F24" s="118">
        <v>2352</v>
      </c>
      <c r="G24" s="203">
        <v>2266</v>
      </c>
      <c r="H24" s="190">
        <f>SUM(I24:J24)</f>
        <v>2057</v>
      </c>
      <c r="I24" s="118">
        <v>1062</v>
      </c>
      <c r="J24" s="203">
        <v>995</v>
      </c>
      <c r="K24" s="190">
        <f>SUM(L24:M24)</f>
        <v>1252</v>
      </c>
      <c r="L24" s="118">
        <v>685</v>
      </c>
      <c r="M24" s="203">
        <v>567</v>
      </c>
      <c r="N24" s="190">
        <f>SUM(O24:P24)</f>
        <v>1348</v>
      </c>
      <c r="O24" s="118">
        <v>716</v>
      </c>
      <c r="P24" s="198">
        <v>632</v>
      </c>
      <c r="Q24" s="190">
        <f>SUM(R24:S24)</f>
        <v>4628</v>
      </c>
      <c r="R24" s="118">
        <v>2362</v>
      </c>
      <c r="S24" s="203">
        <v>2266</v>
      </c>
      <c r="T24" s="190">
        <f>SUM(U24:V24)</f>
        <v>850</v>
      </c>
      <c r="U24" s="118">
        <v>411</v>
      </c>
      <c r="V24" s="203">
        <v>439</v>
      </c>
      <c r="W24" s="190">
        <f>SUM(X24:Y24)</f>
        <v>644</v>
      </c>
      <c r="X24" s="118">
        <v>353</v>
      </c>
      <c r="Y24" s="203">
        <v>291</v>
      </c>
      <c r="Z24" s="190">
        <f>SUM(AA24:AB24)</f>
        <v>758</v>
      </c>
      <c r="AA24" s="118">
        <v>408</v>
      </c>
      <c r="AB24" s="203">
        <v>350</v>
      </c>
      <c r="AC24" s="190">
        <f>SUM(AD24:AE24)</f>
        <v>555</v>
      </c>
      <c r="AD24" s="118">
        <v>305</v>
      </c>
      <c r="AE24" s="203">
        <v>250</v>
      </c>
      <c r="AF24" s="190">
        <f>SUM(AG24:AH24)</f>
        <v>2233</v>
      </c>
      <c r="AG24" s="118">
        <v>1150</v>
      </c>
      <c r="AH24" s="203">
        <v>1083</v>
      </c>
      <c r="AI24" s="190">
        <f>SUM(AJ24:AK24)</f>
        <v>106</v>
      </c>
      <c r="AJ24" s="118">
        <v>58</v>
      </c>
      <c r="AK24" s="203">
        <v>48</v>
      </c>
      <c r="AL24" s="190">
        <f>SUM(AM24:AN24)</f>
        <v>235</v>
      </c>
      <c r="AM24" s="118">
        <v>128</v>
      </c>
      <c r="AN24" s="203">
        <v>107</v>
      </c>
      <c r="AO24" s="190">
        <f>SUM(AP24:AQ24)</f>
        <v>106</v>
      </c>
      <c r="AP24" s="118">
        <v>64</v>
      </c>
      <c r="AQ24" s="198">
        <v>42</v>
      </c>
      <c r="AR24" s="193">
        <f>SUM(AS24:AT24)</f>
        <v>94</v>
      </c>
      <c r="AS24" s="118">
        <v>48</v>
      </c>
      <c r="AT24" s="203">
        <v>46</v>
      </c>
      <c r="AU24" s="190">
        <f>SUM(AV24:AW24)</f>
        <v>165</v>
      </c>
      <c r="AV24" s="118">
        <v>74</v>
      </c>
      <c r="AW24" s="198">
        <v>91</v>
      </c>
      <c r="AX24" s="193">
        <f>SUM(AY24:AZ24)</f>
        <v>227</v>
      </c>
      <c r="AY24" s="118">
        <v>112</v>
      </c>
      <c r="AZ24" s="203">
        <v>115</v>
      </c>
      <c r="BA24" s="190">
        <f>SUM(BB24:BC24)</f>
        <v>199</v>
      </c>
      <c r="BB24" s="118">
        <v>106</v>
      </c>
      <c r="BC24" s="198">
        <v>93</v>
      </c>
      <c r="BD24" s="193">
        <f>SUM(BE24:BF24)</f>
        <v>219</v>
      </c>
      <c r="BE24" s="118">
        <v>130</v>
      </c>
      <c r="BF24" s="203">
        <v>89</v>
      </c>
      <c r="BG24" s="190">
        <f>SUM(BH24:BI24)</f>
        <v>1163</v>
      </c>
      <c r="BH24" s="118">
        <v>606</v>
      </c>
      <c r="BI24" s="198">
        <v>557</v>
      </c>
      <c r="BJ24" s="193">
        <f>SUM(BK24:BL24)</f>
        <v>468</v>
      </c>
      <c r="BK24" s="118">
        <v>250</v>
      </c>
      <c r="BL24" s="203">
        <v>218</v>
      </c>
      <c r="BM24" s="190">
        <f>SUM(BN24:BO24)</f>
        <v>160</v>
      </c>
      <c r="BN24" s="118">
        <v>88</v>
      </c>
      <c r="BO24" s="198">
        <v>72</v>
      </c>
      <c r="BP24" s="193">
        <f>SUM(BQ24:BR24)</f>
        <v>356</v>
      </c>
      <c r="BQ24" s="118">
        <v>188</v>
      </c>
      <c r="BR24" s="203">
        <v>168</v>
      </c>
      <c r="BS24" s="190">
        <f>SUM(BT24:BU24)</f>
        <v>48</v>
      </c>
      <c r="BT24" s="118">
        <v>25</v>
      </c>
      <c r="BU24" s="198">
        <v>23</v>
      </c>
    </row>
    <row r="25" spans="1:73" s="2" customFormat="1" ht="15" customHeight="1">
      <c r="A25" s="238" t="s">
        <v>5</v>
      </c>
      <c r="B25" s="240">
        <f>IF(SUM(E25,H25,K25,N25,Q25,T25,W25,Z25,AC25,AF25,AI25,AL25,AO25,AR25,AU25,AX25,BA25,BD25,BG25,BJ25,BM25,BP25,BS25)=SUM(B26:B30),SUM(B26:B30),"err")</f>
        <v>109222</v>
      </c>
      <c r="C25" s="240">
        <f>IF(SUM(F25,I25,L25,O25,R25,U25,X25,AA25,AD25,AG25,AJ25,AM25,AP25,AS25,AV25,AY25,BB25,BE25,BH25,BK25,BN25,BQ25,BT25)=SUM(C26:C30),SUM(C26:C30),"err")</f>
        <v>57815</v>
      </c>
      <c r="D25" s="240">
        <f>IF(SUM(G25,J25,M25,P25,S25,V25,Y25,AB25,AE25,AH25,AK25,AN25,AQ25,AT25,AW25,AZ25,BC25,BF25,BI25,BL25,BO25,BR25,BU25)=SUM(D26:D30),SUM(D26:D30),"err")</f>
        <v>51407</v>
      </c>
      <c r="E25" s="247">
        <f>IF(SUM(E26:E30)=SUM(F25:G25),SUM(F25:G25),"ERR!")</f>
        <v>22157</v>
      </c>
      <c r="F25" s="224">
        <v>11754</v>
      </c>
      <c r="G25" s="242">
        <v>10403</v>
      </c>
      <c r="H25" s="247">
        <f>IF(SUM(H26:H30)=SUM(I25:J25),SUM(I25:J25),"ERR!")</f>
        <v>10045</v>
      </c>
      <c r="I25" s="224">
        <v>5283</v>
      </c>
      <c r="J25" s="242">
        <v>4762</v>
      </c>
      <c r="K25" s="247">
        <f>IF(SUM(K26:K30)=SUM(L25:M25),SUM(L25:M25),"ERR!")</f>
        <v>6313</v>
      </c>
      <c r="L25" s="224">
        <v>3512</v>
      </c>
      <c r="M25" s="242">
        <v>2801</v>
      </c>
      <c r="N25" s="247">
        <f>IF(SUM(N26:N30)=SUM(O25:P25),SUM(O25:P25),"ERR!")</f>
        <v>6764</v>
      </c>
      <c r="O25" s="224">
        <v>3534</v>
      </c>
      <c r="P25" s="226">
        <v>3230</v>
      </c>
      <c r="Q25" s="247">
        <f>IF(SUM(Q26:Q30)=SUM(R25:S25),SUM(R25:S25),"ERR!")</f>
        <v>20946</v>
      </c>
      <c r="R25" s="224">
        <v>10916</v>
      </c>
      <c r="S25" s="242">
        <v>10030</v>
      </c>
      <c r="T25" s="247">
        <f>IF(SUM(T26:T30)=SUM(U25:V25),SUM(U25:V25),"ERR!")</f>
        <v>4270</v>
      </c>
      <c r="U25" s="224">
        <v>2279</v>
      </c>
      <c r="V25" s="242">
        <v>1991</v>
      </c>
      <c r="W25" s="247">
        <f>IF(SUM(W26:W30)=SUM(X25:Y25),SUM(X25:Y25),"ERR!")</f>
        <v>3402</v>
      </c>
      <c r="X25" s="224">
        <v>1809</v>
      </c>
      <c r="Y25" s="242">
        <v>1593</v>
      </c>
      <c r="Z25" s="247">
        <f>IF(SUM(Z26:Z30)=SUM(AA25:AB25),SUM(AA25:AB25),"ERR!")</f>
        <v>3861</v>
      </c>
      <c r="AA25" s="224">
        <v>2072</v>
      </c>
      <c r="AB25" s="242">
        <v>1789</v>
      </c>
      <c r="AC25" s="247">
        <f>IF(SUM(AC26:AC30)=SUM(AD25:AE25),SUM(AD25:AE25),"ERR!")</f>
        <v>2862</v>
      </c>
      <c r="AD25" s="224">
        <v>1565</v>
      </c>
      <c r="AE25" s="242">
        <v>1297</v>
      </c>
      <c r="AF25" s="247">
        <f>IF(SUM(AF26:AF30)=SUM(AG25:AH25),SUM(AG25:AH25),"ERR!")</f>
        <v>11374</v>
      </c>
      <c r="AG25" s="224">
        <v>5905</v>
      </c>
      <c r="AH25" s="242">
        <v>5469</v>
      </c>
      <c r="AI25" s="247">
        <f>IF(SUM(AI26:AI30)=SUM(AJ25:AK25),SUM(AJ25:AK25),"ERR!")</f>
        <v>447</v>
      </c>
      <c r="AJ25" s="224">
        <v>235</v>
      </c>
      <c r="AK25" s="242">
        <v>212</v>
      </c>
      <c r="AL25" s="247">
        <f>IF(SUM(AL26:AL30)=SUM(AM25:AN25),SUM(AM25:AN25),"ERR!")</f>
        <v>1082</v>
      </c>
      <c r="AM25" s="224">
        <v>573</v>
      </c>
      <c r="AN25" s="242">
        <v>509</v>
      </c>
      <c r="AO25" s="247">
        <f>IF(SUM(AO26:AO30)=SUM(AP25:AQ25),SUM(AP25:AQ25),"ERR!")</f>
        <v>585</v>
      </c>
      <c r="AP25" s="224">
        <v>301</v>
      </c>
      <c r="AQ25" s="226">
        <v>284</v>
      </c>
      <c r="AR25" s="235">
        <f>IF(SUM(AR26:AR30)=SUM(AS25:AT25),SUM(AS25:AT25),"ERR!")</f>
        <v>469</v>
      </c>
      <c r="AS25" s="224">
        <v>230</v>
      </c>
      <c r="AT25" s="242">
        <v>239</v>
      </c>
      <c r="AU25" s="247">
        <f>IF(SUM(AU26:AU30)=SUM(AV25:AW25),SUM(AV25:AW25),"ERR!")</f>
        <v>1023</v>
      </c>
      <c r="AV25" s="224">
        <v>534</v>
      </c>
      <c r="AW25" s="226">
        <v>489</v>
      </c>
      <c r="AX25" s="235">
        <f>IF(SUM(AX26:AX30)=SUM(AY25:AZ25),SUM(AY25:AZ25),"ERR!")</f>
        <v>1159</v>
      </c>
      <c r="AY25" s="224">
        <v>600</v>
      </c>
      <c r="AZ25" s="242">
        <v>559</v>
      </c>
      <c r="BA25" s="247">
        <f>IF(SUM(BA26:BA30)=SUM(BB25:BC25),SUM(BB25:BC25),"ERR!")</f>
        <v>986</v>
      </c>
      <c r="BB25" s="224">
        <v>556</v>
      </c>
      <c r="BC25" s="226">
        <v>430</v>
      </c>
      <c r="BD25" s="235">
        <f>IF(SUM(BD26:BD30)=SUM(BE25:BF25),SUM(BE25:BF25),"ERR!")</f>
        <v>1082</v>
      </c>
      <c r="BE25" s="232">
        <v>623</v>
      </c>
      <c r="BF25" s="244">
        <v>459</v>
      </c>
      <c r="BG25" s="247">
        <f>IF(SUM(BG26:BG30)=SUM(BH25:BI25),SUM(BH25:BI25),"ERR!")</f>
        <v>5480</v>
      </c>
      <c r="BH25" s="232">
        <v>2923</v>
      </c>
      <c r="BI25" s="233">
        <v>2557</v>
      </c>
      <c r="BJ25" s="235">
        <f>IF(SUM(BJ26:BJ30)=SUM(BK25:BL25),SUM(BK25:BL25),"ERR!")</f>
        <v>2006</v>
      </c>
      <c r="BK25" s="232">
        <v>1075</v>
      </c>
      <c r="BL25" s="244">
        <v>931</v>
      </c>
      <c r="BM25" s="247">
        <f>IF(SUM(BM26:BM30)=SUM(BN25:BO25),SUM(BN25:BO25),"ERR!")</f>
        <v>927</v>
      </c>
      <c r="BN25" s="232">
        <v>460</v>
      </c>
      <c r="BO25" s="233">
        <v>467</v>
      </c>
      <c r="BP25" s="235">
        <f>IF(SUM(BP26:BP30)=SUM(BQ25:BR25),SUM(BQ25:BR25),"ERR!")</f>
        <v>1759</v>
      </c>
      <c r="BQ25" s="232">
        <v>963</v>
      </c>
      <c r="BR25" s="244">
        <v>796</v>
      </c>
      <c r="BS25" s="247">
        <f>IF(SUM(BS26:BS30)=SUM(BT25:BU25),SUM(BT25:BU25),"ERR!")</f>
        <v>223</v>
      </c>
      <c r="BT25" s="232">
        <v>113</v>
      </c>
      <c r="BU25" s="233">
        <v>110</v>
      </c>
    </row>
    <row r="26" spans="1:73" s="20" customFormat="1" ht="14.25" customHeight="1">
      <c r="A26" s="207" t="s">
        <v>98</v>
      </c>
      <c r="B26" s="193">
        <f>SUM(C26:D26)</f>
        <v>22517</v>
      </c>
      <c r="C26" s="225">
        <f t="shared" ref="C26:D30" si="3">SUM(F26,I26,L26,O26,R26,U26,X26,AA26,AD26,AG26,AJ26,AM26,AP26,AS26,AV26,AY26,BB26,BE26,BH26,BK26,BN26,BQ26,BT26)</f>
        <v>11750</v>
      </c>
      <c r="D26" s="241">
        <f t="shared" si="3"/>
        <v>10767</v>
      </c>
      <c r="E26" s="190">
        <f>SUM(F26:G26)</f>
        <v>4584</v>
      </c>
      <c r="F26" s="118">
        <v>2377</v>
      </c>
      <c r="G26" s="203">
        <v>2207</v>
      </c>
      <c r="H26" s="190">
        <f>SUM(I26:J26)</f>
        <v>2057</v>
      </c>
      <c r="I26" s="118">
        <v>1047</v>
      </c>
      <c r="J26" s="203">
        <v>1010</v>
      </c>
      <c r="K26" s="190">
        <f>SUM(L26:M26)</f>
        <v>1220</v>
      </c>
      <c r="L26" s="118">
        <v>646</v>
      </c>
      <c r="M26" s="203">
        <v>574</v>
      </c>
      <c r="N26" s="190">
        <f>SUM(O26:P26)</f>
        <v>1359</v>
      </c>
      <c r="O26" s="118">
        <v>689</v>
      </c>
      <c r="P26" s="198">
        <v>670</v>
      </c>
      <c r="Q26" s="190">
        <f>SUM(R26:S26)</f>
        <v>4512</v>
      </c>
      <c r="R26" s="118">
        <v>2365</v>
      </c>
      <c r="S26" s="203">
        <v>2147</v>
      </c>
      <c r="T26" s="190">
        <f>SUM(U26:V26)</f>
        <v>851</v>
      </c>
      <c r="U26" s="118">
        <v>428</v>
      </c>
      <c r="V26" s="203">
        <v>423</v>
      </c>
      <c r="W26" s="190">
        <f>SUM(X26:Y26)</f>
        <v>690</v>
      </c>
      <c r="X26" s="118">
        <v>383</v>
      </c>
      <c r="Y26" s="203">
        <v>307</v>
      </c>
      <c r="Z26" s="190">
        <f>SUM(AA26:AB26)</f>
        <v>773</v>
      </c>
      <c r="AA26" s="118">
        <v>431</v>
      </c>
      <c r="AB26" s="203">
        <v>342</v>
      </c>
      <c r="AC26" s="190">
        <f>SUM(AD26:AE26)</f>
        <v>547</v>
      </c>
      <c r="AD26" s="118">
        <v>302</v>
      </c>
      <c r="AE26" s="203">
        <v>245</v>
      </c>
      <c r="AF26" s="190">
        <f>SUM(AG26:AH26)</f>
        <v>2347</v>
      </c>
      <c r="AG26" s="118">
        <v>1211</v>
      </c>
      <c r="AH26" s="203">
        <v>1136</v>
      </c>
      <c r="AI26" s="190">
        <f>SUM(AJ26:AK26)</f>
        <v>93</v>
      </c>
      <c r="AJ26" s="118">
        <v>51</v>
      </c>
      <c r="AK26" s="203">
        <v>42</v>
      </c>
      <c r="AL26" s="190">
        <f>SUM(AM26:AN26)</f>
        <v>214</v>
      </c>
      <c r="AM26" s="118">
        <v>107</v>
      </c>
      <c r="AN26" s="203">
        <v>107</v>
      </c>
      <c r="AO26" s="190">
        <f>SUM(AP26:AQ26)</f>
        <v>103</v>
      </c>
      <c r="AP26" s="118">
        <v>49</v>
      </c>
      <c r="AQ26" s="198">
        <v>54</v>
      </c>
      <c r="AR26" s="193">
        <f>SUM(AS26:AT26)</f>
        <v>112</v>
      </c>
      <c r="AS26" s="118">
        <v>52</v>
      </c>
      <c r="AT26" s="203">
        <v>60</v>
      </c>
      <c r="AU26" s="190">
        <f>SUM(AV26:AW26)</f>
        <v>216</v>
      </c>
      <c r="AV26" s="118">
        <v>120</v>
      </c>
      <c r="AW26" s="198">
        <v>96</v>
      </c>
      <c r="AX26" s="193">
        <f>SUM(AY26:AZ26)</f>
        <v>245</v>
      </c>
      <c r="AY26" s="118">
        <v>117</v>
      </c>
      <c r="AZ26" s="203">
        <v>128</v>
      </c>
      <c r="BA26" s="190">
        <f>SUM(BB26:BC26)</f>
        <v>209</v>
      </c>
      <c r="BB26" s="118">
        <v>118</v>
      </c>
      <c r="BC26" s="198">
        <v>91</v>
      </c>
      <c r="BD26" s="193">
        <f>SUM(BE26:BF26)</f>
        <v>207</v>
      </c>
      <c r="BE26" s="118">
        <v>116</v>
      </c>
      <c r="BF26" s="203">
        <v>91</v>
      </c>
      <c r="BG26" s="190">
        <f>SUM(BH26:BI26)</f>
        <v>1158</v>
      </c>
      <c r="BH26" s="118">
        <v>609</v>
      </c>
      <c r="BI26" s="198">
        <v>549</v>
      </c>
      <c r="BJ26" s="193">
        <f>SUM(BK26:BL26)</f>
        <v>430</v>
      </c>
      <c r="BK26" s="118">
        <v>225</v>
      </c>
      <c r="BL26" s="203">
        <v>205</v>
      </c>
      <c r="BM26" s="190">
        <f>SUM(BN26:BO26)</f>
        <v>176</v>
      </c>
      <c r="BN26" s="227">
        <v>75</v>
      </c>
      <c r="BO26" s="198">
        <v>101</v>
      </c>
      <c r="BP26" s="193">
        <f>SUM(BQ26:BR26)</f>
        <v>364</v>
      </c>
      <c r="BQ26" s="118">
        <v>211</v>
      </c>
      <c r="BR26" s="203">
        <v>153</v>
      </c>
      <c r="BS26" s="190">
        <f>SUM(BT26:BU26)</f>
        <v>50</v>
      </c>
      <c r="BT26" s="118">
        <v>21</v>
      </c>
      <c r="BU26" s="198">
        <v>29</v>
      </c>
    </row>
    <row r="27" spans="1:73" s="20" customFormat="1" ht="15" customHeight="1">
      <c r="A27" s="207" t="s">
        <v>27</v>
      </c>
      <c r="B27" s="193">
        <f>SUM(C27:D27)</f>
        <v>21285</v>
      </c>
      <c r="C27" s="225">
        <f t="shared" si="3"/>
        <v>11263</v>
      </c>
      <c r="D27" s="241">
        <f t="shared" si="3"/>
        <v>10022</v>
      </c>
      <c r="E27" s="190">
        <f>SUM(F27:G27)</f>
        <v>4354</v>
      </c>
      <c r="F27" s="118">
        <v>2302</v>
      </c>
      <c r="G27" s="203">
        <v>2052</v>
      </c>
      <c r="H27" s="190">
        <f>SUM(I27:J27)</f>
        <v>1960</v>
      </c>
      <c r="I27" s="118">
        <v>1023</v>
      </c>
      <c r="J27" s="203">
        <v>937</v>
      </c>
      <c r="K27" s="190">
        <f>SUM(L27:M27)</f>
        <v>1292</v>
      </c>
      <c r="L27" s="118">
        <v>764</v>
      </c>
      <c r="M27" s="203">
        <v>528</v>
      </c>
      <c r="N27" s="190">
        <f>SUM(O27:P27)</f>
        <v>1290</v>
      </c>
      <c r="O27" s="118">
        <v>676</v>
      </c>
      <c r="P27" s="198">
        <v>614</v>
      </c>
      <c r="Q27" s="190">
        <f>SUM(R27:S27)</f>
        <v>3984</v>
      </c>
      <c r="R27" s="118">
        <v>2032</v>
      </c>
      <c r="S27" s="203">
        <v>1952</v>
      </c>
      <c r="T27" s="190">
        <f>SUM(U27:V27)</f>
        <v>825</v>
      </c>
      <c r="U27" s="118">
        <v>466</v>
      </c>
      <c r="V27" s="203">
        <v>359</v>
      </c>
      <c r="W27" s="190">
        <f>SUM(X27:Y27)</f>
        <v>656</v>
      </c>
      <c r="X27" s="118">
        <v>328</v>
      </c>
      <c r="Y27" s="203">
        <v>328</v>
      </c>
      <c r="Z27" s="190">
        <f>SUM(AA27:AB27)</f>
        <v>850</v>
      </c>
      <c r="AA27" s="118">
        <v>456</v>
      </c>
      <c r="AB27" s="203">
        <v>394</v>
      </c>
      <c r="AC27" s="190">
        <f>SUM(AD27:AE27)</f>
        <v>580</v>
      </c>
      <c r="AD27" s="118">
        <v>340</v>
      </c>
      <c r="AE27" s="203">
        <v>240</v>
      </c>
      <c r="AF27" s="190">
        <f>SUM(AG27:AH27)</f>
        <v>2081</v>
      </c>
      <c r="AG27" s="118">
        <v>1073</v>
      </c>
      <c r="AH27" s="203">
        <v>1008</v>
      </c>
      <c r="AI27" s="190">
        <f>SUM(AJ27:AK27)</f>
        <v>89</v>
      </c>
      <c r="AJ27" s="118">
        <v>48</v>
      </c>
      <c r="AK27" s="203">
        <v>41</v>
      </c>
      <c r="AL27" s="190">
        <f>SUM(AM27:AN27)</f>
        <v>205</v>
      </c>
      <c r="AM27" s="118">
        <v>115</v>
      </c>
      <c r="AN27" s="203">
        <v>90</v>
      </c>
      <c r="AO27" s="190">
        <f>SUM(AP27:AQ27)</f>
        <v>112</v>
      </c>
      <c r="AP27" s="118">
        <v>57</v>
      </c>
      <c r="AQ27" s="198">
        <v>55</v>
      </c>
      <c r="AR27" s="193">
        <f>SUM(AS27:AT27)</f>
        <v>87</v>
      </c>
      <c r="AS27" s="118">
        <v>39</v>
      </c>
      <c r="AT27" s="203">
        <v>48</v>
      </c>
      <c r="AU27" s="190">
        <f>SUM(AV27:AW27)</f>
        <v>198</v>
      </c>
      <c r="AV27" s="118">
        <v>93</v>
      </c>
      <c r="AW27" s="198">
        <v>105</v>
      </c>
      <c r="AX27" s="193">
        <f>SUM(AY27:AZ27)</f>
        <v>247</v>
      </c>
      <c r="AY27" s="118">
        <v>129</v>
      </c>
      <c r="AZ27" s="203">
        <v>118</v>
      </c>
      <c r="BA27" s="190">
        <f>SUM(BB27:BC27)</f>
        <v>195</v>
      </c>
      <c r="BB27" s="118">
        <v>105</v>
      </c>
      <c r="BC27" s="198">
        <v>90</v>
      </c>
      <c r="BD27" s="193">
        <f>SUM(BE27:BF27)</f>
        <v>222</v>
      </c>
      <c r="BE27" s="118">
        <v>130</v>
      </c>
      <c r="BF27" s="203">
        <v>92</v>
      </c>
      <c r="BG27" s="190">
        <f>SUM(BH27:BI27)</f>
        <v>1051</v>
      </c>
      <c r="BH27" s="118">
        <v>554</v>
      </c>
      <c r="BI27" s="198">
        <v>497</v>
      </c>
      <c r="BJ27" s="193">
        <f>SUM(BK27:BL27)</f>
        <v>419</v>
      </c>
      <c r="BK27" s="118">
        <v>231</v>
      </c>
      <c r="BL27" s="203">
        <v>188</v>
      </c>
      <c r="BM27" s="190">
        <f>SUM(BN27:BO27)</f>
        <v>211</v>
      </c>
      <c r="BN27" s="118">
        <v>89</v>
      </c>
      <c r="BO27" s="198">
        <v>122</v>
      </c>
      <c r="BP27" s="193">
        <f>SUM(BQ27:BR27)</f>
        <v>337</v>
      </c>
      <c r="BQ27" s="118">
        <v>191</v>
      </c>
      <c r="BR27" s="203">
        <v>146</v>
      </c>
      <c r="BS27" s="190">
        <f>SUM(BT27:BU27)</f>
        <v>40</v>
      </c>
      <c r="BT27" s="118">
        <v>22</v>
      </c>
      <c r="BU27" s="198">
        <v>18</v>
      </c>
    </row>
    <row r="28" spans="1:73" s="20" customFormat="1" ht="15" customHeight="1">
      <c r="A28" s="207" t="s">
        <v>28</v>
      </c>
      <c r="B28" s="193">
        <f>SUM(C28:D28)</f>
        <v>21241</v>
      </c>
      <c r="C28" s="225">
        <f t="shared" si="3"/>
        <v>11171</v>
      </c>
      <c r="D28" s="241">
        <f t="shared" si="3"/>
        <v>10070</v>
      </c>
      <c r="E28" s="190">
        <f>SUM(F28:G28)</f>
        <v>4433</v>
      </c>
      <c r="F28" s="118">
        <v>2367</v>
      </c>
      <c r="G28" s="203">
        <v>2066</v>
      </c>
      <c r="H28" s="190">
        <f>SUM(I28:J28)</f>
        <v>1962</v>
      </c>
      <c r="I28" s="118">
        <v>1056</v>
      </c>
      <c r="J28" s="203">
        <v>906</v>
      </c>
      <c r="K28" s="190">
        <f>SUM(L28:M28)</f>
        <v>1264</v>
      </c>
      <c r="L28" s="118">
        <v>699</v>
      </c>
      <c r="M28" s="203">
        <v>565</v>
      </c>
      <c r="N28" s="190">
        <f>SUM(O28:P28)</f>
        <v>1284</v>
      </c>
      <c r="O28" s="118">
        <v>669</v>
      </c>
      <c r="P28" s="198">
        <v>615</v>
      </c>
      <c r="Q28" s="190">
        <f>SUM(R28:S28)</f>
        <v>4003</v>
      </c>
      <c r="R28" s="118">
        <v>2055</v>
      </c>
      <c r="S28" s="203">
        <v>1948</v>
      </c>
      <c r="T28" s="190">
        <f>SUM(U28:V28)</f>
        <v>887</v>
      </c>
      <c r="U28" s="118">
        <v>483</v>
      </c>
      <c r="V28" s="203">
        <v>404</v>
      </c>
      <c r="W28" s="190">
        <f>SUM(X28:Y28)</f>
        <v>679</v>
      </c>
      <c r="X28" s="118">
        <v>329</v>
      </c>
      <c r="Y28" s="203">
        <v>350</v>
      </c>
      <c r="Z28" s="190">
        <f>SUM(AA28:AB28)</f>
        <v>766</v>
      </c>
      <c r="AA28" s="118">
        <v>383</v>
      </c>
      <c r="AB28" s="203">
        <v>383</v>
      </c>
      <c r="AC28" s="190">
        <f>SUM(AD28:AE28)</f>
        <v>560</v>
      </c>
      <c r="AD28" s="118">
        <v>300</v>
      </c>
      <c r="AE28" s="203">
        <v>260</v>
      </c>
      <c r="AF28" s="190">
        <f>SUM(AG28:AH28)</f>
        <v>2051</v>
      </c>
      <c r="AG28" s="118">
        <v>1048</v>
      </c>
      <c r="AH28" s="203">
        <v>1003</v>
      </c>
      <c r="AI28" s="190">
        <f>SUM(AJ28:AK28)</f>
        <v>93</v>
      </c>
      <c r="AJ28" s="118">
        <v>45</v>
      </c>
      <c r="AK28" s="203">
        <v>48</v>
      </c>
      <c r="AL28" s="190">
        <f>SUM(AM28:AN28)</f>
        <v>208</v>
      </c>
      <c r="AM28" s="118">
        <v>110</v>
      </c>
      <c r="AN28" s="203">
        <v>98</v>
      </c>
      <c r="AO28" s="190">
        <f>SUM(AP28:AQ28)</f>
        <v>106</v>
      </c>
      <c r="AP28" s="118">
        <v>54</v>
      </c>
      <c r="AQ28" s="198">
        <v>52</v>
      </c>
      <c r="AR28" s="193">
        <f>SUM(AS28:AT28)</f>
        <v>88</v>
      </c>
      <c r="AS28" s="118">
        <v>41</v>
      </c>
      <c r="AT28" s="203">
        <v>47</v>
      </c>
      <c r="AU28" s="190">
        <f>SUM(AV28:AW28)</f>
        <v>196</v>
      </c>
      <c r="AV28" s="118">
        <v>105</v>
      </c>
      <c r="AW28" s="198">
        <v>91</v>
      </c>
      <c r="AX28" s="193">
        <f>SUM(AY28:AZ28)</f>
        <v>223</v>
      </c>
      <c r="AY28" s="118">
        <v>110</v>
      </c>
      <c r="AZ28" s="203">
        <v>113</v>
      </c>
      <c r="BA28" s="190">
        <f>SUM(BB28:BC28)</f>
        <v>189</v>
      </c>
      <c r="BB28" s="118">
        <v>116</v>
      </c>
      <c r="BC28" s="198">
        <v>73</v>
      </c>
      <c r="BD28" s="193">
        <f>SUM(BE28:BF28)</f>
        <v>217</v>
      </c>
      <c r="BE28" s="118">
        <v>119</v>
      </c>
      <c r="BF28" s="203">
        <v>98</v>
      </c>
      <c r="BG28" s="190">
        <f>SUM(BH28:BI28)</f>
        <v>1089</v>
      </c>
      <c r="BH28" s="118">
        <v>590</v>
      </c>
      <c r="BI28" s="198">
        <v>499</v>
      </c>
      <c r="BJ28" s="193">
        <f>SUM(BK28:BL28)</f>
        <v>386</v>
      </c>
      <c r="BK28" s="118">
        <v>202</v>
      </c>
      <c r="BL28" s="203">
        <v>184</v>
      </c>
      <c r="BM28" s="190">
        <f>SUM(BN28:BO28)</f>
        <v>179</v>
      </c>
      <c r="BN28" s="118">
        <v>96</v>
      </c>
      <c r="BO28" s="198">
        <v>83</v>
      </c>
      <c r="BP28" s="193">
        <f>SUM(BQ28:BR28)</f>
        <v>334</v>
      </c>
      <c r="BQ28" s="118">
        <v>172</v>
      </c>
      <c r="BR28" s="203">
        <v>162</v>
      </c>
      <c r="BS28" s="190">
        <f>SUM(BT28:BU28)</f>
        <v>44</v>
      </c>
      <c r="BT28" s="118">
        <v>22</v>
      </c>
      <c r="BU28" s="198">
        <v>22</v>
      </c>
    </row>
    <row r="29" spans="1:73" s="20" customFormat="1" ht="15" customHeight="1">
      <c r="A29" s="207" t="s">
        <v>29</v>
      </c>
      <c r="B29" s="193">
        <f>SUM(C29:D29)</f>
        <v>22388</v>
      </c>
      <c r="C29" s="225">
        <f t="shared" si="3"/>
        <v>11978</v>
      </c>
      <c r="D29" s="241">
        <f t="shared" si="3"/>
        <v>10410</v>
      </c>
      <c r="E29" s="190">
        <f>SUM(F29:G29)</f>
        <v>4556</v>
      </c>
      <c r="F29" s="118">
        <v>2418</v>
      </c>
      <c r="G29" s="203">
        <v>2138</v>
      </c>
      <c r="H29" s="190">
        <f>SUM(I29:J29)</f>
        <v>2030</v>
      </c>
      <c r="I29" s="118">
        <v>1075</v>
      </c>
      <c r="J29" s="203">
        <v>955</v>
      </c>
      <c r="K29" s="190">
        <f>SUM(L29:M29)</f>
        <v>1351</v>
      </c>
      <c r="L29" s="118">
        <v>771</v>
      </c>
      <c r="M29" s="203">
        <v>580</v>
      </c>
      <c r="N29" s="190">
        <f>SUM(O29:P29)</f>
        <v>1398</v>
      </c>
      <c r="O29" s="118">
        <v>730</v>
      </c>
      <c r="P29" s="198">
        <v>668</v>
      </c>
      <c r="Q29" s="190">
        <f>SUM(R29:S29)</f>
        <v>4227</v>
      </c>
      <c r="R29" s="118">
        <v>2223</v>
      </c>
      <c r="S29" s="203">
        <v>2004</v>
      </c>
      <c r="T29" s="190">
        <f>SUM(U29:V29)</f>
        <v>909</v>
      </c>
      <c r="U29" s="118">
        <v>486</v>
      </c>
      <c r="V29" s="203">
        <v>423</v>
      </c>
      <c r="W29" s="190">
        <f>SUM(X29:Y29)</f>
        <v>700</v>
      </c>
      <c r="X29" s="118">
        <v>384</v>
      </c>
      <c r="Y29" s="203">
        <v>316</v>
      </c>
      <c r="Z29" s="190">
        <f>SUM(AA29:AB29)</f>
        <v>725</v>
      </c>
      <c r="AA29" s="118">
        <v>398</v>
      </c>
      <c r="AB29" s="203">
        <v>327</v>
      </c>
      <c r="AC29" s="190">
        <f>SUM(AD29:AE29)</f>
        <v>573</v>
      </c>
      <c r="AD29" s="118">
        <v>302</v>
      </c>
      <c r="AE29" s="203">
        <v>271</v>
      </c>
      <c r="AF29" s="190">
        <f>SUM(AG29:AH29)</f>
        <v>2397</v>
      </c>
      <c r="AG29" s="118">
        <v>1285</v>
      </c>
      <c r="AH29" s="203">
        <v>1112</v>
      </c>
      <c r="AI29" s="190">
        <f>SUM(AJ29:AK29)</f>
        <v>81</v>
      </c>
      <c r="AJ29" s="118">
        <v>42</v>
      </c>
      <c r="AK29" s="203">
        <v>39</v>
      </c>
      <c r="AL29" s="190">
        <f>SUM(AM29:AN29)</f>
        <v>241</v>
      </c>
      <c r="AM29" s="118">
        <v>121</v>
      </c>
      <c r="AN29" s="203">
        <v>120</v>
      </c>
      <c r="AO29" s="190">
        <f>SUM(AP29:AQ29)</f>
        <v>131</v>
      </c>
      <c r="AP29" s="118">
        <v>70</v>
      </c>
      <c r="AQ29" s="198">
        <v>61</v>
      </c>
      <c r="AR29" s="193">
        <f>SUM(AS29:AT29)</f>
        <v>90</v>
      </c>
      <c r="AS29" s="118">
        <v>50</v>
      </c>
      <c r="AT29" s="203">
        <v>40</v>
      </c>
      <c r="AU29" s="190">
        <f>SUM(AV29:AW29)</f>
        <v>208</v>
      </c>
      <c r="AV29" s="118">
        <v>110</v>
      </c>
      <c r="AW29" s="198">
        <v>98</v>
      </c>
      <c r="AX29" s="193">
        <f>SUM(AY29:AZ29)</f>
        <v>222</v>
      </c>
      <c r="AY29" s="118">
        <v>125</v>
      </c>
      <c r="AZ29" s="203">
        <v>97</v>
      </c>
      <c r="BA29" s="190">
        <f>SUM(BB29:BC29)</f>
        <v>191</v>
      </c>
      <c r="BB29" s="118">
        <v>107</v>
      </c>
      <c r="BC29" s="198">
        <v>84</v>
      </c>
      <c r="BD29" s="193">
        <f>SUM(BE29:BF29)</f>
        <v>215</v>
      </c>
      <c r="BE29" s="118">
        <v>126</v>
      </c>
      <c r="BF29" s="203">
        <v>89</v>
      </c>
      <c r="BG29" s="190">
        <f>SUM(BH29:BI29)</f>
        <v>1114</v>
      </c>
      <c r="BH29" s="118">
        <v>600</v>
      </c>
      <c r="BI29" s="198">
        <v>514</v>
      </c>
      <c r="BJ29" s="193">
        <f>SUM(BK29:BL29)</f>
        <v>394</v>
      </c>
      <c r="BK29" s="118">
        <v>206</v>
      </c>
      <c r="BL29" s="203">
        <v>188</v>
      </c>
      <c r="BM29" s="190">
        <f>SUM(BN29:BO29)</f>
        <v>204</v>
      </c>
      <c r="BN29" s="118">
        <v>109</v>
      </c>
      <c r="BO29" s="198">
        <v>95</v>
      </c>
      <c r="BP29" s="193">
        <f>SUM(BQ29:BR29)</f>
        <v>391</v>
      </c>
      <c r="BQ29" s="118">
        <v>223</v>
      </c>
      <c r="BR29" s="203">
        <v>168</v>
      </c>
      <c r="BS29" s="190">
        <f>SUM(BT29:BU29)</f>
        <v>40</v>
      </c>
      <c r="BT29" s="118">
        <v>17</v>
      </c>
      <c r="BU29" s="198">
        <v>23</v>
      </c>
    </row>
    <row r="30" spans="1:73" s="20" customFormat="1" ht="15" customHeight="1">
      <c r="A30" s="207" t="s">
        <v>30</v>
      </c>
      <c r="B30" s="193">
        <f>SUM(C30:D30)</f>
        <v>21791</v>
      </c>
      <c r="C30" s="225">
        <f t="shared" si="3"/>
        <v>11653</v>
      </c>
      <c r="D30" s="241">
        <f t="shared" si="3"/>
        <v>10138</v>
      </c>
      <c r="E30" s="190">
        <f>SUM(F30:G30)</f>
        <v>4230</v>
      </c>
      <c r="F30" s="118">
        <v>2290</v>
      </c>
      <c r="G30" s="203">
        <v>1940</v>
      </c>
      <c r="H30" s="190">
        <f>SUM(I30:J30)</f>
        <v>2036</v>
      </c>
      <c r="I30" s="118">
        <v>1082</v>
      </c>
      <c r="J30" s="203">
        <v>954</v>
      </c>
      <c r="K30" s="190">
        <f>SUM(L30:M30)</f>
        <v>1186</v>
      </c>
      <c r="L30" s="118">
        <v>632</v>
      </c>
      <c r="M30" s="203">
        <v>554</v>
      </c>
      <c r="N30" s="190">
        <f>SUM(O30:P30)</f>
        <v>1433</v>
      </c>
      <c r="O30" s="118">
        <v>770</v>
      </c>
      <c r="P30" s="198">
        <v>663</v>
      </c>
      <c r="Q30" s="190">
        <f>SUM(R30:S30)</f>
        <v>4220</v>
      </c>
      <c r="R30" s="118">
        <v>2241</v>
      </c>
      <c r="S30" s="203">
        <v>1979</v>
      </c>
      <c r="T30" s="190">
        <f>SUM(U30:V30)</f>
        <v>798</v>
      </c>
      <c r="U30" s="118">
        <v>416</v>
      </c>
      <c r="V30" s="203">
        <v>382</v>
      </c>
      <c r="W30" s="190">
        <f>SUM(X30:Y30)</f>
        <v>677</v>
      </c>
      <c r="X30" s="118">
        <v>385</v>
      </c>
      <c r="Y30" s="203">
        <v>292</v>
      </c>
      <c r="Z30" s="190">
        <f>SUM(AA30:AB30)</f>
        <v>747</v>
      </c>
      <c r="AA30" s="118">
        <v>404</v>
      </c>
      <c r="AB30" s="203">
        <v>343</v>
      </c>
      <c r="AC30" s="190">
        <f>SUM(AD30:AE30)</f>
        <v>602</v>
      </c>
      <c r="AD30" s="118">
        <v>321</v>
      </c>
      <c r="AE30" s="203">
        <v>281</v>
      </c>
      <c r="AF30" s="190">
        <f>SUM(AG30:AH30)</f>
        <v>2498</v>
      </c>
      <c r="AG30" s="118">
        <v>1288</v>
      </c>
      <c r="AH30" s="203">
        <v>1210</v>
      </c>
      <c r="AI30" s="190">
        <f>SUM(AJ30:AK30)</f>
        <v>91</v>
      </c>
      <c r="AJ30" s="118">
        <v>49</v>
      </c>
      <c r="AK30" s="203">
        <v>42</v>
      </c>
      <c r="AL30" s="190">
        <f>SUM(AM30:AN30)</f>
        <v>214</v>
      </c>
      <c r="AM30" s="118">
        <v>120</v>
      </c>
      <c r="AN30" s="203">
        <v>94</v>
      </c>
      <c r="AO30" s="190">
        <f>SUM(AP30:AQ30)</f>
        <v>133</v>
      </c>
      <c r="AP30" s="118">
        <v>71</v>
      </c>
      <c r="AQ30" s="198">
        <v>62</v>
      </c>
      <c r="AR30" s="193">
        <f>SUM(AS30:AT30)</f>
        <v>92</v>
      </c>
      <c r="AS30" s="118">
        <v>48</v>
      </c>
      <c r="AT30" s="203">
        <v>44</v>
      </c>
      <c r="AU30" s="190">
        <f>SUM(AV30:AW30)</f>
        <v>205</v>
      </c>
      <c r="AV30" s="118">
        <v>106</v>
      </c>
      <c r="AW30" s="198">
        <v>99</v>
      </c>
      <c r="AX30" s="193">
        <f>SUM(AY30:AZ30)</f>
        <v>222</v>
      </c>
      <c r="AY30" s="118">
        <v>119</v>
      </c>
      <c r="AZ30" s="203">
        <v>103</v>
      </c>
      <c r="BA30" s="190">
        <f>SUM(BB30:BC30)</f>
        <v>202</v>
      </c>
      <c r="BB30" s="118">
        <v>110</v>
      </c>
      <c r="BC30" s="198">
        <v>92</v>
      </c>
      <c r="BD30" s="193">
        <f>SUM(BE30:BF30)</f>
        <v>221</v>
      </c>
      <c r="BE30" s="118">
        <v>132</v>
      </c>
      <c r="BF30" s="203">
        <v>89</v>
      </c>
      <c r="BG30" s="190">
        <f>SUM(BH30:BI30)</f>
        <v>1068</v>
      </c>
      <c r="BH30" s="118">
        <v>570</v>
      </c>
      <c r="BI30" s="198">
        <v>498</v>
      </c>
      <c r="BJ30" s="193">
        <f>SUM(BK30:BL30)</f>
        <v>377</v>
      </c>
      <c r="BK30" s="118">
        <v>211</v>
      </c>
      <c r="BL30" s="203">
        <v>166</v>
      </c>
      <c r="BM30" s="190">
        <f>SUM(BN30:BO30)</f>
        <v>157</v>
      </c>
      <c r="BN30" s="118">
        <v>91</v>
      </c>
      <c r="BO30" s="198">
        <v>66</v>
      </c>
      <c r="BP30" s="193">
        <f>SUM(BQ30:BR30)</f>
        <v>333</v>
      </c>
      <c r="BQ30" s="118">
        <v>166</v>
      </c>
      <c r="BR30" s="203">
        <v>167</v>
      </c>
      <c r="BS30" s="190">
        <f>SUM(BT30:BU30)</f>
        <v>49</v>
      </c>
      <c r="BT30" s="118">
        <v>31</v>
      </c>
      <c r="BU30" s="198">
        <v>18</v>
      </c>
    </row>
    <row r="31" spans="1:73" s="2" customFormat="1" ht="15" customHeight="1">
      <c r="A31" s="238" t="s">
        <v>6</v>
      </c>
      <c r="B31" s="240">
        <f>IF(SUM(E31,H31,K31,N31,Q31,T31,W31,Z31,AC31,AF31,AI31,AL31,AO31,AR31,AU31,AX31,BA31,BD31,BG31,BJ31,BM31,BP31,BS31)=SUM(B32:B36),SUM(B32:B36),"err")</f>
        <v>130726</v>
      </c>
      <c r="C31" s="240">
        <f>IF(SUM(F31,I31,L31,O31,R31,U31,X31,AA31,AD31,AG31,AJ31,AM31,AP31,AS31,AV31,AY31,BB31,BE31,BH31,BK31,BN31,BQ31,BT31)=SUM(C32:C36),SUM(C32:C36),"err")</f>
        <v>73769</v>
      </c>
      <c r="D31" s="240">
        <f>IF(SUM(G31,J31,M31,P31,S31,V31,Y31,AB31,AE31,AH31,AK31,AN31,AQ31,AT31,AW31,AZ31,BC31,BF31,BI31,BL31,BO31,BR31,BU31)=SUM(D32:D36),SUM(D32:D36),"err")</f>
        <v>56957</v>
      </c>
      <c r="E31" s="247">
        <f>IF(SUM(E32:E36)=SUM(F31:G31),SUM(F31:G31),"ERR!")</f>
        <v>25671</v>
      </c>
      <c r="F31" s="224">
        <v>14652</v>
      </c>
      <c r="G31" s="242">
        <v>11019</v>
      </c>
      <c r="H31" s="247">
        <f>IF(SUM(H32:H36)=SUM(I31:J31),SUM(I31:J31),"ERR!")</f>
        <v>12311</v>
      </c>
      <c r="I31" s="224">
        <v>6862</v>
      </c>
      <c r="J31" s="242">
        <v>5449</v>
      </c>
      <c r="K31" s="247">
        <f>IF(SUM(K32:K36)=SUM(L31:M31),SUM(L31:M31),"ERR!")</f>
        <v>6705</v>
      </c>
      <c r="L31" s="224">
        <v>3702</v>
      </c>
      <c r="M31" s="242">
        <v>3003</v>
      </c>
      <c r="N31" s="247">
        <f>IF(SUM(N32:N36)=SUM(O31:P31),SUM(O31:P31),"ERR!")</f>
        <v>7824</v>
      </c>
      <c r="O31" s="224">
        <v>4260</v>
      </c>
      <c r="P31" s="226">
        <v>3564</v>
      </c>
      <c r="Q31" s="247">
        <f>IF(SUM(Q32:Q36)=SUM(R31:S31),SUM(R31:S31),"ERR!")</f>
        <v>24490</v>
      </c>
      <c r="R31" s="224">
        <v>14006</v>
      </c>
      <c r="S31" s="242">
        <v>10484</v>
      </c>
      <c r="T31" s="247">
        <f>IF(SUM(T32:T36)=SUM(U31:V31),SUM(U31:V31),"ERR!")</f>
        <v>4914</v>
      </c>
      <c r="U31" s="224">
        <v>2799</v>
      </c>
      <c r="V31" s="242">
        <v>2115</v>
      </c>
      <c r="W31" s="247">
        <f>IF(SUM(W32:W36)=SUM(X31:Y31),SUM(X31:Y31),"ERR!")</f>
        <v>4363</v>
      </c>
      <c r="X31" s="224">
        <v>2614</v>
      </c>
      <c r="Y31" s="242">
        <v>1749</v>
      </c>
      <c r="Z31" s="247">
        <f>IF(SUM(Z32:Z36)=SUM(AA31:AB31),SUM(AA31:AB31),"ERR!")</f>
        <v>4166</v>
      </c>
      <c r="AA31" s="224">
        <v>2435</v>
      </c>
      <c r="AB31" s="242">
        <v>1731</v>
      </c>
      <c r="AC31" s="247">
        <f>IF(SUM(AC32:AC36)=SUM(AD31:AE31),SUM(AD31:AE31),"ERR!")</f>
        <v>3372</v>
      </c>
      <c r="AD31" s="224">
        <v>1859</v>
      </c>
      <c r="AE31" s="242">
        <v>1513</v>
      </c>
      <c r="AF31" s="247">
        <f>IF(SUM(AF32:AF36)=SUM(AG31:AH31),SUM(AG31:AH31),"ERR!")</f>
        <v>18052</v>
      </c>
      <c r="AG31" s="224">
        <v>9542</v>
      </c>
      <c r="AH31" s="242">
        <v>8510</v>
      </c>
      <c r="AI31" s="247">
        <f>IF(SUM(AI32:AI36)=SUM(AJ31:AK31),SUM(AJ31:AK31),"ERR!")</f>
        <v>626</v>
      </c>
      <c r="AJ31" s="224">
        <v>365</v>
      </c>
      <c r="AK31" s="242">
        <v>261</v>
      </c>
      <c r="AL31" s="247">
        <f>IF(SUM(AL32:AL36)=SUM(AM31:AN31),SUM(AM31:AN31),"ERR!")</f>
        <v>1311</v>
      </c>
      <c r="AM31" s="224">
        <v>762</v>
      </c>
      <c r="AN31" s="242">
        <v>549</v>
      </c>
      <c r="AO31" s="247">
        <f>IF(SUM(AO32:AO36)=SUM(AP31:AQ31),SUM(AP31:AQ31),"ERR!")</f>
        <v>699</v>
      </c>
      <c r="AP31" s="224">
        <v>395</v>
      </c>
      <c r="AQ31" s="226">
        <v>304</v>
      </c>
      <c r="AR31" s="235">
        <f>IF(SUM(AR32:AR36)=SUM(AS31:AT31),SUM(AS31:AT31),"ERR!")</f>
        <v>513</v>
      </c>
      <c r="AS31" s="224">
        <v>297</v>
      </c>
      <c r="AT31" s="242">
        <v>216</v>
      </c>
      <c r="AU31" s="247">
        <f>IF(SUM(AU32:AU36)=SUM(AV31:AW31),SUM(AV31:AW31),"ERR!")</f>
        <v>1051</v>
      </c>
      <c r="AV31" s="224">
        <v>601</v>
      </c>
      <c r="AW31" s="226">
        <v>450</v>
      </c>
      <c r="AX31" s="235">
        <f>IF(SUM(AX32:AX36)=SUM(AY31:AZ31),SUM(AY31:AZ31),"ERR!")</f>
        <v>1274</v>
      </c>
      <c r="AY31" s="224">
        <v>748</v>
      </c>
      <c r="AZ31" s="242">
        <v>526</v>
      </c>
      <c r="BA31" s="247">
        <f>IF(SUM(BA32:BA36)=SUM(BB31:BC31),SUM(BB31:BC31),"ERR!")</f>
        <v>1114</v>
      </c>
      <c r="BB31" s="224">
        <v>663</v>
      </c>
      <c r="BC31" s="226">
        <v>451</v>
      </c>
      <c r="BD31" s="235">
        <f>IF(SUM(BD32:BD36)=SUM(BE31:BF31),SUM(BE31:BF31),"ERR!")</f>
        <v>1356</v>
      </c>
      <c r="BE31" s="232">
        <v>804</v>
      </c>
      <c r="BF31" s="244">
        <v>552</v>
      </c>
      <c r="BG31" s="247">
        <f>IF(SUM(BG32:BG36)=SUM(BH31:BI31),SUM(BH31:BI31),"ERR!")</f>
        <v>5622</v>
      </c>
      <c r="BH31" s="232">
        <v>3329</v>
      </c>
      <c r="BI31" s="233">
        <v>2293</v>
      </c>
      <c r="BJ31" s="235">
        <f>IF(SUM(BJ32:BJ36)=SUM(BK31:BL31),SUM(BK31:BL31),"ERR!")</f>
        <v>1934</v>
      </c>
      <c r="BK31" s="232">
        <v>1109</v>
      </c>
      <c r="BL31" s="244">
        <v>825</v>
      </c>
      <c r="BM31" s="247">
        <f>IF(SUM(BM32:BM36)=SUM(BN31:BO31),SUM(BN31:BO31),"ERR!")</f>
        <v>935</v>
      </c>
      <c r="BN31" s="232">
        <v>574</v>
      </c>
      <c r="BO31" s="233">
        <v>361</v>
      </c>
      <c r="BP31" s="235">
        <f>IF(SUM(BP32:BP36)=SUM(BQ31:BR31),SUM(BQ31:BR31),"ERR!")</f>
        <v>2061</v>
      </c>
      <c r="BQ31" s="232">
        <v>1182</v>
      </c>
      <c r="BR31" s="244">
        <v>879</v>
      </c>
      <c r="BS31" s="247">
        <f>IF(SUM(BS32:BS36)=SUM(BT31:BU31),SUM(BT31:BU31),"ERR!")</f>
        <v>362</v>
      </c>
      <c r="BT31" s="232">
        <v>209</v>
      </c>
      <c r="BU31" s="233">
        <v>153</v>
      </c>
    </row>
    <row r="32" spans="1:73" s="20" customFormat="1" ht="15" customHeight="1">
      <c r="A32" s="207" t="s">
        <v>99</v>
      </c>
      <c r="B32" s="193">
        <f>SUM(C32:D32)</f>
        <v>23612</v>
      </c>
      <c r="C32" s="225">
        <f t="shared" ref="C32:D36" si="4">SUM(F32,I32,L32,O32,R32,U32,X32,AA32,AD32,AG32,AJ32,AM32,AP32,AS32,AV32,AY32,BB32,BE32,BH32,BK32,BN32,BQ32,BT32)</f>
        <v>13053</v>
      </c>
      <c r="D32" s="241">
        <f t="shared" si="4"/>
        <v>10559</v>
      </c>
      <c r="E32" s="190">
        <f>SUM(F32:G32)</f>
        <v>4531</v>
      </c>
      <c r="F32" s="118">
        <v>2560</v>
      </c>
      <c r="G32" s="203">
        <v>1971</v>
      </c>
      <c r="H32" s="190">
        <f>SUM(I32:J32)</f>
        <v>2242</v>
      </c>
      <c r="I32" s="118">
        <v>1225</v>
      </c>
      <c r="J32" s="203">
        <v>1017</v>
      </c>
      <c r="K32" s="190">
        <f>SUM(L32:M32)</f>
        <v>1255</v>
      </c>
      <c r="L32" s="118">
        <v>682</v>
      </c>
      <c r="M32" s="203">
        <v>573</v>
      </c>
      <c r="N32" s="190">
        <f>SUM(O32:P32)</f>
        <v>1509</v>
      </c>
      <c r="O32" s="118">
        <v>811</v>
      </c>
      <c r="P32" s="198">
        <v>698</v>
      </c>
      <c r="Q32" s="190">
        <f>SUM(R32:S32)</f>
        <v>4340</v>
      </c>
      <c r="R32" s="118">
        <v>2429</v>
      </c>
      <c r="S32" s="203">
        <v>1911</v>
      </c>
      <c r="T32" s="190">
        <f>SUM(U32:V32)</f>
        <v>905</v>
      </c>
      <c r="U32" s="118">
        <v>499</v>
      </c>
      <c r="V32" s="203">
        <v>406</v>
      </c>
      <c r="W32" s="190">
        <f>SUM(X32:Y32)</f>
        <v>708</v>
      </c>
      <c r="X32" s="118">
        <v>430</v>
      </c>
      <c r="Y32" s="203">
        <v>278</v>
      </c>
      <c r="Z32" s="190">
        <f>SUM(AA32:AB32)</f>
        <v>787</v>
      </c>
      <c r="AA32" s="118">
        <v>450</v>
      </c>
      <c r="AB32" s="203">
        <v>337</v>
      </c>
      <c r="AC32" s="190">
        <f>SUM(AD32:AE32)</f>
        <v>675</v>
      </c>
      <c r="AD32" s="118">
        <v>347</v>
      </c>
      <c r="AE32" s="203">
        <v>328</v>
      </c>
      <c r="AF32" s="190">
        <f>SUM(AG32:AH32)</f>
        <v>2939</v>
      </c>
      <c r="AG32" s="118">
        <v>1493</v>
      </c>
      <c r="AH32" s="203">
        <v>1446</v>
      </c>
      <c r="AI32" s="190">
        <f>SUM(AJ32:AK32)</f>
        <v>113</v>
      </c>
      <c r="AJ32" s="118">
        <v>65</v>
      </c>
      <c r="AK32" s="203">
        <v>48</v>
      </c>
      <c r="AL32" s="190">
        <f>SUM(AM32:AN32)</f>
        <v>275</v>
      </c>
      <c r="AM32" s="118">
        <v>152</v>
      </c>
      <c r="AN32" s="203">
        <v>123</v>
      </c>
      <c r="AO32" s="190">
        <f>SUM(AP32:AQ32)</f>
        <v>129</v>
      </c>
      <c r="AP32" s="118">
        <v>62</v>
      </c>
      <c r="AQ32" s="198">
        <v>67</v>
      </c>
      <c r="AR32" s="193">
        <f>SUM(AS32:AT32)</f>
        <v>96</v>
      </c>
      <c r="AS32" s="118">
        <v>54</v>
      </c>
      <c r="AT32" s="203">
        <v>42</v>
      </c>
      <c r="AU32" s="190">
        <f>SUM(AV32:AW32)</f>
        <v>211</v>
      </c>
      <c r="AV32" s="118">
        <v>121</v>
      </c>
      <c r="AW32" s="198">
        <v>90</v>
      </c>
      <c r="AX32" s="193">
        <f>SUM(AY32:AZ32)</f>
        <v>240</v>
      </c>
      <c r="AY32" s="118">
        <v>133</v>
      </c>
      <c r="AZ32" s="203">
        <v>107</v>
      </c>
      <c r="BA32" s="190">
        <f>SUM(BB32:BC32)</f>
        <v>207</v>
      </c>
      <c r="BB32" s="118">
        <v>111</v>
      </c>
      <c r="BC32" s="198">
        <v>96</v>
      </c>
      <c r="BD32" s="193">
        <f>SUM(BE32:BF32)</f>
        <v>232</v>
      </c>
      <c r="BE32" s="118">
        <v>125</v>
      </c>
      <c r="BF32" s="203">
        <v>107</v>
      </c>
      <c r="BG32" s="190">
        <f>SUM(BH32:BI32)</f>
        <v>1131</v>
      </c>
      <c r="BH32" s="118">
        <v>663</v>
      </c>
      <c r="BI32" s="198">
        <v>468</v>
      </c>
      <c r="BJ32" s="193">
        <f>SUM(BK32:BL32)</f>
        <v>401</v>
      </c>
      <c r="BK32" s="118">
        <v>240</v>
      </c>
      <c r="BL32" s="203">
        <v>161</v>
      </c>
      <c r="BM32" s="190">
        <f>SUM(BN32:BO32)</f>
        <v>210</v>
      </c>
      <c r="BN32" s="118">
        <v>137</v>
      </c>
      <c r="BO32" s="198">
        <v>73</v>
      </c>
      <c r="BP32" s="193">
        <f>SUM(BQ32:BR32)</f>
        <v>425</v>
      </c>
      <c r="BQ32" s="118">
        <v>235</v>
      </c>
      <c r="BR32" s="203">
        <v>190</v>
      </c>
      <c r="BS32" s="190">
        <f>SUM(BT32:BU32)</f>
        <v>51</v>
      </c>
      <c r="BT32" s="118">
        <v>29</v>
      </c>
      <c r="BU32" s="198">
        <v>22</v>
      </c>
    </row>
    <row r="33" spans="1:73" s="20" customFormat="1" ht="15" customHeight="1">
      <c r="A33" s="207" t="s">
        <v>31</v>
      </c>
      <c r="B33" s="193">
        <f>SUM(C33:D33)</f>
        <v>26879</v>
      </c>
      <c r="C33" s="225">
        <f t="shared" si="4"/>
        <v>14946</v>
      </c>
      <c r="D33" s="241">
        <f t="shared" si="4"/>
        <v>11933</v>
      </c>
      <c r="E33" s="190">
        <f>SUM(F33:G33)</f>
        <v>5192</v>
      </c>
      <c r="F33" s="118">
        <v>2980</v>
      </c>
      <c r="G33" s="203">
        <v>2212</v>
      </c>
      <c r="H33" s="190">
        <f>SUM(I33:J33)</f>
        <v>2568</v>
      </c>
      <c r="I33" s="118">
        <v>1423</v>
      </c>
      <c r="J33" s="203">
        <v>1145</v>
      </c>
      <c r="K33" s="190">
        <f>SUM(L33:M33)</f>
        <v>1364</v>
      </c>
      <c r="L33" s="118">
        <v>712</v>
      </c>
      <c r="M33" s="203">
        <v>652</v>
      </c>
      <c r="N33" s="190">
        <f>SUM(O33:P33)</f>
        <v>1619</v>
      </c>
      <c r="O33" s="118">
        <v>875</v>
      </c>
      <c r="P33" s="198">
        <v>744</v>
      </c>
      <c r="Q33" s="190">
        <f>SUM(R33:S33)</f>
        <v>4992</v>
      </c>
      <c r="R33" s="118">
        <v>2790</v>
      </c>
      <c r="S33" s="203">
        <v>2202</v>
      </c>
      <c r="T33" s="190">
        <f>SUM(U33:V33)</f>
        <v>1093</v>
      </c>
      <c r="U33" s="118">
        <v>605</v>
      </c>
      <c r="V33" s="203">
        <v>488</v>
      </c>
      <c r="W33" s="190">
        <f>SUM(X33:Y33)</f>
        <v>895</v>
      </c>
      <c r="X33" s="118">
        <v>550</v>
      </c>
      <c r="Y33" s="203">
        <v>345</v>
      </c>
      <c r="Z33" s="190">
        <f>SUM(AA33:AB33)</f>
        <v>910</v>
      </c>
      <c r="AA33" s="118">
        <v>502</v>
      </c>
      <c r="AB33" s="203">
        <v>408</v>
      </c>
      <c r="AC33" s="190">
        <f>SUM(AD33:AE33)</f>
        <v>744</v>
      </c>
      <c r="AD33" s="118">
        <v>409</v>
      </c>
      <c r="AE33" s="203">
        <v>335</v>
      </c>
      <c r="AF33" s="190">
        <f>SUM(AG33:AH33)</f>
        <v>3542</v>
      </c>
      <c r="AG33" s="118">
        <v>1763</v>
      </c>
      <c r="AH33" s="203">
        <v>1779</v>
      </c>
      <c r="AI33" s="190">
        <f>SUM(AJ33:AK33)</f>
        <v>120</v>
      </c>
      <c r="AJ33" s="118">
        <v>72</v>
      </c>
      <c r="AK33" s="203">
        <v>48</v>
      </c>
      <c r="AL33" s="190">
        <f>SUM(AM33:AN33)</f>
        <v>279</v>
      </c>
      <c r="AM33" s="118">
        <v>159</v>
      </c>
      <c r="AN33" s="203">
        <v>120</v>
      </c>
      <c r="AO33" s="190">
        <f>SUM(AP33:AQ33)</f>
        <v>142</v>
      </c>
      <c r="AP33" s="118">
        <v>86</v>
      </c>
      <c r="AQ33" s="198">
        <v>56</v>
      </c>
      <c r="AR33" s="193">
        <f>SUM(AS33:AT33)</f>
        <v>107</v>
      </c>
      <c r="AS33" s="118">
        <v>60</v>
      </c>
      <c r="AT33" s="203">
        <v>47</v>
      </c>
      <c r="AU33" s="190">
        <f>SUM(AV33:AW33)</f>
        <v>202</v>
      </c>
      <c r="AV33" s="118">
        <v>120</v>
      </c>
      <c r="AW33" s="198">
        <v>82</v>
      </c>
      <c r="AX33" s="193">
        <f>SUM(AY33:AZ33)</f>
        <v>258</v>
      </c>
      <c r="AY33" s="118">
        <v>148</v>
      </c>
      <c r="AZ33" s="203">
        <v>110</v>
      </c>
      <c r="BA33" s="190">
        <f>SUM(BB33:BC33)</f>
        <v>232</v>
      </c>
      <c r="BB33" s="118">
        <v>146</v>
      </c>
      <c r="BC33" s="198">
        <v>86</v>
      </c>
      <c r="BD33" s="193">
        <f>SUM(BE33:BF33)</f>
        <v>292</v>
      </c>
      <c r="BE33" s="118">
        <v>190</v>
      </c>
      <c r="BF33" s="203">
        <v>102</v>
      </c>
      <c r="BG33" s="190">
        <f>SUM(BH33:BI33)</f>
        <v>1210</v>
      </c>
      <c r="BH33" s="118">
        <v>726</v>
      </c>
      <c r="BI33" s="198">
        <v>484</v>
      </c>
      <c r="BJ33" s="193">
        <f>SUM(BK33:BL33)</f>
        <v>422</v>
      </c>
      <c r="BK33" s="118">
        <v>240</v>
      </c>
      <c r="BL33" s="203">
        <v>182</v>
      </c>
      <c r="BM33" s="190">
        <f>SUM(BN33:BO33)</f>
        <v>211</v>
      </c>
      <c r="BN33" s="118">
        <v>122</v>
      </c>
      <c r="BO33" s="198">
        <v>89</v>
      </c>
      <c r="BP33" s="193">
        <f>SUM(BQ33:BR33)</f>
        <v>413</v>
      </c>
      <c r="BQ33" s="118">
        <v>231</v>
      </c>
      <c r="BR33" s="203">
        <v>182</v>
      </c>
      <c r="BS33" s="190">
        <f>SUM(BT33:BU33)</f>
        <v>72</v>
      </c>
      <c r="BT33" s="118">
        <v>37</v>
      </c>
      <c r="BU33" s="198">
        <v>35</v>
      </c>
    </row>
    <row r="34" spans="1:73" s="20" customFormat="1" ht="15" customHeight="1">
      <c r="A34" s="207" t="s">
        <v>32</v>
      </c>
      <c r="B34" s="193">
        <f>SUM(C34:D34)</f>
        <v>28173</v>
      </c>
      <c r="C34" s="225">
        <f t="shared" si="4"/>
        <v>15872</v>
      </c>
      <c r="D34" s="241">
        <f t="shared" si="4"/>
        <v>12301</v>
      </c>
      <c r="E34" s="190">
        <f>SUM(F34:G34)</f>
        <v>5553</v>
      </c>
      <c r="F34" s="118">
        <v>3166</v>
      </c>
      <c r="G34" s="203">
        <v>2387</v>
      </c>
      <c r="H34" s="190">
        <f>SUM(I34:J34)</f>
        <v>2665</v>
      </c>
      <c r="I34" s="118">
        <v>1415</v>
      </c>
      <c r="J34" s="203">
        <v>1250</v>
      </c>
      <c r="K34" s="190">
        <f>SUM(L34:M34)</f>
        <v>1441</v>
      </c>
      <c r="L34" s="118">
        <v>796</v>
      </c>
      <c r="M34" s="203">
        <v>645</v>
      </c>
      <c r="N34" s="190">
        <f>SUM(O34:P34)</f>
        <v>1597</v>
      </c>
      <c r="O34" s="118">
        <v>879</v>
      </c>
      <c r="P34" s="198">
        <v>718</v>
      </c>
      <c r="Q34" s="190">
        <f>SUM(R34:S34)</f>
        <v>5265</v>
      </c>
      <c r="R34" s="118">
        <v>3029</v>
      </c>
      <c r="S34" s="203">
        <v>2236</v>
      </c>
      <c r="T34" s="190">
        <f>SUM(U34:V34)</f>
        <v>1072</v>
      </c>
      <c r="U34" s="118">
        <v>618</v>
      </c>
      <c r="V34" s="203">
        <v>454</v>
      </c>
      <c r="W34" s="190">
        <f>SUM(X34:Y34)</f>
        <v>968</v>
      </c>
      <c r="X34" s="118">
        <v>604</v>
      </c>
      <c r="Y34" s="203">
        <v>364</v>
      </c>
      <c r="Z34" s="190">
        <f>SUM(AA34:AB34)</f>
        <v>891</v>
      </c>
      <c r="AA34" s="118">
        <v>542</v>
      </c>
      <c r="AB34" s="203">
        <v>349</v>
      </c>
      <c r="AC34" s="190">
        <f>SUM(AD34:AE34)</f>
        <v>715</v>
      </c>
      <c r="AD34" s="118">
        <v>384</v>
      </c>
      <c r="AE34" s="203">
        <v>331</v>
      </c>
      <c r="AF34" s="190">
        <f>SUM(AG34:AH34)</f>
        <v>3978</v>
      </c>
      <c r="AG34" s="227">
        <v>2100</v>
      </c>
      <c r="AH34" s="203">
        <v>1878</v>
      </c>
      <c r="AI34" s="190">
        <f>SUM(AJ34:AK34)</f>
        <v>142</v>
      </c>
      <c r="AJ34" s="118">
        <v>84</v>
      </c>
      <c r="AK34" s="203">
        <v>58</v>
      </c>
      <c r="AL34" s="190">
        <f>SUM(AM34:AN34)</f>
        <v>250</v>
      </c>
      <c r="AM34" s="118">
        <v>143</v>
      </c>
      <c r="AN34" s="203">
        <v>107</v>
      </c>
      <c r="AO34" s="190">
        <f>SUM(AP34:AQ34)</f>
        <v>159</v>
      </c>
      <c r="AP34" s="118">
        <v>89</v>
      </c>
      <c r="AQ34" s="198">
        <v>70</v>
      </c>
      <c r="AR34" s="193">
        <f>SUM(AS34:AT34)</f>
        <v>125</v>
      </c>
      <c r="AS34" s="118">
        <v>74</v>
      </c>
      <c r="AT34" s="203">
        <v>51</v>
      </c>
      <c r="AU34" s="190">
        <f>SUM(AV34:AW34)</f>
        <v>235</v>
      </c>
      <c r="AV34" s="118">
        <v>135</v>
      </c>
      <c r="AW34" s="198">
        <v>100</v>
      </c>
      <c r="AX34" s="193">
        <f>SUM(AY34:AZ34)</f>
        <v>288</v>
      </c>
      <c r="AY34" s="118">
        <v>161</v>
      </c>
      <c r="AZ34" s="203">
        <v>127</v>
      </c>
      <c r="BA34" s="190">
        <f>SUM(BB34:BC34)</f>
        <v>226</v>
      </c>
      <c r="BB34" s="118">
        <v>133</v>
      </c>
      <c r="BC34" s="198">
        <v>93</v>
      </c>
      <c r="BD34" s="193">
        <f>SUM(BE34:BF34)</f>
        <v>295</v>
      </c>
      <c r="BE34" s="118">
        <v>166</v>
      </c>
      <c r="BF34" s="203">
        <v>129</v>
      </c>
      <c r="BG34" s="190">
        <f>SUM(BH34:BI34)</f>
        <v>1199</v>
      </c>
      <c r="BH34" s="118">
        <v>708</v>
      </c>
      <c r="BI34" s="198">
        <v>491</v>
      </c>
      <c r="BJ34" s="193">
        <f>SUM(BK34:BL34)</f>
        <v>406</v>
      </c>
      <c r="BK34" s="118">
        <v>238</v>
      </c>
      <c r="BL34" s="203">
        <v>168</v>
      </c>
      <c r="BM34" s="190">
        <f>SUM(BN34:BO34)</f>
        <v>205</v>
      </c>
      <c r="BN34" s="118">
        <v>120</v>
      </c>
      <c r="BO34" s="198">
        <v>85</v>
      </c>
      <c r="BP34" s="193">
        <f>SUM(BQ34:BR34)</f>
        <v>415</v>
      </c>
      <c r="BQ34" s="118">
        <v>244</v>
      </c>
      <c r="BR34" s="203">
        <v>171</v>
      </c>
      <c r="BS34" s="190">
        <f>SUM(BT34:BU34)</f>
        <v>83</v>
      </c>
      <c r="BT34" s="118">
        <v>44</v>
      </c>
      <c r="BU34" s="198">
        <v>39</v>
      </c>
    </row>
    <row r="35" spans="1:73" s="20" customFormat="1" ht="15" customHeight="1">
      <c r="A35" s="207" t="s">
        <v>33</v>
      </c>
      <c r="B35" s="193">
        <f>SUM(C35:D35)</f>
        <v>25935</v>
      </c>
      <c r="C35" s="225">
        <f t="shared" si="4"/>
        <v>14836</v>
      </c>
      <c r="D35" s="241">
        <f t="shared" si="4"/>
        <v>11099</v>
      </c>
      <c r="E35" s="190">
        <f>SUM(F35:G35)</f>
        <v>5170</v>
      </c>
      <c r="F35" s="118">
        <v>2925</v>
      </c>
      <c r="G35" s="203">
        <v>2245</v>
      </c>
      <c r="H35" s="190">
        <f>SUM(I35:J35)</f>
        <v>2417</v>
      </c>
      <c r="I35" s="118">
        <v>1400</v>
      </c>
      <c r="J35" s="203">
        <v>1017</v>
      </c>
      <c r="K35" s="190">
        <f>SUM(L35:M35)</f>
        <v>1347</v>
      </c>
      <c r="L35" s="118">
        <v>796</v>
      </c>
      <c r="M35" s="203">
        <v>551</v>
      </c>
      <c r="N35" s="190">
        <f>SUM(O35:P35)</f>
        <v>1569</v>
      </c>
      <c r="O35" s="118">
        <v>856</v>
      </c>
      <c r="P35" s="198">
        <v>713</v>
      </c>
      <c r="Q35" s="190">
        <f>SUM(R35:S35)</f>
        <v>4884</v>
      </c>
      <c r="R35" s="118">
        <v>2835</v>
      </c>
      <c r="S35" s="203">
        <v>2049</v>
      </c>
      <c r="T35" s="190">
        <f>SUM(U35:V35)</f>
        <v>922</v>
      </c>
      <c r="U35" s="118">
        <v>524</v>
      </c>
      <c r="V35" s="203">
        <v>398</v>
      </c>
      <c r="W35" s="190">
        <f>SUM(X35:Y35)</f>
        <v>894</v>
      </c>
      <c r="X35" s="118">
        <v>514</v>
      </c>
      <c r="Y35" s="203">
        <v>380</v>
      </c>
      <c r="Z35" s="190">
        <f>SUM(AA35:AB35)</f>
        <v>813</v>
      </c>
      <c r="AA35" s="118">
        <v>483</v>
      </c>
      <c r="AB35" s="203">
        <v>330</v>
      </c>
      <c r="AC35" s="190">
        <f>SUM(AD35:AE35)</f>
        <v>620</v>
      </c>
      <c r="AD35" s="118">
        <v>355</v>
      </c>
      <c r="AE35" s="203">
        <v>265</v>
      </c>
      <c r="AF35" s="190">
        <f>SUM(AG35:AH35)</f>
        <v>3729</v>
      </c>
      <c r="AG35" s="118">
        <v>2045</v>
      </c>
      <c r="AH35" s="203">
        <v>1684</v>
      </c>
      <c r="AI35" s="190">
        <f>SUM(AJ35:AK35)</f>
        <v>122</v>
      </c>
      <c r="AJ35" s="118">
        <v>75</v>
      </c>
      <c r="AK35" s="203">
        <v>47</v>
      </c>
      <c r="AL35" s="190">
        <f>SUM(AM35:AN35)</f>
        <v>259</v>
      </c>
      <c r="AM35" s="118">
        <v>152</v>
      </c>
      <c r="AN35" s="203">
        <v>107</v>
      </c>
      <c r="AO35" s="190">
        <f>SUM(AP35:AQ35)</f>
        <v>129</v>
      </c>
      <c r="AP35" s="118">
        <v>75</v>
      </c>
      <c r="AQ35" s="198">
        <v>54</v>
      </c>
      <c r="AR35" s="193">
        <f>SUM(AS35:AT35)</f>
        <v>90</v>
      </c>
      <c r="AS35" s="118">
        <v>49</v>
      </c>
      <c r="AT35" s="203">
        <v>41</v>
      </c>
      <c r="AU35" s="190">
        <f>SUM(AV35:AW35)</f>
        <v>195</v>
      </c>
      <c r="AV35" s="118">
        <v>103</v>
      </c>
      <c r="AW35" s="198">
        <v>92</v>
      </c>
      <c r="AX35" s="193">
        <f>SUM(AY35:AZ35)</f>
        <v>256</v>
      </c>
      <c r="AY35" s="118">
        <v>163</v>
      </c>
      <c r="AZ35" s="203">
        <v>93</v>
      </c>
      <c r="BA35" s="190">
        <f>SUM(BB35:BC35)</f>
        <v>232</v>
      </c>
      <c r="BB35" s="118">
        <v>142</v>
      </c>
      <c r="BC35" s="198">
        <v>90</v>
      </c>
      <c r="BD35" s="193">
        <f>SUM(BE35:BF35)</f>
        <v>260</v>
      </c>
      <c r="BE35" s="118">
        <v>156</v>
      </c>
      <c r="BF35" s="203">
        <v>104</v>
      </c>
      <c r="BG35" s="190">
        <f>SUM(BH35:BI35)</f>
        <v>1059</v>
      </c>
      <c r="BH35" s="118">
        <v>622</v>
      </c>
      <c r="BI35" s="198">
        <v>437</v>
      </c>
      <c r="BJ35" s="193">
        <f>SUM(BK35:BL35)</f>
        <v>350</v>
      </c>
      <c r="BK35" s="118">
        <v>198</v>
      </c>
      <c r="BL35" s="203">
        <v>152</v>
      </c>
      <c r="BM35" s="190">
        <f>SUM(BN35:BO35)</f>
        <v>167</v>
      </c>
      <c r="BN35" s="118">
        <v>109</v>
      </c>
      <c r="BO35" s="198">
        <v>58</v>
      </c>
      <c r="BP35" s="193">
        <f>SUM(BQ35:BR35)</f>
        <v>382</v>
      </c>
      <c r="BQ35" s="118">
        <v>217</v>
      </c>
      <c r="BR35" s="203">
        <v>165</v>
      </c>
      <c r="BS35" s="190">
        <f>SUM(BT35:BU35)</f>
        <v>69</v>
      </c>
      <c r="BT35" s="118">
        <v>42</v>
      </c>
      <c r="BU35" s="198">
        <v>27</v>
      </c>
    </row>
    <row r="36" spans="1:73" s="20" customFormat="1" ht="15" customHeight="1">
      <c r="A36" s="207" t="s">
        <v>34</v>
      </c>
      <c r="B36" s="193">
        <f>SUM(C36:D36)</f>
        <v>26127</v>
      </c>
      <c r="C36" s="225">
        <f t="shared" si="4"/>
        <v>15062</v>
      </c>
      <c r="D36" s="241">
        <f t="shared" si="4"/>
        <v>11065</v>
      </c>
      <c r="E36" s="190">
        <f>SUM(F36:G36)</f>
        <v>5225</v>
      </c>
      <c r="F36" s="118">
        <v>3021</v>
      </c>
      <c r="G36" s="203">
        <v>2204</v>
      </c>
      <c r="H36" s="190">
        <f>SUM(I36:J36)</f>
        <v>2419</v>
      </c>
      <c r="I36" s="118">
        <v>1399</v>
      </c>
      <c r="J36" s="203">
        <v>1020</v>
      </c>
      <c r="K36" s="190">
        <f>SUM(L36:M36)</f>
        <v>1298</v>
      </c>
      <c r="L36" s="118">
        <v>716</v>
      </c>
      <c r="M36" s="203">
        <v>582</v>
      </c>
      <c r="N36" s="190">
        <f>SUM(O36:P36)</f>
        <v>1530</v>
      </c>
      <c r="O36" s="118">
        <v>839</v>
      </c>
      <c r="P36" s="198">
        <v>691</v>
      </c>
      <c r="Q36" s="190">
        <f>SUM(R36:S36)</f>
        <v>5009</v>
      </c>
      <c r="R36" s="118">
        <v>2923</v>
      </c>
      <c r="S36" s="203">
        <v>2086</v>
      </c>
      <c r="T36" s="190">
        <f>SUM(U36:V36)</f>
        <v>922</v>
      </c>
      <c r="U36" s="118">
        <v>553</v>
      </c>
      <c r="V36" s="203">
        <v>369</v>
      </c>
      <c r="W36" s="190">
        <f>SUM(X36:Y36)</f>
        <v>898</v>
      </c>
      <c r="X36" s="118">
        <v>516</v>
      </c>
      <c r="Y36" s="203">
        <v>382</v>
      </c>
      <c r="Z36" s="190">
        <f>SUM(AA36:AB36)</f>
        <v>765</v>
      </c>
      <c r="AA36" s="118">
        <v>458</v>
      </c>
      <c r="AB36" s="203">
        <v>307</v>
      </c>
      <c r="AC36" s="190">
        <f>SUM(AD36:AE36)</f>
        <v>618</v>
      </c>
      <c r="AD36" s="118">
        <v>364</v>
      </c>
      <c r="AE36" s="203">
        <v>254</v>
      </c>
      <c r="AF36" s="190">
        <f>SUM(AG36:AH36)</f>
        <v>3864</v>
      </c>
      <c r="AG36" s="118">
        <v>2141</v>
      </c>
      <c r="AH36" s="203">
        <v>1723</v>
      </c>
      <c r="AI36" s="190">
        <f>SUM(AJ36:AK36)</f>
        <v>129</v>
      </c>
      <c r="AJ36" s="118">
        <v>69</v>
      </c>
      <c r="AK36" s="203">
        <v>60</v>
      </c>
      <c r="AL36" s="190">
        <f>SUM(AM36:AN36)</f>
        <v>248</v>
      </c>
      <c r="AM36" s="118">
        <v>156</v>
      </c>
      <c r="AN36" s="203">
        <v>92</v>
      </c>
      <c r="AO36" s="190">
        <f>SUM(AP36:AQ36)</f>
        <v>140</v>
      </c>
      <c r="AP36" s="118">
        <v>83</v>
      </c>
      <c r="AQ36" s="198">
        <v>57</v>
      </c>
      <c r="AR36" s="193">
        <f>SUM(AS36:AT36)</f>
        <v>95</v>
      </c>
      <c r="AS36" s="118">
        <v>60</v>
      </c>
      <c r="AT36" s="203">
        <v>35</v>
      </c>
      <c r="AU36" s="190">
        <f>SUM(AV36:AW36)</f>
        <v>208</v>
      </c>
      <c r="AV36" s="118">
        <v>122</v>
      </c>
      <c r="AW36" s="198">
        <v>86</v>
      </c>
      <c r="AX36" s="193">
        <f>SUM(AY36:AZ36)</f>
        <v>232</v>
      </c>
      <c r="AY36" s="118">
        <v>143</v>
      </c>
      <c r="AZ36" s="203">
        <v>89</v>
      </c>
      <c r="BA36" s="190">
        <f>SUM(BB36:BC36)</f>
        <v>217</v>
      </c>
      <c r="BB36" s="118">
        <v>131</v>
      </c>
      <c r="BC36" s="198">
        <v>86</v>
      </c>
      <c r="BD36" s="193">
        <f>SUM(BE36:BF36)</f>
        <v>277</v>
      </c>
      <c r="BE36" s="118">
        <v>167</v>
      </c>
      <c r="BF36" s="203">
        <v>110</v>
      </c>
      <c r="BG36" s="190">
        <f>SUM(BH36:BI36)</f>
        <v>1023</v>
      </c>
      <c r="BH36" s="118">
        <v>610</v>
      </c>
      <c r="BI36" s="198">
        <v>413</v>
      </c>
      <c r="BJ36" s="193">
        <f>SUM(BK36:BL36)</f>
        <v>355</v>
      </c>
      <c r="BK36" s="118">
        <v>193</v>
      </c>
      <c r="BL36" s="203">
        <v>162</v>
      </c>
      <c r="BM36" s="190">
        <f>SUM(BN36:BO36)</f>
        <v>142</v>
      </c>
      <c r="BN36" s="118">
        <v>86</v>
      </c>
      <c r="BO36" s="198">
        <v>56</v>
      </c>
      <c r="BP36" s="193">
        <f>SUM(BQ36:BR36)</f>
        <v>426</v>
      </c>
      <c r="BQ36" s="118">
        <v>255</v>
      </c>
      <c r="BR36" s="203">
        <v>171</v>
      </c>
      <c r="BS36" s="190">
        <f>SUM(BT36:BU36)</f>
        <v>87</v>
      </c>
      <c r="BT36" s="118">
        <v>57</v>
      </c>
      <c r="BU36" s="198">
        <v>30</v>
      </c>
    </row>
    <row r="37" spans="1:73" s="2" customFormat="1" ht="15" customHeight="1">
      <c r="A37" s="238" t="s">
        <v>7</v>
      </c>
      <c r="B37" s="240">
        <f>IF(SUM(E37,H37,K37,N37,Q37,T37,W37,Z37,AC37,AF37,AI37,AL37,AO37,AR37,AU37,AX37,BA37,BD37,BG37,BJ37,BM37,BP37,BS37)=SUM(B38:B42),SUM(B38:B42),"err")</f>
        <v>133669</v>
      </c>
      <c r="C37" s="240">
        <f>IF(SUM(F37,I37,L37,O37,R37,U37,X37,AA37,AD37,AG37,AJ37,AM37,AP37,AS37,AV37,AY37,BB37,BE37,BH37,BK37,BN37,BQ37,BT37)=SUM(C38:C42),SUM(C38:C42),"err")</f>
        <v>76620</v>
      </c>
      <c r="D37" s="240">
        <f>IF(SUM(G37,J37,M37,P37,S37,V37,Y37,AB37,AE37,AH37,AK37,AN37,AQ37,AT37,AW37,AZ37,BC37,BF37,BI37,BL37,BO37,BR37,BU37)=SUM(D38:D42),SUM(D38:D42),"err")</f>
        <v>57049</v>
      </c>
      <c r="E37" s="247">
        <f>IF(SUM(E38:E42)=SUM(F37:G37),SUM(F37:G37),"ERR!")</f>
        <v>27857</v>
      </c>
      <c r="F37" s="224">
        <v>16250</v>
      </c>
      <c r="G37" s="242">
        <v>11607</v>
      </c>
      <c r="H37" s="247">
        <f>IF(SUM(H38:H42)=SUM(I37:J37),SUM(I37:J37),"ERR!")</f>
        <v>12035</v>
      </c>
      <c r="I37" s="224">
        <v>6863</v>
      </c>
      <c r="J37" s="242">
        <v>5172</v>
      </c>
      <c r="K37" s="247">
        <f>IF(SUM(K38:K42)=SUM(L37:M37),SUM(L37:M37),"ERR!")</f>
        <v>6752</v>
      </c>
      <c r="L37" s="224">
        <v>3883</v>
      </c>
      <c r="M37" s="242">
        <v>2869</v>
      </c>
      <c r="N37" s="247">
        <f>IF(SUM(N38:N42)=SUM(O37:P37),SUM(O37:P37),"ERR!")</f>
        <v>7815</v>
      </c>
      <c r="O37" s="224">
        <v>4257</v>
      </c>
      <c r="P37" s="226">
        <v>3558</v>
      </c>
      <c r="Q37" s="247">
        <f>IF(SUM(Q38:Q42)=SUM(R37:S37),SUM(R37:S37),"ERR!")</f>
        <v>27613</v>
      </c>
      <c r="R37" s="224">
        <v>15523</v>
      </c>
      <c r="S37" s="242">
        <v>12090</v>
      </c>
      <c r="T37" s="247">
        <f>IF(SUM(T38:T42)=SUM(U37:V37),SUM(U37:V37),"ERR!")</f>
        <v>4242</v>
      </c>
      <c r="U37" s="224">
        <v>2480</v>
      </c>
      <c r="V37" s="242">
        <v>1762</v>
      </c>
      <c r="W37" s="247">
        <f>IF(SUM(W38:W42)=SUM(X37:Y37),SUM(X37:Y37),"ERR!")</f>
        <v>4564</v>
      </c>
      <c r="X37" s="224">
        <v>2675</v>
      </c>
      <c r="Y37" s="242">
        <v>1889</v>
      </c>
      <c r="Z37" s="247">
        <f>IF(SUM(Z38:Z42)=SUM(AA37:AB37),SUM(AA37:AB37),"ERR!")</f>
        <v>3228</v>
      </c>
      <c r="AA37" s="224">
        <v>1852</v>
      </c>
      <c r="AB37" s="242">
        <v>1376</v>
      </c>
      <c r="AC37" s="247">
        <f>IF(SUM(AC38:AC42)=SUM(AD37:AE37),SUM(AD37:AE37),"ERR!")</f>
        <v>2682</v>
      </c>
      <c r="AD37" s="224">
        <v>1519</v>
      </c>
      <c r="AE37" s="242">
        <v>1163</v>
      </c>
      <c r="AF37" s="247">
        <f>IF(SUM(AF38:AF42)=SUM(AG37:AH37),SUM(AG37:AH37),"ERR!")</f>
        <v>17958</v>
      </c>
      <c r="AG37" s="224">
        <v>10233</v>
      </c>
      <c r="AH37" s="242">
        <v>7725</v>
      </c>
      <c r="AI37" s="247">
        <f>IF(SUM(AI38:AI42)=SUM(AJ37:AK37),SUM(AJ37:AK37),"ERR!")</f>
        <v>716</v>
      </c>
      <c r="AJ37" s="224">
        <v>424</v>
      </c>
      <c r="AK37" s="242">
        <v>292</v>
      </c>
      <c r="AL37" s="247">
        <f>IF(SUM(AL38:AL42)=SUM(AM37:AN37),SUM(AM37:AN37),"ERR!")</f>
        <v>1361</v>
      </c>
      <c r="AM37" s="224">
        <v>788</v>
      </c>
      <c r="AN37" s="242">
        <v>573</v>
      </c>
      <c r="AO37" s="247">
        <f>IF(SUM(AO38:AO42)=SUM(AP37:AQ37),SUM(AP37:AQ37),"ERR!")</f>
        <v>766</v>
      </c>
      <c r="AP37" s="224">
        <v>482</v>
      </c>
      <c r="AQ37" s="226">
        <v>284</v>
      </c>
      <c r="AR37" s="235">
        <f>IF(SUM(AR38:AR42)=SUM(AS37:AT37),SUM(AS37:AT37),"ERR!")</f>
        <v>472</v>
      </c>
      <c r="AS37" s="224">
        <v>265</v>
      </c>
      <c r="AT37" s="242">
        <v>207</v>
      </c>
      <c r="AU37" s="247">
        <f>IF(SUM(AU38:AU42)=SUM(AV37:AW37),SUM(AV37:AW37),"ERR!")</f>
        <v>1060</v>
      </c>
      <c r="AV37" s="224">
        <v>631</v>
      </c>
      <c r="AW37" s="226">
        <v>429</v>
      </c>
      <c r="AX37" s="235">
        <f>IF(SUM(AX38:AX42)=SUM(AY37:AZ37),SUM(AY37:AZ37),"ERR!")</f>
        <v>1167</v>
      </c>
      <c r="AY37" s="224">
        <v>666</v>
      </c>
      <c r="AZ37" s="242">
        <v>501</v>
      </c>
      <c r="BA37" s="247">
        <f>IF(SUM(BA38:BA42)=SUM(BB37:BC37),SUM(BB37:BC37),"ERR!")</f>
        <v>1049</v>
      </c>
      <c r="BB37" s="224">
        <v>596</v>
      </c>
      <c r="BC37" s="226">
        <v>453</v>
      </c>
      <c r="BD37" s="235">
        <f>IF(SUM(BD38:BD42)=SUM(BE37:BF37),SUM(BE37:BF37),"ERR!")</f>
        <v>1525</v>
      </c>
      <c r="BE37" s="232">
        <v>935</v>
      </c>
      <c r="BF37" s="244">
        <v>590</v>
      </c>
      <c r="BG37" s="247">
        <f>IF(SUM(BG38:BG42)=SUM(BH37:BI37),SUM(BH37:BI37),"ERR!")</f>
        <v>5464</v>
      </c>
      <c r="BH37" s="232">
        <v>3140</v>
      </c>
      <c r="BI37" s="233">
        <v>2324</v>
      </c>
      <c r="BJ37" s="235">
        <f>IF(SUM(BJ38:BJ42)=SUM(BK37:BL37),SUM(BK37:BL37),"ERR!")</f>
        <v>2061</v>
      </c>
      <c r="BK37" s="232">
        <v>1124</v>
      </c>
      <c r="BL37" s="244">
        <v>937</v>
      </c>
      <c r="BM37" s="247">
        <f>IF(SUM(BM38:BM42)=SUM(BN37:BO37),SUM(BN37:BO37),"ERR!")</f>
        <v>792</v>
      </c>
      <c r="BN37" s="232">
        <v>480</v>
      </c>
      <c r="BO37" s="233">
        <v>312</v>
      </c>
      <c r="BP37" s="235">
        <f>IF(SUM(BP38:BP42)=SUM(BQ37:BR37),SUM(BQ37:BR37),"ERR!")</f>
        <v>2015</v>
      </c>
      <c r="BQ37" s="232">
        <v>1241</v>
      </c>
      <c r="BR37" s="244">
        <v>774</v>
      </c>
      <c r="BS37" s="247">
        <f>IF(SUM(BS38:BS42)=SUM(BT37:BU37),SUM(BT37:BU37),"ERR!")</f>
        <v>475</v>
      </c>
      <c r="BT37" s="232">
        <v>313</v>
      </c>
      <c r="BU37" s="233">
        <v>162</v>
      </c>
    </row>
    <row r="38" spans="1:73" s="20" customFormat="1" ht="15" customHeight="1">
      <c r="A38" s="207" t="s">
        <v>100</v>
      </c>
      <c r="B38" s="193">
        <f>SUM(C38:D38)</f>
        <v>26483</v>
      </c>
      <c r="C38" s="225">
        <f t="shared" ref="C38:D42" si="5">SUM(F38,I38,L38,O38,R38,U38,X38,AA38,AD38,AG38,AJ38,AM38,AP38,AS38,AV38,AY38,BB38,BE38,BH38,BK38,BN38,BQ38,BT38)</f>
        <v>15141</v>
      </c>
      <c r="D38" s="241">
        <f t="shared" si="5"/>
        <v>11342</v>
      </c>
      <c r="E38" s="190">
        <f>SUM(F38:G38)</f>
        <v>5466</v>
      </c>
      <c r="F38" s="118">
        <v>3154</v>
      </c>
      <c r="G38" s="203">
        <v>2312</v>
      </c>
      <c r="H38" s="190">
        <f>SUM(I38:J38)</f>
        <v>2470</v>
      </c>
      <c r="I38" s="118">
        <v>1395</v>
      </c>
      <c r="J38" s="203">
        <v>1075</v>
      </c>
      <c r="K38" s="190">
        <f>SUM(L38:M38)</f>
        <v>1282</v>
      </c>
      <c r="L38" s="118">
        <v>741</v>
      </c>
      <c r="M38" s="203">
        <v>541</v>
      </c>
      <c r="N38" s="190">
        <f>SUM(O38:P38)</f>
        <v>1585</v>
      </c>
      <c r="O38" s="118">
        <v>836</v>
      </c>
      <c r="P38" s="198">
        <v>749</v>
      </c>
      <c r="Q38" s="190">
        <f>SUM(R38:S38)</f>
        <v>5082</v>
      </c>
      <c r="R38" s="118">
        <v>2943</v>
      </c>
      <c r="S38" s="203">
        <v>2139</v>
      </c>
      <c r="T38" s="190">
        <f>SUM(U38:V38)</f>
        <v>932</v>
      </c>
      <c r="U38" s="118">
        <v>549</v>
      </c>
      <c r="V38" s="203">
        <v>383</v>
      </c>
      <c r="W38" s="190">
        <f>SUM(X38:Y38)</f>
        <v>895</v>
      </c>
      <c r="X38" s="118">
        <v>521</v>
      </c>
      <c r="Y38" s="203">
        <v>374</v>
      </c>
      <c r="Z38" s="190">
        <f>SUM(AA38:AB38)</f>
        <v>719</v>
      </c>
      <c r="AA38" s="118">
        <v>415</v>
      </c>
      <c r="AB38" s="203">
        <v>304</v>
      </c>
      <c r="AC38" s="190">
        <f>SUM(AD38:AE38)</f>
        <v>585</v>
      </c>
      <c r="AD38" s="118">
        <v>326</v>
      </c>
      <c r="AE38" s="203">
        <v>259</v>
      </c>
      <c r="AF38" s="190">
        <f>SUM(AG38:AH38)</f>
        <v>3695</v>
      </c>
      <c r="AG38" s="118">
        <v>2072</v>
      </c>
      <c r="AH38" s="203">
        <v>1623</v>
      </c>
      <c r="AI38" s="190">
        <f>SUM(AJ38:AK38)</f>
        <v>155</v>
      </c>
      <c r="AJ38" s="118">
        <v>90</v>
      </c>
      <c r="AK38" s="203">
        <v>65</v>
      </c>
      <c r="AL38" s="190">
        <f>SUM(AM38:AN38)</f>
        <v>250</v>
      </c>
      <c r="AM38" s="118">
        <v>144</v>
      </c>
      <c r="AN38" s="203">
        <v>106</v>
      </c>
      <c r="AO38" s="190">
        <f>SUM(AP38:AQ38)</f>
        <v>151</v>
      </c>
      <c r="AP38" s="118">
        <v>89</v>
      </c>
      <c r="AQ38" s="198">
        <v>62</v>
      </c>
      <c r="AR38" s="193">
        <f>SUM(AS38:AT38)</f>
        <v>86</v>
      </c>
      <c r="AS38" s="118">
        <v>48</v>
      </c>
      <c r="AT38" s="203">
        <v>38</v>
      </c>
      <c r="AU38" s="190">
        <f>SUM(AV38:AW38)</f>
        <v>207</v>
      </c>
      <c r="AV38" s="118">
        <v>122</v>
      </c>
      <c r="AW38" s="198">
        <v>85</v>
      </c>
      <c r="AX38" s="193">
        <f>SUM(AY38:AZ38)</f>
        <v>237</v>
      </c>
      <c r="AY38" s="118">
        <v>126</v>
      </c>
      <c r="AZ38" s="203">
        <v>111</v>
      </c>
      <c r="BA38" s="190">
        <f>SUM(BB38:BC38)</f>
        <v>239</v>
      </c>
      <c r="BB38" s="118">
        <v>120</v>
      </c>
      <c r="BC38" s="198">
        <v>119</v>
      </c>
      <c r="BD38" s="193">
        <f>SUM(BE38:BF38)</f>
        <v>276</v>
      </c>
      <c r="BE38" s="118">
        <v>160</v>
      </c>
      <c r="BF38" s="203">
        <v>116</v>
      </c>
      <c r="BG38" s="190">
        <f>SUM(BH38:BI38)</f>
        <v>1108</v>
      </c>
      <c r="BH38" s="118">
        <v>665</v>
      </c>
      <c r="BI38" s="198">
        <v>443</v>
      </c>
      <c r="BJ38" s="193">
        <f>SUM(BK38:BL38)</f>
        <v>418</v>
      </c>
      <c r="BK38" s="118">
        <v>216</v>
      </c>
      <c r="BL38" s="203">
        <v>202</v>
      </c>
      <c r="BM38" s="190">
        <f>SUM(BN38:BO38)</f>
        <v>149</v>
      </c>
      <c r="BN38" s="118">
        <v>92</v>
      </c>
      <c r="BO38" s="198">
        <v>57</v>
      </c>
      <c r="BP38" s="193">
        <f>SUM(BQ38:BR38)</f>
        <v>408</v>
      </c>
      <c r="BQ38" s="118">
        <v>259</v>
      </c>
      <c r="BR38" s="203">
        <v>149</v>
      </c>
      <c r="BS38" s="190">
        <f>SUM(BT38:BU38)</f>
        <v>88</v>
      </c>
      <c r="BT38" s="118">
        <v>58</v>
      </c>
      <c r="BU38" s="198">
        <v>30</v>
      </c>
    </row>
    <row r="39" spans="1:73" s="20" customFormat="1" ht="15" customHeight="1">
      <c r="A39" s="207" t="s">
        <v>35</v>
      </c>
      <c r="B39" s="193">
        <f>SUM(C39:D39)</f>
        <v>26609</v>
      </c>
      <c r="C39" s="225">
        <f t="shared" si="5"/>
        <v>15345</v>
      </c>
      <c r="D39" s="241">
        <f t="shared" si="5"/>
        <v>11264</v>
      </c>
      <c r="E39" s="190">
        <f>SUM(F39:G39)</f>
        <v>5738</v>
      </c>
      <c r="F39" s="118">
        <v>3344</v>
      </c>
      <c r="G39" s="203">
        <v>2394</v>
      </c>
      <c r="H39" s="190">
        <f>SUM(I39:J39)</f>
        <v>2320</v>
      </c>
      <c r="I39" s="118">
        <v>1329</v>
      </c>
      <c r="J39" s="203">
        <v>991</v>
      </c>
      <c r="K39" s="190">
        <f>SUM(L39:M39)</f>
        <v>1341</v>
      </c>
      <c r="L39" s="118">
        <v>761</v>
      </c>
      <c r="M39" s="203">
        <v>580</v>
      </c>
      <c r="N39" s="190">
        <f>SUM(O39:P39)</f>
        <v>1568</v>
      </c>
      <c r="O39" s="118">
        <v>869</v>
      </c>
      <c r="P39" s="198">
        <v>699</v>
      </c>
      <c r="Q39" s="190">
        <f>SUM(R39:S39)</f>
        <v>5138</v>
      </c>
      <c r="R39" s="118">
        <v>2935</v>
      </c>
      <c r="S39" s="203">
        <v>2203</v>
      </c>
      <c r="T39" s="190">
        <f>SUM(U39:V39)</f>
        <v>883</v>
      </c>
      <c r="U39" s="118">
        <v>516</v>
      </c>
      <c r="V39" s="203">
        <v>367</v>
      </c>
      <c r="W39" s="190">
        <f>SUM(X39:Y39)</f>
        <v>968</v>
      </c>
      <c r="X39" s="118">
        <v>564</v>
      </c>
      <c r="Y39" s="203">
        <v>404</v>
      </c>
      <c r="Z39" s="190">
        <f>SUM(AA39:AB39)</f>
        <v>649</v>
      </c>
      <c r="AA39" s="118">
        <v>364</v>
      </c>
      <c r="AB39" s="203">
        <v>285</v>
      </c>
      <c r="AC39" s="190">
        <f>SUM(AD39:AE39)</f>
        <v>576</v>
      </c>
      <c r="AD39" s="118">
        <v>321</v>
      </c>
      <c r="AE39" s="203">
        <v>255</v>
      </c>
      <c r="AF39" s="190">
        <f>SUM(AG39:AH39)</f>
        <v>3718</v>
      </c>
      <c r="AG39" s="118">
        <v>2120</v>
      </c>
      <c r="AH39" s="203">
        <v>1598</v>
      </c>
      <c r="AI39" s="190">
        <f>SUM(AJ39:AK39)</f>
        <v>130</v>
      </c>
      <c r="AJ39" s="118">
        <v>78</v>
      </c>
      <c r="AK39" s="203">
        <v>52</v>
      </c>
      <c r="AL39" s="190">
        <f>SUM(AM39:AN39)</f>
        <v>278</v>
      </c>
      <c r="AM39" s="118">
        <v>166</v>
      </c>
      <c r="AN39" s="203">
        <v>112</v>
      </c>
      <c r="AO39" s="190">
        <f>SUM(AP39:AQ39)</f>
        <v>150</v>
      </c>
      <c r="AP39" s="118">
        <v>93</v>
      </c>
      <c r="AQ39" s="198">
        <v>57</v>
      </c>
      <c r="AR39" s="193">
        <f>SUM(AS39:AT39)</f>
        <v>83</v>
      </c>
      <c r="AS39" s="118">
        <v>47</v>
      </c>
      <c r="AT39" s="203">
        <v>36</v>
      </c>
      <c r="AU39" s="190">
        <f>SUM(AV39:AW39)</f>
        <v>207</v>
      </c>
      <c r="AV39" s="118">
        <v>124</v>
      </c>
      <c r="AW39" s="198">
        <v>83</v>
      </c>
      <c r="AX39" s="193">
        <f>SUM(AY39:AZ39)</f>
        <v>209</v>
      </c>
      <c r="AY39" s="118">
        <v>132</v>
      </c>
      <c r="AZ39" s="203">
        <v>77</v>
      </c>
      <c r="BA39" s="190">
        <f>SUM(BB39:BC39)</f>
        <v>202</v>
      </c>
      <c r="BB39" s="118">
        <v>116</v>
      </c>
      <c r="BC39" s="198">
        <v>86</v>
      </c>
      <c r="BD39" s="193">
        <f>SUM(BE39:BF39)</f>
        <v>329</v>
      </c>
      <c r="BE39" s="118">
        <v>191</v>
      </c>
      <c r="BF39" s="203">
        <v>138</v>
      </c>
      <c r="BG39" s="190">
        <f>SUM(BH39:BI39)</f>
        <v>1084</v>
      </c>
      <c r="BH39" s="118">
        <v>643</v>
      </c>
      <c r="BI39" s="198">
        <v>441</v>
      </c>
      <c r="BJ39" s="193">
        <f>SUM(BK39:BL39)</f>
        <v>361</v>
      </c>
      <c r="BK39" s="118">
        <v>202</v>
      </c>
      <c r="BL39" s="203">
        <v>159</v>
      </c>
      <c r="BM39" s="190">
        <f>SUM(BN39:BO39)</f>
        <v>159</v>
      </c>
      <c r="BN39" s="118">
        <v>97</v>
      </c>
      <c r="BO39" s="198">
        <v>62</v>
      </c>
      <c r="BP39" s="193">
        <f>SUM(BQ39:BR39)</f>
        <v>422</v>
      </c>
      <c r="BQ39" s="118">
        <v>267</v>
      </c>
      <c r="BR39" s="203">
        <v>155</v>
      </c>
      <c r="BS39" s="190">
        <f>SUM(BT39:BU39)</f>
        <v>96</v>
      </c>
      <c r="BT39" s="118">
        <v>66</v>
      </c>
      <c r="BU39" s="198">
        <v>30</v>
      </c>
    </row>
    <row r="40" spans="1:73" s="20" customFormat="1" ht="15" customHeight="1">
      <c r="A40" s="207" t="s">
        <v>36</v>
      </c>
      <c r="B40" s="193">
        <f>SUM(C40:D40)</f>
        <v>26877</v>
      </c>
      <c r="C40" s="225">
        <f t="shared" si="5"/>
        <v>15505</v>
      </c>
      <c r="D40" s="241">
        <f t="shared" si="5"/>
        <v>11372</v>
      </c>
      <c r="E40" s="190">
        <f>SUM(F40:G40)</f>
        <v>5526</v>
      </c>
      <c r="F40" s="118">
        <v>3233</v>
      </c>
      <c r="G40" s="203">
        <v>2293</v>
      </c>
      <c r="H40" s="190">
        <f>SUM(I40:J40)</f>
        <v>2456</v>
      </c>
      <c r="I40" s="118">
        <v>1395</v>
      </c>
      <c r="J40" s="203">
        <v>1061</v>
      </c>
      <c r="K40" s="190">
        <f>SUM(L40:M40)</f>
        <v>1328</v>
      </c>
      <c r="L40" s="118">
        <v>769</v>
      </c>
      <c r="M40" s="203">
        <v>559</v>
      </c>
      <c r="N40" s="190">
        <f>SUM(O40:P40)</f>
        <v>1607</v>
      </c>
      <c r="O40" s="118">
        <v>875</v>
      </c>
      <c r="P40" s="198">
        <v>732</v>
      </c>
      <c r="Q40" s="190">
        <f>SUM(R40:S40)</f>
        <v>5690</v>
      </c>
      <c r="R40" s="118">
        <v>3255</v>
      </c>
      <c r="S40" s="203">
        <v>2435</v>
      </c>
      <c r="T40" s="190">
        <f>SUM(U40:V40)</f>
        <v>832</v>
      </c>
      <c r="U40" s="118">
        <v>475</v>
      </c>
      <c r="V40" s="203">
        <v>357</v>
      </c>
      <c r="W40" s="190">
        <f>SUM(X40:Y40)</f>
        <v>936</v>
      </c>
      <c r="X40" s="118">
        <v>550</v>
      </c>
      <c r="Y40" s="203">
        <v>386</v>
      </c>
      <c r="Z40" s="190">
        <f>SUM(AA40:AB40)</f>
        <v>633</v>
      </c>
      <c r="AA40" s="118">
        <v>380</v>
      </c>
      <c r="AB40" s="203">
        <v>253</v>
      </c>
      <c r="AC40" s="190">
        <f>SUM(AD40:AE40)</f>
        <v>505</v>
      </c>
      <c r="AD40" s="118">
        <v>293</v>
      </c>
      <c r="AE40" s="203">
        <v>212</v>
      </c>
      <c r="AF40" s="190">
        <f>SUM(AG40:AH40)</f>
        <v>3584</v>
      </c>
      <c r="AG40" s="118">
        <v>2026</v>
      </c>
      <c r="AH40" s="203">
        <v>1558</v>
      </c>
      <c r="AI40" s="190">
        <f>SUM(AJ40:AK40)</f>
        <v>147</v>
      </c>
      <c r="AJ40" s="118">
        <v>81</v>
      </c>
      <c r="AK40" s="203">
        <v>66</v>
      </c>
      <c r="AL40" s="190">
        <f>SUM(AM40:AN40)</f>
        <v>283</v>
      </c>
      <c r="AM40" s="118">
        <v>168</v>
      </c>
      <c r="AN40" s="203">
        <v>115</v>
      </c>
      <c r="AO40" s="190">
        <f>SUM(AP40:AQ40)</f>
        <v>151</v>
      </c>
      <c r="AP40" s="118">
        <v>93</v>
      </c>
      <c r="AQ40" s="198">
        <v>58</v>
      </c>
      <c r="AR40" s="193">
        <f>SUM(AS40:AT40)</f>
        <v>102</v>
      </c>
      <c r="AS40" s="118">
        <v>55</v>
      </c>
      <c r="AT40" s="203">
        <v>47</v>
      </c>
      <c r="AU40" s="190">
        <f>SUM(AV40:AW40)</f>
        <v>204</v>
      </c>
      <c r="AV40" s="118">
        <v>124</v>
      </c>
      <c r="AW40" s="198">
        <v>80</v>
      </c>
      <c r="AX40" s="193">
        <f>SUM(AY40:AZ40)</f>
        <v>233</v>
      </c>
      <c r="AY40" s="118">
        <v>139</v>
      </c>
      <c r="AZ40" s="203">
        <v>94</v>
      </c>
      <c r="BA40" s="190">
        <f>SUM(BB40:BC40)</f>
        <v>220</v>
      </c>
      <c r="BB40" s="118">
        <v>132</v>
      </c>
      <c r="BC40" s="198">
        <v>88</v>
      </c>
      <c r="BD40" s="193">
        <f>SUM(BE40:BF40)</f>
        <v>284</v>
      </c>
      <c r="BE40" s="118">
        <v>175</v>
      </c>
      <c r="BF40" s="203">
        <v>109</v>
      </c>
      <c r="BG40" s="190">
        <f>SUM(BH40:BI40)</f>
        <v>1074</v>
      </c>
      <c r="BH40" s="118">
        <v>615</v>
      </c>
      <c r="BI40" s="198">
        <v>459</v>
      </c>
      <c r="BJ40" s="193">
        <f>SUM(BK40:BL40)</f>
        <v>414</v>
      </c>
      <c r="BK40" s="118">
        <v>247</v>
      </c>
      <c r="BL40" s="203">
        <v>167</v>
      </c>
      <c r="BM40" s="190">
        <f>SUM(BN40:BO40)</f>
        <v>170</v>
      </c>
      <c r="BN40" s="118">
        <v>101</v>
      </c>
      <c r="BO40" s="198">
        <v>69</v>
      </c>
      <c r="BP40" s="193">
        <f>SUM(BQ40:BR40)</f>
        <v>401</v>
      </c>
      <c r="BQ40" s="118">
        <v>257</v>
      </c>
      <c r="BR40" s="203">
        <v>144</v>
      </c>
      <c r="BS40" s="190">
        <f>SUM(BT40:BU40)</f>
        <v>97</v>
      </c>
      <c r="BT40" s="118">
        <v>67</v>
      </c>
      <c r="BU40" s="198">
        <v>30</v>
      </c>
    </row>
    <row r="41" spans="1:73" s="20" customFormat="1" ht="15" customHeight="1">
      <c r="A41" s="207" t="s">
        <v>37</v>
      </c>
      <c r="B41" s="193">
        <f>SUM(C41:D41)</f>
        <v>26785</v>
      </c>
      <c r="C41" s="225">
        <f t="shared" si="5"/>
        <v>15394</v>
      </c>
      <c r="D41" s="241">
        <f t="shared" si="5"/>
        <v>11391</v>
      </c>
      <c r="E41" s="190">
        <f>SUM(F41:G41)</f>
        <v>5550</v>
      </c>
      <c r="F41" s="118">
        <v>3293</v>
      </c>
      <c r="G41" s="203">
        <v>2257</v>
      </c>
      <c r="H41" s="190">
        <f>SUM(I41:J41)</f>
        <v>2357</v>
      </c>
      <c r="I41" s="118">
        <v>1370</v>
      </c>
      <c r="J41" s="203">
        <v>987</v>
      </c>
      <c r="K41" s="190">
        <f>SUM(L41:M41)</f>
        <v>1363</v>
      </c>
      <c r="L41" s="118">
        <v>806</v>
      </c>
      <c r="M41" s="203">
        <v>557</v>
      </c>
      <c r="N41" s="190">
        <f>SUM(O41:P41)</f>
        <v>1516</v>
      </c>
      <c r="O41" s="118">
        <v>823</v>
      </c>
      <c r="P41" s="198">
        <v>693</v>
      </c>
      <c r="Q41" s="190">
        <f>SUM(R41:S41)</f>
        <v>5836</v>
      </c>
      <c r="R41" s="118">
        <v>3211</v>
      </c>
      <c r="S41" s="203">
        <v>2625</v>
      </c>
      <c r="T41" s="190">
        <f>SUM(U41:V41)</f>
        <v>779</v>
      </c>
      <c r="U41" s="118">
        <v>462</v>
      </c>
      <c r="V41" s="203">
        <v>317</v>
      </c>
      <c r="W41" s="190">
        <f>SUM(X41:Y41)</f>
        <v>882</v>
      </c>
      <c r="X41" s="118">
        <v>526</v>
      </c>
      <c r="Y41" s="203">
        <v>356</v>
      </c>
      <c r="Z41" s="190">
        <f>SUM(AA41:AB41)</f>
        <v>623</v>
      </c>
      <c r="AA41" s="118">
        <v>351</v>
      </c>
      <c r="AB41" s="203">
        <v>272</v>
      </c>
      <c r="AC41" s="190">
        <f>SUM(AD41:AE41)</f>
        <v>503</v>
      </c>
      <c r="AD41" s="118">
        <v>293</v>
      </c>
      <c r="AE41" s="203">
        <v>210</v>
      </c>
      <c r="AF41" s="190">
        <f>SUM(AG41:AH41)</f>
        <v>3489</v>
      </c>
      <c r="AG41" s="118">
        <v>2003</v>
      </c>
      <c r="AH41" s="203">
        <v>1486</v>
      </c>
      <c r="AI41" s="190">
        <f>SUM(AJ41:AK41)</f>
        <v>164</v>
      </c>
      <c r="AJ41" s="118">
        <v>102</v>
      </c>
      <c r="AK41" s="203">
        <v>62</v>
      </c>
      <c r="AL41" s="190">
        <f>SUM(AM41:AN41)</f>
        <v>280</v>
      </c>
      <c r="AM41" s="118">
        <v>163</v>
      </c>
      <c r="AN41" s="203">
        <v>117</v>
      </c>
      <c r="AO41" s="190">
        <f>SUM(AP41:AQ41)</f>
        <v>151</v>
      </c>
      <c r="AP41" s="118">
        <v>101</v>
      </c>
      <c r="AQ41" s="198">
        <v>50</v>
      </c>
      <c r="AR41" s="193">
        <f>SUM(AS41:AT41)</f>
        <v>99</v>
      </c>
      <c r="AS41" s="118">
        <v>57</v>
      </c>
      <c r="AT41" s="203">
        <v>42</v>
      </c>
      <c r="AU41" s="190">
        <f>SUM(AV41:AW41)</f>
        <v>228</v>
      </c>
      <c r="AV41" s="118">
        <v>136</v>
      </c>
      <c r="AW41" s="198">
        <v>92</v>
      </c>
      <c r="AX41" s="193">
        <f>SUM(AY41:AZ41)</f>
        <v>266</v>
      </c>
      <c r="AY41" s="118">
        <v>145</v>
      </c>
      <c r="AZ41" s="203">
        <v>121</v>
      </c>
      <c r="BA41" s="190">
        <f>SUM(BB41:BC41)</f>
        <v>179</v>
      </c>
      <c r="BB41" s="118">
        <v>102</v>
      </c>
      <c r="BC41" s="198">
        <v>77</v>
      </c>
      <c r="BD41" s="193">
        <f>SUM(BE41:BF41)</f>
        <v>329</v>
      </c>
      <c r="BE41" s="118">
        <v>217</v>
      </c>
      <c r="BF41" s="203">
        <v>112</v>
      </c>
      <c r="BG41" s="190">
        <f>SUM(BH41:BI41)</f>
        <v>1091</v>
      </c>
      <c r="BH41" s="118">
        <v>600</v>
      </c>
      <c r="BI41" s="198">
        <v>491</v>
      </c>
      <c r="BJ41" s="193">
        <f>SUM(BK41:BL41)</f>
        <v>441</v>
      </c>
      <c r="BK41" s="118">
        <v>239</v>
      </c>
      <c r="BL41" s="203">
        <v>202</v>
      </c>
      <c r="BM41" s="190">
        <f>SUM(BN41:BO41)</f>
        <v>160</v>
      </c>
      <c r="BN41" s="118">
        <v>95</v>
      </c>
      <c r="BO41" s="198">
        <v>65</v>
      </c>
      <c r="BP41" s="193">
        <f>SUM(BQ41:BR41)</f>
        <v>400</v>
      </c>
      <c r="BQ41" s="118">
        <v>235</v>
      </c>
      <c r="BR41" s="203">
        <v>165</v>
      </c>
      <c r="BS41" s="190">
        <f>SUM(BT41:BU41)</f>
        <v>99</v>
      </c>
      <c r="BT41" s="118">
        <v>64</v>
      </c>
      <c r="BU41" s="198">
        <v>35</v>
      </c>
    </row>
    <row r="42" spans="1:73" s="20" customFormat="1" ht="15" customHeight="1">
      <c r="A42" s="207" t="s">
        <v>38</v>
      </c>
      <c r="B42" s="193">
        <f>SUM(C42:D42)</f>
        <v>26915</v>
      </c>
      <c r="C42" s="225">
        <f t="shared" si="5"/>
        <v>15235</v>
      </c>
      <c r="D42" s="241">
        <f t="shared" si="5"/>
        <v>11680</v>
      </c>
      <c r="E42" s="190">
        <f>SUM(F42:G42)</f>
        <v>5577</v>
      </c>
      <c r="F42" s="118">
        <v>3226</v>
      </c>
      <c r="G42" s="203">
        <v>2351</v>
      </c>
      <c r="H42" s="190">
        <f>SUM(I42:J42)</f>
        <v>2432</v>
      </c>
      <c r="I42" s="118">
        <v>1374</v>
      </c>
      <c r="J42" s="203">
        <v>1058</v>
      </c>
      <c r="K42" s="190">
        <f>SUM(L42:M42)</f>
        <v>1438</v>
      </c>
      <c r="L42" s="118">
        <v>806</v>
      </c>
      <c r="M42" s="203">
        <v>632</v>
      </c>
      <c r="N42" s="190">
        <f>SUM(O42:P42)</f>
        <v>1539</v>
      </c>
      <c r="O42" s="118">
        <v>854</v>
      </c>
      <c r="P42" s="198">
        <v>685</v>
      </c>
      <c r="Q42" s="190">
        <f>SUM(R42:S42)</f>
        <v>5867</v>
      </c>
      <c r="R42" s="118">
        <v>3179</v>
      </c>
      <c r="S42" s="203">
        <v>2688</v>
      </c>
      <c r="T42" s="190">
        <f>SUM(U42:V42)</f>
        <v>816</v>
      </c>
      <c r="U42" s="118">
        <v>478</v>
      </c>
      <c r="V42" s="203">
        <v>338</v>
      </c>
      <c r="W42" s="190">
        <f>SUM(X42:Y42)</f>
        <v>883</v>
      </c>
      <c r="X42" s="118">
        <v>514</v>
      </c>
      <c r="Y42" s="203">
        <v>369</v>
      </c>
      <c r="Z42" s="190">
        <f>SUM(AA42:AB42)</f>
        <v>604</v>
      </c>
      <c r="AA42" s="118">
        <v>342</v>
      </c>
      <c r="AB42" s="203">
        <v>262</v>
      </c>
      <c r="AC42" s="190">
        <f>SUM(AD42:AE42)</f>
        <v>513</v>
      </c>
      <c r="AD42" s="118">
        <v>286</v>
      </c>
      <c r="AE42" s="203">
        <v>227</v>
      </c>
      <c r="AF42" s="190">
        <f>SUM(AG42:AH42)</f>
        <v>3472</v>
      </c>
      <c r="AG42" s="118">
        <v>2012</v>
      </c>
      <c r="AH42" s="203">
        <v>1460</v>
      </c>
      <c r="AI42" s="190">
        <f>SUM(AJ42:AK42)</f>
        <v>120</v>
      </c>
      <c r="AJ42" s="118">
        <v>73</v>
      </c>
      <c r="AK42" s="203">
        <v>47</v>
      </c>
      <c r="AL42" s="190">
        <f>SUM(AM42:AN42)</f>
        <v>270</v>
      </c>
      <c r="AM42" s="118">
        <v>147</v>
      </c>
      <c r="AN42" s="203">
        <v>123</v>
      </c>
      <c r="AO42" s="190">
        <f>SUM(AP42:AQ42)</f>
        <v>163</v>
      </c>
      <c r="AP42" s="118">
        <v>106</v>
      </c>
      <c r="AQ42" s="198">
        <v>57</v>
      </c>
      <c r="AR42" s="193">
        <f>SUM(AS42:AT42)</f>
        <v>102</v>
      </c>
      <c r="AS42" s="118">
        <v>58</v>
      </c>
      <c r="AT42" s="203">
        <v>44</v>
      </c>
      <c r="AU42" s="190">
        <f>SUM(AV42:AW42)</f>
        <v>214</v>
      </c>
      <c r="AV42" s="118">
        <v>125</v>
      </c>
      <c r="AW42" s="198">
        <v>89</v>
      </c>
      <c r="AX42" s="193">
        <f>SUM(AY42:AZ42)</f>
        <v>222</v>
      </c>
      <c r="AY42" s="118">
        <v>124</v>
      </c>
      <c r="AZ42" s="203">
        <v>98</v>
      </c>
      <c r="BA42" s="190">
        <f>SUM(BB42:BC42)</f>
        <v>209</v>
      </c>
      <c r="BB42" s="118">
        <v>126</v>
      </c>
      <c r="BC42" s="198">
        <v>83</v>
      </c>
      <c r="BD42" s="193">
        <f>SUM(BE42:BF42)</f>
        <v>307</v>
      </c>
      <c r="BE42" s="118">
        <v>192</v>
      </c>
      <c r="BF42" s="203">
        <v>115</v>
      </c>
      <c r="BG42" s="190">
        <f>SUM(BH42:BI42)</f>
        <v>1107</v>
      </c>
      <c r="BH42" s="118">
        <v>617</v>
      </c>
      <c r="BI42" s="198">
        <v>490</v>
      </c>
      <c r="BJ42" s="193">
        <f>SUM(BK42:BL42)</f>
        <v>427</v>
      </c>
      <c r="BK42" s="118">
        <v>220</v>
      </c>
      <c r="BL42" s="203">
        <v>207</v>
      </c>
      <c r="BM42" s="190">
        <f>SUM(BN42:BO42)</f>
        <v>154</v>
      </c>
      <c r="BN42" s="118">
        <v>95</v>
      </c>
      <c r="BO42" s="198">
        <v>59</v>
      </c>
      <c r="BP42" s="193">
        <f>SUM(BQ42:BR42)</f>
        <v>384</v>
      </c>
      <c r="BQ42" s="118">
        <v>223</v>
      </c>
      <c r="BR42" s="203">
        <v>161</v>
      </c>
      <c r="BS42" s="190">
        <f>SUM(BT42:BU42)</f>
        <v>95</v>
      </c>
      <c r="BT42" s="118">
        <v>58</v>
      </c>
      <c r="BU42" s="198">
        <v>37</v>
      </c>
    </row>
    <row r="43" spans="1:73" s="2" customFormat="1" ht="15" customHeight="1">
      <c r="A43" s="238" t="s">
        <v>8</v>
      </c>
      <c r="B43" s="240">
        <f>IF(SUM(E43,H43,K43,N43,Q43,T43,W43,Z43,AC43,AF43,AI43,AL43,AO43,AR43,AU43,AX43,BA43,BD43,BG43,BJ43,BM43,BP43,BS43)=SUM(B44:B48),SUM(B44:B48),"err")</f>
        <v>128112</v>
      </c>
      <c r="C43" s="240">
        <f>IF(SUM(F43,I43,L43,O43,R43,U43,X43,AA43,AD43,AG43,AJ43,AM43,AP43,AS43,AV43,AY43,BB43,BE43,BH43,BK43,BN43,BQ43,BT43)=SUM(C44:C48),SUM(C44:C48),"err")</f>
        <v>70561</v>
      </c>
      <c r="D43" s="240">
        <f>IF(SUM(G43,J43,M43,P43,S43,V43,Y43,AB43,AE43,AH43,AK43,AN43,AQ43,AT43,AW43,AZ43,BC43,BF43,BI43,BL43,BO43,BR43,BU43)=SUM(D44:D48),SUM(D44:D48),"err")</f>
        <v>57551</v>
      </c>
      <c r="E43" s="247">
        <f>IF(SUM(E44:E48)=SUM(F43:G43),SUM(F43:G43),"ERR!")</f>
        <v>26080</v>
      </c>
      <c r="F43" s="224">
        <v>14596</v>
      </c>
      <c r="G43" s="242">
        <v>11484</v>
      </c>
      <c r="H43" s="247">
        <f>IF(SUM(H44:H48)=SUM(I43:J43),SUM(I43:J43),"ERR!")</f>
        <v>11599</v>
      </c>
      <c r="I43" s="224">
        <v>6342</v>
      </c>
      <c r="J43" s="242">
        <v>5257</v>
      </c>
      <c r="K43" s="247">
        <f>IF(SUM(K44:K48)=SUM(L43:M43),SUM(L43:M43),"ERR!")</f>
        <v>6827</v>
      </c>
      <c r="L43" s="224">
        <v>3623</v>
      </c>
      <c r="M43" s="242">
        <v>3204</v>
      </c>
      <c r="N43" s="247">
        <f>IF(SUM(N44:N48)=SUM(O43:P43),SUM(O43:P43),"ERR!")</f>
        <v>6904</v>
      </c>
      <c r="O43" s="224">
        <v>3749</v>
      </c>
      <c r="P43" s="226">
        <v>3155</v>
      </c>
      <c r="Q43" s="247">
        <f>IF(SUM(Q44:Q48)=SUM(R43:S43),SUM(R43:S43),"ERR!")</f>
        <v>28481</v>
      </c>
      <c r="R43" s="224">
        <v>15501</v>
      </c>
      <c r="S43" s="242">
        <v>12980</v>
      </c>
      <c r="T43" s="247">
        <f>IF(SUM(T44:T48)=SUM(U43:V43),SUM(U43:V43),"ERR!")</f>
        <v>3720</v>
      </c>
      <c r="U43" s="224">
        <v>2140</v>
      </c>
      <c r="V43" s="242">
        <v>1580</v>
      </c>
      <c r="W43" s="247">
        <f>IF(SUM(W44:W48)=SUM(X43:Y43),SUM(X43:Y43),"ERR!")</f>
        <v>4387</v>
      </c>
      <c r="X43" s="224">
        <v>2399</v>
      </c>
      <c r="Y43" s="242">
        <v>1988</v>
      </c>
      <c r="Z43" s="247">
        <f>IF(SUM(Z44:Z48)=SUM(AA43:AB43),SUM(AA43:AB43),"ERR!")</f>
        <v>3085</v>
      </c>
      <c r="AA43" s="224">
        <v>1686</v>
      </c>
      <c r="AB43" s="242">
        <v>1399</v>
      </c>
      <c r="AC43" s="247">
        <f>IF(SUM(AC44:AC48)=SUM(AD43:AE43),SUM(AD43:AE43),"ERR!")</f>
        <v>2401</v>
      </c>
      <c r="AD43" s="224">
        <v>1294</v>
      </c>
      <c r="AE43" s="242">
        <v>1107</v>
      </c>
      <c r="AF43" s="247">
        <f>IF(SUM(AF44:AF48)=SUM(AG43:AH43),SUM(AG43:AH43),"ERR!")</f>
        <v>15981</v>
      </c>
      <c r="AG43" s="224">
        <v>8845</v>
      </c>
      <c r="AH43" s="242">
        <v>7136</v>
      </c>
      <c r="AI43" s="247">
        <f>IF(SUM(AI44:AI48)=SUM(AJ43:AK43),SUM(AJ43:AK43),"ERR!")</f>
        <v>590</v>
      </c>
      <c r="AJ43" s="224">
        <v>355</v>
      </c>
      <c r="AK43" s="242">
        <v>235</v>
      </c>
      <c r="AL43" s="247">
        <f>IF(SUM(AL44:AL48)=SUM(AM43:AN43),SUM(AM43:AN43),"ERR!")</f>
        <v>1401</v>
      </c>
      <c r="AM43" s="224">
        <v>792</v>
      </c>
      <c r="AN43" s="242">
        <v>609</v>
      </c>
      <c r="AO43" s="247">
        <f>IF(SUM(AO44:AO48)=SUM(AP43:AQ43),SUM(AP43:AQ43),"ERR!")</f>
        <v>716</v>
      </c>
      <c r="AP43" s="224">
        <v>457</v>
      </c>
      <c r="AQ43" s="226">
        <v>259</v>
      </c>
      <c r="AR43" s="235">
        <f>IF(SUM(AR44:AR48)=SUM(AS43:AT43),SUM(AS43:AT43),"ERR!")</f>
        <v>457</v>
      </c>
      <c r="AS43" s="224">
        <v>250</v>
      </c>
      <c r="AT43" s="242">
        <v>207</v>
      </c>
      <c r="AU43" s="247">
        <f>IF(SUM(AU44:AU48)=SUM(AV43:AW43),SUM(AV43:AW43),"ERR!")</f>
        <v>952</v>
      </c>
      <c r="AV43" s="224">
        <v>514</v>
      </c>
      <c r="AW43" s="226">
        <v>438</v>
      </c>
      <c r="AX43" s="235">
        <f>IF(SUM(AX44:AX48)=SUM(AY43:AZ43),SUM(AY43:AZ43),"ERR!")</f>
        <v>1098</v>
      </c>
      <c r="AY43" s="224">
        <v>610</v>
      </c>
      <c r="AZ43" s="242">
        <v>488</v>
      </c>
      <c r="BA43" s="247">
        <f>IF(SUM(BA44:BA48)=SUM(BB43:BC43),SUM(BB43:BC43),"ERR!")</f>
        <v>882</v>
      </c>
      <c r="BB43" s="224">
        <v>487</v>
      </c>
      <c r="BC43" s="226">
        <v>395</v>
      </c>
      <c r="BD43" s="235">
        <f>IF(SUM(BD44:BD48)=SUM(BE43:BF43),SUM(BE43:BF43),"ERR!")</f>
        <v>1498</v>
      </c>
      <c r="BE43" s="232">
        <v>849</v>
      </c>
      <c r="BF43" s="244">
        <v>649</v>
      </c>
      <c r="BG43" s="247">
        <f>IF(SUM(BG44:BG48)=SUM(BH43:BI43),SUM(BH43:BI43),"ERR!")</f>
        <v>5672</v>
      </c>
      <c r="BH43" s="232">
        <v>3106</v>
      </c>
      <c r="BI43" s="233">
        <v>2566</v>
      </c>
      <c r="BJ43" s="235">
        <f>IF(SUM(BJ44:BJ48)=SUM(BK43:BL43),SUM(BK43:BL43),"ERR!")</f>
        <v>2328</v>
      </c>
      <c r="BK43" s="232">
        <v>1201</v>
      </c>
      <c r="BL43" s="244">
        <v>1127</v>
      </c>
      <c r="BM43" s="247">
        <f>IF(SUM(BM44:BM48)=SUM(BN43:BO43),SUM(BN43:BO43),"ERR!")</f>
        <v>732</v>
      </c>
      <c r="BN43" s="232">
        <v>425</v>
      </c>
      <c r="BO43" s="233">
        <v>307</v>
      </c>
      <c r="BP43" s="235">
        <f>IF(SUM(BP44:BP48)=SUM(BQ43:BR43),SUM(BQ43:BR43),"ERR!")</f>
        <v>1939</v>
      </c>
      <c r="BQ43" s="232">
        <v>1113</v>
      </c>
      <c r="BR43" s="244">
        <v>826</v>
      </c>
      <c r="BS43" s="247">
        <f>IF(SUM(BS44:BS48)=SUM(BT43:BU43),SUM(BT43:BU43),"ERR!")</f>
        <v>382</v>
      </c>
      <c r="BT43" s="232">
        <v>227</v>
      </c>
      <c r="BU43" s="233">
        <v>155</v>
      </c>
    </row>
    <row r="44" spans="1:73" s="20" customFormat="1" ht="15" customHeight="1">
      <c r="A44" s="207" t="s">
        <v>101</v>
      </c>
      <c r="B44" s="193">
        <f>SUM(C44:D44)</f>
        <v>27451</v>
      </c>
      <c r="C44" s="225">
        <f t="shared" ref="C44:D48" si="6">SUM(F44,I44,L44,O44,R44,U44,X44,AA44,AD44,AG44,AJ44,AM44,AP44,AS44,AV44,AY44,BB44,BE44,BH44,BK44,BN44,BQ44,BT44)</f>
        <v>15201</v>
      </c>
      <c r="D44" s="241">
        <f t="shared" si="6"/>
        <v>12250</v>
      </c>
      <c r="E44" s="190">
        <f>SUM(F44:G44)</f>
        <v>5679</v>
      </c>
      <c r="F44" s="118">
        <v>3312</v>
      </c>
      <c r="G44" s="203">
        <v>2367</v>
      </c>
      <c r="H44" s="190">
        <f>SUM(I44:J44)</f>
        <v>2451</v>
      </c>
      <c r="I44" s="118">
        <v>1350</v>
      </c>
      <c r="J44" s="203">
        <v>1101</v>
      </c>
      <c r="K44" s="190">
        <f>SUM(L44:M44)</f>
        <v>1444</v>
      </c>
      <c r="L44" s="118">
        <v>748</v>
      </c>
      <c r="M44" s="203">
        <v>696</v>
      </c>
      <c r="N44" s="190">
        <f>SUM(O44:P44)</f>
        <v>1492</v>
      </c>
      <c r="O44" s="118">
        <v>815</v>
      </c>
      <c r="P44" s="198">
        <v>677</v>
      </c>
      <c r="Q44" s="190">
        <f>SUM(R44:S44)</f>
        <v>6144</v>
      </c>
      <c r="R44" s="118">
        <v>3243</v>
      </c>
      <c r="S44" s="203">
        <v>2901</v>
      </c>
      <c r="T44" s="190">
        <f>SUM(U44:V44)</f>
        <v>814</v>
      </c>
      <c r="U44" s="118">
        <v>477</v>
      </c>
      <c r="V44" s="203">
        <v>337</v>
      </c>
      <c r="W44" s="190">
        <f>SUM(X44:Y44)</f>
        <v>938</v>
      </c>
      <c r="X44" s="118">
        <v>529</v>
      </c>
      <c r="Y44" s="203">
        <v>409</v>
      </c>
      <c r="Z44" s="190">
        <f>SUM(AA44:AB44)</f>
        <v>638</v>
      </c>
      <c r="AA44" s="118">
        <v>382</v>
      </c>
      <c r="AB44" s="203">
        <v>256</v>
      </c>
      <c r="AC44" s="190">
        <f>SUM(AD44:AE44)</f>
        <v>518</v>
      </c>
      <c r="AD44" s="118">
        <v>281</v>
      </c>
      <c r="AE44" s="203">
        <v>237</v>
      </c>
      <c r="AF44" s="190">
        <f>SUM(AG44:AH44)</f>
        <v>3499</v>
      </c>
      <c r="AG44" s="118">
        <v>1891</v>
      </c>
      <c r="AH44" s="203">
        <v>1608</v>
      </c>
      <c r="AI44" s="190">
        <f>SUM(AJ44:AK44)</f>
        <v>131</v>
      </c>
      <c r="AJ44" s="118">
        <v>87</v>
      </c>
      <c r="AK44" s="203">
        <v>44</v>
      </c>
      <c r="AL44" s="190">
        <f>SUM(AM44:AN44)</f>
        <v>272</v>
      </c>
      <c r="AM44" s="118">
        <v>151</v>
      </c>
      <c r="AN44" s="203">
        <v>121</v>
      </c>
      <c r="AO44" s="190">
        <f>SUM(AP44:AQ44)</f>
        <v>158</v>
      </c>
      <c r="AP44" s="118">
        <v>108</v>
      </c>
      <c r="AQ44" s="198">
        <v>50</v>
      </c>
      <c r="AR44" s="193">
        <f>SUM(AS44:AT44)</f>
        <v>92</v>
      </c>
      <c r="AS44" s="118">
        <v>49</v>
      </c>
      <c r="AT44" s="203">
        <v>43</v>
      </c>
      <c r="AU44" s="190">
        <f>SUM(AV44:AW44)</f>
        <v>226</v>
      </c>
      <c r="AV44" s="118">
        <v>127</v>
      </c>
      <c r="AW44" s="198">
        <v>99</v>
      </c>
      <c r="AX44" s="193">
        <f>SUM(AY44:AZ44)</f>
        <v>204</v>
      </c>
      <c r="AY44" s="118">
        <v>116</v>
      </c>
      <c r="AZ44" s="203">
        <v>88</v>
      </c>
      <c r="BA44" s="190">
        <f>SUM(BB44:BC44)</f>
        <v>184</v>
      </c>
      <c r="BB44" s="118">
        <v>99</v>
      </c>
      <c r="BC44" s="198">
        <v>85</v>
      </c>
      <c r="BD44" s="193">
        <f>SUM(BE44:BF44)</f>
        <v>319</v>
      </c>
      <c r="BE44" s="118">
        <v>198</v>
      </c>
      <c r="BF44" s="203">
        <v>121</v>
      </c>
      <c r="BG44" s="190">
        <f>SUM(BH44:BI44)</f>
        <v>1188</v>
      </c>
      <c r="BH44" s="118">
        <v>634</v>
      </c>
      <c r="BI44" s="198">
        <v>554</v>
      </c>
      <c r="BJ44" s="193">
        <f>SUM(BK44:BL44)</f>
        <v>427</v>
      </c>
      <c r="BK44" s="118">
        <v>232</v>
      </c>
      <c r="BL44" s="203">
        <v>195</v>
      </c>
      <c r="BM44" s="190">
        <f>SUM(BN44:BO44)</f>
        <v>149</v>
      </c>
      <c r="BN44" s="118">
        <v>92</v>
      </c>
      <c r="BO44" s="198">
        <v>57</v>
      </c>
      <c r="BP44" s="193">
        <f>SUM(BQ44:BR44)</f>
        <v>407</v>
      </c>
      <c r="BQ44" s="118">
        <v>232</v>
      </c>
      <c r="BR44" s="203">
        <v>175</v>
      </c>
      <c r="BS44" s="190">
        <f>SUM(BT44:BU44)</f>
        <v>77</v>
      </c>
      <c r="BT44" s="118">
        <v>48</v>
      </c>
      <c r="BU44" s="198">
        <v>29</v>
      </c>
    </row>
    <row r="45" spans="1:73" s="20" customFormat="1" ht="15" customHeight="1">
      <c r="A45" s="207" t="s">
        <v>39</v>
      </c>
      <c r="B45" s="193">
        <f>SUM(C45:D45)</f>
        <v>25305</v>
      </c>
      <c r="C45" s="225">
        <f t="shared" si="6"/>
        <v>13933</v>
      </c>
      <c r="D45" s="241">
        <f t="shared" si="6"/>
        <v>11372</v>
      </c>
      <c r="E45" s="190">
        <f>SUM(F45:G45)</f>
        <v>5104</v>
      </c>
      <c r="F45" s="118">
        <v>2886</v>
      </c>
      <c r="G45" s="203">
        <v>2218</v>
      </c>
      <c r="H45" s="190">
        <f>SUM(I45:J45)</f>
        <v>2358</v>
      </c>
      <c r="I45" s="118">
        <v>1305</v>
      </c>
      <c r="J45" s="203">
        <v>1053</v>
      </c>
      <c r="K45" s="190">
        <f>SUM(L45:M45)</f>
        <v>1372</v>
      </c>
      <c r="L45" s="118">
        <v>739</v>
      </c>
      <c r="M45" s="203">
        <v>633</v>
      </c>
      <c r="N45" s="190">
        <f>SUM(O45:P45)</f>
        <v>1443</v>
      </c>
      <c r="O45" s="118">
        <v>797</v>
      </c>
      <c r="P45" s="198">
        <v>646</v>
      </c>
      <c r="Q45" s="190">
        <f>SUM(R45:S45)</f>
        <v>5480</v>
      </c>
      <c r="R45" s="118">
        <v>2978</v>
      </c>
      <c r="S45" s="203">
        <v>2502</v>
      </c>
      <c r="T45" s="190">
        <f>SUM(U45:V45)</f>
        <v>725</v>
      </c>
      <c r="U45" s="118">
        <v>422</v>
      </c>
      <c r="V45" s="203">
        <v>303</v>
      </c>
      <c r="W45" s="190">
        <f>SUM(X45:Y45)</f>
        <v>861</v>
      </c>
      <c r="X45" s="118">
        <v>449</v>
      </c>
      <c r="Y45" s="203">
        <v>412</v>
      </c>
      <c r="Z45" s="190">
        <f>SUM(AA45:AB45)</f>
        <v>626</v>
      </c>
      <c r="AA45" s="118">
        <v>322</v>
      </c>
      <c r="AB45" s="203">
        <v>304</v>
      </c>
      <c r="AC45" s="190">
        <f>SUM(AD45:AE45)</f>
        <v>448</v>
      </c>
      <c r="AD45" s="118">
        <v>234</v>
      </c>
      <c r="AE45" s="203">
        <v>214</v>
      </c>
      <c r="AF45" s="190">
        <f>SUM(AG45:AH45)</f>
        <v>3268</v>
      </c>
      <c r="AG45" s="118">
        <v>1803</v>
      </c>
      <c r="AH45" s="203">
        <v>1465</v>
      </c>
      <c r="AI45" s="190">
        <f>SUM(AJ45:AK45)</f>
        <v>125</v>
      </c>
      <c r="AJ45" s="118">
        <v>79</v>
      </c>
      <c r="AK45" s="203">
        <v>46</v>
      </c>
      <c r="AL45" s="190">
        <f>SUM(AM45:AN45)</f>
        <v>274</v>
      </c>
      <c r="AM45" s="118">
        <v>149</v>
      </c>
      <c r="AN45" s="203">
        <v>125</v>
      </c>
      <c r="AO45" s="190">
        <f>SUM(AP45:AQ45)</f>
        <v>136</v>
      </c>
      <c r="AP45" s="118">
        <v>83</v>
      </c>
      <c r="AQ45" s="198">
        <v>53</v>
      </c>
      <c r="AR45" s="193">
        <f>SUM(AS45:AT45)</f>
        <v>96</v>
      </c>
      <c r="AS45" s="118">
        <v>53</v>
      </c>
      <c r="AT45" s="203">
        <v>43</v>
      </c>
      <c r="AU45" s="190">
        <f>SUM(AV45:AW45)</f>
        <v>180</v>
      </c>
      <c r="AV45" s="118">
        <v>98</v>
      </c>
      <c r="AW45" s="198">
        <v>82</v>
      </c>
      <c r="AX45" s="193">
        <f>SUM(AY45:AZ45)</f>
        <v>210</v>
      </c>
      <c r="AY45" s="118">
        <v>127</v>
      </c>
      <c r="AZ45" s="203">
        <v>83</v>
      </c>
      <c r="BA45" s="190">
        <f>SUM(BB45:BC45)</f>
        <v>176</v>
      </c>
      <c r="BB45" s="118">
        <v>109</v>
      </c>
      <c r="BC45" s="198">
        <v>67</v>
      </c>
      <c r="BD45" s="193">
        <f>SUM(BE45:BF45)</f>
        <v>312</v>
      </c>
      <c r="BE45" s="118">
        <v>162</v>
      </c>
      <c r="BF45" s="203">
        <v>150</v>
      </c>
      <c r="BG45" s="190">
        <f>SUM(BH45:BI45)</f>
        <v>1101</v>
      </c>
      <c r="BH45" s="118">
        <v>599</v>
      </c>
      <c r="BI45" s="198">
        <v>502</v>
      </c>
      <c r="BJ45" s="193">
        <f>SUM(BK45:BL45)</f>
        <v>420</v>
      </c>
      <c r="BK45" s="118">
        <v>210</v>
      </c>
      <c r="BL45" s="203">
        <v>210</v>
      </c>
      <c r="BM45" s="190">
        <f>SUM(BN45:BO45)</f>
        <v>120</v>
      </c>
      <c r="BN45" s="118">
        <v>64</v>
      </c>
      <c r="BO45" s="198">
        <v>56</v>
      </c>
      <c r="BP45" s="193">
        <f>SUM(BQ45:BR45)</f>
        <v>394</v>
      </c>
      <c r="BQ45" s="118">
        <v>221</v>
      </c>
      <c r="BR45" s="203">
        <v>173</v>
      </c>
      <c r="BS45" s="190">
        <f>SUM(BT45:BU45)</f>
        <v>76</v>
      </c>
      <c r="BT45" s="118">
        <v>44</v>
      </c>
      <c r="BU45" s="198">
        <v>32</v>
      </c>
    </row>
    <row r="46" spans="1:73" s="20" customFormat="1" ht="15" customHeight="1">
      <c r="A46" s="207" t="s">
        <v>40</v>
      </c>
      <c r="B46" s="193">
        <f>SUM(C46:D46)</f>
        <v>25627</v>
      </c>
      <c r="C46" s="225">
        <f t="shared" si="6"/>
        <v>14141</v>
      </c>
      <c r="D46" s="241">
        <f t="shared" si="6"/>
        <v>11486</v>
      </c>
      <c r="E46" s="190">
        <f>SUM(F46:G46)</f>
        <v>5322</v>
      </c>
      <c r="F46" s="118">
        <v>2963</v>
      </c>
      <c r="G46" s="203">
        <v>2359</v>
      </c>
      <c r="H46" s="190">
        <f>SUM(I46:J46)</f>
        <v>2340</v>
      </c>
      <c r="I46" s="118">
        <v>1272</v>
      </c>
      <c r="J46" s="203">
        <v>1068</v>
      </c>
      <c r="K46" s="190">
        <f>SUM(L46:M46)</f>
        <v>1362</v>
      </c>
      <c r="L46" s="118">
        <v>730</v>
      </c>
      <c r="M46" s="203">
        <v>632</v>
      </c>
      <c r="N46" s="190">
        <f>SUM(O46:P46)</f>
        <v>1359</v>
      </c>
      <c r="O46" s="118">
        <v>727</v>
      </c>
      <c r="P46" s="198">
        <v>632</v>
      </c>
      <c r="Q46" s="190">
        <f>SUM(R46:S46)</f>
        <v>5594</v>
      </c>
      <c r="R46" s="118">
        <v>3092</v>
      </c>
      <c r="S46" s="203">
        <v>2502</v>
      </c>
      <c r="T46" s="190">
        <f>SUM(U46:V46)</f>
        <v>768</v>
      </c>
      <c r="U46" s="118">
        <v>440</v>
      </c>
      <c r="V46" s="203">
        <v>328</v>
      </c>
      <c r="W46" s="190">
        <f>SUM(X46:Y46)</f>
        <v>889</v>
      </c>
      <c r="X46" s="118">
        <v>486</v>
      </c>
      <c r="Y46" s="203">
        <v>403</v>
      </c>
      <c r="Z46" s="190">
        <f>SUM(AA46:AB46)</f>
        <v>615</v>
      </c>
      <c r="AA46" s="118">
        <v>335</v>
      </c>
      <c r="AB46" s="203">
        <v>280</v>
      </c>
      <c r="AC46" s="190">
        <f>SUM(AD46:AE46)</f>
        <v>479</v>
      </c>
      <c r="AD46" s="118">
        <v>265</v>
      </c>
      <c r="AE46" s="203">
        <v>214</v>
      </c>
      <c r="AF46" s="190">
        <f>SUM(AG46:AH46)</f>
        <v>3191</v>
      </c>
      <c r="AG46" s="118">
        <v>1803</v>
      </c>
      <c r="AH46" s="203">
        <v>1388</v>
      </c>
      <c r="AI46" s="190">
        <f>SUM(AJ46:AK46)</f>
        <v>115</v>
      </c>
      <c r="AJ46" s="118">
        <v>60</v>
      </c>
      <c r="AK46" s="203">
        <v>55</v>
      </c>
      <c r="AL46" s="190">
        <f>SUM(AM46:AN46)</f>
        <v>291</v>
      </c>
      <c r="AM46" s="118">
        <v>156</v>
      </c>
      <c r="AN46" s="203">
        <v>135</v>
      </c>
      <c r="AO46" s="190">
        <f>SUM(AP46:AQ46)</f>
        <v>138</v>
      </c>
      <c r="AP46" s="118">
        <v>86</v>
      </c>
      <c r="AQ46" s="198">
        <v>52</v>
      </c>
      <c r="AR46" s="193">
        <f>SUM(AS46:AT46)</f>
        <v>90</v>
      </c>
      <c r="AS46" s="118">
        <v>49</v>
      </c>
      <c r="AT46" s="203">
        <v>41</v>
      </c>
      <c r="AU46" s="190">
        <f>SUM(AV46:AW46)</f>
        <v>180</v>
      </c>
      <c r="AV46" s="118">
        <v>97</v>
      </c>
      <c r="AW46" s="198">
        <v>83</v>
      </c>
      <c r="AX46" s="193">
        <f>SUM(AY46:AZ46)</f>
        <v>248</v>
      </c>
      <c r="AY46" s="118">
        <v>127</v>
      </c>
      <c r="AZ46" s="203">
        <v>121</v>
      </c>
      <c r="BA46" s="190">
        <f>SUM(BB46:BC46)</f>
        <v>181</v>
      </c>
      <c r="BB46" s="118">
        <v>91</v>
      </c>
      <c r="BC46" s="198">
        <v>90</v>
      </c>
      <c r="BD46" s="193">
        <f>SUM(BE46:BF46)</f>
        <v>287</v>
      </c>
      <c r="BE46" s="118">
        <v>162</v>
      </c>
      <c r="BF46" s="203">
        <v>125</v>
      </c>
      <c r="BG46" s="190">
        <f>SUM(BH46:BI46)</f>
        <v>1076</v>
      </c>
      <c r="BH46" s="118">
        <v>584</v>
      </c>
      <c r="BI46" s="198">
        <v>492</v>
      </c>
      <c r="BJ46" s="193">
        <f>SUM(BK46:BL46)</f>
        <v>457</v>
      </c>
      <c r="BK46" s="118">
        <v>239</v>
      </c>
      <c r="BL46" s="203">
        <v>218</v>
      </c>
      <c r="BM46" s="190">
        <f>SUM(BN46:BO46)</f>
        <v>161</v>
      </c>
      <c r="BN46" s="118">
        <v>95</v>
      </c>
      <c r="BO46" s="198">
        <v>66</v>
      </c>
      <c r="BP46" s="193">
        <f>SUM(BQ46:BR46)</f>
        <v>405</v>
      </c>
      <c r="BQ46" s="118">
        <v>240</v>
      </c>
      <c r="BR46" s="203">
        <v>165</v>
      </c>
      <c r="BS46" s="190">
        <f>SUM(BT46:BU46)</f>
        <v>79</v>
      </c>
      <c r="BT46" s="118">
        <v>42</v>
      </c>
      <c r="BU46" s="198">
        <v>37</v>
      </c>
    </row>
    <row r="47" spans="1:73" s="20" customFormat="1" ht="15" customHeight="1">
      <c r="A47" s="207" t="s">
        <v>41</v>
      </c>
      <c r="B47" s="193">
        <f>SUM(C47:D47)</f>
        <v>24903</v>
      </c>
      <c r="C47" s="225">
        <f t="shared" si="6"/>
        <v>13861</v>
      </c>
      <c r="D47" s="241">
        <f t="shared" si="6"/>
        <v>11042</v>
      </c>
      <c r="E47" s="190">
        <f>SUM(F47:G47)</f>
        <v>5091</v>
      </c>
      <c r="F47" s="118">
        <v>2815</v>
      </c>
      <c r="G47" s="203">
        <v>2276</v>
      </c>
      <c r="H47" s="190">
        <f>SUM(I47:J47)</f>
        <v>2284</v>
      </c>
      <c r="I47" s="118">
        <v>1263</v>
      </c>
      <c r="J47" s="203">
        <v>1021</v>
      </c>
      <c r="K47" s="190">
        <f>SUM(L47:M47)</f>
        <v>1354</v>
      </c>
      <c r="L47" s="118">
        <v>732</v>
      </c>
      <c r="M47" s="203">
        <v>622</v>
      </c>
      <c r="N47" s="190">
        <f>SUM(O47:P47)</f>
        <v>1317</v>
      </c>
      <c r="O47" s="118">
        <v>726</v>
      </c>
      <c r="P47" s="198">
        <v>591</v>
      </c>
      <c r="Q47" s="190">
        <f>SUM(R47:S47)</f>
        <v>5530</v>
      </c>
      <c r="R47" s="118">
        <v>3095</v>
      </c>
      <c r="S47" s="203">
        <v>2435</v>
      </c>
      <c r="T47" s="190">
        <f>SUM(U47:V47)</f>
        <v>703</v>
      </c>
      <c r="U47" s="118">
        <v>405</v>
      </c>
      <c r="V47" s="203">
        <v>298</v>
      </c>
      <c r="W47" s="190">
        <f>SUM(X47:Y47)</f>
        <v>828</v>
      </c>
      <c r="X47" s="118">
        <v>471</v>
      </c>
      <c r="Y47" s="203">
        <v>357</v>
      </c>
      <c r="Z47" s="190">
        <f>SUM(AA47:AB47)</f>
        <v>607</v>
      </c>
      <c r="AA47" s="118">
        <v>329</v>
      </c>
      <c r="AB47" s="203">
        <v>278</v>
      </c>
      <c r="AC47" s="190">
        <f>SUM(AD47:AE47)</f>
        <v>467</v>
      </c>
      <c r="AD47" s="118">
        <v>250</v>
      </c>
      <c r="AE47" s="203">
        <v>217</v>
      </c>
      <c r="AF47" s="190">
        <f>SUM(AG47:AH47)</f>
        <v>3026</v>
      </c>
      <c r="AG47" s="118">
        <v>1657</v>
      </c>
      <c r="AH47" s="203">
        <v>1369</v>
      </c>
      <c r="AI47" s="190">
        <f>SUM(AJ47:AK47)</f>
        <v>120</v>
      </c>
      <c r="AJ47" s="118">
        <v>74</v>
      </c>
      <c r="AK47" s="203">
        <v>46</v>
      </c>
      <c r="AL47" s="190">
        <f>SUM(AM47:AN47)</f>
        <v>292</v>
      </c>
      <c r="AM47" s="118">
        <v>174</v>
      </c>
      <c r="AN47" s="203">
        <v>118</v>
      </c>
      <c r="AO47" s="190">
        <f>SUM(AP47:AQ47)</f>
        <v>141</v>
      </c>
      <c r="AP47" s="118">
        <v>97</v>
      </c>
      <c r="AQ47" s="198">
        <v>44</v>
      </c>
      <c r="AR47" s="193">
        <f>SUM(AS47:AT47)</f>
        <v>80</v>
      </c>
      <c r="AS47" s="118">
        <v>44</v>
      </c>
      <c r="AT47" s="203">
        <v>36</v>
      </c>
      <c r="AU47" s="190">
        <f>SUM(AV47:AW47)</f>
        <v>185</v>
      </c>
      <c r="AV47" s="118">
        <v>105</v>
      </c>
      <c r="AW47" s="198">
        <v>80</v>
      </c>
      <c r="AX47" s="193">
        <f>SUM(AY47:AZ47)</f>
        <v>212</v>
      </c>
      <c r="AY47" s="118">
        <v>118</v>
      </c>
      <c r="AZ47" s="203">
        <v>94</v>
      </c>
      <c r="BA47" s="190">
        <f>SUM(BB47:BC47)</f>
        <v>190</v>
      </c>
      <c r="BB47" s="118">
        <v>103</v>
      </c>
      <c r="BC47" s="198">
        <v>87</v>
      </c>
      <c r="BD47" s="193">
        <f>SUM(BE47:BF47)</f>
        <v>257</v>
      </c>
      <c r="BE47" s="118">
        <v>144</v>
      </c>
      <c r="BF47" s="203">
        <v>113</v>
      </c>
      <c r="BG47" s="190">
        <f>SUM(BH47:BI47)</f>
        <v>1103</v>
      </c>
      <c r="BH47" s="118">
        <v>643</v>
      </c>
      <c r="BI47" s="198">
        <v>460</v>
      </c>
      <c r="BJ47" s="193">
        <f>SUM(BK47:BL47)</f>
        <v>522</v>
      </c>
      <c r="BK47" s="118">
        <v>260</v>
      </c>
      <c r="BL47" s="203">
        <v>262</v>
      </c>
      <c r="BM47" s="190">
        <f>SUM(BN47:BO47)</f>
        <v>149</v>
      </c>
      <c r="BN47" s="118">
        <v>86</v>
      </c>
      <c r="BO47" s="198">
        <v>63</v>
      </c>
      <c r="BP47" s="193">
        <f>SUM(BQ47:BR47)</f>
        <v>361</v>
      </c>
      <c r="BQ47" s="118">
        <v>219</v>
      </c>
      <c r="BR47" s="203">
        <v>142</v>
      </c>
      <c r="BS47" s="190">
        <f>SUM(BT47:BU47)</f>
        <v>84</v>
      </c>
      <c r="BT47" s="118">
        <v>51</v>
      </c>
      <c r="BU47" s="198">
        <v>33</v>
      </c>
    </row>
    <row r="48" spans="1:73" s="20" customFormat="1" ht="15" customHeight="1">
      <c r="A48" s="207" t="s">
        <v>42</v>
      </c>
      <c r="B48" s="193">
        <f>SUM(C48:D48)</f>
        <v>24826</v>
      </c>
      <c r="C48" s="225">
        <f t="shared" si="6"/>
        <v>13425</v>
      </c>
      <c r="D48" s="241">
        <f t="shared" si="6"/>
        <v>11401</v>
      </c>
      <c r="E48" s="190">
        <f>SUM(F48:G48)</f>
        <v>4884</v>
      </c>
      <c r="F48" s="118">
        <v>2620</v>
      </c>
      <c r="G48" s="316">
        <v>2264</v>
      </c>
      <c r="H48" s="190">
        <f>SUM(I48:J48)</f>
        <v>2166</v>
      </c>
      <c r="I48" s="118">
        <v>1152</v>
      </c>
      <c r="J48" s="203">
        <v>1014</v>
      </c>
      <c r="K48" s="190">
        <f>SUM(L48:M48)</f>
        <v>1295</v>
      </c>
      <c r="L48" s="118">
        <v>674</v>
      </c>
      <c r="M48" s="203">
        <v>621</v>
      </c>
      <c r="N48" s="190">
        <f>SUM(O48:P48)</f>
        <v>1293</v>
      </c>
      <c r="O48" s="118">
        <v>684</v>
      </c>
      <c r="P48" s="198">
        <v>609</v>
      </c>
      <c r="Q48" s="190">
        <f>SUM(R48:S48)</f>
        <v>5733</v>
      </c>
      <c r="R48" s="118">
        <v>3093</v>
      </c>
      <c r="S48" s="203">
        <v>2640</v>
      </c>
      <c r="T48" s="190">
        <f>SUM(U48:V48)</f>
        <v>710</v>
      </c>
      <c r="U48" s="118">
        <v>396</v>
      </c>
      <c r="V48" s="203">
        <v>314</v>
      </c>
      <c r="W48" s="190">
        <f>SUM(X48:Y48)</f>
        <v>871</v>
      </c>
      <c r="X48" s="118">
        <v>464</v>
      </c>
      <c r="Y48" s="203">
        <v>407</v>
      </c>
      <c r="Z48" s="190">
        <f>SUM(AA48:AB48)</f>
        <v>599</v>
      </c>
      <c r="AA48" s="118">
        <v>318</v>
      </c>
      <c r="AB48" s="203">
        <v>281</v>
      </c>
      <c r="AC48" s="190">
        <f>SUM(AD48:AE48)</f>
        <v>489</v>
      </c>
      <c r="AD48" s="118">
        <v>264</v>
      </c>
      <c r="AE48" s="203">
        <v>225</v>
      </c>
      <c r="AF48" s="190">
        <f>SUM(AG48:AH48)</f>
        <v>2997</v>
      </c>
      <c r="AG48" s="118">
        <v>1691</v>
      </c>
      <c r="AH48" s="203">
        <v>1306</v>
      </c>
      <c r="AI48" s="190">
        <f>SUM(AJ48:AK48)</f>
        <v>99</v>
      </c>
      <c r="AJ48" s="118">
        <v>55</v>
      </c>
      <c r="AK48" s="203">
        <v>44</v>
      </c>
      <c r="AL48" s="190">
        <f>SUM(AM48:AN48)</f>
        <v>272</v>
      </c>
      <c r="AM48" s="118">
        <v>162</v>
      </c>
      <c r="AN48" s="203">
        <v>110</v>
      </c>
      <c r="AO48" s="190">
        <f>SUM(AP48:AQ48)</f>
        <v>143</v>
      </c>
      <c r="AP48" s="118">
        <v>83</v>
      </c>
      <c r="AQ48" s="198">
        <v>60</v>
      </c>
      <c r="AR48" s="193">
        <f>SUM(AS48:AT48)</f>
        <v>99</v>
      </c>
      <c r="AS48" s="118">
        <v>55</v>
      </c>
      <c r="AT48" s="203">
        <v>44</v>
      </c>
      <c r="AU48" s="190">
        <f>SUM(AV48:AW48)</f>
        <v>181</v>
      </c>
      <c r="AV48" s="118">
        <v>87</v>
      </c>
      <c r="AW48" s="198">
        <v>94</v>
      </c>
      <c r="AX48" s="193">
        <f>SUM(AY48:AZ48)</f>
        <v>224</v>
      </c>
      <c r="AY48" s="118">
        <v>122</v>
      </c>
      <c r="AZ48" s="203">
        <v>102</v>
      </c>
      <c r="BA48" s="190">
        <f>SUM(BB48:BC48)</f>
        <v>151</v>
      </c>
      <c r="BB48" s="118">
        <v>85</v>
      </c>
      <c r="BC48" s="198">
        <v>66</v>
      </c>
      <c r="BD48" s="193">
        <f>SUM(BE48:BF48)</f>
        <v>323</v>
      </c>
      <c r="BE48" s="118">
        <v>183</v>
      </c>
      <c r="BF48" s="203">
        <v>140</v>
      </c>
      <c r="BG48" s="190">
        <f>SUM(BH48:BI48)</f>
        <v>1204</v>
      </c>
      <c r="BH48" s="118">
        <v>646</v>
      </c>
      <c r="BI48" s="198">
        <v>558</v>
      </c>
      <c r="BJ48" s="193">
        <f>SUM(BK48:BL48)</f>
        <v>502</v>
      </c>
      <c r="BK48" s="118">
        <v>260</v>
      </c>
      <c r="BL48" s="203">
        <v>242</v>
      </c>
      <c r="BM48" s="190">
        <f>SUM(BN48:BO48)</f>
        <v>153</v>
      </c>
      <c r="BN48" s="118">
        <v>88</v>
      </c>
      <c r="BO48" s="198">
        <v>65</v>
      </c>
      <c r="BP48" s="193">
        <f>SUM(BQ48:BR48)</f>
        <v>372</v>
      </c>
      <c r="BQ48" s="118">
        <v>201</v>
      </c>
      <c r="BR48" s="203">
        <v>171</v>
      </c>
      <c r="BS48" s="190">
        <f>SUM(BT48:BU48)</f>
        <v>66</v>
      </c>
      <c r="BT48" s="118">
        <v>42</v>
      </c>
      <c r="BU48" s="198">
        <v>24</v>
      </c>
    </row>
    <row r="49" spans="1:73" s="2" customFormat="1" ht="15" customHeight="1">
      <c r="A49" s="238" t="s">
        <v>9</v>
      </c>
      <c r="B49" s="240">
        <f>IF(SUM(E49,H49,K49,N49,Q49,T49,W49,Z49,AC49,AF49,AI49,AL49,AO49,AR49,AU49,AX49,BA49,BD49,BG49,BJ49,BM49,BP49,BS49)=SUM(B50:B54),SUM(B50:B54),"err")</f>
        <v>142710</v>
      </c>
      <c r="C49" s="240">
        <f>IF(SUM(F49,I49,L49,O49,R49,U49,X49,AA49,AD49,AG49,AJ49,AM49,AP49,AS49,AV49,AY49,BB49,BE49,BH49,BK49,BN49,BQ49,BT49)=SUM(C50:C54),SUM(C50:C54),"err")</f>
        <v>74972</v>
      </c>
      <c r="D49" s="240">
        <f>IF(SUM(G49,J49,M49,P49,S49,V49,Y49,AB49,AE49,AH49,AK49,AN49,AQ49,AT49,AW49,AZ49,BC49,BF49,BI49,BL49,BO49,BR49,BU49)=SUM(D50:D54),SUM(D50:D54),"err")</f>
        <v>67738</v>
      </c>
      <c r="E49" s="247">
        <f>IF(SUM(E50:E54)=SUM(F49:G49),SUM(F49:G49),"ERR!")</f>
        <v>29496</v>
      </c>
      <c r="F49" s="224">
        <v>15333</v>
      </c>
      <c r="G49" s="242">
        <v>14163</v>
      </c>
      <c r="H49" s="247">
        <f>IF(SUM(H50:H54)=SUM(I49:J49),SUM(I49:J49),"ERR!")</f>
        <v>12341</v>
      </c>
      <c r="I49" s="224">
        <v>6449</v>
      </c>
      <c r="J49" s="242">
        <v>5892</v>
      </c>
      <c r="K49" s="247">
        <f>IF(SUM(K50:K54)=SUM(L49:M49),SUM(L49:M49),"ERR!")</f>
        <v>7316</v>
      </c>
      <c r="L49" s="224">
        <v>3778</v>
      </c>
      <c r="M49" s="242">
        <v>3538</v>
      </c>
      <c r="N49" s="247">
        <f>IF(SUM(N50:N54)=SUM(O49:P49),SUM(O49:P49),"ERR!")</f>
        <v>7559</v>
      </c>
      <c r="O49" s="224">
        <v>3872</v>
      </c>
      <c r="P49" s="226">
        <v>3687</v>
      </c>
      <c r="Q49" s="247">
        <f>IF(SUM(Q50:Q54)=SUM(R49:S49),SUM(R49:S49),"ERR!")</f>
        <v>32491</v>
      </c>
      <c r="R49" s="224">
        <v>17086</v>
      </c>
      <c r="S49" s="242">
        <v>15405</v>
      </c>
      <c r="T49" s="247">
        <f>IF(SUM(T50:T54)=SUM(U49:V49),SUM(U49:V49),"ERR!")</f>
        <v>4170</v>
      </c>
      <c r="U49" s="224">
        <v>2140</v>
      </c>
      <c r="V49" s="242">
        <v>2030</v>
      </c>
      <c r="W49" s="247">
        <f>IF(SUM(W50:W54)=SUM(X49:Y49),SUM(X49:Y49),"ERR!")</f>
        <v>4624</v>
      </c>
      <c r="X49" s="224">
        <v>2492</v>
      </c>
      <c r="Y49" s="242">
        <v>2132</v>
      </c>
      <c r="Z49" s="247">
        <f>IF(SUM(Z50:Z54)=SUM(AA49:AB49),SUM(AA49:AB49),"ERR!")</f>
        <v>3758</v>
      </c>
      <c r="AA49" s="224">
        <v>2027</v>
      </c>
      <c r="AB49" s="242">
        <v>1731</v>
      </c>
      <c r="AC49" s="247">
        <f>IF(SUM(AC50:AC54)=SUM(AD49:AE49),SUM(AD49:AE49),"ERR!")</f>
        <v>2941</v>
      </c>
      <c r="AD49" s="224">
        <v>1538</v>
      </c>
      <c r="AE49" s="242">
        <v>1403</v>
      </c>
      <c r="AF49" s="247">
        <f>IF(SUM(AF50:AF54)=SUM(AG49:AH49),SUM(AG49:AH49),"ERR!")</f>
        <v>16130</v>
      </c>
      <c r="AG49" s="224">
        <v>8465</v>
      </c>
      <c r="AH49" s="242">
        <v>7665</v>
      </c>
      <c r="AI49" s="247">
        <f>IF(SUM(AI50:AI54)=SUM(AJ49:AK49),SUM(AJ49:AK49),"ERR!")</f>
        <v>678</v>
      </c>
      <c r="AJ49" s="224">
        <v>396</v>
      </c>
      <c r="AK49" s="242">
        <v>282</v>
      </c>
      <c r="AL49" s="247">
        <f>IF(SUM(AL50:AL54)=SUM(AM49:AN49),SUM(AM49:AN49),"ERR!")</f>
        <v>1530</v>
      </c>
      <c r="AM49" s="224">
        <v>849</v>
      </c>
      <c r="AN49" s="242">
        <v>681</v>
      </c>
      <c r="AO49" s="247">
        <f>IF(SUM(AO50:AO54)=SUM(AP49:AQ49),SUM(AP49:AQ49),"ERR!")</f>
        <v>808</v>
      </c>
      <c r="AP49" s="224">
        <v>457</v>
      </c>
      <c r="AQ49" s="226">
        <v>351</v>
      </c>
      <c r="AR49" s="235">
        <f>IF(SUM(AR50:AR54)=SUM(AS49:AT49),SUM(AS49:AT49),"ERR!")</f>
        <v>505</v>
      </c>
      <c r="AS49" s="224">
        <v>277</v>
      </c>
      <c r="AT49" s="242">
        <v>228</v>
      </c>
      <c r="AU49" s="247">
        <f>IF(SUM(AU50:AU54)=SUM(AV49:AW49),SUM(AV49:AW49),"ERR!")</f>
        <v>1121</v>
      </c>
      <c r="AV49" s="224">
        <v>570</v>
      </c>
      <c r="AW49" s="226">
        <v>551</v>
      </c>
      <c r="AX49" s="235">
        <f>IF(SUM(AX50:AX54)=SUM(AY49:AZ49),SUM(AY49:AZ49),"ERR!")</f>
        <v>1272</v>
      </c>
      <c r="AY49" s="224">
        <v>683</v>
      </c>
      <c r="AZ49" s="242">
        <v>589</v>
      </c>
      <c r="BA49" s="247">
        <f>IF(SUM(BA50:BA54)=SUM(BB49:BC49),SUM(BB49:BC49),"ERR!")</f>
        <v>1020</v>
      </c>
      <c r="BB49" s="224">
        <v>560</v>
      </c>
      <c r="BC49" s="226">
        <v>460</v>
      </c>
      <c r="BD49" s="235">
        <f>IF(SUM(BD50:BD54)=SUM(BE49:BF49),SUM(BE49:BF49),"ERR!")</f>
        <v>1550</v>
      </c>
      <c r="BE49" s="232">
        <v>839</v>
      </c>
      <c r="BF49" s="244">
        <v>711</v>
      </c>
      <c r="BG49" s="247">
        <f>IF(SUM(BG50:BG54)=SUM(BH49:BI49),SUM(BH49:BI49),"ERR!")</f>
        <v>7297</v>
      </c>
      <c r="BH49" s="232">
        <v>3942</v>
      </c>
      <c r="BI49" s="233">
        <v>3355</v>
      </c>
      <c r="BJ49" s="235">
        <f>IF(SUM(BJ50:BJ54)=SUM(BK49:BL49),SUM(BK49:BL49),"ERR!")</f>
        <v>2806</v>
      </c>
      <c r="BK49" s="232">
        <v>1429</v>
      </c>
      <c r="BL49" s="244">
        <v>1377</v>
      </c>
      <c r="BM49" s="247">
        <f>IF(SUM(BM50:BM54)=SUM(BN49:BO49),SUM(BN49:BO49),"ERR!")</f>
        <v>917</v>
      </c>
      <c r="BN49" s="232">
        <v>498</v>
      </c>
      <c r="BO49" s="233">
        <v>419</v>
      </c>
      <c r="BP49" s="235">
        <f>IF(SUM(BP50:BP54)=SUM(BQ49:BR49),SUM(BQ49:BR49),"ERR!")</f>
        <v>1956</v>
      </c>
      <c r="BQ49" s="232">
        <v>1047</v>
      </c>
      <c r="BR49" s="244">
        <v>909</v>
      </c>
      <c r="BS49" s="247">
        <f>IF(SUM(BS50:BS54)=SUM(BT49:BU49),SUM(BT49:BU49),"ERR!")</f>
        <v>424</v>
      </c>
      <c r="BT49" s="232">
        <v>245</v>
      </c>
      <c r="BU49" s="233">
        <v>179</v>
      </c>
    </row>
    <row r="50" spans="1:73" s="20" customFormat="1" ht="15" customHeight="1">
      <c r="A50" s="207" t="s">
        <v>102</v>
      </c>
      <c r="B50" s="193">
        <f>SUM(C50:D50)</f>
        <v>26018</v>
      </c>
      <c r="C50" s="225">
        <f t="shared" ref="C50:D54" si="7">SUM(F50,I50,L50,O50,R50,U50,X50,AA50,AD50,AG50,AJ50,AM50,AP50,AS50,AV50,AY50,BB50,BE50,BH50,BK50,BN50,BQ50,BT50)</f>
        <v>13725</v>
      </c>
      <c r="D50" s="241">
        <f t="shared" si="7"/>
        <v>12293</v>
      </c>
      <c r="E50" s="190">
        <f>SUM(F50:G50)</f>
        <v>5143</v>
      </c>
      <c r="F50" s="118">
        <v>2716</v>
      </c>
      <c r="G50" s="203">
        <v>2427</v>
      </c>
      <c r="H50" s="190">
        <f>SUM(I50:J50)</f>
        <v>2275</v>
      </c>
      <c r="I50" s="118">
        <v>1215</v>
      </c>
      <c r="J50" s="203">
        <v>1060</v>
      </c>
      <c r="K50" s="190">
        <f>SUM(L50:M50)</f>
        <v>1290</v>
      </c>
      <c r="L50" s="118">
        <v>679</v>
      </c>
      <c r="M50" s="203">
        <v>611</v>
      </c>
      <c r="N50" s="190">
        <f>SUM(O50:P50)</f>
        <v>1429</v>
      </c>
      <c r="O50" s="118">
        <v>703</v>
      </c>
      <c r="P50" s="198">
        <v>726</v>
      </c>
      <c r="Q50" s="190">
        <f>SUM(R50:S50)</f>
        <v>6129</v>
      </c>
      <c r="R50" s="118">
        <v>3252</v>
      </c>
      <c r="S50" s="203">
        <v>2877</v>
      </c>
      <c r="T50" s="190">
        <f>SUM(U50:V50)</f>
        <v>731</v>
      </c>
      <c r="U50" s="118">
        <v>363</v>
      </c>
      <c r="V50" s="203">
        <v>368</v>
      </c>
      <c r="W50" s="190">
        <f>SUM(X50:Y50)</f>
        <v>855</v>
      </c>
      <c r="X50" s="118">
        <v>441</v>
      </c>
      <c r="Y50" s="203">
        <v>414</v>
      </c>
      <c r="Z50" s="190">
        <f>SUM(AA50:AB50)</f>
        <v>654</v>
      </c>
      <c r="AA50" s="118">
        <v>340</v>
      </c>
      <c r="AB50" s="203">
        <v>314</v>
      </c>
      <c r="AC50" s="190">
        <f>SUM(AD50:AE50)</f>
        <v>517</v>
      </c>
      <c r="AD50" s="118">
        <v>282</v>
      </c>
      <c r="AE50" s="203">
        <v>235</v>
      </c>
      <c r="AF50" s="190">
        <f>SUM(AG50:AH50)</f>
        <v>2990</v>
      </c>
      <c r="AG50" s="118">
        <v>1550</v>
      </c>
      <c r="AH50" s="203">
        <v>1440</v>
      </c>
      <c r="AI50" s="190">
        <f>SUM(AJ50:AK50)</f>
        <v>141</v>
      </c>
      <c r="AJ50" s="118">
        <v>97</v>
      </c>
      <c r="AK50" s="203">
        <v>44</v>
      </c>
      <c r="AL50" s="190">
        <f>SUM(AM50:AN50)</f>
        <v>285</v>
      </c>
      <c r="AM50" s="118">
        <v>160</v>
      </c>
      <c r="AN50" s="203">
        <v>125</v>
      </c>
      <c r="AO50" s="190">
        <f>SUM(AP50:AQ50)</f>
        <v>163</v>
      </c>
      <c r="AP50" s="118">
        <v>91</v>
      </c>
      <c r="AQ50" s="198">
        <v>72</v>
      </c>
      <c r="AR50" s="193">
        <f>SUM(AS50:AT50)</f>
        <v>102</v>
      </c>
      <c r="AS50" s="118">
        <v>53</v>
      </c>
      <c r="AT50" s="203">
        <v>49</v>
      </c>
      <c r="AU50" s="190">
        <f>SUM(AV50:AW50)</f>
        <v>167</v>
      </c>
      <c r="AV50" s="118">
        <v>84</v>
      </c>
      <c r="AW50" s="198">
        <v>83</v>
      </c>
      <c r="AX50" s="193">
        <f>SUM(AY50:AZ50)</f>
        <v>225</v>
      </c>
      <c r="AY50" s="118">
        <v>125</v>
      </c>
      <c r="AZ50" s="203">
        <v>100</v>
      </c>
      <c r="BA50" s="190">
        <f>SUM(BB50:BC50)</f>
        <v>176</v>
      </c>
      <c r="BB50" s="118">
        <v>93</v>
      </c>
      <c r="BC50" s="198">
        <v>83</v>
      </c>
      <c r="BD50" s="193">
        <f>SUM(BE50:BF50)</f>
        <v>277</v>
      </c>
      <c r="BE50" s="118">
        <v>156</v>
      </c>
      <c r="BF50" s="203">
        <v>121</v>
      </c>
      <c r="BG50" s="190">
        <f>SUM(BH50:BI50)</f>
        <v>1305</v>
      </c>
      <c r="BH50" s="118">
        <v>697</v>
      </c>
      <c r="BI50" s="198">
        <v>608</v>
      </c>
      <c r="BJ50" s="193">
        <f>SUM(BK50:BL50)</f>
        <v>542</v>
      </c>
      <c r="BK50" s="118">
        <v>283</v>
      </c>
      <c r="BL50" s="203">
        <v>259</v>
      </c>
      <c r="BM50" s="190">
        <f>SUM(BN50:BO50)</f>
        <v>162</v>
      </c>
      <c r="BN50" s="118">
        <v>90</v>
      </c>
      <c r="BO50" s="198">
        <v>72</v>
      </c>
      <c r="BP50" s="193">
        <f>SUM(BQ50:BR50)</f>
        <v>390</v>
      </c>
      <c r="BQ50" s="118">
        <v>217</v>
      </c>
      <c r="BR50" s="203">
        <v>173</v>
      </c>
      <c r="BS50" s="190">
        <f>SUM(BT50:BU50)</f>
        <v>70</v>
      </c>
      <c r="BT50" s="118">
        <v>38</v>
      </c>
      <c r="BU50" s="198">
        <v>32</v>
      </c>
    </row>
    <row r="51" spans="1:73" s="20" customFormat="1" ht="15" customHeight="1">
      <c r="A51" s="207" t="s">
        <v>43</v>
      </c>
      <c r="B51" s="193">
        <f>SUM(C51:D51)</f>
        <v>26854</v>
      </c>
      <c r="C51" s="225">
        <f t="shared" si="7"/>
        <v>14285</v>
      </c>
      <c r="D51" s="241">
        <f t="shared" si="7"/>
        <v>12569</v>
      </c>
      <c r="E51" s="190">
        <f>SUM(F51:G51)</f>
        <v>5444</v>
      </c>
      <c r="F51" s="118">
        <v>2872</v>
      </c>
      <c r="G51" s="203">
        <v>2572</v>
      </c>
      <c r="H51" s="190">
        <f>SUM(I51:J51)</f>
        <v>2237</v>
      </c>
      <c r="I51" s="118">
        <v>1192</v>
      </c>
      <c r="J51" s="203">
        <v>1045</v>
      </c>
      <c r="K51" s="190">
        <f>SUM(L51:M51)</f>
        <v>1384</v>
      </c>
      <c r="L51" s="118">
        <v>720</v>
      </c>
      <c r="M51" s="203">
        <v>664</v>
      </c>
      <c r="N51" s="190">
        <f>SUM(O51:P51)</f>
        <v>1406</v>
      </c>
      <c r="O51" s="118">
        <v>730</v>
      </c>
      <c r="P51" s="198">
        <v>676</v>
      </c>
      <c r="Q51" s="190">
        <f>SUM(R51:S51)</f>
        <v>6360</v>
      </c>
      <c r="R51" s="118">
        <v>3436</v>
      </c>
      <c r="S51" s="203">
        <v>2924</v>
      </c>
      <c r="T51" s="190">
        <f>SUM(U51:V51)</f>
        <v>769</v>
      </c>
      <c r="U51" s="118">
        <v>397</v>
      </c>
      <c r="V51" s="203">
        <v>372</v>
      </c>
      <c r="W51" s="190">
        <f>SUM(X51:Y51)</f>
        <v>887</v>
      </c>
      <c r="X51" s="118">
        <v>472</v>
      </c>
      <c r="Y51" s="203">
        <v>415</v>
      </c>
      <c r="Z51" s="190">
        <f>SUM(AA51:AB51)</f>
        <v>731</v>
      </c>
      <c r="AA51" s="118">
        <v>421</v>
      </c>
      <c r="AB51" s="203">
        <v>310</v>
      </c>
      <c r="AC51" s="190">
        <f>SUM(AD51:AE51)</f>
        <v>514</v>
      </c>
      <c r="AD51" s="118">
        <v>251</v>
      </c>
      <c r="AE51" s="203">
        <v>263</v>
      </c>
      <c r="AF51" s="190">
        <f>SUM(AG51:AH51)</f>
        <v>3031</v>
      </c>
      <c r="AG51" s="118">
        <v>1585</v>
      </c>
      <c r="AH51" s="203">
        <v>1446</v>
      </c>
      <c r="AI51" s="190">
        <f>SUM(AJ51:AK51)</f>
        <v>122</v>
      </c>
      <c r="AJ51" s="118">
        <v>63</v>
      </c>
      <c r="AK51" s="203">
        <v>59</v>
      </c>
      <c r="AL51" s="190">
        <f>SUM(AM51:AN51)</f>
        <v>266</v>
      </c>
      <c r="AM51" s="118">
        <v>135</v>
      </c>
      <c r="AN51" s="203">
        <v>131</v>
      </c>
      <c r="AO51" s="190">
        <f>SUM(AP51:AQ51)</f>
        <v>160</v>
      </c>
      <c r="AP51" s="118">
        <v>92</v>
      </c>
      <c r="AQ51" s="198">
        <v>68</v>
      </c>
      <c r="AR51" s="193">
        <f>SUM(AS51:AT51)</f>
        <v>105</v>
      </c>
      <c r="AS51" s="118">
        <v>57</v>
      </c>
      <c r="AT51" s="203">
        <v>48</v>
      </c>
      <c r="AU51" s="190">
        <f>SUM(AV51:AW51)</f>
        <v>217</v>
      </c>
      <c r="AV51" s="118">
        <v>115</v>
      </c>
      <c r="AW51" s="198">
        <v>102</v>
      </c>
      <c r="AX51" s="193">
        <f>SUM(AY51:AZ51)</f>
        <v>246</v>
      </c>
      <c r="AY51" s="118">
        <v>135</v>
      </c>
      <c r="AZ51" s="203">
        <v>111</v>
      </c>
      <c r="BA51" s="190">
        <f>SUM(BB51:BC51)</f>
        <v>187</v>
      </c>
      <c r="BB51" s="118">
        <v>103</v>
      </c>
      <c r="BC51" s="198">
        <v>84</v>
      </c>
      <c r="BD51" s="193">
        <f>SUM(BE51:BF51)</f>
        <v>287</v>
      </c>
      <c r="BE51" s="118">
        <v>152</v>
      </c>
      <c r="BF51" s="203">
        <v>135</v>
      </c>
      <c r="BG51" s="190">
        <f>SUM(BH51:BI51)</f>
        <v>1370</v>
      </c>
      <c r="BH51" s="118">
        <v>725</v>
      </c>
      <c r="BI51" s="198">
        <v>645</v>
      </c>
      <c r="BJ51" s="193">
        <f>SUM(BK51:BL51)</f>
        <v>514</v>
      </c>
      <c r="BK51" s="118">
        <v>276</v>
      </c>
      <c r="BL51" s="203">
        <v>238</v>
      </c>
      <c r="BM51" s="190">
        <f>SUM(BN51:BO51)</f>
        <v>165</v>
      </c>
      <c r="BN51" s="118">
        <v>92</v>
      </c>
      <c r="BO51" s="198">
        <v>73</v>
      </c>
      <c r="BP51" s="193">
        <f>SUM(BQ51:BR51)</f>
        <v>369</v>
      </c>
      <c r="BQ51" s="118">
        <v>211</v>
      </c>
      <c r="BR51" s="203">
        <v>158</v>
      </c>
      <c r="BS51" s="190">
        <f>SUM(BT51:BU51)</f>
        <v>83</v>
      </c>
      <c r="BT51" s="118">
        <v>53</v>
      </c>
      <c r="BU51" s="198">
        <v>30</v>
      </c>
    </row>
    <row r="52" spans="1:73" s="20" customFormat="1" ht="15" customHeight="1">
      <c r="A52" s="207" t="s">
        <v>44</v>
      </c>
      <c r="B52" s="193">
        <f>SUM(C52:D52)</f>
        <v>27243</v>
      </c>
      <c r="C52" s="225">
        <f t="shared" si="7"/>
        <v>14491</v>
      </c>
      <c r="D52" s="241">
        <f t="shared" si="7"/>
        <v>12752</v>
      </c>
      <c r="E52" s="190">
        <f>SUM(F52:G52)</f>
        <v>5580</v>
      </c>
      <c r="F52" s="118">
        <v>2850</v>
      </c>
      <c r="G52" s="203">
        <v>2730</v>
      </c>
      <c r="H52" s="190">
        <f>SUM(I52:J52)</f>
        <v>2345</v>
      </c>
      <c r="I52" s="118">
        <v>1226</v>
      </c>
      <c r="J52" s="203">
        <v>1119</v>
      </c>
      <c r="K52" s="190">
        <f>SUM(L52:M52)</f>
        <v>1445</v>
      </c>
      <c r="L52" s="118">
        <v>743</v>
      </c>
      <c r="M52" s="203">
        <v>702</v>
      </c>
      <c r="N52" s="190">
        <f>SUM(O52:P52)</f>
        <v>1373</v>
      </c>
      <c r="O52" s="118">
        <v>727</v>
      </c>
      <c r="P52" s="198">
        <v>646</v>
      </c>
      <c r="Q52" s="190">
        <f>SUM(R52:S52)</f>
        <v>6315</v>
      </c>
      <c r="R52" s="118">
        <v>3337</v>
      </c>
      <c r="S52" s="203">
        <v>2978</v>
      </c>
      <c r="T52" s="190">
        <f>SUM(U52:V52)</f>
        <v>780</v>
      </c>
      <c r="U52" s="118">
        <v>429</v>
      </c>
      <c r="V52" s="203">
        <v>351</v>
      </c>
      <c r="W52" s="190">
        <f>SUM(X52:Y52)</f>
        <v>853</v>
      </c>
      <c r="X52" s="118">
        <v>467</v>
      </c>
      <c r="Y52" s="203">
        <v>386</v>
      </c>
      <c r="Z52" s="190">
        <f>SUM(AA52:AB52)</f>
        <v>707</v>
      </c>
      <c r="AA52" s="118">
        <v>391</v>
      </c>
      <c r="AB52" s="203">
        <v>316</v>
      </c>
      <c r="AC52" s="190">
        <f>SUM(AD52:AE52)</f>
        <v>572</v>
      </c>
      <c r="AD52" s="118">
        <v>313</v>
      </c>
      <c r="AE52" s="203">
        <v>259</v>
      </c>
      <c r="AF52" s="190">
        <f>SUM(AG52:AH52)</f>
        <v>3139</v>
      </c>
      <c r="AG52" s="118">
        <v>1714</v>
      </c>
      <c r="AH52" s="203">
        <v>1425</v>
      </c>
      <c r="AI52" s="190">
        <f>SUM(AJ52:AK52)</f>
        <v>135</v>
      </c>
      <c r="AJ52" s="118">
        <v>77</v>
      </c>
      <c r="AK52" s="203">
        <v>58</v>
      </c>
      <c r="AL52" s="190">
        <f>SUM(AM52:AN52)</f>
        <v>317</v>
      </c>
      <c r="AM52" s="118">
        <v>180</v>
      </c>
      <c r="AN52" s="203">
        <v>137</v>
      </c>
      <c r="AO52" s="190">
        <f>SUM(AP52:AQ52)</f>
        <v>139</v>
      </c>
      <c r="AP52" s="118">
        <v>91</v>
      </c>
      <c r="AQ52" s="198">
        <v>48</v>
      </c>
      <c r="AR52" s="193">
        <f>SUM(AS52:AT52)</f>
        <v>84</v>
      </c>
      <c r="AS52" s="118">
        <v>47</v>
      </c>
      <c r="AT52" s="203">
        <v>37</v>
      </c>
      <c r="AU52" s="190">
        <f>SUM(AV52:AW52)</f>
        <v>211</v>
      </c>
      <c r="AV52" s="118">
        <v>102</v>
      </c>
      <c r="AW52" s="198">
        <v>109</v>
      </c>
      <c r="AX52" s="193">
        <f>SUM(AY52:AZ52)</f>
        <v>233</v>
      </c>
      <c r="AY52" s="118">
        <v>127</v>
      </c>
      <c r="AZ52" s="203">
        <v>106</v>
      </c>
      <c r="BA52" s="190">
        <f>SUM(BB52:BC52)</f>
        <v>201</v>
      </c>
      <c r="BB52" s="118">
        <v>111</v>
      </c>
      <c r="BC52" s="198">
        <v>90</v>
      </c>
      <c r="BD52" s="193">
        <f>SUM(BE52:BF52)</f>
        <v>313</v>
      </c>
      <c r="BE52" s="118">
        <v>170</v>
      </c>
      <c r="BF52" s="203">
        <v>143</v>
      </c>
      <c r="BG52" s="190">
        <f>SUM(BH52:BI52)</f>
        <v>1395</v>
      </c>
      <c r="BH52" s="118">
        <v>786</v>
      </c>
      <c r="BI52" s="198">
        <v>609</v>
      </c>
      <c r="BJ52" s="193">
        <f>SUM(BK52:BL52)</f>
        <v>533</v>
      </c>
      <c r="BK52" s="118">
        <v>287</v>
      </c>
      <c r="BL52" s="203">
        <v>246</v>
      </c>
      <c r="BM52" s="190">
        <f>SUM(BN52:BO52)</f>
        <v>153</v>
      </c>
      <c r="BN52" s="118">
        <v>90</v>
      </c>
      <c r="BO52" s="198">
        <v>63</v>
      </c>
      <c r="BP52" s="193">
        <f>SUM(BQ52:BR52)</f>
        <v>346</v>
      </c>
      <c r="BQ52" s="118">
        <v>183</v>
      </c>
      <c r="BR52" s="203">
        <v>163</v>
      </c>
      <c r="BS52" s="190">
        <f>SUM(BT52:BU52)</f>
        <v>74</v>
      </c>
      <c r="BT52" s="118">
        <v>43</v>
      </c>
      <c r="BU52" s="198">
        <v>31</v>
      </c>
    </row>
    <row r="53" spans="1:73" s="20" customFormat="1" ht="15" customHeight="1">
      <c r="A53" s="207" t="s">
        <v>45</v>
      </c>
      <c r="B53" s="193">
        <f>SUM(C53:D53)</f>
        <v>29179</v>
      </c>
      <c r="C53" s="225">
        <f t="shared" si="7"/>
        <v>15152</v>
      </c>
      <c r="D53" s="241">
        <f t="shared" si="7"/>
        <v>14027</v>
      </c>
      <c r="E53" s="190">
        <f>SUM(F53:G53)</f>
        <v>6245</v>
      </c>
      <c r="F53" s="118">
        <v>3205</v>
      </c>
      <c r="G53" s="203">
        <v>3040</v>
      </c>
      <c r="H53" s="190">
        <f>SUM(I53:J53)</f>
        <v>2473</v>
      </c>
      <c r="I53" s="118">
        <v>1241</v>
      </c>
      <c r="J53" s="203">
        <v>1232</v>
      </c>
      <c r="K53" s="190">
        <f>SUM(L53:M53)</f>
        <v>1496</v>
      </c>
      <c r="L53" s="118">
        <v>781</v>
      </c>
      <c r="M53" s="203">
        <v>715</v>
      </c>
      <c r="N53" s="190">
        <f>SUM(O53:P53)</f>
        <v>1553</v>
      </c>
      <c r="O53" s="118">
        <v>821</v>
      </c>
      <c r="P53" s="198">
        <v>732</v>
      </c>
      <c r="Q53" s="190">
        <f>SUM(R53:S53)</f>
        <v>6433</v>
      </c>
      <c r="R53" s="118">
        <v>3334</v>
      </c>
      <c r="S53" s="203">
        <v>3099</v>
      </c>
      <c r="T53" s="190">
        <f>SUM(U53:V53)</f>
        <v>834</v>
      </c>
      <c r="U53" s="118">
        <v>422</v>
      </c>
      <c r="V53" s="203">
        <v>412</v>
      </c>
      <c r="W53" s="190">
        <f>SUM(X53:Y53)</f>
        <v>940</v>
      </c>
      <c r="X53" s="118">
        <v>522</v>
      </c>
      <c r="Y53" s="203">
        <v>418</v>
      </c>
      <c r="Z53" s="190">
        <f>SUM(AA53:AB53)</f>
        <v>782</v>
      </c>
      <c r="AA53" s="118">
        <v>418</v>
      </c>
      <c r="AB53" s="203">
        <v>364</v>
      </c>
      <c r="AC53" s="190">
        <f>SUM(AD53:AE53)</f>
        <v>649</v>
      </c>
      <c r="AD53" s="118">
        <v>337</v>
      </c>
      <c r="AE53" s="203">
        <v>312</v>
      </c>
      <c r="AF53" s="190">
        <f>SUM(AG53:AH53)</f>
        <v>3274</v>
      </c>
      <c r="AG53" s="118">
        <v>1742</v>
      </c>
      <c r="AH53" s="203">
        <v>1532</v>
      </c>
      <c r="AI53" s="190">
        <f>SUM(AJ53:AK53)</f>
        <v>121</v>
      </c>
      <c r="AJ53" s="118">
        <v>68</v>
      </c>
      <c r="AK53" s="203">
        <v>53</v>
      </c>
      <c r="AL53" s="190">
        <f>SUM(AM53:AN53)</f>
        <v>308</v>
      </c>
      <c r="AM53" s="118">
        <v>164</v>
      </c>
      <c r="AN53" s="203">
        <v>144</v>
      </c>
      <c r="AO53" s="190">
        <f>SUM(AP53:AQ53)</f>
        <v>165</v>
      </c>
      <c r="AP53" s="118">
        <v>83</v>
      </c>
      <c r="AQ53" s="198">
        <v>82</v>
      </c>
      <c r="AR53" s="193">
        <f>SUM(AS53:AT53)</f>
        <v>92</v>
      </c>
      <c r="AS53" s="118">
        <v>53</v>
      </c>
      <c r="AT53" s="203">
        <v>39</v>
      </c>
      <c r="AU53" s="190">
        <f>SUM(AV53:AW53)</f>
        <v>254</v>
      </c>
      <c r="AV53" s="118">
        <v>125</v>
      </c>
      <c r="AW53" s="198">
        <v>129</v>
      </c>
      <c r="AX53" s="193">
        <f>SUM(AY53:AZ53)</f>
        <v>271</v>
      </c>
      <c r="AY53" s="118">
        <v>132</v>
      </c>
      <c r="AZ53" s="203">
        <v>139</v>
      </c>
      <c r="BA53" s="190">
        <f>SUM(BB53:BC53)</f>
        <v>199</v>
      </c>
      <c r="BB53" s="118">
        <v>106</v>
      </c>
      <c r="BC53" s="198">
        <v>93</v>
      </c>
      <c r="BD53" s="193">
        <f>SUM(BE53:BF53)</f>
        <v>329</v>
      </c>
      <c r="BE53" s="118">
        <v>170</v>
      </c>
      <c r="BF53" s="203">
        <v>159</v>
      </c>
      <c r="BG53" s="190">
        <f>SUM(BH53:BI53)</f>
        <v>1483</v>
      </c>
      <c r="BH53" s="118">
        <v>778</v>
      </c>
      <c r="BI53" s="198">
        <v>705</v>
      </c>
      <c r="BJ53" s="193">
        <f>SUM(BK53:BL53)</f>
        <v>608</v>
      </c>
      <c r="BK53" s="118">
        <v>298</v>
      </c>
      <c r="BL53" s="203">
        <v>310</v>
      </c>
      <c r="BM53" s="190">
        <f>SUM(BN53:BO53)</f>
        <v>207</v>
      </c>
      <c r="BN53" s="118">
        <v>112</v>
      </c>
      <c r="BO53" s="198">
        <v>95</v>
      </c>
      <c r="BP53" s="193">
        <f>SUM(BQ53:BR53)</f>
        <v>361</v>
      </c>
      <c r="BQ53" s="118">
        <v>182</v>
      </c>
      <c r="BR53" s="203">
        <v>179</v>
      </c>
      <c r="BS53" s="190">
        <f>SUM(BT53:BU53)</f>
        <v>102</v>
      </c>
      <c r="BT53" s="118">
        <v>58</v>
      </c>
      <c r="BU53" s="198">
        <v>44</v>
      </c>
    </row>
    <row r="54" spans="1:73" s="20" customFormat="1" ht="15" customHeight="1">
      <c r="A54" s="207" t="s">
        <v>46</v>
      </c>
      <c r="B54" s="193">
        <f>SUM(C54:D54)</f>
        <v>33416</v>
      </c>
      <c r="C54" s="225">
        <f t="shared" si="7"/>
        <v>17319</v>
      </c>
      <c r="D54" s="241">
        <f t="shared" si="7"/>
        <v>16097</v>
      </c>
      <c r="E54" s="190">
        <f>SUM(F54:G54)</f>
        <v>7084</v>
      </c>
      <c r="F54" s="118">
        <v>3690</v>
      </c>
      <c r="G54" s="203">
        <v>3394</v>
      </c>
      <c r="H54" s="190">
        <f>SUM(I54:J54)</f>
        <v>3011</v>
      </c>
      <c r="I54" s="118">
        <v>1575</v>
      </c>
      <c r="J54" s="203">
        <v>1436</v>
      </c>
      <c r="K54" s="190">
        <f>SUM(L54:M54)</f>
        <v>1701</v>
      </c>
      <c r="L54" s="118">
        <v>855</v>
      </c>
      <c r="M54" s="203">
        <v>846</v>
      </c>
      <c r="N54" s="190">
        <f>SUM(O54:P54)</f>
        <v>1798</v>
      </c>
      <c r="O54" s="118">
        <v>891</v>
      </c>
      <c r="P54" s="198">
        <v>907</v>
      </c>
      <c r="Q54" s="190">
        <f>SUM(R54:S54)</f>
        <v>7254</v>
      </c>
      <c r="R54" s="118">
        <v>3727</v>
      </c>
      <c r="S54" s="203">
        <v>3527</v>
      </c>
      <c r="T54" s="190">
        <f>SUM(U54:V54)</f>
        <v>1056</v>
      </c>
      <c r="U54" s="118">
        <v>529</v>
      </c>
      <c r="V54" s="203">
        <v>527</v>
      </c>
      <c r="W54" s="190">
        <f>SUM(X54:Y54)</f>
        <v>1089</v>
      </c>
      <c r="X54" s="118">
        <v>590</v>
      </c>
      <c r="Y54" s="203">
        <v>499</v>
      </c>
      <c r="Z54" s="190">
        <f>SUM(AA54:AB54)</f>
        <v>884</v>
      </c>
      <c r="AA54" s="118">
        <v>457</v>
      </c>
      <c r="AB54" s="203">
        <v>427</v>
      </c>
      <c r="AC54" s="190">
        <f>SUM(AD54:AE54)</f>
        <v>689</v>
      </c>
      <c r="AD54" s="118">
        <v>355</v>
      </c>
      <c r="AE54" s="203">
        <v>334</v>
      </c>
      <c r="AF54" s="190">
        <f>SUM(AG54:AH54)</f>
        <v>3696</v>
      </c>
      <c r="AG54" s="118">
        <v>1874</v>
      </c>
      <c r="AH54" s="203">
        <v>1822</v>
      </c>
      <c r="AI54" s="190">
        <f>SUM(AJ54:AK54)</f>
        <v>159</v>
      </c>
      <c r="AJ54" s="118">
        <v>91</v>
      </c>
      <c r="AK54" s="203">
        <v>68</v>
      </c>
      <c r="AL54" s="190">
        <f>SUM(AM54:AN54)</f>
        <v>354</v>
      </c>
      <c r="AM54" s="118">
        <v>210</v>
      </c>
      <c r="AN54" s="203">
        <v>144</v>
      </c>
      <c r="AO54" s="190">
        <f>SUM(AP54:AQ54)</f>
        <v>181</v>
      </c>
      <c r="AP54" s="118">
        <v>100</v>
      </c>
      <c r="AQ54" s="198">
        <v>81</v>
      </c>
      <c r="AR54" s="193">
        <f>SUM(AS54:AT54)</f>
        <v>122</v>
      </c>
      <c r="AS54" s="118">
        <v>67</v>
      </c>
      <c r="AT54" s="203">
        <v>55</v>
      </c>
      <c r="AU54" s="190">
        <f>SUM(AV54:AW54)</f>
        <v>272</v>
      </c>
      <c r="AV54" s="118">
        <v>144</v>
      </c>
      <c r="AW54" s="198">
        <v>128</v>
      </c>
      <c r="AX54" s="193">
        <f>SUM(AY54:AZ54)</f>
        <v>297</v>
      </c>
      <c r="AY54" s="118">
        <v>164</v>
      </c>
      <c r="AZ54" s="203">
        <v>133</v>
      </c>
      <c r="BA54" s="190">
        <f>SUM(BB54:BC54)</f>
        <v>257</v>
      </c>
      <c r="BB54" s="118">
        <v>147</v>
      </c>
      <c r="BC54" s="198">
        <v>110</v>
      </c>
      <c r="BD54" s="193">
        <f>SUM(BE54:BF54)</f>
        <v>344</v>
      </c>
      <c r="BE54" s="118">
        <v>191</v>
      </c>
      <c r="BF54" s="203">
        <v>153</v>
      </c>
      <c r="BG54" s="190">
        <f>SUM(BH54:BI54)</f>
        <v>1744</v>
      </c>
      <c r="BH54" s="118">
        <v>956</v>
      </c>
      <c r="BI54" s="198">
        <v>788</v>
      </c>
      <c r="BJ54" s="193">
        <f>SUM(BK54:BL54)</f>
        <v>609</v>
      </c>
      <c r="BK54" s="118">
        <v>285</v>
      </c>
      <c r="BL54" s="203">
        <v>324</v>
      </c>
      <c r="BM54" s="190">
        <f>SUM(BN54:BO54)</f>
        <v>230</v>
      </c>
      <c r="BN54" s="118">
        <v>114</v>
      </c>
      <c r="BO54" s="198">
        <v>116</v>
      </c>
      <c r="BP54" s="193">
        <f>SUM(BQ54:BR54)</f>
        <v>490</v>
      </c>
      <c r="BQ54" s="118">
        <v>254</v>
      </c>
      <c r="BR54" s="203">
        <v>236</v>
      </c>
      <c r="BS54" s="190">
        <f>SUM(BT54:BU54)</f>
        <v>95</v>
      </c>
      <c r="BT54" s="118">
        <v>53</v>
      </c>
      <c r="BU54" s="198">
        <v>42</v>
      </c>
    </row>
    <row r="55" spans="1:73" s="2" customFormat="1" ht="15" customHeight="1">
      <c r="A55" s="238" t="s">
        <v>10</v>
      </c>
      <c r="B55" s="240">
        <f>IF(SUM(E55,H55,K55,N55,Q55,T55,W55,Z55,AC55,AF55,AI55,AL55,AO55,AR55,AU55,AX55,BA55,BD55,BG55,BJ55,BM55,BP55,BS55)=SUM(B56:B60),SUM(B56:B60),"err")</f>
        <v>180607</v>
      </c>
      <c r="C55" s="240">
        <f>IF(SUM(F55,I55,L55,O55,R55,U55,X55,AA55,AD55,AG55,AJ55,AM55,AP55,AS55,AV55,AY55,BB55,BE55,BH55,BK55,BN55,BQ55,BT55)=SUM(C56:C60),SUM(C56:C60),"err")</f>
        <v>94204</v>
      </c>
      <c r="D55" s="240">
        <f>IF(SUM(G55,J55,M55,P55,S55,V55,Y55,AB55,AE55,AH55,AK55,AN55,AQ55,AT55,AW55,AZ55,BC55,BF55,BI55,BL55,BO55,BR55,BU55)=SUM(D56:D60),SUM(D56:D60),"err")</f>
        <v>86403</v>
      </c>
      <c r="E55" s="247">
        <f>IF(SUM(E56:E60)=SUM(F55:G55),SUM(F55:G55),"ERR!")</f>
        <v>37799</v>
      </c>
      <c r="F55" s="224">
        <v>19248</v>
      </c>
      <c r="G55" s="242">
        <v>18551</v>
      </c>
      <c r="H55" s="247">
        <f>IF(SUM(H56:H60)=SUM(I55:J55),SUM(I55:J55),"ERR!")</f>
        <v>16394</v>
      </c>
      <c r="I55" s="224">
        <v>8656</v>
      </c>
      <c r="J55" s="242">
        <v>7738</v>
      </c>
      <c r="K55" s="247">
        <f>IF(SUM(K56:K60)=SUM(L55:M55),SUM(L55:M55),"ERR!")</f>
        <v>9428</v>
      </c>
      <c r="L55" s="224">
        <v>4940</v>
      </c>
      <c r="M55" s="242">
        <v>4488</v>
      </c>
      <c r="N55" s="247">
        <f>IF(SUM(N56:N60)=SUM(O55:P55),SUM(O55:P55),"ERR!")</f>
        <v>9868</v>
      </c>
      <c r="O55" s="224">
        <v>4999</v>
      </c>
      <c r="P55" s="226">
        <v>4869</v>
      </c>
      <c r="Q55" s="247">
        <f>IF(SUM(Q56:Q60)=SUM(R55:S55),SUM(R55:S55),"ERR!")</f>
        <v>37202</v>
      </c>
      <c r="R55" s="224">
        <v>19320</v>
      </c>
      <c r="S55" s="242">
        <v>17882</v>
      </c>
      <c r="T55" s="247">
        <f>IF(SUM(T56:T60)=SUM(U55:V55),SUM(U55:V55),"ERR!")</f>
        <v>5989</v>
      </c>
      <c r="U55" s="224">
        <v>3065</v>
      </c>
      <c r="V55" s="242">
        <v>2924</v>
      </c>
      <c r="W55" s="247">
        <f>IF(SUM(W56:W60)=SUM(X55:Y55),SUM(X55:Y55),"ERR!")</f>
        <v>5488</v>
      </c>
      <c r="X55" s="224">
        <v>3016</v>
      </c>
      <c r="Y55" s="242">
        <v>2472</v>
      </c>
      <c r="Z55" s="247">
        <f>IF(SUM(Z56:Z60)=SUM(AA55:AB55),SUM(AA55:AB55),"ERR!")</f>
        <v>4824</v>
      </c>
      <c r="AA55" s="224">
        <v>2569</v>
      </c>
      <c r="AB55" s="242">
        <v>2255</v>
      </c>
      <c r="AC55" s="247">
        <f>IF(SUM(AC56:AC60)=SUM(AD55:AE55),SUM(AD55:AE55),"ERR!")</f>
        <v>3812</v>
      </c>
      <c r="AD55" s="224">
        <v>1973</v>
      </c>
      <c r="AE55" s="242">
        <v>1839</v>
      </c>
      <c r="AF55" s="247">
        <f>IF(SUM(AF56:AF60)=SUM(AG55:AH55),SUM(AG55:AH55),"ERR!")</f>
        <v>20147</v>
      </c>
      <c r="AG55" s="224">
        <v>10409</v>
      </c>
      <c r="AH55" s="242">
        <v>9738</v>
      </c>
      <c r="AI55" s="247">
        <f>IF(SUM(AI56:AI60)=SUM(AJ55:AK55),SUM(AJ55:AK55),"ERR!")</f>
        <v>875</v>
      </c>
      <c r="AJ55" s="224">
        <v>501</v>
      </c>
      <c r="AK55" s="242">
        <v>374</v>
      </c>
      <c r="AL55" s="247">
        <f>IF(SUM(AL56:AL60)=SUM(AM55:AN55),SUM(AM55:AN55),"ERR!")</f>
        <v>1934</v>
      </c>
      <c r="AM55" s="224">
        <v>1081</v>
      </c>
      <c r="AN55" s="242">
        <v>853</v>
      </c>
      <c r="AO55" s="247">
        <f>IF(SUM(AO56:AO60)=SUM(AP55:AQ55),SUM(AP55:AQ55),"ERR!")</f>
        <v>953</v>
      </c>
      <c r="AP55" s="224">
        <v>527</v>
      </c>
      <c r="AQ55" s="226">
        <v>426</v>
      </c>
      <c r="AR55" s="235">
        <f>IF(SUM(AR56:AR60)=SUM(AS55:AT55),SUM(AS55:AT55),"ERR!")</f>
        <v>680</v>
      </c>
      <c r="AS55" s="224">
        <v>394</v>
      </c>
      <c r="AT55" s="242">
        <v>286</v>
      </c>
      <c r="AU55" s="247">
        <f>IF(SUM(AU56:AU60)=SUM(AV55:AW55),SUM(AV55:AW55),"ERR!")</f>
        <v>1551</v>
      </c>
      <c r="AV55" s="224">
        <v>837</v>
      </c>
      <c r="AW55" s="226">
        <v>714</v>
      </c>
      <c r="AX55" s="235">
        <f>IF(SUM(AX56:AX60)=SUM(AY55:AZ55),SUM(AY55:AZ55),"ERR!")</f>
        <v>1905</v>
      </c>
      <c r="AY55" s="224">
        <v>1012</v>
      </c>
      <c r="AZ55" s="242">
        <v>893</v>
      </c>
      <c r="BA55" s="247">
        <f>IF(SUM(BA56:BA60)=SUM(BB55:BC55),SUM(BB55:BC55),"ERR!")</f>
        <v>1527</v>
      </c>
      <c r="BB55" s="224">
        <v>819</v>
      </c>
      <c r="BC55" s="226">
        <v>708</v>
      </c>
      <c r="BD55" s="235">
        <f>IF(SUM(BD56:BD60)=SUM(BE55:BF55),SUM(BE55:BF55),"ERR!")</f>
        <v>1982</v>
      </c>
      <c r="BE55" s="232">
        <v>1142</v>
      </c>
      <c r="BF55" s="244">
        <v>840</v>
      </c>
      <c r="BG55" s="247">
        <f>IF(SUM(BG56:BG60)=SUM(BH55:BI55),SUM(BH55:BI55),"ERR!")</f>
        <v>10019</v>
      </c>
      <c r="BH55" s="232">
        <v>5377</v>
      </c>
      <c r="BI55" s="233">
        <v>4642</v>
      </c>
      <c r="BJ55" s="235">
        <f>IF(SUM(BJ56:BJ60)=SUM(BK55:BL55),SUM(BK55:BL55),"ERR!")</f>
        <v>3683</v>
      </c>
      <c r="BK55" s="232">
        <v>1869</v>
      </c>
      <c r="BL55" s="244">
        <v>1814</v>
      </c>
      <c r="BM55" s="247">
        <f>IF(SUM(BM56:BM60)=SUM(BN55:BO55),SUM(BN55:BO55),"ERR!")</f>
        <v>1249</v>
      </c>
      <c r="BN55" s="232">
        <v>690</v>
      </c>
      <c r="BO55" s="233">
        <v>559</v>
      </c>
      <c r="BP55" s="235">
        <f>IF(SUM(BP56:BP60)=SUM(BQ55:BR55),SUM(BQ55:BR55),"ERR!")</f>
        <v>2734</v>
      </c>
      <c r="BQ55" s="232">
        <v>1407</v>
      </c>
      <c r="BR55" s="244">
        <v>1327</v>
      </c>
      <c r="BS55" s="247">
        <f>IF(SUM(BS56:BS60)=SUM(BT55:BU55),SUM(BT55:BU55),"ERR!")</f>
        <v>564</v>
      </c>
      <c r="BT55" s="232">
        <v>353</v>
      </c>
      <c r="BU55" s="233">
        <v>211</v>
      </c>
    </row>
    <row r="56" spans="1:73" s="20" customFormat="1" ht="15" customHeight="1">
      <c r="A56" s="207" t="s">
        <v>103</v>
      </c>
      <c r="B56" s="193">
        <f>SUM(C56:D56)</f>
        <v>36699</v>
      </c>
      <c r="C56" s="225">
        <f t="shared" ref="C56:D60" si="8">SUM(F56,I56,L56,O56,R56,U56,X56,AA56,AD56,AG56,AJ56,AM56,AP56,AS56,AV56,AY56,BB56,BE56,BH56,BK56,BN56,BQ56,BT56)</f>
        <v>18931</v>
      </c>
      <c r="D56" s="241">
        <f t="shared" si="8"/>
        <v>17768</v>
      </c>
      <c r="E56" s="190">
        <f>SUM(F56:G56)</f>
        <v>7834</v>
      </c>
      <c r="F56" s="118">
        <v>3975</v>
      </c>
      <c r="G56" s="203">
        <v>3859</v>
      </c>
      <c r="H56" s="190">
        <f>SUM(I56:J56)</f>
        <v>3258</v>
      </c>
      <c r="I56" s="118">
        <v>1743</v>
      </c>
      <c r="J56" s="203">
        <v>1515</v>
      </c>
      <c r="K56" s="190">
        <f>SUM(L56:M56)</f>
        <v>1926</v>
      </c>
      <c r="L56" s="118">
        <v>999</v>
      </c>
      <c r="M56" s="203">
        <v>927</v>
      </c>
      <c r="N56" s="190">
        <f>SUM(O56:P56)</f>
        <v>1997</v>
      </c>
      <c r="O56" s="118">
        <v>989</v>
      </c>
      <c r="P56" s="198">
        <v>1008</v>
      </c>
      <c r="Q56" s="190">
        <f>SUM(R56:S56)</f>
        <v>7812</v>
      </c>
      <c r="R56" s="118">
        <v>4070</v>
      </c>
      <c r="S56" s="203">
        <v>3742</v>
      </c>
      <c r="T56" s="190">
        <f>SUM(U56:V56)</f>
        <v>1144</v>
      </c>
      <c r="U56" s="118">
        <v>590</v>
      </c>
      <c r="V56" s="203">
        <v>554</v>
      </c>
      <c r="W56" s="190">
        <f>SUM(X56:Y56)</f>
        <v>1094</v>
      </c>
      <c r="X56" s="118">
        <v>598</v>
      </c>
      <c r="Y56" s="203">
        <v>496</v>
      </c>
      <c r="Z56" s="190">
        <f>SUM(AA56:AB56)</f>
        <v>942</v>
      </c>
      <c r="AA56" s="118">
        <v>500</v>
      </c>
      <c r="AB56" s="203">
        <v>442</v>
      </c>
      <c r="AC56" s="190">
        <f>SUM(AD56:AE56)</f>
        <v>766</v>
      </c>
      <c r="AD56" s="118">
        <v>371</v>
      </c>
      <c r="AE56" s="203">
        <v>395</v>
      </c>
      <c r="AF56" s="190">
        <f>SUM(AG56:AH56)</f>
        <v>4058</v>
      </c>
      <c r="AG56" s="118">
        <v>2074</v>
      </c>
      <c r="AH56" s="203">
        <v>1984</v>
      </c>
      <c r="AI56" s="190">
        <f>SUM(AJ56:AK56)</f>
        <v>146</v>
      </c>
      <c r="AJ56" s="118">
        <v>80</v>
      </c>
      <c r="AK56" s="203">
        <v>66</v>
      </c>
      <c r="AL56" s="190">
        <f>SUM(AM56:AN56)</f>
        <v>366</v>
      </c>
      <c r="AM56" s="118">
        <v>196</v>
      </c>
      <c r="AN56" s="203">
        <v>170</v>
      </c>
      <c r="AO56" s="190">
        <f>SUM(AP56:AQ56)</f>
        <v>187</v>
      </c>
      <c r="AP56" s="118">
        <v>99</v>
      </c>
      <c r="AQ56" s="198">
        <v>88</v>
      </c>
      <c r="AR56" s="193">
        <f>SUM(AS56:AT56)</f>
        <v>112</v>
      </c>
      <c r="AS56" s="118">
        <v>56</v>
      </c>
      <c r="AT56" s="203">
        <v>56</v>
      </c>
      <c r="AU56" s="190">
        <f>SUM(AV56:AW56)</f>
        <v>317</v>
      </c>
      <c r="AV56" s="118">
        <v>168</v>
      </c>
      <c r="AW56" s="198">
        <v>149</v>
      </c>
      <c r="AX56" s="193">
        <f>SUM(AY56:AZ56)</f>
        <v>401</v>
      </c>
      <c r="AY56" s="118">
        <v>222</v>
      </c>
      <c r="AZ56" s="203">
        <v>179</v>
      </c>
      <c r="BA56" s="190">
        <f>SUM(BB56:BC56)</f>
        <v>296</v>
      </c>
      <c r="BB56" s="118">
        <v>137</v>
      </c>
      <c r="BC56" s="198">
        <v>159</v>
      </c>
      <c r="BD56" s="193">
        <f>SUM(BE56:BF56)</f>
        <v>403</v>
      </c>
      <c r="BE56" s="118">
        <v>221</v>
      </c>
      <c r="BF56" s="203">
        <v>182</v>
      </c>
      <c r="BG56" s="190">
        <f>SUM(BH56:BI56)</f>
        <v>1995</v>
      </c>
      <c r="BH56" s="118">
        <v>1052</v>
      </c>
      <c r="BI56" s="198">
        <v>943</v>
      </c>
      <c r="BJ56" s="193">
        <f>SUM(BK56:BL56)</f>
        <v>772</v>
      </c>
      <c r="BK56" s="118">
        <v>357</v>
      </c>
      <c r="BL56" s="203">
        <v>415</v>
      </c>
      <c r="BM56" s="190">
        <f>SUM(BN56:BO56)</f>
        <v>229</v>
      </c>
      <c r="BN56" s="118">
        <v>112</v>
      </c>
      <c r="BO56" s="198">
        <v>117</v>
      </c>
      <c r="BP56" s="193">
        <f>SUM(BQ56:BR56)</f>
        <v>536</v>
      </c>
      <c r="BQ56" s="118">
        <v>252</v>
      </c>
      <c r="BR56" s="203">
        <v>284</v>
      </c>
      <c r="BS56" s="190">
        <f>SUM(BT56:BU56)</f>
        <v>108</v>
      </c>
      <c r="BT56" s="118">
        <v>70</v>
      </c>
      <c r="BU56" s="198">
        <v>38</v>
      </c>
    </row>
    <row r="57" spans="1:73" s="20" customFormat="1" ht="15" customHeight="1">
      <c r="A57" s="207" t="s">
        <v>47</v>
      </c>
      <c r="B57" s="193">
        <f>SUM(C57:D57)</f>
        <v>36860</v>
      </c>
      <c r="C57" s="225">
        <f t="shared" si="8"/>
        <v>19292</v>
      </c>
      <c r="D57" s="241">
        <f t="shared" si="8"/>
        <v>17568</v>
      </c>
      <c r="E57" s="190">
        <f>SUM(F57:G57)</f>
        <v>7897</v>
      </c>
      <c r="F57" s="118">
        <v>4085</v>
      </c>
      <c r="G57" s="203">
        <v>3812</v>
      </c>
      <c r="H57" s="190">
        <f>SUM(I57:J57)</f>
        <v>3370</v>
      </c>
      <c r="I57" s="118">
        <v>1789</v>
      </c>
      <c r="J57" s="203">
        <v>1581</v>
      </c>
      <c r="K57" s="190">
        <f>SUM(L57:M57)</f>
        <v>1977</v>
      </c>
      <c r="L57" s="118">
        <v>1033</v>
      </c>
      <c r="M57" s="203">
        <v>944</v>
      </c>
      <c r="N57" s="190">
        <f>SUM(O57:P57)</f>
        <v>1874</v>
      </c>
      <c r="O57" s="118">
        <v>920</v>
      </c>
      <c r="P57" s="198">
        <v>954</v>
      </c>
      <c r="Q57" s="190">
        <f>SUM(R57:S57)</f>
        <v>7690</v>
      </c>
      <c r="R57" s="118">
        <v>3998</v>
      </c>
      <c r="S57" s="203">
        <v>3692</v>
      </c>
      <c r="T57" s="190">
        <f>SUM(U57:V57)</f>
        <v>1135</v>
      </c>
      <c r="U57" s="118">
        <v>582</v>
      </c>
      <c r="V57" s="203">
        <v>553</v>
      </c>
      <c r="W57" s="190">
        <f>SUM(X57:Y57)</f>
        <v>1124</v>
      </c>
      <c r="X57" s="118">
        <v>595</v>
      </c>
      <c r="Y57" s="203">
        <v>529</v>
      </c>
      <c r="Z57" s="190">
        <f>SUM(AA57:AB57)</f>
        <v>983</v>
      </c>
      <c r="AA57" s="118">
        <v>536</v>
      </c>
      <c r="AB57" s="203">
        <v>447</v>
      </c>
      <c r="AC57" s="190">
        <f>SUM(AD57:AE57)</f>
        <v>709</v>
      </c>
      <c r="AD57" s="118">
        <v>371</v>
      </c>
      <c r="AE57" s="203">
        <v>338</v>
      </c>
      <c r="AF57" s="190">
        <f>SUM(AG57:AH57)</f>
        <v>4190</v>
      </c>
      <c r="AG57" s="118">
        <v>2190</v>
      </c>
      <c r="AH57" s="203">
        <v>2000</v>
      </c>
      <c r="AI57" s="190">
        <f>SUM(AJ57:AK57)</f>
        <v>180</v>
      </c>
      <c r="AJ57" s="118">
        <v>94</v>
      </c>
      <c r="AK57" s="203">
        <v>86</v>
      </c>
      <c r="AL57" s="190">
        <f>SUM(AM57:AN57)</f>
        <v>389</v>
      </c>
      <c r="AM57" s="118">
        <v>218</v>
      </c>
      <c r="AN57" s="203">
        <v>171</v>
      </c>
      <c r="AO57" s="190">
        <f>SUM(AP57:AQ57)</f>
        <v>197</v>
      </c>
      <c r="AP57" s="118">
        <v>112</v>
      </c>
      <c r="AQ57" s="198">
        <v>85</v>
      </c>
      <c r="AR57" s="193">
        <f>SUM(AS57:AT57)</f>
        <v>125</v>
      </c>
      <c r="AS57" s="118">
        <v>77</v>
      </c>
      <c r="AT57" s="203">
        <v>48</v>
      </c>
      <c r="AU57" s="190">
        <f>SUM(AV57:AW57)</f>
        <v>293</v>
      </c>
      <c r="AV57" s="118">
        <v>151</v>
      </c>
      <c r="AW57" s="198">
        <v>142</v>
      </c>
      <c r="AX57" s="193">
        <f>SUM(AY57:AZ57)</f>
        <v>403</v>
      </c>
      <c r="AY57" s="118">
        <v>195</v>
      </c>
      <c r="AZ57" s="203">
        <v>208</v>
      </c>
      <c r="BA57" s="190">
        <f>SUM(BB57:BC57)</f>
        <v>301</v>
      </c>
      <c r="BB57" s="118">
        <v>169</v>
      </c>
      <c r="BC57" s="198">
        <v>132</v>
      </c>
      <c r="BD57" s="193">
        <f>SUM(BE57:BF57)</f>
        <v>345</v>
      </c>
      <c r="BE57" s="118">
        <v>194</v>
      </c>
      <c r="BF57" s="203">
        <v>151</v>
      </c>
      <c r="BG57" s="190">
        <f>SUM(BH57:BI57)</f>
        <v>2060</v>
      </c>
      <c r="BH57" s="118">
        <v>1136</v>
      </c>
      <c r="BI57" s="198">
        <v>924</v>
      </c>
      <c r="BJ57" s="193">
        <f>SUM(BK57:BL57)</f>
        <v>714</v>
      </c>
      <c r="BK57" s="118">
        <v>343</v>
      </c>
      <c r="BL57" s="203">
        <v>371</v>
      </c>
      <c r="BM57" s="190">
        <f>SUM(BN57:BO57)</f>
        <v>238</v>
      </c>
      <c r="BN57" s="118">
        <v>134</v>
      </c>
      <c r="BO57" s="198">
        <v>104</v>
      </c>
      <c r="BP57" s="193">
        <f>SUM(BQ57:BR57)</f>
        <v>544</v>
      </c>
      <c r="BQ57" s="118">
        <v>287</v>
      </c>
      <c r="BR57" s="203">
        <v>257</v>
      </c>
      <c r="BS57" s="190">
        <f>SUM(BT57:BU57)</f>
        <v>122</v>
      </c>
      <c r="BT57" s="118">
        <v>83</v>
      </c>
      <c r="BU57" s="198">
        <v>39</v>
      </c>
    </row>
    <row r="58" spans="1:73" s="20" customFormat="1" ht="15" customHeight="1">
      <c r="A58" s="207" t="s">
        <v>48</v>
      </c>
      <c r="B58" s="193">
        <f>SUM(C58:D58)</f>
        <v>37749</v>
      </c>
      <c r="C58" s="225">
        <f t="shared" si="8"/>
        <v>19750</v>
      </c>
      <c r="D58" s="241">
        <f t="shared" si="8"/>
        <v>17999</v>
      </c>
      <c r="E58" s="190">
        <f>SUM(F58:G58)</f>
        <v>7798</v>
      </c>
      <c r="F58" s="118">
        <v>3979</v>
      </c>
      <c r="G58" s="203">
        <v>3819</v>
      </c>
      <c r="H58" s="190">
        <f>SUM(I58:J58)</f>
        <v>3418</v>
      </c>
      <c r="I58" s="118">
        <v>1757</v>
      </c>
      <c r="J58" s="203">
        <v>1661</v>
      </c>
      <c r="K58" s="190">
        <f>SUM(L58:M58)</f>
        <v>1983</v>
      </c>
      <c r="L58" s="118">
        <v>1048</v>
      </c>
      <c r="M58" s="203">
        <v>935</v>
      </c>
      <c r="N58" s="190">
        <f>SUM(O58:P58)</f>
        <v>2122</v>
      </c>
      <c r="O58" s="118">
        <v>1092</v>
      </c>
      <c r="P58" s="198">
        <v>1030</v>
      </c>
      <c r="Q58" s="190">
        <f>SUM(R58:S58)</f>
        <v>7878</v>
      </c>
      <c r="R58" s="118">
        <v>4089</v>
      </c>
      <c r="S58" s="203">
        <v>3789</v>
      </c>
      <c r="T58" s="190">
        <f>SUM(U58:V58)</f>
        <v>1242</v>
      </c>
      <c r="U58" s="118">
        <v>622</v>
      </c>
      <c r="V58" s="203">
        <v>620</v>
      </c>
      <c r="W58" s="190">
        <f>SUM(X58:Y58)</f>
        <v>1157</v>
      </c>
      <c r="X58" s="118">
        <v>657</v>
      </c>
      <c r="Y58" s="203">
        <v>500</v>
      </c>
      <c r="Z58" s="190">
        <f>SUM(AA58:AB58)</f>
        <v>1005</v>
      </c>
      <c r="AA58" s="118">
        <v>515</v>
      </c>
      <c r="AB58" s="203">
        <v>490</v>
      </c>
      <c r="AC58" s="190">
        <f>SUM(AD58:AE58)</f>
        <v>797</v>
      </c>
      <c r="AD58" s="118">
        <v>444</v>
      </c>
      <c r="AE58" s="203">
        <v>353</v>
      </c>
      <c r="AF58" s="190">
        <f>SUM(AG58:AH58)</f>
        <v>4229</v>
      </c>
      <c r="AG58" s="118">
        <v>2197</v>
      </c>
      <c r="AH58" s="203">
        <v>2032</v>
      </c>
      <c r="AI58" s="190">
        <f>SUM(AJ58:AK58)</f>
        <v>176</v>
      </c>
      <c r="AJ58" s="118">
        <v>100</v>
      </c>
      <c r="AK58" s="203">
        <v>76</v>
      </c>
      <c r="AL58" s="190">
        <f>SUM(AM58:AN58)</f>
        <v>396</v>
      </c>
      <c r="AM58" s="118">
        <v>225</v>
      </c>
      <c r="AN58" s="203">
        <v>171</v>
      </c>
      <c r="AO58" s="190">
        <f>SUM(AP58:AQ58)</f>
        <v>200</v>
      </c>
      <c r="AP58" s="118">
        <v>118</v>
      </c>
      <c r="AQ58" s="198">
        <v>82</v>
      </c>
      <c r="AR58" s="193">
        <f>SUM(AS58:AT58)</f>
        <v>152</v>
      </c>
      <c r="AS58" s="118">
        <v>79</v>
      </c>
      <c r="AT58" s="203">
        <v>73</v>
      </c>
      <c r="AU58" s="190">
        <f>SUM(AV58:AW58)</f>
        <v>315</v>
      </c>
      <c r="AV58" s="118">
        <v>179</v>
      </c>
      <c r="AW58" s="198">
        <v>136</v>
      </c>
      <c r="AX58" s="193">
        <f>SUM(AY58:AZ58)</f>
        <v>384</v>
      </c>
      <c r="AY58" s="118">
        <v>212</v>
      </c>
      <c r="AZ58" s="203">
        <v>172</v>
      </c>
      <c r="BA58" s="190">
        <f>SUM(BB58:BC58)</f>
        <v>323</v>
      </c>
      <c r="BB58" s="118">
        <v>182</v>
      </c>
      <c r="BC58" s="198">
        <v>141</v>
      </c>
      <c r="BD58" s="193">
        <f>SUM(BE58:BF58)</f>
        <v>444</v>
      </c>
      <c r="BE58" s="118">
        <v>254</v>
      </c>
      <c r="BF58" s="203">
        <v>190</v>
      </c>
      <c r="BG58" s="190">
        <f>SUM(BH58:BI58)</f>
        <v>2078</v>
      </c>
      <c r="BH58" s="118">
        <v>1136</v>
      </c>
      <c r="BI58" s="198">
        <v>942</v>
      </c>
      <c r="BJ58" s="193">
        <f>SUM(BK58:BL58)</f>
        <v>739</v>
      </c>
      <c r="BK58" s="118">
        <v>379</v>
      </c>
      <c r="BL58" s="203">
        <v>360</v>
      </c>
      <c r="BM58" s="190">
        <f>SUM(BN58:BO58)</f>
        <v>273</v>
      </c>
      <c r="BN58" s="118">
        <v>153</v>
      </c>
      <c r="BO58" s="198">
        <v>120</v>
      </c>
      <c r="BP58" s="193">
        <f>SUM(BQ58:BR58)</f>
        <v>530</v>
      </c>
      <c r="BQ58" s="118">
        <v>268</v>
      </c>
      <c r="BR58" s="203">
        <v>262</v>
      </c>
      <c r="BS58" s="190">
        <f>SUM(BT58:BU58)</f>
        <v>110</v>
      </c>
      <c r="BT58" s="118">
        <v>65</v>
      </c>
      <c r="BU58" s="198">
        <v>45</v>
      </c>
    </row>
    <row r="59" spans="1:73" s="20" customFormat="1" ht="15" customHeight="1">
      <c r="A59" s="207" t="s">
        <v>49</v>
      </c>
      <c r="B59" s="193">
        <f>SUM(C59:D59)</f>
        <v>35313</v>
      </c>
      <c r="C59" s="225">
        <f t="shared" si="8"/>
        <v>18439</v>
      </c>
      <c r="D59" s="241">
        <f t="shared" si="8"/>
        <v>16874</v>
      </c>
      <c r="E59" s="190">
        <f>SUM(F59:G59)</f>
        <v>7315</v>
      </c>
      <c r="F59" s="118">
        <v>3656</v>
      </c>
      <c r="G59" s="203">
        <v>3659</v>
      </c>
      <c r="H59" s="190">
        <f>SUM(I59:J59)</f>
        <v>3238</v>
      </c>
      <c r="I59" s="118">
        <v>1741</v>
      </c>
      <c r="J59" s="203">
        <v>1497</v>
      </c>
      <c r="K59" s="190">
        <f>SUM(L59:M59)</f>
        <v>1767</v>
      </c>
      <c r="L59" s="118">
        <v>938</v>
      </c>
      <c r="M59" s="203">
        <v>829</v>
      </c>
      <c r="N59" s="190">
        <f>SUM(O59:P59)</f>
        <v>1907</v>
      </c>
      <c r="O59" s="118">
        <v>1003</v>
      </c>
      <c r="P59" s="198">
        <v>904</v>
      </c>
      <c r="Q59" s="190">
        <f>SUM(R59:S59)</f>
        <v>7114</v>
      </c>
      <c r="R59" s="118">
        <v>3697</v>
      </c>
      <c r="S59" s="203">
        <v>3417</v>
      </c>
      <c r="T59" s="190">
        <f>SUM(U59:V59)</f>
        <v>1260</v>
      </c>
      <c r="U59" s="118">
        <v>641</v>
      </c>
      <c r="V59" s="203">
        <v>619</v>
      </c>
      <c r="W59" s="190">
        <f>SUM(X59:Y59)</f>
        <v>1109</v>
      </c>
      <c r="X59" s="118">
        <v>589</v>
      </c>
      <c r="Y59" s="203">
        <v>520</v>
      </c>
      <c r="Z59" s="190">
        <f>SUM(AA59:AB59)</f>
        <v>938</v>
      </c>
      <c r="AA59" s="118">
        <v>513</v>
      </c>
      <c r="AB59" s="203">
        <v>425</v>
      </c>
      <c r="AC59" s="190">
        <f>SUM(AD59:AE59)</f>
        <v>789</v>
      </c>
      <c r="AD59" s="118">
        <v>422</v>
      </c>
      <c r="AE59" s="203">
        <v>367</v>
      </c>
      <c r="AF59" s="190">
        <f>SUM(AG59:AH59)</f>
        <v>3919</v>
      </c>
      <c r="AG59" s="118">
        <v>2007</v>
      </c>
      <c r="AH59" s="203">
        <v>1912</v>
      </c>
      <c r="AI59" s="190">
        <f>SUM(AJ59:AK59)</f>
        <v>194</v>
      </c>
      <c r="AJ59" s="118">
        <v>115</v>
      </c>
      <c r="AK59" s="203">
        <v>79</v>
      </c>
      <c r="AL59" s="190">
        <f>SUM(AM59:AN59)</f>
        <v>384</v>
      </c>
      <c r="AM59" s="118">
        <v>210</v>
      </c>
      <c r="AN59" s="203">
        <v>174</v>
      </c>
      <c r="AO59" s="190">
        <f>SUM(AP59:AQ59)</f>
        <v>183</v>
      </c>
      <c r="AP59" s="118">
        <v>94</v>
      </c>
      <c r="AQ59" s="198">
        <v>89</v>
      </c>
      <c r="AR59" s="193">
        <f>SUM(AS59:AT59)</f>
        <v>153</v>
      </c>
      <c r="AS59" s="118">
        <v>101</v>
      </c>
      <c r="AT59" s="203">
        <v>52</v>
      </c>
      <c r="AU59" s="190">
        <f>SUM(AV59:AW59)</f>
        <v>310</v>
      </c>
      <c r="AV59" s="118">
        <v>171</v>
      </c>
      <c r="AW59" s="198">
        <v>139</v>
      </c>
      <c r="AX59" s="193">
        <f>SUM(AY59:AZ59)</f>
        <v>375</v>
      </c>
      <c r="AY59" s="118">
        <v>187</v>
      </c>
      <c r="AZ59" s="203">
        <v>188</v>
      </c>
      <c r="BA59" s="190">
        <f>SUM(BB59:BC59)</f>
        <v>303</v>
      </c>
      <c r="BB59" s="118">
        <v>158</v>
      </c>
      <c r="BC59" s="198">
        <v>145</v>
      </c>
      <c r="BD59" s="193">
        <f>SUM(BE59:BF59)</f>
        <v>389</v>
      </c>
      <c r="BE59" s="118">
        <v>226</v>
      </c>
      <c r="BF59" s="203">
        <v>163</v>
      </c>
      <c r="BG59" s="190">
        <f>SUM(BH59:BI59)</f>
        <v>1964</v>
      </c>
      <c r="BH59" s="118">
        <v>1036</v>
      </c>
      <c r="BI59" s="198">
        <v>928</v>
      </c>
      <c r="BJ59" s="193">
        <f>SUM(BK59:BL59)</f>
        <v>773</v>
      </c>
      <c r="BK59" s="118">
        <v>407</v>
      </c>
      <c r="BL59" s="203">
        <v>366</v>
      </c>
      <c r="BM59" s="190">
        <f>SUM(BN59:BO59)</f>
        <v>246</v>
      </c>
      <c r="BN59" s="118">
        <v>145</v>
      </c>
      <c r="BO59" s="198">
        <v>101</v>
      </c>
      <c r="BP59" s="193">
        <f>SUM(BQ59:BR59)</f>
        <v>570</v>
      </c>
      <c r="BQ59" s="118">
        <v>308</v>
      </c>
      <c r="BR59" s="203">
        <v>262</v>
      </c>
      <c r="BS59" s="190">
        <f>SUM(BT59:BU59)</f>
        <v>113</v>
      </c>
      <c r="BT59" s="118">
        <v>74</v>
      </c>
      <c r="BU59" s="198">
        <v>39</v>
      </c>
    </row>
    <row r="60" spans="1:73" s="20" customFormat="1" ht="15" customHeight="1">
      <c r="A60" s="207" t="s">
        <v>50</v>
      </c>
      <c r="B60" s="193">
        <f>SUM(C60:D60)</f>
        <v>33986</v>
      </c>
      <c r="C60" s="225">
        <f t="shared" si="8"/>
        <v>17792</v>
      </c>
      <c r="D60" s="241">
        <f t="shared" si="8"/>
        <v>16194</v>
      </c>
      <c r="E60" s="190">
        <f>SUM(F60:G60)</f>
        <v>6955</v>
      </c>
      <c r="F60" s="118">
        <v>3553</v>
      </c>
      <c r="G60" s="203">
        <v>3402</v>
      </c>
      <c r="H60" s="190">
        <f>SUM(I60:J60)</f>
        <v>3110</v>
      </c>
      <c r="I60" s="118">
        <v>1626</v>
      </c>
      <c r="J60" s="203">
        <v>1484</v>
      </c>
      <c r="K60" s="190">
        <f>SUM(L60:M60)</f>
        <v>1775</v>
      </c>
      <c r="L60" s="118">
        <v>922</v>
      </c>
      <c r="M60" s="203">
        <v>853</v>
      </c>
      <c r="N60" s="190">
        <f>SUM(O60:P60)</f>
        <v>1968</v>
      </c>
      <c r="O60" s="118">
        <v>995</v>
      </c>
      <c r="P60" s="198">
        <v>973</v>
      </c>
      <c r="Q60" s="190">
        <f>SUM(R60:S60)</f>
        <v>6708</v>
      </c>
      <c r="R60" s="118">
        <v>3466</v>
      </c>
      <c r="S60" s="203">
        <v>3242</v>
      </c>
      <c r="T60" s="190">
        <f>SUM(U60:V60)</f>
        <v>1208</v>
      </c>
      <c r="U60" s="118">
        <v>630</v>
      </c>
      <c r="V60" s="203">
        <v>578</v>
      </c>
      <c r="W60" s="190">
        <f>SUM(X60:Y60)</f>
        <v>1004</v>
      </c>
      <c r="X60" s="118">
        <v>577</v>
      </c>
      <c r="Y60" s="203">
        <v>427</v>
      </c>
      <c r="Z60" s="190">
        <f>SUM(AA60:AB60)</f>
        <v>956</v>
      </c>
      <c r="AA60" s="118">
        <v>505</v>
      </c>
      <c r="AB60" s="203">
        <v>451</v>
      </c>
      <c r="AC60" s="190">
        <f>SUM(AD60:AE60)</f>
        <v>751</v>
      </c>
      <c r="AD60" s="118">
        <v>365</v>
      </c>
      <c r="AE60" s="203">
        <v>386</v>
      </c>
      <c r="AF60" s="190">
        <f>SUM(AG60:AH60)</f>
        <v>3751</v>
      </c>
      <c r="AG60" s="118">
        <v>1941</v>
      </c>
      <c r="AH60" s="203">
        <v>1810</v>
      </c>
      <c r="AI60" s="190">
        <f>SUM(AJ60:AK60)</f>
        <v>179</v>
      </c>
      <c r="AJ60" s="118">
        <v>112</v>
      </c>
      <c r="AK60" s="203">
        <v>67</v>
      </c>
      <c r="AL60" s="190">
        <f>SUM(AM60:AN60)</f>
        <v>399</v>
      </c>
      <c r="AM60" s="118">
        <v>232</v>
      </c>
      <c r="AN60" s="203">
        <v>167</v>
      </c>
      <c r="AO60" s="190">
        <f>SUM(AP60:AQ60)</f>
        <v>186</v>
      </c>
      <c r="AP60" s="118">
        <v>104</v>
      </c>
      <c r="AQ60" s="198">
        <v>82</v>
      </c>
      <c r="AR60" s="193">
        <f>SUM(AS60:AT60)</f>
        <v>138</v>
      </c>
      <c r="AS60" s="118">
        <v>81</v>
      </c>
      <c r="AT60" s="203">
        <v>57</v>
      </c>
      <c r="AU60" s="190">
        <f>SUM(AV60:AW60)</f>
        <v>316</v>
      </c>
      <c r="AV60" s="118">
        <v>168</v>
      </c>
      <c r="AW60" s="198">
        <v>148</v>
      </c>
      <c r="AX60" s="193">
        <f>SUM(AY60:AZ60)</f>
        <v>342</v>
      </c>
      <c r="AY60" s="118">
        <v>196</v>
      </c>
      <c r="AZ60" s="203">
        <v>146</v>
      </c>
      <c r="BA60" s="190">
        <f>SUM(BB60:BC60)</f>
        <v>304</v>
      </c>
      <c r="BB60" s="118">
        <v>173</v>
      </c>
      <c r="BC60" s="198">
        <v>131</v>
      </c>
      <c r="BD60" s="193">
        <f>SUM(BE60:BF60)</f>
        <v>401</v>
      </c>
      <c r="BE60" s="118">
        <v>247</v>
      </c>
      <c r="BF60" s="203">
        <v>154</v>
      </c>
      <c r="BG60" s="190">
        <f>SUM(BH60:BI60)</f>
        <v>1922</v>
      </c>
      <c r="BH60" s="118">
        <v>1017</v>
      </c>
      <c r="BI60" s="198">
        <v>905</v>
      </c>
      <c r="BJ60" s="193">
        <f>SUM(BK60:BL60)</f>
        <v>685</v>
      </c>
      <c r="BK60" s="118">
        <v>383</v>
      </c>
      <c r="BL60" s="203">
        <v>302</v>
      </c>
      <c r="BM60" s="190">
        <f>SUM(BN60:BO60)</f>
        <v>263</v>
      </c>
      <c r="BN60" s="118">
        <v>146</v>
      </c>
      <c r="BO60" s="198">
        <v>117</v>
      </c>
      <c r="BP60" s="193">
        <f>SUM(BQ60:BR60)</f>
        <v>554</v>
      </c>
      <c r="BQ60" s="118">
        <v>292</v>
      </c>
      <c r="BR60" s="203">
        <v>262</v>
      </c>
      <c r="BS60" s="190">
        <f>SUM(BT60:BU60)</f>
        <v>111</v>
      </c>
      <c r="BT60" s="118">
        <v>61</v>
      </c>
      <c r="BU60" s="198">
        <v>50</v>
      </c>
    </row>
    <row r="61" spans="1:73" s="2" customFormat="1" ht="15" customHeight="1">
      <c r="A61" s="238" t="s">
        <v>11</v>
      </c>
      <c r="B61" s="240">
        <f>IF(SUM(E61,H61,K61,N61,Q61,T61,W61,Z61,AC61,AF61,AI61,AL61,AO61,AR61,AU61,AX61,BA61,BD61,BG61,BJ61,BM61,BP61,BS61)=SUM(B62:B66),SUM(B62:B66),"err")</f>
        <v>191170</v>
      </c>
      <c r="C61" s="240">
        <f>IF(SUM(F61,I61,L61,O61,R61,U61,X61,AA61,AD61,AG61,AJ61,AM61,AP61,AS61,AV61,AY61,BB61,BE61,BH61,BK61,BN61,BQ61,BT61)=SUM(C62:C66),SUM(C62:C66),"err")</f>
        <v>99048</v>
      </c>
      <c r="D61" s="240">
        <f>IF(SUM(G61,J61,M61,P61,S61,V61,Y61,AB61,AE61,AH61,AK61,AN61,AQ61,AT61,AW61,AZ61,BC61,BF61,BI61,BL61,BO61,BR61,BU61)=SUM(D62:D66),SUM(D62:D66),"err")</f>
        <v>92122</v>
      </c>
      <c r="E61" s="247">
        <f>IF(SUM(E62:E66)=SUM(F61:G61),SUM(F61:G61),"ERR!")</f>
        <v>37999</v>
      </c>
      <c r="F61" s="224">
        <v>19057</v>
      </c>
      <c r="G61" s="242">
        <v>18942</v>
      </c>
      <c r="H61" s="247">
        <f>IF(SUM(H62:H66)=SUM(I61:J61),SUM(I61:J61),"ERR!")</f>
        <v>18586</v>
      </c>
      <c r="I61" s="224">
        <v>9549</v>
      </c>
      <c r="J61" s="242">
        <v>9037</v>
      </c>
      <c r="K61" s="247">
        <f>IF(SUM(K62:K66)=SUM(L61:M61),SUM(L61:M61),"ERR!")</f>
        <v>9629</v>
      </c>
      <c r="L61" s="224">
        <v>5010</v>
      </c>
      <c r="M61" s="242">
        <v>4619</v>
      </c>
      <c r="N61" s="247">
        <f>IF(SUM(N62:N66)=SUM(O61:P61),SUM(O61:P61),"ERR!")</f>
        <v>11319</v>
      </c>
      <c r="O61" s="224">
        <v>5852</v>
      </c>
      <c r="P61" s="226">
        <v>5467</v>
      </c>
      <c r="Q61" s="247">
        <f>IF(SUM(Q62:Q66)=SUM(R61:S61),SUM(R61:S61),"ERR!")</f>
        <v>34985</v>
      </c>
      <c r="R61" s="224">
        <v>17178</v>
      </c>
      <c r="S61" s="242">
        <v>17807</v>
      </c>
      <c r="T61" s="247">
        <f>IF(SUM(T62:T66)=SUM(U61:V61),SUM(U61:V61),"ERR!")</f>
        <v>7144</v>
      </c>
      <c r="U61" s="224">
        <v>3668</v>
      </c>
      <c r="V61" s="242">
        <v>3476</v>
      </c>
      <c r="W61" s="247">
        <f>IF(SUM(W62:W66)=SUM(X61:Y61),SUM(X61:Y61),"ERR!")</f>
        <v>6502</v>
      </c>
      <c r="X61" s="224">
        <v>3564</v>
      </c>
      <c r="Y61" s="242">
        <v>2938</v>
      </c>
      <c r="Z61" s="247">
        <f>IF(SUM(Z62:Z66)=SUM(AA61:AB61),SUM(AA61:AB61),"ERR!")</f>
        <v>5933</v>
      </c>
      <c r="AA61" s="224">
        <v>3140</v>
      </c>
      <c r="AB61" s="242">
        <v>2793</v>
      </c>
      <c r="AC61" s="247">
        <f>IF(SUM(AC62:AC66)=SUM(AD61:AE61),SUM(AD61:AE61),"ERR!")</f>
        <v>4615</v>
      </c>
      <c r="AD61" s="224">
        <v>2497</v>
      </c>
      <c r="AE61" s="242">
        <v>2118</v>
      </c>
      <c r="AF61" s="247">
        <f>IF(SUM(AF62:AF66)=SUM(AG61:AH61),SUM(AG61:AH61),"ERR!")</f>
        <v>20987</v>
      </c>
      <c r="AG61" s="224">
        <v>10718</v>
      </c>
      <c r="AH61" s="242">
        <v>10269</v>
      </c>
      <c r="AI61" s="247">
        <f>IF(SUM(AI62:AI66)=SUM(AJ61:AK61),SUM(AJ61:AK61),"ERR!")</f>
        <v>1088</v>
      </c>
      <c r="AJ61" s="224">
        <v>644</v>
      </c>
      <c r="AK61" s="242">
        <v>444</v>
      </c>
      <c r="AL61" s="247">
        <f>IF(SUM(AL62:AL66)=SUM(AM61:AN61),SUM(AM61:AN61),"ERR!")</f>
        <v>2376</v>
      </c>
      <c r="AM61" s="224">
        <v>1417</v>
      </c>
      <c r="AN61" s="242">
        <v>959</v>
      </c>
      <c r="AO61" s="247">
        <f>IF(SUM(AO62:AO66)=SUM(AP61:AQ61),SUM(AP61:AQ61),"ERR!")</f>
        <v>1233</v>
      </c>
      <c r="AP61" s="224">
        <v>703</v>
      </c>
      <c r="AQ61" s="226">
        <v>530</v>
      </c>
      <c r="AR61" s="235">
        <f>IF(SUM(AR62:AR66)=SUM(AS61:AT61),SUM(AS61:AT61),"ERR!")</f>
        <v>851</v>
      </c>
      <c r="AS61" s="224">
        <v>503</v>
      </c>
      <c r="AT61" s="242">
        <v>348</v>
      </c>
      <c r="AU61" s="247">
        <f>IF(SUM(AU62:AU66)=SUM(AV61:AW61),SUM(AV61:AW61),"ERR!")</f>
        <v>1911</v>
      </c>
      <c r="AV61" s="224">
        <v>1048</v>
      </c>
      <c r="AW61" s="226">
        <v>863</v>
      </c>
      <c r="AX61" s="235">
        <f>IF(SUM(AX62:AX66)=SUM(AY61:AZ61),SUM(AY61:AZ61),"ERR!")</f>
        <v>2240</v>
      </c>
      <c r="AY61" s="224">
        <v>1293</v>
      </c>
      <c r="AZ61" s="242">
        <v>947</v>
      </c>
      <c r="BA61" s="247">
        <f>IF(SUM(BA62:BA66)=SUM(BB61:BC61),SUM(BB61:BC61),"ERR!")</f>
        <v>1908</v>
      </c>
      <c r="BB61" s="224">
        <v>1073</v>
      </c>
      <c r="BC61" s="226">
        <v>835</v>
      </c>
      <c r="BD61" s="235">
        <f>IF(SUM(BD62:BD66)=SUM(BE61:BF61),SUM(BE61:BF61),"ERR!")</f>
        <v>2431</v>
      </c>
      <c r="BE61" s="232">
        <v>1460</v>
      </c>
      <c r="BF61" s="244">
        <v>971</v>
      </c>
      <c r="BG61" s="247">
        <f>IF(SUM(BG62:BG66)=SUM(BH61:BI61),SUM(BH61:BI61),"ERR!")</f>
        <v>10400</v>
      </c>
      <c r="BH61" s="232">
        <v>5604</v>
      </c>
      <c r="BI61" s="233">
        <v>4796</v>
      </c>
      <c r="BJ61" s="235">
        <f>IF(SUM(BJ62:BJ66)=SUM(BK61:BL61),SUM(BK61:BL61),"ERR!")</f>
        <v>3560</v>
      </c>
      <c r="BK61" s="232">
        <v>1925</v>
      </c>
      <c r="BL61" s="244">
        <v>1635</v>
      </c>
      <c r="BM61" s="247">
        <f>IF(SUM(BM62:BM66)=SUM(BN61:BO61),SUM(BN61:BO61),"ERR!")</f>
        <v>1662</v>
      </c>
      <c r="BN61" s="232">
        <v>974</v>
      </c>
      <c r="BO61" s="233">
        <v>688</v>
      </c>
      <c r="BP61" s="235">
        <f>IF(SUM(BP62:BP66)=SUM(BQ61:BR61),SUM(BQ61:BR61),"ERR!")</f>
        <v>3148</v>
      </c>
      <c r="BQ61" s="232">
        <v>1754</v>
      </c>
      <c r="BR61" s="244">
        <v>1394</v>
      </c>
      <c r="BS61" s="247">
        <f>IF(SUM(BS62:BS66)=SUM(BT61:BU61),SUM(BT61:BU61),"ERR!")</f>
        <v>663</v>
      </c>
      <c r="BT61" s="232">
        <v>417</v>
      </c>
      <c r="BU61" s="233">
        <v>246</v>
      </c>
    </row>
    <row r="62" spans="1:73" s="20" customFormat="1" ht="15" customHeight="1">
      <c r="A62" s="238" t="s">
        <v>104</v>
      </c>
      <c r="B62" s="193">
        <f>SUM(C62:D62)</f>
        <v>34367</v>
      </c>
      <c r="C62" s="225">
        <f t="shared" ref="C62:D66" si="9">SUM(F62,I62,L62,O62,R62,U62,X62,AA62,AD62,AG62,AJ62,AM62,AP62,AS62,AV62,AY62,BB62,BE62,BH62,BK62,BN62,BQ62,BT62)</f>
        <v>17864</v>
      </c>
      <c r="D62" s="241">
        <f t="shared" si="9"/>
        <v>16503</v>
      </c>
      <c r="E62" s="190">
        <f>SUM(F62:G62)</f>
        <v>7029</v>
      </c>
      <c r="F62" s="118">
        <v>3585</v>
      </c>
      <c r="G62" s="203">
        <v>3444</v>
      </c>
      <c r="H62" s="190">
        <f>SUM(I62:J62)</f>
        <v>3146</v>
      </c>
      <c r="I62" s="118">
        <v>1642</v>
      </c>
      <c r="J62" s="203">
        <v>1504</v>
      </c>
      <c r="K62" s="190">
        <f>SUM(L62:M62)</f>
        <v>1783</v>
      </c>
      <c r="L62" s="118">
        <v>955</v>
      </c>
      <c r="M62" s="203">
        <v>828</v>
      </c>
      <c r="N62" s="190">
        <f>SUM(O62:P62)</f>
        <v>2052</v>
      </c>
      <c r="O62" s="118">
        <v>1044</v>
      </c>
      <c r="P62" s="198">
        <v>1008</v>
      </c>
      <c r="Q62" s="190">
        <f>SUM(R62:S62)</f>
        <v>6739</v>
      </c>
      <c r="R62" s="118">
        <v>3371</v>
      </c>
      <c r="S62" s="203">
        <v>3368</v>
      </c>
      <c r="T62" s="190">
        <f>SUM(U62:V62)</f>
        <v>1215</v>
      </c>
      <c r="U62" s="118">
        <v>641</v>
      </c>
      <c r="V62" s="203">
        <v>574</v>
      </c>
      <c r="W62" s="190">
        <f>SUM(X62:Y62)</f>
        <v>1038</v>
      </c>
      <c r="X62" s="118">
        <v>556</v>
      </c>
      <c r="Y62" s="203">
        <v>482</v>
      </c>
      <c r="Z62" s="190">
        <f>SUM(AA62:AB62)</f>
        <v>1015</v>
      </c>
      <c r="AA62" s="118">
        <v>531</v>
      </c>
      <c r="AB62" s="203">
        <v>484</v>
      </c>
      <c r="AC62" s="190">
        <f>SUM(AD62:AE62)</f>
        <v>799</v>
      </c>
      <c r="AD62" s="118">
        <v>451</v>
      </c>
      <c r="AE62" s="203">
        <v>348</v>
      </c>
      <c r="AF62" s="190">
        <f>SUM(AG62:AH62)</f>
        <v>3678</v>
      </c>
      <c r="AG62" s="118">
        <v>1872</v>
      </c>
      <c r="AH62" s="203">
        <v>1806</v>
      </c>
      <c r="AI62" s="190">
        <f>SUM(AJ62:AK62)</f>
        <v>161</v>
      </c>
      <c r="AJ62" s="118">
        <v>89</v>
      </c>
      <c r="AK62" s="203">
        <v>72</v>
      </c>
      <c r="AL62" s="190">
        <f>SUM(AM62:AN62)</f>
        <v>401</v>
      </c>
      <c r="AM62" s="118">
        <v>240</v>
      </c>
      <c r="AN62" s="203">
        <v>161</v>
      </c>
      <c r="AO62" s="190">
        <f>SUM(AP62:AQ62)</f>
        <v>207</v>
      </c>
      <c r="AP62" s="118">
        <v>118</v>
      </c>
      <c r="AQ62" s="198">
        <v>89</v>
      </c>
      <c r="AR62" s="193">
        <f>SUM(AS62:AT62)</f>
        <v>132</v>
      </c>
      <c r="AS62" s="118">
        <v>80</v>
      </c>
      <c r="AT62" s="203">
        <v>52</v>
      </c>
      <c r="AU62" s="190">
        <f>SUM(AV62:AW62)</f>
        <v>326</v>
      </c>
      <c r="AV62" s="118">
        <v>164</v>
      </c>
      <c r="AW62" s="198">
        <v>162</v>
      </c>
      <c r="AX62" s="193">
        <f>SUM(AY62:AZ62)</f>
        <v>373</v>
      </c>
      <c r="AY62" s="118">
        <v>215</v>
      </c>
      <c r="AZ62" s="203">
        <v>158</v>
      </c>
      <c r="BA62" s="190">
        <f>SUM(BB62:BC62)</f>
        <v>316</v>
      </c>
      <c r="BB62" s="118">
        <v>173</v>
      </c>
      <c r="BC62" s="198">
        <v>143</v>
      </c>
      <c r="BD62" s="193">
        <f>SUM(BE62:BF62)</f>
        <v>423</v>
      </c>
      <c r="BE62" s="118">
        <v>277</v>
      </c>
      <c r="BF62" s="203">
        <v>146</v>
      </c>
      <c r="BG62" s="190">
        <f>SUM(BH62:BI62)</f>
        <v>1934</v>
      </c>
      <c r="BH62" s="118">
        <v>1016</v>
      </c>
      <c r="BI62" s="198">
        <v>918</v>
      </c>
      <c r="BJ62" s="193">
        <f>SUM(BK62:BL62)</f>
        <v>679</v>
      </c>
      <c r="BK62" s="118">
        <v>339</v>
      </c>
      <c r="BL62" s="203">
        <v>340</v>
      </c>
      <c r="BM62" s="190">
        <f>SUM(BN62:BO62)</f>
        <v>256</v>
      </c>
      <c r="BN62" s="118">
        <v>143</v>
      </c>
      <c r="BO62" s="198">
        <v>113</v>
      </c>
      <c r="BP62" s="193">
        <f>SUM(BQ62:BR62)</f>
        <v>556</v>
      </c>
      <c r="BQ62" s="118">
        <v>298</v>
      </c>
      <c r="BR62" s="203">
        <v>258</v>
      </c>
      <c r="BS62" s="190">
        <f>SUM(BT62:BU62)</f>
        <v>109</v>
      </c>
      <c r="BT62" s="118">
        <v>64</v>
      </c>
      <c r="BU62" s="198">
        <v>45</v>
      </c>
    </row>
    <row r="63" spans="1:73" s="20" customFormat="1" ht="15" customHeight="1">
      <c r="A63" s="238" t="s">
        <v>51</v>
      </c>
      <c r="B63" s="193">
        <f>SUM(C63:D63)</f>
        <v>34887</v>
      </c>
      <c r="C63" s="225">
        <f t="shared" si="9"/>
        <v>18125</v>
      </c>
      <c r="D63" s="241">
        <f t="shared" si="9"/>
        <v>16762</v>
      </c>
      <c r="E63" s="190">
        <f>SUM(F63:G63)</f>
        <v>6741</v>
      </c>
      <c r="F63" s="118">
        <v>3404</v>
      </c>
      <c r="G63" s="203">
        <v>3337</v>
      </c>
      <c r="H63" s="190">
        <f>SUM(I63:J63)</f>
        <v>3198</v>
      </c>
      <c r="I63" s="118">
        <v>1626</v>
      </c>
      <c r="J63" s="203">
        <v>1572</v>
      </c>
      <c r="K63" s="190">
        <f>SUM(L63:M63)</f>
        <v>1717</v>
      </c>
      <c r="L63" s="118">
        <v>917</v>
      </c>
      <c r="M63" s="203">
        <v>800</v>
      </c>
      <c r="N63" s="190">
        <f>SUM(O63:P63)</f>
        <v>2108</v>
      </c>
      <c r="O63" s="118">
        <v>1072</v>
      </c>
      <c r="P63" s="198">
        <v>1036</v>
      </c>
      <c r="Q63" s="190">
        <f>SUM(R63:S63)</f>
        <v>6749</v>
      </c>
      <c r="R63" s="118">
        <v>3325</v>
      </c>
      <c r="S63" s="203">
        <v>3424</v>
      </c>
      <c r="T63" s="190">
        <f>SUM(U63:V63)</f>
        <v>1322</v>
      </c>
      <c r="U63" s="118">
        <v>646</v>
      </c>
      <c r="V63" s="203">
        <v>676</v>
      </c>
      <c r="W63" s="190">
        <f>SUM(X63:Y63)</f>
        <v>1196</v>
      </c>
      <c r="X63" s="118">
        <v>674</v>
      </c>
      <c r="Y63" s="203">
        <v>522</v>
      </c>
      <c r="Z63" s="190">
        <f>SUM(AA63:AB63)</f>
        <v>1035</v>
      </c>
      <c r="AA63" s="118">
        <v>548</v>
      </c>
      <c r="AB63" s="203">
        <v>487</v>
      </c>
      <c r="AC63" s="190">
        <f>SUM(AD63:AE63)</f>
        <v>802</v>
      </c>
      <c r="AD63" s="118">
        <v>415</v>
      </c>
      <c r="AE63" s="203">
        <v>387</v>
      </c>
      <c r="AF63" s="190">
        <f>SUM(AG63:AH63)</f>
        <v>3906</v>
      </c>
      <c r="AG63" s="118">
        <v>2025</v>
      </c>
      <c r="AH63" s="203">
        <v>1881</v>
      </c>
      <c r="AI63" s="190">
        <f>SUM(AJ63:AK63)</f>
        <v>211</v>
      </c>
      <c r="AJ63" s="118">
        <v>119</v>
      </c>
      <c r="AK63" s="203">
        <v>92</v>
      </c>
      <c r="AL63" s="190">
        <f>SUM(AM63:AN63)</f>
        <v>431</v>
      </c>
      <c r="AM63" s="118">
        <v>270</v>
      </c>
      <c r="AN63" s="203">
        <v>161</v>
      </c>
      <c r="AO63" s="190">
        <f>SUM(AP63:AQ63)</f>
        <v>221</v>
      </c>
      <c r="AP63" s="118">
        <v>130</v>
      </c>
      <c r="AQ63" s="198">
        <v>91</v>
      </c>
      <c r="AR63" s="193">
        <f>SUM(AS63:AT63)</f>
        <v>148</v>
      </c>
      <c r="AS63" s="118">
        <v>91</v>
      </c>
      <c r="AT63" s="203">
        <v>57</v>
      </c>
      <c r="AU63" s="190">
        <f>SUM(AV63:AW63)</f>
        <v>365</v>
      </c>
      <c r="AV63" s="118">
        <v>194</v>
      </c>
      <c r="AW63" s="198">
        <v>171</v>
      </c>
      <c r="AX63" s="193">
        <f>SUM(AY63:AZ63)</f>
        <v>401</v>
      </c>
      <c r="AY63" s="118">
        <v>236</v>
      </c>
      <c r="AZ63" s="203">
        <v>165</v>
      </c>
      <c r="BA63" s="190">
        <f>SUM(BB63:BC63)</f>
        <v>333</v>
      </c>
      <c r="BB63" s="118">
        <v>185</v>
      </c>
      <c r="BC63" s="198">
        <v>148</v>
      </c>
      <c r="BD63" s="193">
        <f>SUM(BE63:BF63)</f>
        <v>427</v>
      </c>
      <c r="BE63" s="118">
        <v>258</v>
      </c>
      <c r="BF63" s="203">
        <v>169</v>
      </c>
      <c r="BG63" s="190">
        <f>SUM(BH63:BI63)</f>
        <v>1905</v>
      </c>
      <c r="BH63" s="118">
        <v>1022</v>
      </c>
      <c r="BI63" s="198">
        <v>883</v>
      </c>
      <c r="BJ63" s="193">
        <f>SUM(BK63:BL63)</f>
        <v>698</v>
      </c>
      <c r="BK63" s="118">
        <v>383</v>
      </c>
      <c r="BL63" s="203">
        <v>315</v>
      </c>
      <c r="BM63" s="190">
        <f>SUM(BN63:BO63)</f>
        <v>301</v>
      </c>
      <c r="BN63" s="118">
        <v>192</v>
      </c>
      <c r="BO63" s="198">
        <v>109</v>
      </c>
      <c r="BP63" s="193">
        <f>SUM(BQ63:BR63)</f>
        <v>553</v>
      </c>
      <c r="BQ63" s="118">
        <v>320</v>
      </c>
      <c r="BR63" s="203">
        <v>233</v>
      </c>
      <c r="BS63" s="190">
        <f>SUM(BT63:BU63)</f>
        <v>119</v>
      </c>
      <c r="BT63" s="118">
        <v>73</v>
      </c>
      <c r="BU63" s="198">
        <v>46</v>
      </c>
    </row>
    <row r="64" spans="1:73" s="20" customFormat="1" ht="15" customHeight="1">
      <c r="A64" s="238" t="s">
        <v>52</v>
      </c>
      <c r="B64" s="193">
        <f>SUM(C64:D64)</f>
        <v>37994</v>
      </c>
      <c r="C64" s="225">
        <f t="shared" si="9"/>
        <v>19625</v>
      </c>
      <c r="D64" s="241">
        <f t="shared" si="9"/>
        <v>18369</v>
      </c>
      <c r="E64" s="190">
        <f>SUM(F64:G64)</f>
        <v>7537</v>
      </c>
      <c r="F64" s="118">
        <v>3780</v>
      </c>
      <c r="G64" s="203">
        <v>3757</v>
      </c>
      <c r="H64" s="190">
        <f>SUM(I64:J64)</f>
        <v>3692</v>
      </c>
      <c r="I64" s="118">
        <v>1975</v>
      </c>
      <c r="J64" s="203">
        <v>1717</v>
      </c>
      <c r="K64" s="190">
        <f>SUM(L64:M64)</f>
        <v>1912</v>
      </c>
      <c r="L64" s="118">
        <v>978</v>
      </c>
      <c r="M64" s="203">
        <v>934</v>
      </c>
      <c r="N64" s="190">
        <f>SUM(O64:P64)</f>
        <v>2302</v>
      </c>
      <c r="O64" s="118">
        <v>1162</v>
      </c>
      <c r="P64" s="198">
        <v>1140</v>
      </c>
      <c r="Q64" s="190">
        <f>SUM(R64:S64)</f>
        <v>6908</v>
      </c>
      <c r="R64" s="118">
        <v>3344</v>
      </c>
      <c r="S64" s="203">
        <v>3564</v>
      </c>
      <c r="T64" s="190">
        <f>SUM(U64:V64)</f>
        <v>1399</v>
      </c>
      <c r="U64" s="118">
        <v>713</v>
      </c>
      <c r="V64" s="203">
        <v>686</v>
      </c>
      <c r="W64" s="190">
        <f>SUM(X64:Y64)</f>
        <v>1349</v>
      </c>
      <c r="X64" s="118">
        <v>742</v>
      </c>
      <c r="Y64" s="203">
        <v>607</v>
      </c>
      <c r="Z64" s="190">
        <f>SUM(AA64:AB64)</f>
        <v>1191</v>
      </c>
      <c r="AA64" s="118">
        <v>622</v>
      </c>
      <c r="AB64" s="203">
        <v>569</v>
      </c>
      <c r="AC64" s="190">
        <f>SUM(AD64:AE64)</f>
        <v>956</v>
      </c>
      <c r="AD64" s="118">
        <v>520</v>
      </c>
      <c r="AE64" s="203">
        <v>436</v>
      </c>
      <c r="AF64" s="190">
        <f>SUM(AG64:AH64)</f>
        <v>4112</v>
      </c>
      <c r="AG64" s="118">
        <v>2115</v>
      </c>
      <c r="AH64" s="203">
        <v>1997</v>
      </c>
      <c r="AI64" s="190">
        <f>SUM(AJ64:AK64)</f>
        <v>214</v>
      </c>
      <c r="AJ64" s="118">
        <v>133</v>
      </c>
      <c r="AK64" s="203">
        <v>81</v>
      </c>
      <c r="AL64" s="190">
        <f>SUM(AM64:AN64)</f>
        <v>471</v>
      </c>
      <c r="AM64" s="118">
        <v>279</v>
      </c>
      <c r="AN64" s="203">
        <v>192</v>
      </c>
      <c r="AO64" s="190">
        <f>SUM(AP64:AQ64)</f>
        <v>240</v>
      </c>
      <c r="AP64" s="118">
        <v>136</v>
      </c>
      <c r="AQ64" s="198">
        <v>104</v>
      </c>
      <c r="AR64" s="193">
        <f>SUM(AS64:AT64)</f>
        <v>164</v>
      </c>
      <c r="AS64" s="118">
        <v>91</v>
      </c>
      <c r="AT64" s="203">
        <v>73</v>
      </c>
      <c r="AU64" s="190">
        <f>SUM(AV64:AW64)</f>
        <v>328</v>
      </c>
      <c r="AV64" s="118">
        <v>174</v>
      </c>
      <c r="AW64" s="198">
        <v>154</v>
      </c>
      <c r="AX64" s="193">
        <f>SUM(AY64:AZ64)</f>
        <v>415</v>
      </c>
      <c r="AY64" s="118">
        <v>236</v>
      </c>
      <c r="AZ64" s="203">
        <v>179</v>
      </c>
      <c r="BA64" s="190">
        <f>SUM(BB64:BC64)</f>
        <v>370</v>
      </c>
      <c r="BB64" s="118">
        <v>209</v>
      </c>
      <c r="BC64" s="198">
        <v>161</v>
      </c>
      <c r="BD64" s="193">
        <f>SUM(BE64:BF64)</f>
        <v>471</v>
      </c>
      <c r="BE64" s="118">
        <v>258</v>
      </c>
      <c r="BF64" s="203">
        <v>213</v>
      </c>
      <c r="BG64" s="190">
        <f>SUM(BH64:BI64)</f>
        <v>2148</v>
      </c>
      <c r="BH64" s="118">
        <v>1140</v>
      </c>
      <c r="BI64" s="198">
        <v>1008</v>
      </c>
      <c r="BJ64" s="193">
        <f>SUM(BK64:BL64)</f>
        <v>699</v>
      </c>
      <c r="BK64" s="118">
        <v>366</v>
      </c>
      <c r="BL64" s="203">
        <v>333</v>
      </c>
      <c r="BM64" s="190">
        <f>SUM(BN64:BO64)</f>
        <v>349</v>
      </c>
      <c r="BN64" s="118">
        <v>210</v>
      </c>
      <c r="BO64" s="198">
        <v>139</v>
      </c>
      <c r="BP64" s="193">
        <f>SUM(BQ64:BR64)</f>
        <v>642</v>
      </c>
      <c r="BQ64" s="118">
        <v>355</v>
      </c>
      <c r="BR64" s="203">
        <v>287</v>
      </c>
      <c r="BS64" s="190">
        <f>SUM(BT64:BU64)</f>
        <v>125</v>
      </c>
      <c r="BT64" s="118">
        <v>87</v>
      </c>
      <c r="BU64" s="198">
        <v>38</v>
      </c>
    </row>
    <row r="65" spans="1:73" s="20" customFormat="1" ht="15" customHeight="1">
      <c r="A65" s="238" t="s">
        <v>53</v>
      </c>
      <c r="B65" s="193">
        <f>SUM(C65:D65)</f>
        <v>41909</v>
      </c>
      <c r="C65" s="225">
        <f t="shared" si="9"/>
        <v>21770</v>
      </c>
      <c r="D65" s="241">
        <f t="shared" si="9"/>
        <v>20139</v>
      </c>
      <c r="E65" s="190">
        <f>SUM(F65:G65)</f>
        <v>8327</v>
      </c>
      <c r="F65" s="118">
        <v>4145</v>
      </c>
      <c r="G65" s="203">
        <v>4182</v>
      </c>
      <c r="H65" s="190">
        <f>SUM(I65:J65)</f>
        <v>4267</v>
      </c>
      <c r="I65" s="118">
        <v>2149</v>
      </c>
      <c r="J65" s="203">
        <v>2118</v>
      </c>
      <c r="K65" s="190">
        <f>SUM(L65:M65)</f>
        <v>2119</v>
      </c>
      <c r="L65" s="118">
        <v>1082</v>
      </c>
      <c r="M65" s="203">
        <v>1037</v>
      </c>
      <c r="N65" s="190">
        <f>SUM(O65:P65)</f>
        <v>2404</v>
      </c>
      <c r="O65" s="118">
        <v>1290</v>
      </c>
      <c r="P65" s="198">
        <v>1114</v>
      </c>
      <c r="Q65" s="190">
        <f>SUM(R65:S65)</f>
        <v>7334</v>
      </c>
      <c r="R65" s="118">
        <v>3609</v>
      </c>
      <c r="S65" s="203">
        <v>3725</v>
      </c>
      <c r="T65" s="190">
        <f>SUM(U65:V65)</f>
        <v>1587</v>
      </c>
      <c r="U65" s="118">
        <v>822</v>
      </c>
      <c r="V65" s="203">
        <v>765</v>
      </c>
      <c r="W65" s="190">
        <f>SUM(X65:Y65)</f>
        <v>1506</v>
      </c>
      <c r="X65" s="118">
        <v>822</v>
      </c>
      <c r="Y65" s="203">
        <v>684</v>
      </c>
      <c r="Z65" s="190">
        <f>SUM(AA65:AB65)</f>
        <v>1350</v>
      </c>
      <c r="AA65" s="118">
        <v>721</v>
      </c>
      <c r="AB65" s="203">
        <v>629</v>
      </c>
      <c r="AC65" s="190">
        <f>SUM(AD65:AE65)</f>
        <v>1035</v>
      </c>
      <c r="AD65" s="118">
        <v>552</v>
      </c>
      <c r="AE65" s="203">
        <v>483</v>
      </c>
      <c r="AF65" s="190">
        <f>SUM(AG65:AH65)</f>
        <v>4583</v>
      </c>
      <c r="AG65" s="118">
        <v>2337</v>
      </c>
      <c r="AH65" s="203">
        <v>2246</v>
      </c>
      <c r="AI65" s="190">
        <f>SUM(AJ65:AK65)</f>
        <v>236</v>
      </c>
      <c r="AJ65" s="118">
        <v>133</v>
      </c>
      <c r="AK65" s="203">
        <v>103</v>
      </c>
      <c r="AL65" s="190">
        <f>SUM(AM65:AN65)</f>
        <v>529</v>
      </c>
      <c r="AM65" s="118">
        <v>315</v>
      </c>
      <c r="AN65" s="203">
        <v>214</v>
      </c>
      <c r="AO65" s="190">
        <f>SUM(AP65:AQ65)</f>
        <v>293</v>
      </c>
      <c r="AP65" s="118">
        <v>167</v>
      </c>
      <c r="AQ65" s="198">
        <v>126</v>
      </c>
      <c r="AR65" s="193">
        <f>SUM(AS65:AT65)</f>
        <v>200</v>
      </c>
      <c r="AS65" s="118">
        <v>116</v>
      </c>
      <c r="AT65" s="203">
        <v>84</v>
      </c>
      <c r="AU65" s="190">
        <f>SUM(AV65:AW65)</f>
        <v>442</v>
      </c>
      <c r="AV65" s="118">
        <v>250</v>
      </c>
      <c r="AW65" s="198">
        <v>192</v>
      </c>
      <c r="AX65" s="193">
        <f>SUM(AY65:AZ65)</f>
        <v>524</v>
      </c>
      <c r="AY65" s="118">
        <v>316</v>
      </c>
      <c r="AZ65" s="203">
        <v>208</v>
      </c>
      <c r="BA65" s="190">
        <f>SUM(BB65:BC65)</f>
        <v>440</v>
      </c>
      <c r="BB65" s="118">
        <v>248</v>
      </c>
      <c r="BC65" s="198">
        <v>192</v>
      </c>
      <c r="BD65" s="193">
        <f>SUM(BE65:BF65)</f>
        <v>558</v>
      </c>
      <c r="BE65" s="118">
        <v>335</v>
      </c>
      <c r="BF65" s="203">
        <v>223</v>
      </c>
      <c r="BG65" s="190">
        <f>SUM(BH65:BI65)</f>
        <v>2219</v>
      </c>
      <c r="BH65" s="118">
        <v>1247</v>
      </c>
      <c r="BI65" s="198">
        <v>972</v>
      </c>
      <c r="BJ65" s="193">
        <f>SUM(BK65:BL65)</f>
        <v>768</v>
      </c>
      <c r="BK65" s="118">
        <v>427</v>
      </c>
      <c r="BL65" s="203">
        <v>341</v>
      </c>
      <c r="BM65" s="190">
        <f>SUM(BN65:BO65)</f>
        <v>382</v>
      </c>
      <c r="BN65" s="118">
        <v>222</v>
      </c>
      <c r="BO65" s="198">
        <v>160</v>
      </c>
      <c r="BP65" s="193">
        <f>SUM(BQ65:BR65)</f>
        <v>654</v>
      </c>
      <c r="BQ65" s="118">
        <v>369</v>
      </c>
      <c r="BR65" s="203">
        <v>285</v>
      </c>
      <c r="BS65" s="190">
        <f>SUM(BT65:BU65)</f>
        <v>152</v>
      </c>
      <c r="BT65" s="118">
        <v>96</v>
      </c>
      <c r="BU65" s="198">
        <v>56</v>
      </c>
    </row>
    <row r="66" spans="1:73" s="20" customFormat="1" ht="15" customHeight="1">
      <c r="A66" s="238" t="s">
        <v>54</v>
      </c>
      <c r="B66" s="193">
        <f>SUM(C66:D66)</f>
        <v>42013</v>
      </c>
      <c r="C66" s="225">
        <f t="shared" si="9"/>
        <v>21664</v>
      </c>
      <c r="D66" s="241">
        <f t="shared" si="9"/>
        <v>20349</v>
      </c>
      <c r="E66" s="190">
        <f>SUM(F66:G66)</f>
        <v>8365</v>
      </c>
      <c r="F66" s="118">
        <v>4143</v>
      </c>
      <c r="G66" s="203">
        <v>4222</v>
      </c>
      <c r="H66" s="190">
        <f>SUM(I66:J66)</f>
        <v>4283</v>
      </c>
      <c r="I66" s="118">
        <v>2157</v>
      </c>
      <c r="J66" s="203">
        <v>2126</v>
      </c>
      <c r="K66" s="190">
        <f>SUM(L66:M66)</f>
        <v>2098</v>
      </c>
      <c r="L66" s="118">
        <v>1078</v>
      </c>
      <c r="M66" s="203">
        <v>1020</v>
      </c>
      <c r="N66" s="190">
        <f>SUM(O66:P66)</f>
        <v>2453</v>
      </c>
      <c r="O66" s="118">
        <v>1284</v>
      </c>
      <c r="P66" s="198">
        <v>1169</v>
      </c>
      <c r="Q66" s="190">
        <f>SUM(R66:S66)</f>
        <v>7255</v>
      </c>
      <c r="R66" s="118">
        <v>3529</v>
      </c>
      <c r="S66" s="203">
        <v>3726</v>
      </c>
      <c r="T66" s="190">
        <f>SUM(U66:V66)</f>
        <v>1621</v>
      </c>
      <c r="U66" s="118">
        <v>846</v>
      </c>
      <c r="V66" s="203">
        <v>775</v>
      </c>
      <c r="W66" s="190">
        <f>SUM(X66:Y66)</f>
        <v>1413</v>
      </c>
      <c r="X66" s="118">
        <v>770</v>
      </c>
      <c r="Y66" s="203">
        <v>643</v>
      </c>
      <c r="Z66" s="190">
        <f>SUM(AA66:AB66)</f>
        <v>1342</v>
      </c>
      <c r="AA66" s="118">
        <v>718</v>
      </c>
      <c r="AB66" s="203">
        <v>624</v>
      </c>
      <c r="AC66" s="190">
        <f>SUM(AD66:AE66)</f>
        <v>1023</v>
      </c>
      <c r="AD66" s="118">
        <v>559</v>
      </c>
      <c r="AE66" s="203">
        <v>464</v>
      </c>
      <c r="AF66" s="190">
        <f>SUM(AG66:AH66)</f>
        <v>4708</v>
      </c>
      <c r="AG66" s="118">
        <v>2369</v>
      </c>
      <c r="AH66" s="203">
        <v>2339</v>
      </c>
      <c r="AI66" s="190">
        <f>SUM(AJ66:AK66)</f>
        <v>266</v>
      </c>
      <c r="AJ66" s="118">
        <v>170</v>
      </c>
      <c r="AK66" s="203">
        <v>96</v>
      </c>
      <c r="AL66" s="190">
        <f>SUM(AM66:AN66)</f>
        <v>544</v>
      </c>
      <c r="AM66" s="118">
        <v>313</v>
      </c>
      <c r="AN66" s="203">
        <v>231</v>
      </c>
      <c r="AO66" s="190">
        <f>SUM(AP66:AQ66)</f>
        <v>272</v>
      </c>
      <c r="AP66" s="118">
        <v>152</v>
      </c>
      <c r="AQ66" s="198">
        <v>120</v>
      </c>
      <c r="AR66" s="193">
        <f>SUM(AS66:AT66)</f>
        <v>207</v>
      </c>
      <c r="AS66" s="118">
        <v>125</v>
      </c>
      <c r="AT66" s="203">
        <v>82</v>
      </c>
      <c r="AU66" s="190">
        <f>SUM(AV66:AW66)</f>
        <v>450</v>
      </c>
      <c r="AV66" s="118">
        <v>266</v>
      </c>
      <c r="AW66" s="198">
        <v>184</v>
      </c>
      <c r="AX66" s="193">
        <f>SUM(AY66:AZ66)</f>
        <v>527</v>
      </c>
      <c r="AY66" s="118">
        <v>290</v>
      </c>
      <c r="AZ66" s="203">
        <v>237</v>
      </c>
      <c r="BA66" s="190">
        <f>SUM(BB66:BC66)</f>
        <v>449</v>
      </c>
      <c r="BB66" s="118">
        <v>258</v>
      </c>
      <c r="BC66" s="198">
        <v>191</v>
      </c>
      <c r="BD66" s="193">
        <f>SUM(BE66:BF66)</f>
        <v>552</v>
      </c>
      <c r="BE66" s="118">
        <v>332</v>
      </c>
      <c r="BF66" s="203">
        <v>220</v>
      </c>
      <c r="BG66" s="190">
        <f>SUM(BH66:BI66)</f>
        <v>2194</v>
      </c>
      <c r="BH66" s="118">
        <v>1179</v>
      </c>
      <c r="BI66" s="198">
        <v>1015</v>
      </c>
      <c r="BJ66" s="193">
        <f>SUM(BK66:BL66)</f>
        <v>716</v>
      </c>
      <c r="BK66" s="118">
        <v>410</v>
      </c>
      <c r="BL66" s="203">
        <v>306</v>
      </c>
      <c r="BM66" s="190">
        <f>SUM(BN66:BO66)</f>
        <v>374</v>
      </c>
      <c r="BN66" s="118">
        <v>207</v>
      </c>
      <c r="BO66" s="198">
        <v>167</v>
      </c>
      <c r="BP66" s="193">
        <f>SUM(BQ66:BR66)</f>
        <v>743</v>
      </c>
      <c r="BQ66" s="118">
        <v>412</v>
      </c>
      <c r="BR66" s="203">
        <v>331</v>
      </c>
      <c r="BS66" s="190">
        <f>SUM(BT66:BU66)</f>
        <v>158</v>
      </c>
      <c r="BT66" s="118">
        <v>97</v>
      </c>
      <c r="BU66" s="198">
        <v>61</v>
      </c>
    </row>
    <row r="67" spans="1:73" s="2" customFormat="1" ht="15" customHeight="1">
      <c r="A67" s="238" t="s">
        <v>12</v>
      </c>
      <c r="B67" s="240">
        <f>IF(SUM(E67,H67,K67,N67,Q67,T67,W67,Z67,AC67,AF67,AI67,AL67,AO67,AR67,AU67,AX67,BA67,BD67,BG67,BJ67,BM67,BP67,BS67)=SUM(B68:B72),SUM(B68:B72),"err")</f>
        <v>226764</v>
      </c>
      <c r="C67" s="240">
        <f>IF(SUM(F67,I67,L67,O67,R67,U67,X67,AA67,AD67,AG67,AJ67,AM67,AP67,AS67,AV67,AY67,BB67,BE67,BH67,BK67,BN67,BQ67,BT67)=SUM(C68:C72),SUM(C68:C72),"err")</f>
        <v>118217</v>
      </c>
      <c r="D67" s="240">
        <f>IF(SUM(G67,J67,M67,P67,S67,V67,Y67,AB67,AE67,AH67,AK67,AN67,AQ67,AT67,AW67,AZ67,BC67,BF67,BI67,BL67,BO67,BR67,BU67)=SUM(D68:D72),SUM(D68:D72),"err")</f>
        <v>108547</v>
      </c>
      <c r="E67" s="247">
        <f>IF(SUM(E68:E72)=SUM(F67:G67),SUM(F67:G67),"ERR!")</f>
        <v>44783</v>
      </c>
      <c r="F67" s="224">
        <v>22667</v>
      </c>
      <c r="G67" s="242">
        <v>22116</v>
      </c>
      <c r="H67" s="247">
        <f>IF(SUM(H68:H72)=SUM(I67:J67),SUM(I67:J67),"ERR!")</f>
        <v>23243</v>
      </c>
      <c r="I67" s="224">
        <v>12069</v>
      </c>
      <c r="J67" s="242">
        <v>11174</v>
      </c>
      <c r="K67" s="247">
        <f>IF(SUM(K68:K72)=SUM(L67:M67),SUM(L67:M67),"ERR!")</f>
        <v>11585</v>
      </c>
      <c r="L67" s="224">
        <v>6044</v>
      </c>
      <c r="M67" s="242">
        <v>5541</v>
      </c>
      <c r="N67" s="247">
        <f>IF(SUM(N68:N72)=SUM(O67:P67),SUM(O67:P67),"ERR!")</f>
        <v>13012</v>
      </c>
      <c r="O67" s="224">
        <v>6803</v>
      </c>
      <c r="P67" s="226">
        <v>6209</v>
      </c>
      <c r="Q67" s="247">
        <f>IF(SUM(Q68:Q72)=SUM(R67:S67),SUM(R67:S67),"ERR!")</f>
        <v>37779</v>
      </c>
      <c r="R67" s="224">
        <v>18997</v>
      </c>
      <c r="S67" s="242">
        <v>18782</v>
      </c>
      <c r="T67" s="247">
        <f>IF(SUM(T68:T72)=SUM(U67:V67),SUM(U67:V67),"ERR!")</f>
        <v>8633</v>
      </c>
      <c r="U67" s="224">
        <v>4595</v>
      </c>
      <c r="V67" s="242">
        <v>4038</v>
      </c>
      <c r="W67" s="247">
        <f>IF(SUM(W68:W72)=SUM(X67:Y67),SUM(X67:Y67),"ERR!")</f>
        <v>8563</v>
      </c>
      <c r="X67" s="224">
        <v>4615</v>
      </c>
      <c r="Y67" s="242">
        <v>3948</v>
      </c>
      <c r="Z67" s="247">
        <f>IF(SUM(Z68:Z72)=SUM(AA67:AB67),SUM(AA67:AB67),"ERR!")</f>
        <v>7474</v>
      </c>
      <c r="AA67" s="224">
        <v>4016</v>
      </c>
      <c r="AB67" s="242">
        <v>3458</v>
      </c>
      <c r="AC67" s="247">
        <f>IF(SUM(AC68:AC72)=SUM(AD67:AE67),SUM(AD67:AE67),"ERR!")</f>
        <v>5560</v>
      </c>
      <c r="AD67" s="224">
        <v>2959</v>
      </c>
      <c r="AE67" s="242">
        <v>2601</v>
      </c>
      <c r="AF67" s="247">
        <f>IF(SUM(AF68:AF72)=SUM(AG67:AH67),SUM(AG67:AH67),"ERR!")</f>
        <v>24047</v>
      </c>
      <c r="AG67" s="224">
        <v>11955</v>
      </c>
      <c r="AH67" s="242">
        <v>12092</v>
      </c>
      <c r="AI67" s="247">
        <f>IF(SUM(AI68:AI72)=SUM(AJ67:AK67),SUM(AJ67:AK67),"ERR!")</f>
        <v>1720</v>
      </c>
      <c r="AJ67" s="224">
        <v>964</v>
      </c>
      <c r="AK67" s="242">
        <v>756</v>
      </c>
      <c r="AL67" s="247">
        <f>IF(SUM(AL68:AL72)=SUM(AM67:AN67),SUM(AM67:AN67),"ERR!")</f>
        <v>3479</v>
      </c>
      <c r="AM67" s="224">
        <v>1972</v>
      </c>
      <c r="AN67" s="242">
        <v>1507</v>
      </c>
      <c r="AO67" s="247">
        <f>IF(SUM(AO68:AO72)=SUM(AP67:AQ67),SUM(AP67:AQ67),"ERR!")</f>
        <v>1883</v>
      </c>
      <c r="AP67" s="224">
        <v>1055</v>
      </c>
      <c r="AQ67" s="226">
        <v>828</v>
      </c>
      <c r="AR67" s="235">
        <f>IF(SUM(AR68:AR72)=SUM(AS67:AT67),SUM(AS67:AT67),"ERR!")</f>
        <v>1278</v>
      </c>
      <c r="AS67" s="224">
        <v>779</v>
      </c>
      <c r="AT67" s="242">
        <v>499</v>
      </c>
      <c r="AU67" s="247">
        <f>IF(SUM(AU68:AU72)=SUM(AV67:AW67),SUM(AV67:AW67),"ERR!")</f>
        <v>2745</v>
      </c>
      <c r="AV67" s="224">
        <v>1552</v>
      </c>
      <c r="AW67" s="226">
        <v>1193</v>
      </c>
      <c r="AX67" s="235">
        <f>IF(SUM(AX68:AX72)=SUM(AY67:AZ67),SUM(AY67:AZ67),"ERR!")</f>
        <v>3154</v>
      </c>
      <c r="AY67" s="224">
        <v>1715</v>
      </c>
      <c r="AZ67" s="242">
        <v>1439</v>
      </c>
      <c r="BA67" s="247">
        <f>IF(SUM(BA68:BA72)=SUM(BB67:BC67),SUM(BB67:BC67),"ERR!")</f>
        <v>2608</v>
      </c>
      <c r="BB67" s="224">
        <v>1510</v>
      </c>
      <c r="BC67" s="226">
        <v>1098</v>
      </c>
      <c r="BD67" s="235">
        <f>IF(SUM(BD68:BD72)=SUM(BE67:BF67),SUM(BE67:BF67),"ERR!")</f>
        <v>3430</v>
      </c>
      <c r="BE67" s="232">
        <v>1962</v>
      </c>
      <c r="BF67" s="244">
        <v>1468</v>
      </c>
      <c r="BG67" s="247">
        <f>IF(SUM(BG68:BG72)=SUM(BH67:BI67),SUM(BH67:BI67),"ERR!")</f>
        <v>10851</v>
      </c>
      <c r="BH67" s="232">
        <v>5862</v>
      </c>
      <c r="BI67" s="233">
        <v>4989</v>
      </c>
      <c r="BJ67" s="235">
        <f>IF(SUM(BJ68:BJ72)=SUM(BK67:BL67),SUM(BK67:BL67),"ERR!")</f>
        <v>3724</v>
      </c>
      <c r="BK67" s="232">
        <v>2039</v>
      </c>
      <c r="BL67" s="244">
        <v>1685</v>
      </c>
      <c r="BM67" s="247">
        <f>IF(SUM(BM68:BM72)=SUM(BN67:BO67),SUM(BN67:BO67),"ERR!")</f>
        <v>2324</v>
      </c>
      <c r="BN67" s="232">
        <v>1303</v>
      </c>
      <c r="BO67" s="233">
        <v>1021</v>
      </c>
      <c r="BP67" s="235">
        <f>IF(SUM(BP68:BP72)=SUM(BQ67:BR67),SUM(BQ67:BR67),"ERR!")</f>
        <v>4011</v>
      </c>
      <c r="BQ67" s="232">
        <v>2238</v>
      </c>
      <c r="BR67" s="244">
        <v>1773</v>
      </c>
      <c r="BS67" s="247">
        <f>IF(SUM(BS68:BS72)=SUM(BT67:BU67),SUM(BT67:BU67),"ERR!")</f>
        <v>878</v>
      </c>
      <c r="BT67" s="232">
        <v>546</v>
      </c>
      <c r="BU67" s="233">
        <v>332</v>
      </c>
    </row>
    <row r="68" spans="1:73" s="20" customFormat="1" ht="15" customHeight="1">
      <c r="A68" s="207" t="s">
        <v>105</v>
      </c>
      <c r="B68" s="193">
        <f>SUM(C68:D68)</f>
        <v>42205</v>
      </c>
      <c r="C68" s="225">
        <f t="shared" ref="C68:D72" si="10">SUM(F68,I68,L68,O68,R68,U68,X68,AA68,AD68,AG68,AJ68,AM68,AP68,AS68,AV68,AY68,BB68,BE68,BH68,BK68,BN68,BQ68,BT68)</f>
        <v>22254</v>
      </c>
      <c r="D68" s="241">
        <f t="shared" si="10"/>
        <v>19951</v>
      </c>
      <c r="E68" s="190">
        <f>SUM(F68:G68)</f>
        <v>8296</v>
      </c>
      <c r="F68" s="118">
        <v>4163</v>
      </c>
      <c r="G68" s="203">
        <v>4133</v>
      </c>
      <c r="H68" s="190">
        <f>SUM(I68:J68)</f>
        <v>4363</v>
      </c>
      <c r="I68" s="118">
        <v>2295</v>
      </c>
      <c r="J68" s="203">
        <v>2068</v>
      </c>
      <c r="K68" s="190">
        <f>SUM(L68:M68)</f>
        <v>2149</v>
      </c>
      <c r="L68" s="118">
        <v>1155</v>
      </c>
      <c r="M68" s="203">
        <v>994</v>
      </c>
      <c r="N68" s="190">
        <f>SUM(O68:P68)</f>
        <v>2365</v>
      </c>
      <c r="O68" s="118">
        <v>1255</v>
      </c>
      <c r="P68" s="198">
        <v>1110</v>
      </c>
      <c r="Q68" s="190">
        <f>SUM(R68:S68)</f>
        <v>7258</v>
      </c>
      <c r="R68" s="118">
        <v>3730</v>
      </c>
      <c r="S68" s="203">
        <v>3528</v>
      </c>
      <c r="T68" s="190">
        <f>SUM(U68:V68)</f>
        <v>1570</v>
      </c>
      <c r="U68" s="118">
        <v>846</v>
      </c>
      <c r="V68" s="203">
        <v>724</v>
      </c>
      <c r="W68" s="190">
        <f>SUM(X68:Y68)</f>
        <v>1570</v>
      </c>
      <c r="X68" s="118">
        <v>867</v>
      </c>
      <c r="Y68" s="203">
        <v>703</v>
      </c>
      <c r="Z68" s="190">
        <f>SUM(AA68:AB68)</f>
        <v>1334</v>
      </c>
      <c r="AA68" s="118">
        <v>696</v>
      </c>
      <c r="AB68" s="203">
        <v>638</v>
      </c>
      <c r="AC68" s="190">
        <f>SUM(AD68:AE68)</f>
        <v>1013</v>
      </c>
      <c r="AD68" s="118">
        <v>554</v>
      </c>
      <c r="AE68" s="203">
        <v>459</v>
      </c>
      <c r="AF68" s="190">
        <f>SUM(AG68:AH68)</f>
        <v>4653</v>
      </c>
      <c r="AG68" s="118">
        <v>2324</v>
      </c>
      <c r="AH68" s="203">
        <v>2329</v>
      </c>
      <c r="AI68" s="190">
        <f>SUM(AJ68:AK68)</f>
        <v>287</v>
      </c>
      <c r="AJ68" s="118">
        <v>158</v>
      </c>
      <c r="AK68" s="203">
        <v>129</v>
      </c>
      <c r="AL68" s="190">
        <f>SUM(AM68:AN68)</f>
        <v>591</v>
      </c>
      <c r="AM68" s="118">
        <v>350</v>
      </c>
      <c r="AN68" s="203">
        <v>241</v>
      </c>
      <c r="AO68" s="190">
        <f>SUM(AP68:AQ68)</f>
        <v>311</v>
      </c>
      <c r="AP68" s="118">
        <v>185</v>
      </c>
      <c r="AQ68" s="198">
        <v>126</v>
      </c>
      <c r="AR68" s="193">
        <f>SUM(AS68:AT68)</f>
        <v>215</v>
      </c>
      <c r="AS68" s="118">
        <v>133</v>
      </c>
      <c r="AT68" s="203">
        <v>82</v>
      </c>
      <c r="AU68" s="190">
        <f>SUM(AV68:AW68)</f>
        <v>496</v>
      </c>
      <c r="AV68" s="118">
        <v>290</v>
      </c>
      <c r="AW68" s="198">
        <v>206</v>
      </c>
      <c r="AX68" s="193">
        <f>SUM(AY68:AZ68)</f>
        <v>556</v>
      </c>
      <c r="AY68" s="118">
        <v>310</v>
      </c>
      <c r="AZ68" s="203">
        <v>246</v>
      </c>
      <c r="BA68" s="190">
        <f>SUM(BB68:BC68)</f>
        <v>488</v>
      </c>
      <c r="BB68" s="118">
        <v>283</v>
      </c>
      <c r="BC68" s="198">
        <v>205</v>
      </c>
      <c r="BD68" s="193">
        <f>SUM(BE68:BF68)</f>
        <v>597</v>
      </c>
      <c r="BE68" s="118">
        <v>347</v>
      </c>
      <c r="BF68" s="203">
        <v>250</v>
      </c>
      <c r="BG68" s="190">
        <f>SUM(BH68:BI68)</f>
        <v>2149</v>
      </c>
      <c r="BH68" s="118">
        <v>1171</v>
      </c>
      <c r="BI68" s="198">
        <v>978</v>
      </c>
      <c r="BJ68" s="193">
        <f>SUM(BK68:BL68)</f>
        <v>684</v>
      </c>
      <c r="BK68" s="118">
        <v>402</v>
      </c>
      <c r="BL68" s="203">
        <v>282</v>
      </c>
      <c r="BM68" s="190">
        <f>SUM(BN68:BO68)</f>
        <v>396</v>
      </c>
      <c r="BN68" s="118">
        <v>244</v>
      </c>
      <c r="BO68" s="198">
        <v>152</v>
      </c>
      <c r="BP68" s="193">
        <f>SUM(BQ68:BR68)</f>
        <v>707</v>
      </c>
      <c r="BQ68" s="118">
        <v>402</v>
      </c>
      <c r="BR68" s="203">
        <v>305</v>
      </c>
      <c r="BS68" s="190">
        <f>SUM(BT68:BU68)</f>
        <v>157</v>
      </c>
      <c r="BT68" s="118">
        <v>94</v>
      </c>
      <c r="BU68" s="198">
        <v>63</v>
      </c>
    </row>
    <row r="69" spans="1:73" s="20" customFormat="1" ht="15" customHeight="1">
      <c r="A69" s="207" t="s">
        <v>55</v>
      </c>
      <c r="B69" s="193">
        <f>SUM(C69:D69)</f>
        <v>45409</v>
      </c>
      <c r="C69" s="225">
        <f t="shared" si="10"/>
        <v>23980</v>
      </c>
      <c r="D69" s="241">
        <f t="shared" si="10"/>
        <v>21429</v>
      </c>
      <c r="E69" s="190">
        <f>SUM(F69:G69)</f>
        <v>8969</v>
      </c>
      <c r="F69" s="118">
        <v>4520</v>
      </c>
      <c r="G69" s="203">
        <v>4449</v>
      </c>
      <c r="H69" s="190">
        <f>SUM(I69:J69)</f>
        <v>4637</v>
      </c>
      <c r="I69" s="118">
        <v>2422</v>
      </c>
      <c r="J69" s="203">
        <v>2215</v>
      </c>
      <c r="K69" s="190">
        <f>SUM(L69:M69)</f>
        <v>2239</v>
      </c>
      <c r="L69" s="118">
        <v>1181</v>
      </c>
      <c r="M69" s="203">
        <v>1058</v>
      </c>
      <c r="N69" s="190">
        <f>SUM(O69:P69)</f>
        <v>2621</v>
      </c>
      <c r="O69" s="118">
        <v>1399</v>
      </c>
      <c r="P69" s="198">
        <v>1222</v>
      </c>
      <c r="Q69" s="190">
        <f>SUM(R69:S69)</f>
        <v>7665</v>
      </c>
      <c r="R69" s="118">
        <v>3939</v>
      </c>
      <c r="S69" s="203">
        <v>3726</v>
      </c>
      <c r="T69" s="190">
        <f>SUM(U69:V69)</f>
        <v>1677</v>
      </c>
      <c r="U69" s="118">
        <v>910</v>
      </c>
      <c r="V69" s="203">
        <v>767</v>
      </c>
      <c r="W69" s="190">
        <f>SUM(X69:Y69)</f>
        <v>1701</v>
      </c>
      <c r="X69" s="118">
        <v>922</v>
      </c>
      <c r="Y69" s="203">
        <v>779</v>
      </c>
      <c r="Z69" s="190">
        <f>SUM(AA69:AB69)</f>
        <v>1501</v>
      </c>
      <c r="AA69" s="118">
        <v>838</v>
      </c>
      <c r="AB69" s="203">
        <v>663</v>
      </c>
      <c r="AC69" s="190">
        <f>SUM(AD69:AE69)</f>
        <v>1031</v>
      </c>
      <c r="AD69" s="118">
        <v>543</v>
      </c>
      <c r="AE69" s="203">
        <v>488</v>
      </c>
      <c r="AF69" s="190">
        <f>SUM(AG69:AH69)</f>
        <v>5067</v>
      </c>
      <c r="AG69" s="118">
        <v>2538</v>
      </c>
      <c r="AH69" s="203">
        <v>2529</v>
      </c>
      <c r="AI69" s="190">
        <f>SUM(AJ69:AK69)</f>
        <v>314</v>
      </c>
      <c r="AJ69" s="118">
        <v>172</v>
      </c>
      <c r="AK69" s="203">
        <v>142</v>
      </c>
      <c r="AL69" s="190">
        <f>SUM(AM69:AN69)</f>
        <v>629</v>
      </c>
      <c r="AM69" s="118">
        <v>353</v>
      </c>
      <c r="AN69" s="203">
        <v>276</v>
      </c>
      <c r="AO69" s="190">
        <f>SUM(AP69:AQ69)</f>
        <v>320</v>
      </c>
      <c r="AP69" s="118">
        <v>195</v>
      </c>
      <c r="AQ69" s="198">
        <v>125</v>
      </c>
      <c r="AR69" s="193">
        <f>SUM(AS69:AT69)</f>
        <v>270</v>
      </c>
      <c r="AS69" s="118">
        <v>171</v>
      </c>
      <c r="AT69" s="203">
        <v>99</v>
      </c>
      <c r="AU69" s="190">
        <f>SUM(AV69:AW69)</f>
        <v>542</v>
      </c>
      <c r="AV69" s="118">
        <v>300</v>
      </c>
      <c r="AW69" s="198">
        <v>242</v>
      </c>
      <c r="AX69" s="193">
        <f>SUM(AY69:AZ69)</f>
        <v>603</v>
      </c>
      <c r="AY69" s="118">
        <v>344</v>
      </c>
      <c r="AZ69" s="203">
        <v>259</v>
      </c>
      <c r="BA69" s="190">
        <f>SUM(BB69:BC69)</f>
        <v>532</v>
      </c>
      <c r="BB69" s="118">
        <v>314</v>
      </c>
      <c r="BC69" s="198">
        <v>218</v>
      </c>
      <c r="BD69" s="193">
        <f>SUM(BE69:BF69)</f>
        <v>631</v>
      </c>
      <c r="BE69" s="118">
        <v>381</v>
      </c>
      <c r="BF69" s="203">
        <v>250</v>
      </c>
      <c r="BG69" s="190">
        <f>SUM(BH69:BI69)</f>
        <v>2233</v>
      </c>
      <c r="BH69" s="118">
        <v>1239</v>
      </c>
      <c r="BI69" s="198">
        <v>994</v>
      </c>
      <c r="BJ69" s="193">
        <f>SUM(BK69:BL69)</f>
        <v>740</v>
      </c>
      <c r="BK69" s="118">
        <v>417</v>
      </c>
      <c r="BL69" s="203">
        <v>323</v>
      </c>
      <c r="BM69" s="190">
        <f>SUM(BN69:BO69)</f>
        <v>447</v>
      </c>
      <c r="BN69" s="118">
        <v>268</v>
      </c>
      <c r="BO69" s="198">
        <v>179</v>
      </c>
      <c r="BP69" s="193">
        <f>SUM(BQ69:BR69)</f>
        <v>850</v>
      </c>
      <c r="BQ69" s="118">
        <v>489</v>
      </c>
      <c r="BR69" s="203">
        <v>361</v>
      </c>
      <c r="BS69" s="190">
        <f>SUM(BT69:BU69)</f>
        <v>190</v>
      </c>
      <c r="BT69" s="118">
        <v>125</v>
      </c>
      <c r="BU69" s="198">
        <v>65</v>
      </c>
    </row>
    <row r="70" spans="1:73" s="20" customFormat="1" ht="15" customHeight="1">
      <c r="A70" s="207" t="s">
        <v>56</v>
      </c>
      <c r="B70" s="193">
        <f>SUM(C70:D70)</f>
        <v>44779</v>
      </c>
      <c r="C70" s="225">
        <f t="shared" si="10"/>
        <v>23211</v>
      </c>
      <c r="D70" s="241">
        <f t="shared" si="10"/>
        <v>21568</v>
      </c>
      <c r="E70" s="190">
        <f>SUM(F70:G70)</f>
        <v>8935</v>
      </c>
      <c r="F70" s="118">
        <v>4479</v>
      </c>
      <c r="G70" s="203">
        <v>4456</v>
      </c>
      <c r="H70" s="190">
        <f>SUM(I70:J70)</f>
        <v>4531</v>
      </c>
      <c r="I70" s="118">
        <v>2363</v>
      </c>
      <c r="J70" s="203">
        <v>2168</v>
      </c>
      <c r="K70" s="190">
        <f>SUM(L70:M70)</f>
        <v>2314</v>
      </c>
      <c r="L70" s="118">
        <v>1204</v>
      </c>
      <c r="M70" s="203">
        <v>1110</v>
      </c>
      <c r="N70" s="190">
        <f>SUM(O70:P70)</f>
        <v>2642</v>
      </c>
      <c r="O70" s="118">
        <v>1371</v>
      </c>
      <c r="P70" s="198">
        <v>1271</v>
      </c>
      <c r="Q70" s="190">
        <f>SUM(R70:S70)</f>
        <v>7586</v>
      </c>
      <c r="R70" s="118">
        <v>3790</v>
      </c>
      <c r="S70" s="203">
        <v>3796</v>
      </c>
      <c r="T70" s="190">
        <f>SUM(U70:V70)</f>
        <v>1694</v>
      </c>
      <c r="U70" s="118">
        <v>896</v>
      </c>
      <c r="V70" s="203">
        <v>798</v>
      </c>
      <c r="W70" s="190">
        <f>SUM(X70:Y70)</f>
        <v>1597</v>
      </c>
      <c r="X70" s="118">
        <v>850</v>
      </c>
      <c r="Y70" s="203">
        <v>747</v>
      </c>
      <c r="Z70" s="190">
        <f>SUM(AA70:AB70)</f>
        <v>1478</v>
      </c>
      <c r="AA70" s="118">
        <v>812</v>
      </c>
      <c r="AB70" s="203">
        <v>666</v>
      </c>
      <c r="AC70" s="190">
        <f>SUM(AD70:AE70)</f>
        <v>1121</v>
      </c>
      <c r="AD70" s="118">
        <v>592</v>
      </c>
      <c r="AE70" s="203">
        <v>529</v>
      </c>
      <c r="AF70" s="190">
        <f>SUM(AG70:AH70)</f>
        <v>4635</v>
      </c>
      <c r="AG70" s="118">
        <v>2283</v>
      </c>
      <c r="AH70" s="203">
        <v>2352</v>
      </c>
      <c r="AI70" s="190">
        <f>SUM(AJ70:AK70)</f>
        <v>319</v>
      </c>
      <c r="AJ70" s="118">
        <v>181</v>
      </c>
      <c r="AK70" s="203">
        <v>138</v>
      </c>
      <c r="AL70" s="190">
        <f>SUM(AM70:AN70)</f>
        <v>664</v>
      </c>
      <c r="AM70" s="118">
        <v>376</v>
      </c>
      <c r="AN70" s="203">
        <v>288</v>
      </c>
      <c r="AO70" s="190">
        <f>SUM(AP70:AQ70)</f>
        <v>374</v>
      </c>
      <c r="AP70" s="118">
        <v>202</v>
      </c>
      <c r="AQ70" s="198">
        <v>172</v>
      </c>
      <c r="AR70" s="193">
        <f>SUM(AS70:AT70)</f>
        <v>250</v>
      </c>
      <c r="AS70" s="118">
        <v>146</v>
      </c>
      <c r="AT70" s="203">
        <v>104</v>
      </c>
      <c r="AU70" s="190">
        <f>SUM(AV70:AW70)</f>
        <v>553</v>
      </c>
      <c r="AV70" s="118">
        <v>312</v>
      </c>
      <c r="AW70" s="198">
        <v>241</v>
      </c>
      <c r="AX70" s="193">
        <f>SUM(AY70:AZ70)</f>
        <v>614</v>
      </c>
      <c r="AY70" s="118">
        <v>319</v>
      </c>
      <c r="AZ70" s="203">
        <v>295</v>
      </c>
      <c r="BA70" s="190">
        <f>SUM(BB70:BC70)</f>
        <v>487</v>
      </c>
      <c r="BB70" s="118">
        <v>290</v>
      </c>
      <c r="BC70" s="198">
        <v>197</v>
      </c>
      <c r="BD70" s="193">
        <f>SUM(BE70:BF70)</f>
        <v>674</v>
      </c>
      <c r="BE70" s="118">
        <v>388</v>
      </c>
      <c r="BF70" s="203">
        <v>286</v>
      </c>
      <c r="BG70" s="190">
        <f>SUM(BH70:BI70)</f>
        <v>2155</v>
      </c>
      <c r="BH70" s="118">
        <v>1164</v>
      </c>
      <c r="BI70" s="198">
        <v>991</v>
      </c>
      <c r="BJ70" s="193">
        <f>SUM(BK70:BL70)</f>
        <v>747</v>
      </c>
      <c r="BK70" s="118">
        <v>405</v>
      </c>
      <c r="BL70" s="203">
        <v>342</v>
      </c>
      <c r="BM70" s="190">
        <f>SUM(BN70:BO70)</f>
        <v>437</v>
      </c>
      <c r="BN70" s="118">
        <v>234</v>
      </c>
      <c r="BO70" s="198">
        <v>203</v>
      </c>
      <c r="BP70" s="193">
        <f>SUM(BQ70:BR70)</f>
        <v>814</v>
      </c>
      <c r="BQ70" s="118">
        <v>463</v>
      </c>
      <c r="BR70" s="203">
        <v>351</v>
      </c>
      <c r="BS70" s="190">
        <f>SUM(BT70:BU70)</f>
        <v>158</v>
      </c>
      <c r="BT70" s="118">
        <v>91</v>
      </c>
      <c r="BU70" s="198">
        <v>67</v>
      </c>
    </row>
    <row r="71" spans="1:73" s="20" customFormat="1" ht="15" customHeight="1">
      <c r="A71" s="207" t="s">
        <v>57</v>
      </c>
      <c r="B71" s="193">
        <f>SUM(C71:D71)</f>
        <v>46850</v>
      </c>
      <c r="C71" s="225">
        <f t="shared" si="10"/>
        <v>24367</v>
      </c>
      <c r="D71" s="241">
        <f t="shared" si="10"/>
        <v>22483</v>
      </c>
      <c r="E71" s="190">
        <f>SUM(F71:G71)</f>
        <v>9178</v>
      </c>
      <c r="F71" s="118">
        <v>4719</v>
      </c>
      <c r="G71" s="203">
        <v>4459</v>
      </c>
      <c r="H71" s="190">
        <f>SUM(I71:J71)</f>
        <v>4759</v>
      </c>
      <c r="I71" s="118">
        <v>2472</v>
      </c>
      <c r="J71" s="203">
        <v>2287</v>
      </c>
      <c r="K71" s="190">
        <f>SUM(L71:M71)</f>
        <v>2430</v>
      </c>
      <c r="L71" s="118">
        <v>1269</v>
      </c>
      <c r="M71" s="203">
        <v>1161</v>
      </c>
      <c r="N71" s="190">
        <f>SUM(O71:P71)</f>
        <v>2692</v>
      </c>
      <c r="O71" s="118">
        <v>1406</v>
      </c>
      <c r="P71" s="198">
        <v>1286</v>
      </c>
      <c r="Q71" s="190">
        <f>SUM(R71:S71)</f>
        <v>7781</v>
      </c>
      <c r="R71" s="118">
        <v>3869</v>
      </c>
      <c r="S71" s="203">
        <v>3912</v>
      </c>
      <c r="T71" s="190">
        <f>SUM(U71:V71)</f>
        <v>1858</v>
      </c>
      <c r="U71" s="118">
        <v>1003</v>
      </c>
      <c r="V71" s="203">
        <v>855</v>
      </c>
      <c r="W71" s="190">
        <f>SUM(X71:Y71)</f>
        <v>1764</v>
      </c>
      <c r="X71" s="118">
        <v>929</v>
      </c>
      <c r="Y71" s="203">
        <v>835</v>
      </c>
      <c r="Z71" s="190">
        <f>SUM(AA71:AB71)</f>
        <v>1493</v>
      </c>
      <c r="AA71" s="118">
        <v>789</v>
      </c>
      <c r="AB71" s="203">
        <v>704</v>
      </c>
      <c r="AC71" s="190">
        <f>SUM(AD71:AE71)</f>
        <v>1172</v>
      </c>
      <c r="AD71" s="118">
        <v>622</v>
      </c>
      <c r="AE71" s="203">
        <v>550</v>
      </c>
      <c r="AF71" s="190">
        <f>SUM(AG71:AH71)</f>
        <v>4846</v>
      </c>
      <c r="AG71" s="118">
        <v>2382</v>
      </c>
      <c r="AH71" s="203">
        <v>2464</v>
      </c>
      <c r="AI71" s="190">
        <f>SUM(AJ71:AK71)</f>
        <v>396</v>
      </c>
      <c r="AJ71" s="118">
        <v>231</v>
      </c>
      <c r="AK71" s="203">
        <v>165</v>
      </c>
      <c r="AL71" s="190">
        <f>SUM(AM71:AN71)</f>
        <v>788</v>
      </c>
      <c r="AM71" s="118">
        <v>440</v>
      </c>
      <c r="AN71" s="203">
        <v>348</v>
      </c>
      <c r="AO71" s="190">
        <f>SUM(AP71:AQ71)</f>
        <v>434</v>
      </c>
      <c r="AP71" s="118">
        <v>256</v>
      </c>
      <c r="AQ71" s="198">
        <v>178</v>
      </c>
      <c r="AR71" s="193">
        <f>SUM(AS71:AT71)</f>
        <v>289</v>
      </c>
      <c r="AS71" s="118">
        <v>178</v>
      </c>
      <c r="AT71" s="203">
        <v>111</v>
      </c>
      <c r="AU71" s="190">
        <f>SUM(AV71:AW71)</f>
        <v>556</v>
      </c>
      <c r="AV71" s="118">
        <v>321</v>
      </c>
      <c r="AW71" s="198">
        <v>235</v>
      </c>
      <c r="AX71" s="193">
        <f>SUM(AY71:AZ71)</f>
        <v>661</v>
      </c>
      <c r="AY71" s="118">
        <v>337</v>
      </c>
      <c r="AZ71" s="203">
        <v>324</v>
      </c>
      <c r="BA71" s="190">
        <f>SUM(BB71:BC71)</f>
        <v>558</v>
      </c>
      <c r="BB71" s="118">
        <v>331</v>
      </c>
      <c r="BC71" s="198">
        <v>227</v>
      </c>
      <c r="BD71" s="193">
        <f>SUM(BE71:BF71)</f>
        <v>719</v>
      </c>
      <c r="BE71" s="118">
        <v>400</v>
      </c>
      <c r="BF71" s="203">
        <v>319</v>
      </c>
      <c r="BG71" s="190">
        <f>SUM(BH71:BI71)</f>
        <v>2136</v>
      </c>
      <c r="BH71" s="118">
        <v>1150</v>
      </c>
      <c r="BI71" s="198">
        <v>986</v>
      </c>
      <c r="BJ71" s="193">
        <f>SUM(BK71:BL71)</f>
        <v>784</v>
      </c>
      <c r="BK71" s="118">
        <v>415</v>
      </c>
      <c r="BL71" s="203">
        <v>369</v>
      </c>
      <c r="BM71" s="190">
        <f>SUM(BN71:BO71)</f>
        <v>505</v>
      </c>
      <c r="BN71" s="118">
        <v>270</v>
      </c>
      <c r="BO71" s="198">
        <v>235</v>
      </c>
      <c r="BP71" s="193">
        <f>SUM(BQ71:BR71)</f>
        <v>859</v>
      </c>
      <c r="BQ71" s="118">
        <v>454</v>
      </c>
      <c r="BR71" s="203">
        <v>405</v>
      </c>
      <c r="BS71" s="190">
        <f>SUM(BT71:BU71)</f>
        <v>192</v>
      </c>
      <c r="BT71" s="118">
        <v>124</v>
      </c>
      <c r="BU71" s="198">
        <v>68</v>
      </c>
    </row>
    <row r="72" spans="1:73" s="20" customFormat="1" ht="15" customHeight="1">
      <c r="A72" s="207" t="s">
        <v>58</v>
      </c>
      <c r="B72" s="193">
        <f>SUM(C72:D72)</f>
        <v>47521</v>
      </c>
      <c r="C72" s="225">
        <f t="shared" si="10"/>
        <v>24405</v>
      </c>
      <c r="D72" s="241">
        <f t="shared" si="10"/>
        <v>23116</v>
      </c>
      <c r="E72" s="190">
        <f>SUM(F72:G72)</f>
        <v>9405</v>
      </c>
      <c r="F72" s="118">
        <v>4786</v>
      </c>
      <c r="G72" s="203">
        <v>4619</v>
      </c>
      <c r="H72" s="190">
        <f>SUM(I72:J72)</f>
        <v>4953</v>
      </c>
      <c r="I72" s="118">
        <v>2517</v>
      </c>
      <c r="J72" s="203">
        <v>2436</v>
      </c>
      <c r="K72" s="190">
        <f>SUM(L72:M72)</f>
        <v>2453</v>
      </c>
      <c r="L72" s="118">
        <v>1235</v>
      </c>
      <c r="M72" s="203">
        <v>1218</v>
      </c>
      <c r="N72" s="190">
        <f>SUM(O72:P72)</f>
        <v>2692</v>
      </c>
      <c r="O72" s="118">
        <v>1372</v>
      </c>
      <c r="P72" s="198">
        <v>1320</v>
      </c>
      <c r="Q72" s="190">
        <f>SUM(R72:S72)</f>
        <v>7489</v>
      </c>
      <c r="R72" s="118">
        <v>3669</v>
      </c>
      <c r="S72" s="203">
        <v>3820</v>
      </c>
      <c r="T72" s="190">
        <f>SUM(U72:V72)</f>
        <v>1834</v>
      </c>
      <c r="U72" s="118">
        <v>940</v>
      </c>
      <c r="V72" s="203">
        <v>894</v>
      </c>
      <c r="W72" s="190">
        <f>SUM(X72:Y72)</f>
        <v>1931</v>
      </c>
      <c r="X72" s="118">
        <v>1047</v>
      </c>
      <c r="Y72" s="203">
        <v>884</v>
      </c>
      <c r="Z72" s="190">
        <f>SUM(AA72:AB72)</f>
        <v>1668</v>
      </c>
      <c r="AA72" s="118">
        <v>881</v>
      </c>
      <c r="AB72" s="203">
        <v>787</v>
      </c>
      <c r="AC72" s="190">
        <f>SUM(AD72:AE72)</f>
        <v>1223</v>
      </c>
      <c r="AD72" s="118">
        <v>648</v>
      </c>
      <c r="AE72" s="203">
        <v>575</v>
      </c>
      <c r="AF72" s="190">
        <f>SUM(AG72:AH72)</f>
        <v>4846</v>
      </c>
      <c r="AG72" s="118">
        <v>2428</v>
      </c>
      <c r="AH72" s="203">
        <v>2418</v>
      </c>
      <c r="AI72" s="190">
        <f>SUM(AJ72:AK72)</f>
        <v>404</v>
      </c>
      <c r="AJ72" s="118">
        <v>222</v>
      </c>
      <c r="AK72" s="203">
        <v>182</v>
      </c>
      <c r="AL72" s="190">
        <f>SUM(AM72:AN72)</f>
        <v>807</v>
      </c>
      <c r="AM72" s="118">
        <v>453</v>
      </c>
      <c r="AN72" s="203">
        <v>354</v>
      </c>
      <c r="AO72" s="190">
        <f>SUM(AP72:AQ72)</f>
        <v>444</v>
      </c>
      <c r="AP72" s="118">
        <v>217</v>
      </c>
      <c r="AQ72" s="198">
        <v>227</v>
      </c>
      <c r="AR72" s="193">
        <f>SUM(AS72:AT72)</f>
        <v>254</v>
      </c>
      <c r="AS72" s="118">
        <v>151</v>
      </c>
      <c r="AT72" s="203">
        <v>103</v>
      </c>
      <c r="AU72" s="190">
        <f>SUM(AV72:AW72)</f>
        <v>598</v>
      </c>
      <c r="AV72" s="118">
        <v>329</v>
      </c>
      <c r="AW72" s="198">
        <v>269</v>
      </c>
      <c r="AX72" s="193">
        <f>SUM(AY72:AZ72)</f>
        <v>720</v>
      </c>
      <c r="AY72" s="118">
        <v>405</v>
      </c>
      <c r="AZ72" s="203">
        <v>315</v>
      </c>
      <c r="BA72" s="190">
        <f>SUM(BB72:BC72)</f>
        <v>543</v>
      </c>
      <c r="BB72" s="118">
        <v>292</v>
      </c>
      <c r="BC72" s="198">
        <v>251</v>
      </c>
      <c r="BD72" s="193">
        <f>SUM(BE72:BF72)</f>
        <v>809</v>
      </c>
      <c r="BE72" s="118">
        <v>446</v>
      </c>
      <c r="BF72" s="203">
        <v>363</v>
      </c>
      <c r="BG72" s="190">
        <f>SUM(BH72:BI72)</f>
        <v>2178</v>
      </c>
      <c r="BH72" s="118">
        <v>1138</v>
      </c>
      <c r="BI72" s="198">
        <v>1040</v>
      </c>
      <c r="BJ72" s="193">
        <f>SUM(BK72:BL72)</f>
        <v>769</v>
      </c>
      <c r="BK72" s="118">
        <v>400</v>
      </c>
      <c r="BL72" s="203">
        <v>369</v>
      </c>
      <c r="BM72" s="190">
        <f>SUM(BN72:BO72)</f>
        <v>539</v>
      </c>
      <c r="BN72" s="118">
        <v>287</v>
      </c>
      <c r="BO72" s="198">
        <v>252</v>
      </c>
      <c r="BP72" s="193">
        <f>SUM(BQ72:BR72)</f>
        <v>781</v>
      </c>
      <c r="BQ72" s="118">
        <v>430</v>
      </c>
      <c r="BR72" s="203">
        <v>351</v>
      </c>
      <c r="BS72" s="190">
        <f>SUM(BT72:BU72)</f>
        <v>181</v>
      </c>
      <c r="BT72" s="118">
        <v>112</v>
      </c>
      <c r="BU72" s="198">
        <v>69</v>
      </c>
    </row>
    <row r="73" spans="1:73" s="2" customFormat="1" ht="15" customHeight="1">
      <c r="A73" s="238" t="s">
        <v>13</v>
      </c>
      <c r="B73" s="240">
        <f>IF(SUM(E73,H73,K73,N73,Q73,T73,W73,Z73,AC73,AF73,AI73,AL73,AO73,AR73,AU73,AX73,BA73,BD73,BG73,BJ73,BM73,BP73,BS73)=SUM(B74:B78),SUM(B74:B78),"err")</f>
        <v>224259</v>
      </c>
      <c r="C73" s="240">
        <f>IF(SUM(F73,I73,L73,O73,R73,U73,X73,AA73,AD73,AG73,AJ73,AM73,AP73,AS73,AV73,AY73,BB73,BE73,BH73,BK73,BN73,BQ73,BT73)=SUM(C74:C78),SUM(C74:C78),"err")</f>
        <v>116055</v>
      </c>
      <c r="D73" s="240">
        <f>IF(SUM(G73,J73,M73,P73,S73,V73,Y73,AB73,AE73,AH73,AK73,AN73,AQ73,AT73,AW73,AZ73,BC73,BF73,BI73,BL73,BO73,BR73,BU73)=SUM(D74:D78),SUM(D74:D78),"err")</f>
        <v>108204</v>
      </c>
      <c r="E73" s="247">
        <f>IF(SUM(E74:E78)=SUM(F73:G73),SUM(F73:G73),"ERR!")</f>
        <v>42972</v>
      </c>
      <c r="F73" s="224">
        <v>21459</v>
      </c>
      <c r="G73" s="242">
        <v>21513</v>
      </c>
      <c r="H73" s="247">
        <f>IF(SUM(H74:H78)=SUM(I73:J73),SUM(I73:J73),"ERR!")</f>
        <v>23136</v>
      </c>
      <c r="I73" s="224">
        <v>11953</v>
      </c>
      <c r="J73" s="242">
        <v>11183</v>
      </c>
      <c r="K73" s="247">
        <f>IF(SUM(K74:K78)=SUM(L73:M73),SUM(L73:M73),"ERR!")</f>
        <v>11833</v>
      </c>
      <c r="L73" s="224">
        <v>6214</v>
      </c>
      <c r="M73" s="242">
        <v>5619</v>
      </c>
      <c r="N73" s="247">
        <f>IF(SUM(N74:N78)=SUM(O73:P73),SUM(O73:P73),"ERR!")</f>
        <v>12528</v>
      </c>
      <c r="O73" s="224">
        <v>6425</v>
      </c>
      <c r="P73" s="226">
        <v>6103</v>
      </c>
      <c r="Q73" s="247">
        <f>IF(SUM(Q74:Q78)=SUM(R73:S73),SUM(R73:S73),"ERR!")</f>
        <v>32395</v>
      </c>
      <c r="R73" s="224">
        <v>16713</v>
      </c>
      <c r="S73" s="242">
        <v>15682</v>
      </c>
      <c r="T73" s="247">
        <f>IF(SUM(T74:T78)=SUM(U73:V73),SUM(U73:V73),"ERR!")</f>
        <v>8507</v>
      </c>
      <c r="U73" s="224">
        <v>4306</v>
      </c>
      <c r="V73" s="242">
        <v>4201</v>
      </c>
      <c r="W73" s="247">
        <f>IF(SUM(W74:W78)=SUM(X73:Y73),SUM(X73:Y73),"ERR!")</f>
        <v>9362</v>
      </c>
      <c r="X73" s="224">
        <v>5018</v>
      </c>
      <c r="Y73" s="242">
        <v>4344</v>
      </c>
      <c r="Z73" s="247">
        <f>IF(SUM(Z74:Z78)=SUM(AA73:AB73),SUM(AA73:AB73),"ERR!")</f>
        <v>8465</v>
      </c>
      <c r="AA73" s="224">
        <v>4436</v>
      </c>
      <c r="AB73" s="242">
        <v>4029</v>
      </c>
      <c r="AC73" s="247">
        <f>IF(SUM(AC74:AC78)=SUM(AD73:AE73),SUM(AD73:AE73),"ERR!")</f>
        <v>6183</v>
      </c>
      <c r="AD73" s="224">
        <v>3170</v>
      </c>
      <c r="AE73" s="242">
        <v>3013</v>
      </c>
      <c r="AF73" s="247">
        <f>IF(SUM(AF74:AF78)=SUM(AG73:AH73),SUM(AG73:AH73),"ERR!")</f>
        <v>21966</v>
      </c>
      <c r="AG73" s="224">
        <v>11042</v>
      </c>
      <c r="AH73" s="242">
        <v>10924</v>
      </c>
      <c r="AI73" s="247">
        <f>IF(SUM(AI74:AI78)=SUM(AJ73:AK73),SUM(AJ73:AK73),"ERR!")</f>
        <v>2428</v>
      </c>
      <c r="AJ73" s="224">
        <v>1353</v>
      </c>
      <c r="AK73" s="242">
        <v>1075</v>
      </c>
      <c r="AL73" s="247">
        <f>IF(SUM(AL74:AL78)=SUM(AM73:AN73),SUM(AM73:AN73),"ERR!")</f>
        <v>4476</v>
      </c>
      <c r="AM73" s="224">
        <v>2420</v>
      </c>
      <c r="AN73" s="242">
        <v>2056</v>
      </c>
      <c r="AO73" s="247">
        <f>IF(SUM(AO74:AO78)=SUM(AP73:AQ73),SUM(AP73:AQ73),"ERR!")</f>
        <v>2436</v>
      </c>
      <c r="AP73" s="224">
        <v>1284</v>
      </c>
      <c r="AQ73" s="226">
        <v>1152</v>
      </c>
      <c r="AR73" s="235">
        <f>IF(SUM(AR74:AR78)=SUM(AS73:AT73),SUM(AS73:AT73),"ERR!")</f>
        <v>1509</v>
      </c>
      <c r="AS73" s="224">
        <v>820</v>
      </c>
      <c r="AT73" s="242">
        <v>689</v>
      </c>
      <c r="AU73" s="247">
        <f>IF(SUM(AU74:AU78)=SUM(AV73:AW73),SUM(AV73:AW73),"ERR!")</f>
        <v>3181</v>
      </c>
      <c r="AV73" s="224">
        <v>1669</v>
      </c>
      <c r="AW73" s="226">
        <v>1512</v>
      </c>
      <c r="AX73" s="235">
        <f>IF(SUM(AX74:AX78)=SUM(AY73:AZ73),SUM(AY73:AZ73),"ERR!")</f>
        <v>3819</v>
      </c>
      <c r="AY73" s="224">
        <v>1984</v>
      </c>
      <c r="AZ73" s="242">
        <v>1835</v>
      </c>
      <c r="BA73" s="247">
        <f>IF(SUM(BA74:BA78)=SUM(BB73:BC73),SUM(BB73:BC73),"ERR!")</f>
        <v>2989</v>
      </c>
      <c r="BB73" s="224">
        <v>1661</v>
      </c>
      <c r="BC73" s="226">
        <v>1328</v>
      </c>
      <c r="BD73" s="235">
        <f>IF(SUM(BD74:BD78)=SUM(BE73:BF73),SUM(BE73:BF73),"ERR!")</f>
        <v>4435</v>
      </c>
      <c r="BE73" s="232">
        <v>2394</v>
      </c>
      <c r="BF73" s="244">
        <v>2041</v>
      </c>
      <c r="BG73" s="247">
        <f>IF(SUM(BG74:BG78)=SUM(BH73:BI73),SUM(BH73:BI73),"ERR!")</f>
        <v>9427</v>
      </c>
      <c r="BH73" s="232">
        <v>5137</v>
      </c>
      <c r="BI73" s="233">
        <v>4290</v>
      </c>
      <c r="BJ73" s="235">
        <f>IF(SUM(BJ74:BJ78)=SUM(BK73:BL73),SUM(BK73:BL73),"ERR!")</f>
        <v>4102</v>
      </c>
      <c r="BK73" s="232">
        <v>2129</v>
      </c>
      <c r="BL73" s="244">
        <v>1973</v>
      </c>
      <c r="BM73" s="247">
        <f>IF(SUM(BM74:BM78)=SUM(BN73:BO73),SUM(BN73:BO73),"ERR!")</f>
        <v>2944</v>
      </c>
      <c r="BN73" s="232">
        <v>1584</v>
      </c>
      <c r="BO73" s="233">
        <v>1360</v>
      </c>
      <c r="BP73" s="235">
        <f>IF(SUM(BP74:BP78)=SUM(BQ73:BR73),SUM(BQ73:BR73),"ERR!")</f>
        <v>4229</v>
      </c>
      <c r="BQ73" s="232">
        <v>2347</v>
      </c>
      <c r="BR73" s="244">
        <v>1882</v>
      </c>
      <c r="BS73" s="247">
        <f>IF(SUM(BS74:BS78)=SUM(BT73:BU73),SUM(BT73:BU73),"ERR!")</f>
        <v>937</v>
      </c>
      <c r="BT73" s="232">
        <v>537</v>
      </c>
      <c r="BU73" s="233">
        <v>400</v>
      </c>
    </row>
    <row r="74" spans="1:73" s="20" customFormat="1" ht="15" customHeight="1">
      <c r="A74" s="207" t="s">
        <v>106</v>
      </c>
      <c r="B74" s="193">
        <f>SUM(C74:D74)</f>
        <v>44262</v>
      </c>
      <c r="C74" s="225">
        <f t="shared" ref="C74:D78" si="11">SUM(F74,I74,L74,O74,R74,U74,X74,AA74,AD74,AG74,AJ74,AM74,AP74,AS74,AV74,AY74,BB74,BE74,BH74,BK74,BN74,BQ74,BT74)</f>
        <v>22663</v>
      </c>
      <c r="D74" s="241">
        <f t="shared" si="11"/>
        <v>21599</v>
      </c>
      <c r="E74" s="190">
        <f>SUM(F74:G74)</f>
        <v>8429</v>
      </c>
      <c r="F74" s="118">
        <v>4243</v>
      </c>
      <c r="G74" s="203">
        <v>4186</v>
      </c>
      <c r="H74" s="190">
        <f>SUM(I74:J74)</f>
        <v>4507</v>
      </c>
      <c r="I74" s="118">
        <v>2271</v>
      </c>
      <c r="J74" s="203">
        <v>2236</v>
      </c>
      <c r="K74" s="190">
        <f>SUM(L74:M74)</f>
        <v>2392</v>
      </c>
      <c r="L74" s="118">
        <v>1256</v>
      </c>
      <c r="M74" s="203">
        <v>1136</v>
      </c>
      <c r="N74" s="190">
        <f>SUM(O74:P74)</f>
        <v>2499</v>
      </c>
      <c r="O74" s="118">
        <v>1307</v>
      </c>
      <c r="P74" s="198">
        <v>1192</v>
      </c>
      <c r="Q74" s="190">
        <f>SUM(R74:S74)</f>
        <v>6873</v>
      </c>
      <c r="R74" s="118">
        <v>3333</v>
      </c>
      <c r="S74" s="203">
        <v>3540</v>
      </c>
      <c r="T74" s="190">
        <f>SUM(U74:V74)</f>
        <v>1687</v>
      </c>
      <c r="U74" s="118">
        <v>819</v>
      </c>
      <c r="V74" s="203">
        <v>868</v>
      </c>
      <c r="W74" s="190">
        <f>SUM(X74:Y74)</f>
        <v>1857</v>
      </c>
      <c r="X74" s="118">
        <v>997</v>
      </c>
      <c r="Y74" s="203">
        <v>860</v>
      </c>
      <c r="Z74" s="190">
        <f>SUM(AA74:AB74)</f>
        <v>1593</v>
      </c>
      <c r="AA74" s="118">
        <v>832</v>
      </c>
      <c r="AB74" s="203">
        <v>761</v>
      </c>
      <c r="AC74" s="190">
        <f>SUM(AD74:AE74)</f>
        <v>1157</v>
      </c>
      <c r="AD74" s="118">
        <v>591</v>
      </c>
      <c r="AE74" s="203">
        <v>566</v>
      </c>
      <c r="AF74" s="190">
        <f>SUM(AG74:AH74)</f>
        <v>4470</v>
      </c>
      <c r="AG74" s="118">
        <v>2256</v>
      </c>
      <c r="AH74" s="203">
        <v>2214</v>
      </c>
      <c r="AI74" s="190">
        <f>SUM(AJ74:AK74)</f>
        <v>443</v>
      </c>
      <c r="AJ74" s="118">
        <v>259</v>
      </c>
      <c r="AK74" s="203">
        <v>184</v>
      </c>
      <c r="AL74" s="190">
        <f>SUM(AM74:AN74)</f>
        <v>800</v>
      </c>
      <c r="AM74" s="118">
        <v>457</v>
      </c>
      <c r="AN74" s="203">
        <v>343</v>
      </c>
      <c r="AO74" s="190">
        <f>SUM(AP74:AQ74)</f>
        <v>432</v>
      </c>
      <c r="AP74" s="118">
        <v>229</v>
      </c>
      <c r="AQ74" s="198">
        <v>203</v>
      </c>
      <c r="AR74" s="193">
        <f>SUM(AS74:AT74)</f>
        <v>242</v>
      </c>
      <c r="AS74" s="118">
        <v>142</v>
      </c>
      <c r="AT74" s="203">
        <v>100</v>
      </c>
      <c r="AU74" s="190">
        <f>SUM(AV74:AW74)</f>
        <v>592</v>
      </c>
      <c r="AV74" s="118">
        <v>329</v>
      </c>
      <c r="AW74" s="198">
        <v>263</v>
      </c>
      <c r="AX74" s="193">
        <f>SUM(AY74:AZ74)</f>
        <v>687</v>
      </c>
      <c r="AY74" s="118">
        <v>327</v>
      </c>
      <c r="AZ74" s="203">
        <v>360</v>
      </c>
      <c r="BA74" s="190">
        <f>SUM(BB74:BC74)</f>
        <v>560</v>
      </c>
      <c r="BB74" s="118">
        <v>319</v>
      </c>
      <c r="BC74" s="198">
        <v>241</v>
      </c>
      <c r="BD74" s="193">
        <f>SUM(BE74:BF74)</f>
        <v>770</v>
      </c>
      <c r="BE74" s="118">
        <v>401</v>
      </c>
      <c r="BF74" s="203">
        <v>369</v>
      </c>
      <c r="BG74" s="190">
        <f>SUM(BH74:BI74)</f>
        <v>2002</v>
      </c>
      <c r="BH74" s="118">
        <v>1047</v>
      </c>
      <c r="BI74" s="198">
        <v>955</v>
      </c>
      <c r="BJ74" s="193">
        <f>SUM(BK74:BL74)</f>
        <v>759</v>
      </c>
      <c r="BK74" s="118">
        <v>415</v>
      </c>
      <c r="BL74" s="203">
        <v>344</v>
      </c>
      <c r="BM74" s="190">
        <f>SUM(BN74:BO74)</f>
        <v>529</v>
      </c>
      <c r="BN74" s="118">
        <v>290</v>
      </c>
      <c r="BO74" s="198">
        <v>239</v>
      </c>
      <c r="BP74" s="193">
        <f>SUM(BQ74:BR74)</f>
        <v>820</v>
      </c>
      <c r="BQ74" s="118">
        <v>455</v>
      </c>
      <c r="BR74" s="203">
        <v>365</v>
      </c>
      <c r="BS74" s="190">
        <f>SUM(BT74:BU74)</f>
        <v>162</v>
      </c>
      <c r="BT74" s="118">
        <v>88</v>
      </c>
      <c r="BU74" s="198">
        <v>74</v>
      </c>
    </row>
    <row r="75" spans="1:73" s="20" customFormat="1" ht="15" customHeight="1">
      <c r="A75" s="207" t="s">
        <v>59</v>
      </c>
      <c r="B75" s="193">
        <f>SUM(C75:D75)</f>
        <v>45204</v>
      </c>
      <c r="C75" s="225">
        <f t="shared" si="11"/>
        <v>23929</v>
      </c>
      <c r="D75" s="241">
        <f t="shared" si="11"/>
        <v>21275</v>
      </c>
      <c r="E75" s="190">
        <f>SUM(F75:G75)</f>
        <v>8709</v>
      </c>
      <c r="F75" s="118">
        <v>4459</v>
      </c>
      <c r="G75" s="203">
        <v>4250</v>
      </c>
      <c r="H75" s="190">
        <f>SUM(I75:J75)</f>
        <v>4673</v>
      </c>
      <c r="I75" s="118">
        <v>2476</v>
      </c>
      <c r="J75" s="203">
        <v>2197</v>
      </c>
      <c r="K75" s="190">
        <f>SUM(L75:M75)</f>
        <v>2380</v>
      </c>
      <c r="L75" s="118">
        <v>1246</v>
      </c>
      <c r="M75" s="203">
        <v>1134</v>
      </c>
      <c r="N75" s="190">
        <f>SUM(O75:P75)</f>
        <v>2564</v>
      </c>
      <c r="O75" s="118">
        <v>1323</v>
      </c>
      <c r="P75" s="198">
        <v>1241</v>
      </c>
      <c r="Q75" s="190">
        <f>SUM(R75:S75)</f>
        <v>6530</v>
      </c>
      <c r="R75" s="118">
        <v>3399</v>
      </c>
      <c r="S75" s="203">
        <v>3131</v>
      </c>
      <c r="T75" s="190">
        <f>SUM(U75:V75)</f>
        <v>1762</v>
      </c>
      <c r="U75" s="118">
        <v>919</v>
      </c>
      <c r="V75" s="203">
        <v>843</v>
      </c>
      <c r="W75" s="190">
        <f>SUM(X75:Y75)</f>
        <v>1917</v>
      </c>
      <c r="X75" s="118">
        <v>1050</v>
      </c>
      <c r="Y75" s="203">
        <v>867</v>
      </c>
      <c r="Z75" s="190">
        <f>SUM(AA75:AB75)</f>
        <v>1635</v>
      </c>
      <c r="AA75" s="118">
        <v>895</v>
      </c>
      <c r="AB75" s="203">
        <v>740</v>
      </c>
      <c r="AC75" s="190">
        <f>SUM(AD75:AE75)</f>
        <v>1195</v>
      </c>
      <c r="AD75" s="118">
        <v>605</v>
      </c>
      <c r="AE75" s="203">
        <v>590</v>
      </c>
      <c r="AF75" s="190">
        <f>SUM(AG75:AH75)</f>
        <v>4499</v>
      </c>
      <c r="AG75" s="118">
        <v>2341</v>
      </c>
      <c r="AH75" s="203">
        <v>2158</v>
      </c>
      <c r="AI75" s="190">
        <f>SUM(AJ75:AK75)</f>
        <v>474</v>
      </c>
      <c r="AJ75" s="118">
        <v>275</v>
      </c>
      <c r="AK75" s="203">
        <v>199</v>
      </c>
      <c r="AL75" s="190">
        <f>SUM(AM75:AN75)</f>
        <v>850</v>
      </c>
      <c r="AM75" s="118">
        <v>499</v>
      </c>
      <c r="AN75" s="203">
        <v>351</v>
      </c>
      <c r="AO75" s="190">
        <f>SUM(AP75:AQ75)</f>
        <v>467</v>
      </c>
      <c r="AP75" s="118">
        <v>268</v>
      </c>
      <c r="AQ75" s="198">
        <v>199</v>
      </c>
      <c r="AR75" s="193">
        <f>SUM(AS75:AT75)</f>
        <v>324</v>
      </c>
      <c r="AS75" s="118">
        <v>181</v>
      </c>
      <c r="AT75" s="203">
        <v>143</v>
      </c>
      <c r="AU75" s="190">
        <f>SUM(AV75:AW75)</f>
        <v>628</v>
      </c>
      <c r="AV75" s="118">
        <v>324</v>
      </c>
      <c r="AW75" s="198">
        <v>304</v>
      </c>
      <c r="AX75" s="193">
        <f>SUM(AY75:AZ75)</f>
        <v>696</v>
      </c>
      <c r="AY75" s="118">
        <v>374</v>
      </c>
      <c r="AZ75" s="203">
        <v>322</v>
      </c>
      <c r="BA75" s="190">
        <f>SUM(BB75:BC75)</f>
        <v>605</v>
      </c>
      <c r="BB75" s="118">
        <v>355</v>
      </c>
      <c r="BC75" s="198">
        <v>250</v>
      </c>
      <c r="BD75" s="193">
        <f>SUM(BE75:BF75)</f>
        <v>897</v>
      </c>
      <c r="BE75" s="118">
        <v>495</v>
      </c>
      <c r="BF75" s="203">
        <v>402</v>
      </c>
      <c r="BG75" s="190">
        <f>SUM(BH75:BI75)</f>
        <v>1974</v>
      </c>
      <c r="BH75" s="118">
        <v>1103</v>
      </c>
      <c r="BI75" s="198">
        <v>871</v>
      </c>
      <c r="BJ75" s="193">
        <f>SUM(BK75:BL75)</f>
        <v>817</v>
      </c>
      <c r="BK75" s="118">
        <v>435</v>
      </c>
      <c r="BL75" s="203">
        <v>382</v>
      </c>
      <c r="BM75" s="190">
        <f>SUM(BN75:BO75)</f>
        <v>579</v>
      </c>
      <c r="BN75" s="118">
        <v>326</v>
      </c>
      <c r="BO75" s="198">
        <v>253</v>
      </c>
      <c r="BP75" s="193">
        <f>SUM(BQ75:BR75)</f>
        <v>830</v>
      </c>
      <c r="BQ75" s="118">
        <v>471</v>
      </c>
      <c r="BR75" s="203">
        <v>359</v>
      </c>
      <c r="BS75" s="190">
        <f>SUM(BT75:BU75)</f>
        <v>199</v>
      </c>
      <c r="BT75" s="118">
        <v>110</v>
      </c>
      <c r="BU75" s="198">
        <v>89</v>
      </c>
    </row>
    <row r="76" spans="1:73" s="20" customFormat="1" ht="15" customHeight="1">
      <c r="A76" s="207" t="s">
        <v>60</v>
      </c>
      <c r="B76" s="193">
        <f>SUM(C76:D76)</f>
        <v>45010</v>
      </c>
      <c r="C76" s="225">
        <f t="shared" si="11"/>
        <v>22958</v>
      </c>
      <c r="D76" s="241">
        <f t="shared" si="11"/>
        <v>22052</v>
      </c>
      <c r="E76" s="190">
        <f>SUM(F76:G76)</f>
        <v>8799</v>
      </c>
      <c r="F76" s="118">
        <v>4272</v>
      </c>
      <c r="G76" s="203">
        <v>4527</v>
      </c>
      <c r="H76" s="190">
        <f>SUM(I76:J76)</f>
        <v>4592</v>
      </c>
      <c r="I76" s="118">
        <v>2372</v>
      </c>
      <c r="J76" s="203">
        <v>2220</v>
      </c>
      <c r="K76" s="190">
        <f>SUM(L76:M76)</f>
        <v>2311</v>
      </c>
      <c r="L76" s="118">
        <v>1196</v>
      </c>
      <c r="M76" s="203">
        <v>1115</v>
      </c>
      <c r="N76" s="190">
        <f>SUM(O76:P76)</f>
        <v>2406</v>
      </c>
      <c r="O76" s="118">
        <v>1215</v>
      </c>
      <c r="P76" s="198">
        <v>1191</v>
      </c>
      <c r="Q76" s="190">
        <f>SUM(R76:S76)</f>
        <v>6591</v>
      </c>
      <c r="R76" s="118">
        <v>3375</v>
      </c>
      <c r="S76" s="203">
        <v>3216</v>
      </c>
      <c r="T76" s="190">
        <f>SUM(U76:V76)</f>
        <v>1660</v>
      </c>
      <c r="U76" s="118">
        <v>849</v>
      </c>
      <c r="V76" s="203">
        <v>811</v>
      </c>
      <c r="W76" s="190">
        <f>SUM(X76:Y76)</f>
        <v>1781</v>
      </c>
      <c r="X76" s="118">
        <v>936</v>
      </c>
      <c r="Y76" s="203">
        <v>845</v>
      </c>
      <c r="Z76" s="190">
        <f>SUM(AA76:AB76)</f>
        <v>1663</v>
      </c>
      <c r="AA76" s="118">
        <v>837</v>
      </c>
      <c r="AB76" s="203">
        <v>826</v>
      </c>
      <c r="AC76" s="190">
        <f>SUM(AD76:AE76)</f>
        <v>1225</v>
      </c>
      <c r="AD76" s="118">
        <v>631</v>
      </c>
      <c r="AE76" s="203">
        <v>594</v>
      </c>
      <c r="AF76" s="190">
        <f>SUM(AG76:AH76)</f>
        <v>4416</v>
      </c>
      <c r="AG76" s="118">
        <v>2142</v>
      </c>
      <c r="AH76" s="203">
        <v>2274</v>
      </c>
      <c r="AI76" s="190">
        <f>SUM(AJ76:AK76)</f>
        <v>518</v>
      </c>
      <c r="AJ76" s="118">
        <v>289</v>
      </c>
      <c r="AK76" s="203">
        <v>229</v>
      </c>
      <c r="AL76" s="190">
        <f>SUM(AM76:AN76)</f>
        <v>957</v>
      </c>
      <c r="AM76" s="118">
        <v>511</v>
      </c>
      <c r="AN76" s="203">
        <v>446</v>
      </c>
      <c r="AO76" s="190">
        <f>SUM(AP76:AQ76)</f>
        <v>509</v>
      </c>
      <c r="AP76" s="118">
        <v>263</v>
      </c>
      <c r="AQ76" s="198">
        <v>246</v>
      </c>
      <c r="AR76" s="193">
        <f>SUM(AS76:AT76)</f>
        <v>296</v>
      </c>
      <c r="AS76" s="118">
        <v>153</v>
      </c>
      <c r="AT76" s="203">
        <v>143</v>
      </c>
      <c r="AU76" s="190">
        <f>SUM(AV76:AW76)</f>
        <v>614</v>
      </c>
      <c r="AV76" s="118">
        <v>336</v>
      </c>
      <c r="AW76" s="198">
        <v>278</v>
      </c>
      <c r="AX76" s="193">
        <f>SUM(AY76:AZ76)</f>
        <v>777</v>
      </c>
      <c r="AY76" s="118">
        <v>412</v>
      </c>
      <c r="AZ76" s="203">
        <v>365</v>
      </c>
      <c r="BA76" s="190">
        <f>SUM(BB76:BC76)</f>
        <v>575</v>
      </c>
      <c r="BB76" s="118">
        <v>319</v>
      </c>
      <c r="BC76" s="198">
        <v>256</v>
      </c>
      <c r="BD76" s="193">
        <f>SUM(BE76:BF76)</f>
        <v>915</v>
      </c>
      <c r="BE76" s="118">
        <v>507</v>
      </c>
      <c r="BF76" s="203">
        <v>408</v>
      </c>
      <c r="BG76" s="190">
        <f>SUM(BH76:BI76)</f>
        <v>1909</v>
      </c>
      <c r="BH76" s="118">
        <v>1021</v>
      </c>
      <c r="BI76" s="198">
        <v>888</v>
      </c>
      <c r="BJ76" s="193">
        <f>SUM(BK76:BL76)</f>
        <v>834</v>
      </c>
      <c r="BK76" s="118">
        <v>406</v>
      </c>
      <c r="BL76" s="203">
        <v>428</v>
      </c>
      <c r="BM76" s="190">
        <f>SUM(BN76:BO76)</f>
        <v>608</v>
      </c>
      <c r="BN76" s="118">
        <v>319</v>
      </c>
      <c r="BO76" s="198">
        <v>289</v>
      </c>
      <c r="BP76" s="193">
        <f>SUM(BQ76:BR76)</f>
        <v>855</v>
      </c>
      <c r="BQ76" s="118">
        <v>471</v>
      </c>
      <c r="BR76" s="203">
        <v>384</v>
      </c>
      <c r="BS76" s="190">
        <f>SUM(BT76:BU76)</f>
        <v>199</v>
      </c>
      <c r="BT76" s="118">
        <v>126</v>
      </c>
      <c r="BU76" s="198">
        <v>73</v>
      </c>
    </row>
    <row r="77" spans="1:73" s="20" customFormat="1" ht="15" customHeight="1">
      <c r="A77" s="207" t="s">
        <v>61</v>
      </c>
      <c r="B77" s="193">
        <f>SUM(C77:D77)</f>
        <v>42612</v>
      </c>
      <c r="C77" s="225">
        <f t="shared" si="11"/>
        <v>22133</v>
      </c>
      <c r="D77" s="241">
        <f t="shared" si="11"/>
        <v>20479</v>
      </c>
      <c r="E77" s="190">
        <f>SUM(F77:G77)</f>
        <v>7993</v>
      </c>
      <c r="F77" s="118">
        <v>3953</v>
      </c>
      <c r="G77" s="203">
        <v>4040</v>
      </c>
      <c r="H77" s="190">
        <f>SUM(I77:J77)</f>
        <v>4424</v>
      </c>
      <c r="I77" s="118">
        <v>2266</v>
      </c>
      <c r="J77" s="203">
        <v>2158</v>
      </c>
      <c r="K77" s="190">
        <f>SUM(L77:M77)</f>
        <v>2187</v>
      </c>
      <c r="L77" s="118">
        <v>1174</v>
      </c>
      <c r="M77" s="203">
        <v>1013</v>
      </c>
      <c r="N77" s="190">
        <f>SUM(O77:P77)</f>
        <v>2430</v>
      </c>
      <c r="O77" s="118">
        <v>1244</v>
      </c>
      <c r="P77" s="198">
        <v>1186</v>
      </c>
      <c r="Q77" s="190">
        <f>SUM(R77:S77)</f>
        <v>6037</v>
      </c>
      <c r="R77" s="118">
        <v>3233</v>
      </c>
      <c r="S77" s="203">
        <v>2804</v>
      </c>
      <c r="T77" s="190">
        <f>SUM(U77:V77)</f>
        <v>1627</v>
      </c>
      <c r="U77" s="118">
        <v>833</v>
      </c>
      <c r="V77" s="203">
        <v>794</v>
      </c>
      <c r="W77" s="190">
        <f>SUM(X77:Y77)</f>
        <v>1843</v>
      </c>
      <c r="X77" s="118">
        <v>986</v>
      </c>
      <c r="Y77" s="203">
        <v>857</v>
      </c>
      <c r="Z77" s="190">
        <f>SUM(AA77:AB77)</f>
        <v>1699</v>
      </c>
      <c r="AA77" s="118">
        <v>878</v>
      </c>
      <c r="AB77" s="203">
        <v>821</v>
      </c>
      <c r="AC77" s="190">
        <f>SUM(AD77:AE77)</f>
        <v>1234</v>
      </c>
      <c r="AD77" s="118">
        <v>634</v>
      </c>
      <c r="AE77" s="203">
        <v>600</v>
      </c>
      <c r="AF77" s="190">
        <f>SUM(AG77:AH77)</f>
        <v>4157</v>
      </c>
      <c r="AG77" s="118">
        <v>2114</v>
      </c>
      <c r="AH77" s="203">
        <v>2043</v>
      </c>
      <c r="AI77" s="190">
        <f>SUM(AJ77:AK77)</f>
        <v>480</v>
      </c>
      <c r="AJ77" s="118">
        <v>268</v>
      </c>
      <c r="AK77" s="203">
        <v>212</v>
      </c>
      <c r="AL77" s="190">
        <f>SUM(AM77:AN77)</f>
        <v>869</v>
      </c>
      <c r="AM77" s="118">
        <v>432</v>
      </c>
      <c r="AN77" s="203">
        <v>437</v>
      </c>
      <c r="AO77" s="190">
        <f>SUM(AP77:AQ77)</f>
        <v>485</v>
      </c>
      <c r="AP77" s="118">
        <v>245</v>
      </c>
      <c r="AQ77" s="198">
        <v>240</v>
      </c>
      <c r="AR77" s="193">
        <f>SUM(AS77:AT77)</f>
        <v>289</v>
      </c>
      <c r="AS77" s="118">
        <v>158</v>
      </c>
      <c r="AT77" s="203">
        <v>131</v>
      </c>
      <c r="AU77" s="190">
        <f>SUM(AV77:AW77)</f>
        <v>601</v>
      </c>
      <c r="AV77" s="118">
        <v>288</v>
      </c>
      <c r="AW77" s="198">
        <v>313</v>
      </c>
      <c r="AX77" s="193">
        <f>SUM(AY77:AZ77)</f>
        <v>794</v>
      </c>
      <c r="AY77" s="118">
        <v>412</v>
      </c>
      <c r="AZ77" s="203">
        <v>382</v>
      </c>
      <c r="BA77" s="190">
        <f>SUM(BB77:BC77)</f>
        <v>569</v>
      </c>
      <c r="BB77" s="118">
        <v>293</v>
      </c>
      <c r="BC77" s="198">
        <v>276</v>
      </c>
      <c r="BD77" s="193">
        <f>SUM(BE77:BF77)</f>
        <v>888</v>
      </c>
      <c r="BE77" s="118">
        <v>472</v>
      </c>
      <c r="BF77" s="203">
        <v>416</v>
      </c>
      <c r="BG77" s="190">
        <f>SUM(BH77:BI77)</f>
        <v>1707</v>
      </c>
      <c r="BH77" s="118">
        <v>974</v>
      </c>
      <c r="BI77" s="198">
        <v>733</v>
      </c>
      <c r="BJ77" s="193">
        <f>SUM(BK77:BL77)</f>
        <v>802</v>
      </c>
      <c r="BK77" s="118">
        <v>431</v>
      </c>
      <c r="BL77" s="203">
        <v>371</v>
      </c>
      <c r="BM77" s="190">
        <f>SUM(BN77:BO77)</f>
        <v>549</v>
      </c>
      <c r="BN77" s="118">
        <v>296</v>
      </c>
      <c r="BO77" s="198">
        <v>253</v>
      </c>
      <c r="BP77" s="193">
        <f>SUM(BQ77:BR77)</f>
        <v>797</v>
      </c>
      <c r="BQ77" s="118">
        <v>465</v>
      </c>
      <c r="BR77" s="203">
        <v>332</v>
      </c>
      <c r="BS77" s="190">
        <f>SUM(BT77:BU77)</f>
        <v>151</v>
      </c>
      <c r="BT77" s="118">
        <v>84</v>
      </c>
      <c r="BU77" s="198">
        <v>67</v>
      </c>
    </row>
    <row r="78" spans="1:73" s="20" customFormat="1" ht="15" customHeight="1">
      <c r="A78" s="207" t="s">
        <v>62</v>
      </c>
      <c r="B78" s="193">
        <f>SUM(C78:D78)</f>
        <v>47171</v>
      </c>
      <c r="C78" s="225">
        <f t="shared" si="11"/>
        <v>24372</v>
      </c>
      <c r="D78" s="241">
        <f t="shared" si="11"/>
        <v>22799</v>
      </c>
      <c r="E78" s="190">
        <f>SUM(F78:G78)</f>
        <v>9042</v>
      </c>
      <c r="F78" s="118">
        <v>4532</v>
      </c>
      <c r="G78" s="203">
        <v>4510</v>
      </c>
      <c r="H78" s="190">
        <f>SUM(I78:J78)</f>
        <v>4940</v>
      </c>
      <c r="I78" s="118">
        <v>2568</v>
      </c>
      <c r="J78" s="203">
        <v>2372</v>
      </c>
      <c r="K78" s="190">
        <f>SUM(L78:M78)</f>
        <v>2563</v>
      </c>
      <c r="L78" s="118">
        <v>1342</v>
      </c>
      <c r="M78" s="203">
        <v>1221</v>
      </c>
      <c r="N78" s="190">
        <f>SUM(O78:P78)</f>
        <v>2629</v>
      </c>
      <c r="O78" s="118">
        <v>1336</v>
      </c>
      <c r="P78" s="198">
        <v>1293</v>
      </c>
      <c r="Q78" s="190">
        <f>SUM(R78:S78)</f>
        <v>6364</v>
      </c>
      <c r="R78" s="118">
        <v>3373</v>
      </c>
      <c r="S78" s="203">
        <v>2991</v>
      </c>
      <c r="T78" s="190">
        <f>SUM(U78:V78)</f>
        <v>1771</v>
      </c>
      <c r="U78" s="118">
        <v>886</v>
      </c>
      <c r="V78" s="203">
        <v>885</v>
      </c>
      <c r="W78" s="190">
        <f>SUM(X78:Y78)</f>
        <v>1964</v>
      </c>
      <c r="X78" s="118">
        <v>1049</v>
      </c>
      <c r="Y78" s="203">
        <v>915</v>
      </c>
      <c r="Z78" s="190">
        <f>SUM(AA78:AB78)</f>
        <v>1875</v>
      </c>
      <c r="AA78" s="118">
        <v>994</v>
      </c>
      <c r="AB78" s="203">
        <v>881</v>
      </c>
      <c r="AC78" s="190">
        <f>SUM(AD78:AE78)</f>
        <v>1372</v>
      </c>
      <c r="AD78" s="118">
        <v>709</v>
      </c>
      <c r="AE78" s="203">
        <v>663</v>
      </c>
      <c r="AF78" s="190">
        <f>SUM(AG78:AH78)</f>
        <v>4424</v>
      </c>
      <c r="AG78" s="118">
        <v>2189</v>
      </c>
      <c r="AH78" s="203">
        <v>2235</v>
      </c>
      <c r="AI78" s="190">
        <f>SUM(AJ78:AK78)</f>
        <v>513</v>
      </c>
      <c r="AJ78" s="118">
        <v>262</v>
      </c>
      <c r="AK78" s="203">
        <v>251</v>
      </c>
      <c r="AL78" s="190">
        <f>SUM(AM78:AN78)</f>
        <v>1000</v>
      </c>
      <c r="AM78" s="118">
        <v>521</v>
      </c>
      <c r="AN78" s="203">
        <v>479</v>
      </c>
      <c r="AO78" s="190">
        <f>SUM(AP78:AQ78)</f>
        <v>543</v>
      </c>
      <c r="AP78" s="118">
        <v>279</v>
      </c>
      <c r="AQ78" s="198">
        <v>264</v>
      </c>
      <c r="AR78" s="193">
        <f>SUM(AS78:AT78)</f>
        <v>358</v>
      </c>
      <c r="AS78" s="118">
        <v>186</v>
      </c>
      <c r="AT78" s="203">
        <v>172</v>
      </c>
      <c r="AU78" s="190">
        <f>SUM(AV78:AW78)</f>
        <v>746</v>
      </c>
      <c r="AV78" s="118">
        <v>392</v>
      </c>
      <c r="AW78" s="198">
        <v>354</v>
      </c>
      <c r="AX78" s="193">
        <f>SUM(AY78:AZ78)</f>
        <v>865</v>
      </c>
      <c r="AY78" s="118">
        <v>459</v>
      </c>
      <c r="AZ78" s="203">
        <v>406</v>
      </c>
      <c r="BA78" s="190">
        <f>SUM(BB78:BC78)</f>
        <v>680</v>
      </c>
      <c r="BB78" s="118">
        <v>375</v>
      </c>
      <c r="BC78" s="198">
        <v>305</v>
      </c>
      <c r="BD78" s="193">
        <f>SUM(BE78:BF78)</f>
        <v>965</v>
      </c>
      <c r="BE78" s="118">
        <v>519</v>
      </c>
      <c r="BF78" s="203">
        <v>446</v>
      </c>
      <c r="BG78" s="190">
        <f>SUM(BH78:BI78)</f>
        <v>1835</v>
      </c>
      <c r="BH78" s="118">
        <v>992</v>
      </c>
      <c r="BI78" s="198">
        <v>843</v>
      </c>
      <c r="BJ78" s="193">
        <f>SUM(BK78:BL78)</f>
        <v>890</v>
      </c>
      <c r="BK78" s="118">
        <v>442</v>
      </c>
      <c r="BL78" s="203">
        <v>448</v>
      </c>
      <c r="BM78" s="190">
        <f>SUM(BN78:BO78)</f>
        <v>679</v>
      </c>
      <c r="BN78" s="118">
        <v>353</v>
      </c>
      <c r="BO78" s="198">
        <v>326</v>
      </c>
      <c r="BP78" s="193">
        <f>SUM(BQ78:BR78)</f>
        <v>927</v>
      </c>
      <c r="BQ78" s="118">
        <v>485</v>
      </c>
      <c r="BR78" s="203">
        <v>442</v>
      </c>
      <c r="BS78" s="190">
        <f>SUM(BT78:BU78)</f>
        <v>226</v>
      </c>
      <c r="BT78" s="315">
        <v>129</v>
      </c>
      <c r="BU78" s="311">
        <v>97</v>
      </c>
    </row>
    <row r="79" spans="1:73" s="2" customFormat="1" ht="15" customHeight="1">
      <c r="A79" s="238" t="s">
        <v>15</v>
      </c>
      <c r="B79" s="240">
        <f>IF(SUM(E79,H79,K79,N79,Q79,T79,W79,Z79,AC79,AF79,AI79,AL79,AO79,AR79,AU79,AX79,BA79,BD79,BG79,BJ79,BM79,BP79,BS79)=SUM(B80:B84),SUM(B80:B84),"err")</f>
        <v>245870</v>
      </c>
      <c r="C79" s="240">
        <f>IF(SUM(F79,I79,L79,O79,R79,U79,X79,AA79,AD79,AG79,AJ79,AM79,AP79,AS79,AV79,AY79,BB79,BE79,BH79,BK79,BN79,BQ79,BT79)=SUM(C80:C84),SUM(C80:C84),"err")</f>
        <v>124590</v>
      </c>
      <c r="D79" s="240">
        <f>IF(SUM(G79,J79,M79,P79,S79,V79,Y79,AB79,AE79,AH79,AK79,AN79,AQ79,AT79,AW79,AZ79,BC79,BF79,BI79,BL79,BO79,BR79,BU79)=SUM(D80:D84),SUM(D80:D84),"err")</f>
        <v>121280</v>
      </c>
      <c r="E79" s="247">
        <f>IF(SUM(E80:E84)=SUM(F79:G79),SUM(F79:G79),"ERR!")</f>
        <v>46877</v>
      </c>
      <c r="F79" s="224">
        <v>22784</v>
      </c>
      <c r="G79" s="242">
        <v>24093</v>
      </c>
      <c r="H79" s="247">
        <f>IF(SUM(H80:H84)=SUM(I79:J79),SUM(I79:J79),"ERR!")</f>
        <v>24608</v>
      </c>
      <c r="I79" s="224">
        <v>12480</v>
      </c>
      <c r="J79" s="242">
        <v>12128</v>
      </c>
      <c r="K79" s="247">
        <f>IF(SUM(K80:K84)=SUM(L79:M79),SUM(L79:M79),"ERR!")</f>
        <v>13121</v>
      </c>
      <c r="L79" s="224">
        <v>6692</v>
      </c>
      <c r="M79" s="242">
        <v>6429</v>
      </c>
      <c r="N79" s="247">
        <f>IF(SUM(N80:N84)=SUM(O79:P79),SUM(O79:P79),"ERR!")</f>
        <v>14699</v>
      </c>
      <c r="O79" s="224">
        <v>7281</v>
      </c>
      <c r="P79" s="226">
        <v>7418</v>
      </c>
      <c r="Q79" s="247">
        <f>IF(SUM(Q80:Q84)=SUM(R79:S79),SUM(R79:S79),"ERR!")</f>
        <v>28158</v>
      </c>
      <c r="R79" s="224">
        <v>14577</v>
      </c>
      <c r="S79" s="242">
        <v>13581</v>
      </c>
      <c r="T79" s="247">
        <f>IF(SUM(T80:T84)=SUM(U79:V79),SUM(U79:V79),"ERR!")</f>
        <v>10212</v>
      </c>
      <c r="U79" s="224">
        <v>5025</v>
      </c>
      <c r="V79" s="242">
        <v>5187</v>
      </c>
      <c r="W79" s="247">
        <f>IF(SUM(W80:W84)=SUM(X79:Y79),SUM(X79:Y79),"ERR!")</f>
        <v>10795</v>
      </c>
      <c r="X79" s="224">
        <v>5551</v>
      </c>
      <c r="Y79" s="242">
        <v>5244</v>
      </c>
      <c r="Z79" s="247">
        <f>IF(SUM(Z80:Z84)=SUM(AA79:AB79),SUM(AA79:AB79),"ERR!")</f>
        <v>10503</v>
      </c>
      <c r="AA79" s="224">
        <v>5311</v>
      </c>
      <c r="AB79" s="242">
        <v>5192</v>
      </c>
      <c r="AC79" s="247">
        <f>IF(SUM(AC80:AC84)=SUM(AD79:AE79),SUM(AD79:AE79),"ERR!")</f>
        <v>7618</v>
      </c>
      <c r="AD79" s="224">
        <v>3846</v>
      </c>
      <c r="AE79" s="242">
        <v>3772</v>
      </c>
      <c r="AF79" s="247">
        <f>IF(SUM(AF80:AF84)=SUM(AG79:AH79),SUM(AG79:AH79),"ERR!")</f>
        <v>22022</v>
      </c>
      <c r="AG79" s="224">
        <v>11012</v>
      </c>
      <c r="AH79" s="242">
        <v>11010</v>
      </c>
      <c r="AI79" s="247">
        <f>IF(SUM(AI80:AI84)=SUM(AJ79:AK79),SUM(AJ79:AK79),"ERR!")</f>
        <v>3087</v>
      </c>
      <c r="AJ79" s="224">
        <v>1678</v>
      </c>
      <c r="AK79" s="242">
        <v>1409</v>
      </c>
      <c r="AL79" s="247">
        <f>IF(SUM(AL80:AL84)=SUM(AM79:AN79),SUM(AM79:AN79),"ERR!")</f>
        <v>6386</v>
      </c>
      <c r="AM79" s="224">
        <v>3294</v>
      </c>
      <c r="AN79" s="242">
        <v>3092</v>
      </c>
      <c r="AO79" s="247">
        <f>IF(SUM(AO80:AO84)=SUM(AP79:AQ79),SUM(AP79:AQ79),"ERR!")</f>
        <v>3098</v>
      </c>
      <c r="AP79" s="224">
        <v>1588</v>
      </c>
      <c r="AQ79" s="226">
        <v>1510</v>
      </c>
      <c r="AR79" s="235">
        <f>IF(SUM(AR80:AR84)=SUM(AS79:AT79),SUM(AS79:AT79),"ERR!")</f>
        <v>1947</v>
      </c>
      <c r="AS79" s="224">
        <v>1013</v>
      </c>
      <c r="AT79" s="242">
        <v>934</v>
      </c>
      <c r="AU79" s="247">
        <f>IF(SUM(AU80:AU84)=SUM(AV79:AW79),SUM(AV79:AW79),"ERR!")</f>
        <v>3894</v>
      </c>
      <c r="AV79" s="224">
        <v>1942</v>
      </c>
      <c r="AW79" s="226">
        <v>1952</v>
      </c>
      <c r="AX79" s="235">
        <f>IF(SUM(AX80:AX84)=SUM(AY79:AZ79),SUM(AY79:AZ79),"ERR!")</f>
        <v>5305</v>
      </c>
      <c r="AY79" s="224">
        <v>2739</v>
      </c>
      <c r="AZ79" s="242">
        <v>2566</v>
      </c>
      <c r="BA79" s="247">
        <f>IF(SUM(BA80:BA84)=SUM(BB79:BC79),SUM(BB79:BC79),"ERR!")</f>
        <v>3672</v>
      </c>
      <c r="BB79" s="224">
        <v>1986</v>
      </c>
      <c r="BC79" s="226">
        <v>1686</v>
      </c>
      <c r="BD79" s="235">
        <f>IF(SUM(BD80:BD84)=SUM(BE79:BF79),SUM(BE79:BF79),"ERR!")</f>
        <v>5707</v>
      </c>
      <c r="BE79" s="232">
        <v>3090</v>
      </c>
      <c r="BF79" s="244">
        <v>2617</v>
      </c>
      <c r="BG79" s="247">
        <f>IF(SUM(BG80:BG84)=SUM(BH79:BI79),SUM(BH79:BI79),"ERR!")</f>
        <v>9043</v>
      </c>
      <c r="BH79" s="232">
        <v>4894</v>
      </c>
      <c r="BI79" s="233">
        <v>4149</v>
      </c>
      <c r="BJ79" s="235">
        <f>IF(SUM(BJ80:BJ84)=SUM(BK79:BL79),SUM(BK79:BL79),"ERR!")</f>
        <v>5163</v>
      </c>
      <c r="BK79" s="232">
        <v>2656</v>
      </c>
      <c r="BL79" s="244">
        <v>2507</v>
      </c>
      <c r="BM79" s="247">
        <f>IF(SUM(BM80:BM84)=SUM(BN79:BO79),SUM(BN79:BO79),"ERR!")</f>
        <v>3984</v>
      </c>
      <c r="BN79" s="232">
        <v>2107</v>
      </c>
      <c r="BO79" s="233">
        <v>1877</v>
      </c>
      <c r="BP79" s="235">
        <f>IF(SUM(BP80:BP84)=SUM(BQ79:BR79),SUM(BQ79:BR79),"ERR!")</f>
        <v>4908</v>
      </c>
      <c r="BQ79" s="232">
        <v>2477</v>
      </c>
      <c r="BR79" s="244">
        <v>2431</v>
      </c>
      <c r="BS79" s="247">
        <f>IF(SUM(BS80:BS84)=SUM(BT79:BU79),SUM(BT79:BU79),"ERR!")</f>
        <v>1063</v>
      </c>
      <c r="BT79" s="232">
        <v>567</v>
      </c>
      <c r="BU79" s="233">
        <v>496</v>
      </c>
    </row>
    <row r="80" spans="1:73" s="20" customFormat="1" ht="15" customHeight="1">
      <c r="A80" s="207" t="s">
        <v>107</v>
      </c>
      <c r="B80" s="193">
        <f>SUM(C80:D80)</f>
        <v>47190</v>
      </c>
      <c r="C80" s="225">
        <f t="shared" ref="C80:D84" si="12">SUM(F80,I80,L80,O80,R80,U80,X80,AA80,AD80,AG80,AJ80,AM80,AP80,AS80,AV80,AY80,BB80,BE80,BH80,BK80,BN80,BQ80,BT80)</f>
        <v>24305</v>
      </c>
      <c r="D80" s="241">
        <f t="shared" si="12"/>
        <v>22885</v>
      </c>
      <c r="E80" s="190">
        <f>SUM(F80:G80)</f>
        <v>9041</v>
      </c>
      <c r="F80" s="118">
        <v>4537</v>
      </c>
      <c r="G80" s="203">
        <v>4504</v>
      </c>
      <c r="H80" s="190">
        <f>SUM(I80:J80)</f>
        <v>4787</v>
      </c>
      <c r="I80" s="118">
        <v>2457</v>
      </c>
      <c r="J80" s="203">
        <v>2330</v>
      </c>
      <c r="K80" s="190">
        <f>SUM(L80:M80)</f>
        <v>2527</v>
      </c>
      <c r="L80" s="118">
        <v>1268</v>
      </c>
      <c r="M80" s="203">
        <v>1259</v>
      </c>
      <c r="N80" s="190">
        <f>SUM(O80:P80)</f>
        <v>2622</v>
      </c>
      <c r="O80" s="118">
        <v>1294</v>
      </c>
      <c r="P80" s="198">
        <v>1328</v>
      </c>
      <c r="Q80" s="190">
        <f>SUM(R80:S80)</f>
        <v>6077</v>
      </c>
      <c r="R80" s="118">
        <v>3160</v>
      </c>
      <c r="S80" s="203">
        <v>2917</v>
      </c>
      <c r="T80" s="190">
        <f>SUM(U80:V80)</f>
        <v>1859</v>
      </c>
      <c r="U80" s="118">
        <v>942</v>
      </c>
      <c r="V80" s="203">
        <v>917</v>
      </c>
      <c r="W80" s="190">
        <f>SUM(X80:Y80)</f>
        <v>1996</v>
      </c>
      <c r="X80" s="118">
        <v>1051</v>
      </c>
      <c r="Y80" s="203">
        <v>945</v>
      </c>
      <c r="Z80" s="190">
        <f>SUM(AA80:AB80)</f>
        <v>1874</v>
      </c>
      <c r="AA80" s="118">
        <v>950</v>
      </c>
      <c r="AB80" s="203">
        <v>924</v>
      </c>
      <c r="AC80" s="190">
        <f>SUM(AD80:AE80)</f>
        <v>1373</v>
      </c>
      <c r="AD80" s="118">
        <v>704</v>
      </c>
      <c r="AE80" s="203">
        <v>669</v>
      </c>
      <c r="AF80" s="190">
        <f>SUM(AG80:AH80)</f>
        <v>4395</v>
      </c>
      <c r="AG80" s="118">
        <v>2205</v>
      </c>
      <c r="AH80" s="203">
        <v>2190</v>
      </c>
      <c r="AI80" s="190">
        <f>SUM(AJ80:AK80)</f>
        <v>569</v>
      </c>
      <c r="AJ80" s="118">
        <v>340</v>
      </c>
      <c r="AK80" s="203">
        <v>229</v>
      </c>
      <c r="AL80" s="190">
        <f>SUM(AM80:AN80)</f>
        <v>1170</v>
      </c>
      <c r="AM80" s="118">
        <v>608</v>
      </c>
      <c r="AN80" s="203">
        <v>562</v>
      </c>
      <c r="AO80" s="190">
        <f>SUM(AP80:AQ80)</f>
        <v>586</v>
      </c>
      <c r="AP80" s="118">
        <v>309</v>
      </c>
      <c r="AQ80" s="198">
        <v>277</v>
      </c>
      <c r="AR80" s="193">
        <f>SUM(AS80:AT80)</f>
        <v>338</v>
      </c>
      <c r="AS80" s="118">
        <v>174</v>
      </c>
      <c r="AT80" s="203">
        <v>164</v>
      </c>
      <c r="AU80" s="190">
        <f>SUM(AV80:AW80)</f>
        <v>667</v>
      </c>
      <c r="AV80" s="118">
        <v>360</v>
      </c>
      <c r="AW80" s="198">
        <v>307</v>
      </c>
      <c r="AX80" s="193">
        <f>SUM(AY80:AZ80)</f>
        <v>919</v>
      </c>
      <c r="AY80" s="118">
        <v>493</v>
      </c>
      <c r="AZ80" s="203">
        <v>426</v>
      </c>
      <c r="BA80" s="190">
        <f>SUM(BB80:BC80)</f>
        <v>693</v>
      </c>
      <c r="BB80" s="118">
        <v>390</v>
      </c>
      <c r="BC80" s="198">
        <v>303</v>
      </c>
      <c r="BD80" s="193">
        <f>SUM(BE80:BF80)</f>
        <v>1074</v>
      </c>
      <c r="BE80" s="118">
        <v>589</v>
      </c>
      <c r="BF80" s="203">
        <v>485</v>
      </c>
      <c r="BG80" s="190">
        <f>SUM(BH80:BI80)</f>
        <v>1884</v>
      </c>
      <c r="BH80" s="315">
        <v>1028</v>
      </c>
      <c r="BI80" s="311">
        <v>856</v>
      </c>
      <c r="BJ80" s="193">
        <f>SUM(BK80:BL80)</f>
        <v>923</v>
      </c>
      <c r="BK80" s="118">
        <v>460</v>
      </c>
      <c r="BL80" s="203">
        <v>463</v>
      </c>
      <c r="BM80" s="190">
        <f>SUM(BN80:BO80)</f>
        <v>755</v>
      </c>
      <c r="BN80" s="118">
        <v>426</v>
      </c>
      <c r="BO80" s="198">
        <v>329</v>
      </c>
      <c r="BP80" s="193">
        <f>SUM(BQ80:BR80)</f>
        <v>870</v>
      </c>
      <c r="BQ80" s="118">
        <v>447</v>
      </c>
      <c r="BR80" s="203">
        <v>423</v>
      </c>
      <c r="BS80" s="190">
        <f>SUM(BT80:BU80)</f>
        <v>191</v>
      </c>
      <c r="BT80" s="118">
        <v>113</v>
      </c>
      <c r="BU80" s="198">
        <v>78</v>
      </c>
    </row>
    <row r="81" spans="1:73" s="20" customFormat="1" ht="15" customHeight="1">
      <c r="A81" s="207" t="s">
        <v>63</v>
      </c>
      <c r="B81" s="193">
        <f>SUM(C81:D81)</f>
        <v>54694</v>
      </c>
      <c r="C81" s="225">
        <f t="shared" si="12"/>
        <v>27835</v>
      </c>
      <c r="D81" s="241">
        <f t="shared" si="12"/>
        <v>26859</v>
      </c>
      <c r="E81" s="190">
        <f>SUM(F81:G81)</f>
        <v>10207</v>
      </c>
      <c r="F81" s="118">
        <v>5044</v>
      </c>
      <c r="G81" s="203">
        <v>5163</v>
      </c>
      <c r="H81" s="190">
        <f>SUM(I81:J81)</f>
        <v>5392</v>
      </c>
      <c r="I81" s="118">
        <v>2713</v>
      </c>
      <c r="J81" s="203">
        <v>2679</v>
      </c>
      <c r="K81" s="190">
        <f>SUM(L81:M81)</f>
        <v>2939</v>
      </c>
      <c r="L81" s="118">
        <v>1542</v>
      </c>
      <c r="M81" s="203">
        <v>1397</v>
      </c>
      <c r="N81" s="190">
        <f>SUM(O81:P81)</f>
        <v>3437</v>
      </c>
      <c r="O81" s="118">
        <v>1696</v>
      </c>
      <c r="P81" s="198">
        <v>1741</v>
      </c>
      <c r="Q81" s="190">
        <f>SUM(R81:S81)</f>
        <v>6545</v>
      </c>
      <c r="R81" s="118">
        <v>3357</v>
      </c>
      <c r="S81" s="203">
        <v>3188</v>
      </c>
      <c r="T81" s="190">
        <f>SUM(U81:V81)</f>
        <v>2388</v>
      </c>
      <c r="U81" s="118">
        <v>1169</v>
      </c>
      <c r="V81" s="203">
        <v>1219</v>
      </c>
      <c r="W81" s="190">
        <f>SUM(X81:Y81)</f>
        <v>2382</v>
      </c>
      <c r="X81" s="118">
        <v>1223</v>
      </c>
      <c r="Y81" s="203">
        <v>1159</v>
      </c>
      <c r="Z81" s="190">
        <f>SUM(AA81:AB81)</f>
        <v>2226</v>
      </c>
      <c r="AA81" s="118">
        <v>1149</v>
      </c>
      <c r="AB81" s="203">
        <v>1077</v>
      </c>
      <c r="AC81" s="190">
        <f>SUM(AD81:AE81)</f>
        <v>1639</v>
      </c>
      <c r="AD81" s="118">
        <v>832</v>
      </c>
      <c r="AE81" s="203">
        <v>807</v>
      </c>
      <c r="AF81" s="190">
        <f>SUM(AG81:AH81)</f>
        <v>4959</v>
      </c>
      <c r="AG81" s="118">
        <v>2473</v>
      </c>
      <c r="AH81" s="203">
        <v>2486</v>
      </c>
      <c r="AI81" s="190">
        <f>SUM(AJ81:AK81)</f>
        <v>668</v>
      </c>
      <c r="AJ81" s="118">
        <v>341</v>
      </c>
      <c r="AK81" s="203">
        <v>327</v>
      </c>
      <c r="AL81" s="190">
        <f>SUM(AM81:AN81)</f>
        <v>1317</v>
      </c>
      <c r="AM81" s="118">
        <v>691</v>
      </c>
      <c r="AN81" s="203">
        <v>626</v>
      </c>
      <c r="AO81" s="190">
        <f>SUM(AP81:AQ81)</f>
        <v>652</v>
      </c>
      <c r="AP81" s="118">
        <v>340</v>
      </c>
      <c r="AQ81" s="198">
        <v>312</v>
      </c>
      <c r="AR81" s="193">
        <f>SUM(AS81:AT81)</f>
        <v>461</v>
      </c>
      <c r="AS81" s="118">
        <v>243</v>
      </c>
      <c r="AT81" s="203">
        <v>218</v>
      </c>
      <c r="AU81" s="190">
        <f>SUM(AV81:AW81)</f>
        <v>845</v>
      </c>
      <c r="AV81" s="118">
        <v>414</v>
      </c>
      <c r="AW81" s="198">
        <v>431</v>
      </c>
      <c r="AX81" s="193">
        <f>SUM(AY81:AZ81)</f>
        <v>1100</v>
      </c>
      <c r="AY81" s="118">
        <v>567</v>
      </c>
      <c r="AZ81" s="203">
        <v>533</v>
      </c>
      <c r="BA81" s="190">
        <f>SUM(BB81:BC81)</f>
        <v>774</v>
      </c>
      <c r="BB81" s="118">
        <v>425</v>
      </c>
      <c r="BC81" s="198">
        <v>349</v>
      </c>
      <c r="BD81" s="193">
        <f>SUM(BE81:BF81)</f>
        <v>1312</v>
      </c>
      <c r="BE81" s="118">
        <v>710</v>
      </c>
      <c r="BF81" s="203">
        <v>602</v>
      </c>
      <c r="BG81" s="190">
        <f>SUM(BH81:BI81)</f>
        <v>2093</v>
      </c>
      <c r="BH81" s="118">
        <v>1160</v>
      </c>
      <c r="BI81" s="198">
        <v>933</v>
      </c>
      <c r="BJ81" s="193">
        <f>SUM(BK81:BL81)</f>
        <v>1090</v>
      </c>
      <c r="BK81" s="118">
        <v>564</v>
      </c>
      <c r="BL81" s="203">
        <v>526</v>
      </c>
      <c r="BM81" s="190">
        <f>SUM(BN81:BO81)</f>
        <v>825</v>
      </c>
      <c r="BN81" s="118">
        <v>442</v>
      </c>
      <c r="BO81" s="198">
        <v>383</v>
      </c>
      <c r="BP81" s="193">
        <f>SUM(BQ81:BR81)</f>
        <v>1191</v>
      </c>
      <c r="BQ81" s="118">
        <v>611</v>
      </c>
      <c r="BR81" s="203">
        <v>580</v>
      </c>
      <c r="BS81" s="190">
        <f>SUM(BT81:BU81)</f>
        <v>252</v>
      </c>
      <c r="BT81" s="118">
        <v>129</v>
      </c>
      <c r="BU81" s="198">
        <v>123</v>
      </c>
    </row>
    <row r="82" spans="1:73" s="20" customFormat="1" ht="15" customHeight="1">
      <c r="A82" s="207" t="s">
        <v>64</v>
      </c>
      <c r="B82" s="193">
        <f>SUM(C82:D82)</f>
        <v>53347</v>
      </c>
      <c r="C82" s="225">
        <f t="shared" si="12"/>
        <v>26635</v>
      </c>
      <c r="D82" s="241">
        <f t="shared" si="12"/>
        <v>26712</v>
      </c>
      <c r="E82" s="190">
        <f>SUM(F82:G82)</f>
        <v>10056</v>
      </c>
      <c r="F82" s="118">
        <v>4840</v>
      </c>
      <c r="G82" s="203">
        <v>5216</v>
      </c>
      <c r="H82" s="190">
        <f>SUM(I82:J82)</f>
        <v>5189</v>
      </c>
      <c r="I82" s="118">
        <v>2634</v>
      </c>
      <c r="J82" s="203">
        <v>2555</v>
      </c>
      <c r="K82" s="190">
        <f>SUM(L82:M82)</f>
        <v>2850</v>
      </c>
      <c r="L82" s="118">
        <v>1426</v>
      </c>
      <c r="M82" s="203">
        <v>1424</v>
      </c>
      <c r="N82" s="190">
        <f>SUM(O82:P82)</f>
        <v>3289</v>
      </c>
      <c r="O82" s="118">
        <v>1601</v>
      </c>
      <c r="P82" s="198">
        <v>1688</v>
      </c>
      <c r="Q82" s="190">
        <f>SUM(R82:S82)</f>
        <v>6181</v>
      </c>
      <c r="R82" s="118">
        <v>3238</v>
      </c>
      <c r="S82" s="203">
        <v>2943</v>
      </c>
      <c r="T82" s="190">
        <f>SUM(U82:V82)</f>
        <v>2269</v>
      </c>
      <c r="U82" s="118">
        <v>1094</v>
      </c>
      <c r="V82" s="203">
        <v>1175</v>
      </c>
      <c r="W82" s="190">
        <f>SUM(X82:Y82)</f>
        <v>2274</v>
      </c>
      <c r="X82" s="118">
        <v>1124</v>
      </c>
      <c r="Y82" s="203">
        <v>1150</v>
      </c>
      <c r="Z82" s="190">
        <f>SUM(AA82:AB82)</f>
        <v>2362</v>
      </c>
      <c r="AA82" s="118">
        <v>1181</v>
      </c>
      <c r="AB82" s="203">
        <v>1181</v>
      </c>
      <c r="AC82" s="190">
        <f>SUM(AD82:AE82)</f>
        <v>1693</v>
      </c>
      <c r="AD82" s="118">
        <v>847</v>
      </c>
      <c r="AE82" s="203">
        <v>846</v>
      </c>
      <c r="AF82" s="190">
        <f>SUM(AG82:AH82)</f>
        <v>4619</v>
      </c>
      <c r="AG82" s="118">
        <v>2294</v>
      </c>
      <c r="AH82" s="203">
        <v>2325</v>
      </c>
      <c r="AI82" s="190">
        <f>SUM(AJ82:AK82)</f>
        <v>675</v>
      </c>
      <c r="AJ82" s="118">
        <v>361</v>
      </c>
      <c r="AK82" s="203">
        <v>314</v>
      </c>
      <c r="AL82" s="190">
        <f>SUM(AM82:AN82)</f>
        <v>1370</v>
      </c>
      <c r="AM82" s="118">
        <v>692</v>
      </c>
      <c r="AN82" s="203">
        <v>678</v>
      </c>
      <c r="AO82" s="190">
        <f>SUM(AP82:AQ82)</f>
        <v>669</v>
      </c>
      <c r="AP82" s="118">
        <v>328</v>
      </c>
      <c r="AQ82" s="198">
        <v>341</v>
      </c>
      <c r="AR82" s="193">
        <f>SUM(AS82:AT82)</f>
        <v>460</v>
      </c>
      <c r="AS82" s="118">
        <v>235</v>
      </c>
      <c r="AT82" s="203">
        <v>225</v>
      </c>
      <c r="AU82" s="190">
        <f>SUM(AV82:AW82)</f>
        <v>868</v>
      </c>
      <c r="AV82" s="118">
        <v>419</v>
      </c>
      <c r="AW82" s="198">
        <v>449</v>
      </c>
      <c r="AX82" s="193">
        <f>SUM(AY82:AZ82)</f>
        <v>1187</v>
      </c>
      <c r="AY82" s="118">
        <v>577</v>
      </c>
      <c r="AZ82" s="203">
        <v>610</v>
      </c>
      <c r="BA82" s="190">
        <f>SUM(BB82:BC82)</f>
        <v>807</v>
      </c>
      <c r="BB82" s="118">
        <v>406</v>
      </c>
      <c r="BC82" s="198">
        <v>401</v>
      </c>
      <c r="BD82" s="193">
        <f>SUM(BE82:BF82)</f>
        <v>1245</v>
      </c>
      <c r="BE82" s="118">
        <v>646</v>
      </c>
      <c r="BF82" s="203">
        <v>599</v>
      </c>
      <c r="BG82" s="190">
        <f>SUM(BH82:BI82)</f>
        <v>1928</v>
      </c>
      <c r="BH82" s="118">
        <v>1016</v>
      </c>
      <c r="BI82" s="198">
        <v>912</v>
      </c>
      <c r="BJ82" s="193">
        <f>SUM(BK82:BL82)</f>
        <v>1160</v>
      </c>
      <c r="BK82" s="118">
        <v>591</v>
      </c>
      <c r="BL82" s="203">
        <v>569</v>
      </c>
      <c r="BM82" s="190">
        <f>SUM(BN82:BO82)</f>
        <v>912</v>
      </c>
      <c r="BN82" s="118">
        <v>445</v>
      </c>
      <c r="BO82" s="198">
        <v>467</v>
      </c>
      <c r="BP82" s="193">
        <f>SUM(BQ82:BR82)</f>
        <v>1085</v>
      </c>
      <c r="BQ82" s="118">
        <v>531</v>
      </c>
      <c r="BR82" s="203">
        <v>554</v>
      </c>
      <c r="BS82" s="190">
        <f>SUM(BT82:BU82)</f>
        <v>199</v>
      </c>
      <c r="BT82" s="118">
        <v>109</v>
      </c>
      <c r="BU82" s="198">
        <v>90</v>
      </c>
    </row>
    <row r="83" spans="1:73" s="20" customFormat="1" ht="15" customHeight="1">
      <c r="A83" s="207" t="s">
        <v>65</v>
      </c>
      <c r="B83" s="193">
        <f>SUM(C83:D83)</f>
        <v>47711</v>
      </c>
      <c r="C83" s="225">
        <f t="shared" si="12"/>
        <v>23944</v>
      </c>
      <c r="D83" s="241">
        <f t="shared" si="12"/>
        <v>23767</v>
      </c>
      <c r="E83" s="190">
        <f>SUM(F83:G83)</f>
        <v>9228</v>
      </c>
      <c r="F83" s="118">
        <v>4373</v>
      </c>
      <c r="G83" s="203">
        <v>4855</v>
      </c>
      <c r="H83" s="190">
        <f>SUM(I83:J83)</f>
        <v>4828</v>
      </c>
      <c r="I83" s="118">
        <v>2467</v>
      </c>
      <c r="J83" s="203">
        <v>2361</v>
      </c>
      <c r="K83" s="190">
        <f>SUM(L83:M83)</f>
        <v>2539</v>
      </c>
      <c r="L83" s="118">
        <v>1285</v>
      </c>
      <c r="M83" s="203">
        <v>1254</v>
      </c>
      <c r="N83" s="190">
        <f>SUM(O83:P83)</f>
        <v>2700</v>
      </c>
      <c r="O83" s="118">
        <v>1349</v>
      </c>
      <c r="P83" s="198">
        <v>1351</v>
      </c>
      <c r="Q83" s="190">
        <f>SUM(R83:S83)</f>
        <v>5053</v>
      </c>
      <c r="R83" s="118">
        <v>2563</v>
      </c>
      <c r="S83" s="203">
        <v>2490</v>
      </c>
      <c r="T83" s="190">
        <f>SUM(U83:V83)</f>
        <v>1864</v>
      </c>
      <c r="U83" s="118">
        <v>912</v>
      </c>
      <c r="V83" s="203">
        <v>952</v>
      </c>
      <c r="W83" s="190">
        <f>SUM(X83:Y83)</f>
        <v>2275</v>
      </c>
      <c r="X83" s="118">
        <v>1170</v>
      </c>
      <c r="Y83" s="203">
        <v>1105</v>
      </c>
      <c r="Z83" s="190">
        <f>SUM(AA83:AB83)</f>
        <v>2068</v>
      </c>
      <c r="AA83" s="118">
        <v>1035</v>
      </c>
      <c r="AB83" s="203">
        <v>1033</v>
      </c>
      <c r="AC83" s="190">
        <f>SUM(AD83:AE83)</f>
        <v>1458</v>
      </c>
      <c r="AD83" s="118">
        <v>724</v>
      </c>
      <c r="AE83" s="203">
        <v>734</v>
      </c>
      <c r="AF83" s="190">
        <f>SUM(AG83:AH83)</f>
        <v>4389</v>
      </c>
      <c r="AG83" s="118">
        <v>2204</v>
      </c>
      <c r="AH83" s="203">
        <v>2185</v>
      </c>
      <c r="AI83" s="190">
        <f>SUM(AJ83:AK83)</f>
        <v>631</v>
      </c>
      <c r="AJ83" s="118">
        <v>335</v>
      </c>
      <c r="AK83" s="203">
        <v>296</v>
      </c>
      <c r="AL83" s="190">
        <f>SUM(AM83:AN83)</f>
        <v>1284</v>
      </c>
      <c r="AM83" s="118">
        <v>664</v>
      </c>
      <c r="AN83" s="203">
        <v>620</v>
      </c>
      <c r="AO83" s="190">
        <f>SUM(AP83:AQ83)</f>
        <v>608</v>
      </c>
      <c r="AP83" s="118">
        <v>299</v>
      </c>
      <c r="AQ83" s="198">
        <v>309</v>
      </c>
      <c r="AR83" s="193">
        <f>SUM(AS83:AT83)</f>
        <v>339</v>
      </c>
      <c r="AS83" s="118">
        <v>195</v>
      </c>
      <c r="AT83" s="203">
        <v>144</v>
      </c>
      <c r="AU83" s="190">
        <f>SUM(AV83:AW83)</f>
        <v>768</v>
      </c>
      <c r="AV83" s="118">
        <v>357</v>
      </c>
      <c r="AW83" s="198">
        <v>411</v>
      </c>
      <c r="AX83" s="193">
        <f>SUM(AY83:AZ83)</f>
        <v>1201</v>
      </c>
      <c r="AY83" s="118">
        <v>630</v>
      </c>
      <c r="AZ83" s="203">
        <v>571</v>
      </c>
      <c r="BA83" s="190">
        <f>SUM(BB83:BC83)</f>
        <v>806</v>
      </c>
      <c r="BB83" s="118">
        <v>439</v>
      </c>
      <c r="BC83" s="198">
        <v>367</v>
      </c>
      <c r="BD83" s="193">
        <f>SUM(BE83:BF83)</f>
        <v>1158</v>
      </c>
      <c r="BE83" s="118">
        <v>628</v>
      </c>
      <c r="BF83" s="203">
        <v>530</v>
      </c>
      <c r="BG83" s="190">
        <f>SUM(BH83:BI83)</f>
        <v>1662</v>
      </c>
      <c r="BH83" s="118">
        <v>876</v>
      </c>
      <c r="BI83" s="198">
        <v>786</v>
      </c>
      <c r="BJ83" s="193">
        <f>SUM(BK83:BL83)</f>
        <v>969</v>
      </c>
      <c r="BK83" s="118">
        <v>494</v>
      </c>
      <c r="BL83" s="203">
        <v>475</v>
      </c>
      <c r="BM83" s="190">
        <f>SUM(BN83:BO83)</f>
        <v>735</v>
      </c>
      <c r="BN83" s="118">
        <v>380</v>
      </c>
      <c r="BO83" s="198">
        <v>355</v>
      </c>
      <c r="BP83" s="193">
        <f>SUM(BQ83:BR83)</f>
        <v>920</v>
      </c>
      <c r="BQ83" s="118">
        <v>454</v>
      </c>
      <c r="BR83" s="203">
        <v>466</v>
      </c>
      <c r="BS83" s="190">
        <f>SUM(BT83:BU83)</f>
        <v>228</v>
      </c>
      <c r="BT83" s="118">
        <v>111</v>
      </c>
      <c r="BU83" s="198">
        <v>117</v>
      </c>
    </row>
    <row r="84" spans="1:73" s="20" customFormat="1" ht="15" customHeight="1">
      <c r="A84" s="207" t="s">
        <v>66</v>
      </c>
      <c r="B84" s="193">
        <f>SUM(C84:D84)</f>
        <v>42928</v>
      </c>
      <c r="C84" s="225">
        <f t="shared" si="12"/>
        <v>21871</v>
      </c>
      <c r="D84" s="241">
        <f t="shared" si="12"/>
        <v>21057</v>
      </c>
      <c r="E84" s="190">
        <f>SUM(F84:G84)</f>
        <v>8345</v>
      </c>
      <c r="F84" s="118">
        <v>3990</v>
      </c>
      <c r="G84" s="203">
        <v>4355</v>
      </c>
      <c r="H84" s="190">
        <f>SUM(I84:J84)</f>
        <v>4412</v>
      </c>
      <c r="I84" s="118">
        <v>2209</v>
      </c>
      <c r="J84" s="203">
        <v>2203</v>
      </c>
      <c r="K84" s="190">
        <f>SUM(L84:M84)</f>
        <v>2266</v>
      </c>
      <c r="L84" s="118">
        <v>1171</v>
      </c>
      <c r="M84" s="203">
        <v>1095</v>
      </c>
      <c r="N84" s="190">
        <f>SUM(O84:P84)</f>
        <v>2651</v>
      </c>
      <c r="O84" s="118">
        <v>1341</v>
      </c>
      <c r="P84" s="198">
        <v>1310</v>
      </c>
      <c r="Q84" s="190">
        <f>SUM(R84:S84)</f>
        <v>4302</v>
      </c>
      <c r="R84" s="118">
        <v>2259</v>
      </c>
      <c r="S84" s="203">
        <v>2043</v>
      </c>
      <c r="T84" s="190">
        <f>SUM(U84:V84)</f>
        <v>1832</v>
      </c>
      <c r="U84" s="118">
        <v>908</v>
      </c>
      <c r="V84" s="203">
        <v>924</v>
      </c>
      <c r="W84" s="190">
        <f>SUM(X84:Y84)</f>
        <v>1868</v>
      </c>
      <c r="X84" s="118">
        <v>983</v>
      </c>
      <c r="Y84" s="203">
        <v>885</v>
      </c>
      <c r="Z84" s="190">
        <f>SUM(AA84:AB84)</f>
        <v>1973</v>
      </c>
      <c r="AA84" s="118">
        <v>996</v>
      </c>
      <c r="AB84" s="203">
        <v>977</v>
      </c>
      <c r="AC84" s="190">
        <f>SUM(AD84:AE84)</f>
        <v>1455</v>
      </c>
      <c r="AD84" s="118">
        <v>739</v>
      </c>
      <c r="AE84" s="203">
        <v>716</v>
      </c>
      <c r="AF84" s="190">
        <f>SUM(AG84:AH84)</f>
        <v>3660</v>
      </c>
      <c r="AG84" s="118">
        <v>1836</v>
      </c>
      <c r="AH84" s="203">
        <v>1824</v>
      </c>
      <c r="AI84" s="190">
        <f>SUM(AJ84:AK84)</f>
        <v>544</v>
      </c>
      <c r="AJ84" s="118">
        <v>301</v>
      </c>
      <c r="AK84" s="203">
        <v>243</v>
      </c>
      <c r="AL84" s="190">
        <f>SUM(AM84:AN84)</f>
        <v>1245</v>
      </c>
      <c r="AM84" s="118">
        <v>639</v>
      </c>
      <c r="AN84" s="203">
        <v>606</v>
      </c>
      <c r="AO84" s="190">
        <f>SUM(AP84:AQ84)</f>
        <v>583</v>
      </c>
      <c r="AP84" s="118">
        <v>312</v>
      </c>
      <c r="AQ84" s="198">
        <v>271</v>
      </c>
      <c r="AR84" s="193">
        <f>SUM(AS84:AT84)</f>
        <v>349</v>
      </c>
      <c r="AS84" s="118">
        <v>166</v>
      </c>
      <c r="AT84" s="203">
        <v>183</v>
      </c>
      <c r="AU84" s="190">
        <f>SUM(AV84:AW84)</f>
        <v>746</v>
      </c>
      <c r="AV84" s="118">
        <v>392</v>
      </c>
      <c r="AW84" s="198">
        <v>354</v>
      </c>
      <c r="AX84" s="193">
        <f>SUM(AY84:AZ84)</f>
        <v>898</v>
      </c>
      <c r="AY84" s="118">
        <v>472</v>
      </c>
      <c r="AZ84" s="203">
        <v>426</v>
      </c>
      <c r="BA84" s="190">
        <f>SUM(BB84:BC84)</f>
        <v>592</v>
      </c>
      <c r="BB84" s="118">
        <v>326</v>
      </c>
      <c r="BC84" s="198">
        <v>266</v>
      </c>
      <c r="BD84" s="193">
        <f>SUM(BE84:BF84)</f>
        <v>918</v>
      </c>
      <c r="BE84" s="118">
        <v>517</v>
      </c>
      <c r="BF84" s="203">
        <v>401</v>
      </c>
      <c r="BG84" s="190">
        <f>SUM(BH84:BI84)</f>
        <v>1476</v>
      </c>
      <c r="BH84" s="118">
        <v>814</v>
      </c>
      <c r="BI84" s="198">
        <v>662</v>
      </c>
      <c r="BJ84" s="193">
        <f>SUM(BK84:BL84)</f>
        <v>1021</v>
      </c>
      <c r="BK84" s="118">
        <v>547</v>
      </c>
      <c r="BL84" s="203">
        <v>474</v>
      </c>
      <c r="BM84" s="190">
        <f>SUM(BN84:BO84)</f>
        <v>757</v>
      </c>
      <c r="BN84" s="118">
        <v>414</v>
      </c>
      <c r="BO84" s="198">
        <v>343</v>
      </c>
      <c r="BP84" s="193">
        <f>SUM(BQ84:BR84)</f>
        <v>842</v>
      </c>
      <c r="BQ84" s="118">
        <v>434</v>
      </c>
      <c r="BR84" s="203">
        <v>408</v>
      </c>
      <c r="BS84" s="190">
        <f>SUM(BT84:BU84)</f>
        <v>193</v>
      </c>
      <c r="BT84" s="118">
        <v>105</v>
      </c>
      <c r="BU84" s="198">
        <v>88</v>
      </c>
    </row>
    <row r="85" spans="1:73" s="2" customFormat="1" ht="15" customHeight="1">
      <c r="A85" s="238" t="s">
        <v>16</v>
      </c>
      <c r="B85" s="240">
        <f>IF(SUM(E85,H85,K85,N85,Q85,T85,W85,Z85,AC85,AF85,AI85,AL85,AO85,AR85,AU85,AX85,BA85,BD85,BG85,BJ85,BM85,BP85,BS85)=SUM(B86:B90),SUM(B86:B90),"err")</f>
        <v>195388</v>
      </c>
      <c r="C85" s="240">
        <f>IF(SUM(F85,I85,L85,O85,R85,U85,X85,AA85,AD85,AG85,AJ85,AM85,AP85,AS85,AV85,AY85,BB85,BE85,BH85,BK85,BN85,BQ85,BT85)=SUM(C86:C90),SUM(C86:C90),"err")</f>
        <v>96714</v>
      </c>
      <c r="D85" s="240">
        <f>IF(SUM(G85,J85,M85,P85,S85,V85,Y85,AB85,AE85,AH85,AK85,AN85,AQ85,AT85,AW85,AZ85,BC85,BF85,BI85,BL85,BO85,BR85,BU85)=SUM(D86:D90),SUM(D86:D90),"err")</f>
        <v>98674</v>
      </c>
      <c r="E85" s="247">
        <f>IF(SUM(E86:E90)=SUM(F85:G85),SUM(F85:G85),"ERR!")</f>
        <v>37228</v>
      </c>
      <c r="F85" s="224">
        <v>18356</v>
      </c>
      <c r="G85" s="242">
        <v>18872</v>
      </c>
      <c r="H85" s="247">
        <f>IF(SUM(H86:H90)=SUM(I85:J85),SUM(I85:J85),"ERR!")</f>
        <v>19738</v>
      </c>
      <c r="I85" s="224">
        <v>9631</v>
      </c>
      <c r="J85" s="242">
        <v>10107</v>
      </c>
      <c r="K85" s="247">
        <f>IF(SUM(K86:K90)=SUM(L85:M85),SUM(L85:M85),"ERR!")</f>
        <v>10640</v>
      </c>
      <c r="L85" s="224">
        <v>5133</v>
      </c>
      <c r="M85" s="242">
        <v>5507</v>
      </c>
      <c r="N85" s="247">
        <f>IF(SUM(N86:N90)=SUM(O85:P85),SUM(O85:P85),"ERR!")</f>
        <v>12214</v>
      </c>
      <c r="O85" s="224">
        <v>5863</v>
      </c>
      <c r="P85" s="226">
        <v>6351</v>
      </c>
      <c r="Q85" s="247">
        <f>IF(SUM(Q86:Q90)=SUM(R85:S85),SUM(R85:S85),"ERR!")</f>
        <v>17208</v>
      </c>
      <c r="R85" s="224">
        <v>8720</v>
      </c>
      <c r="S85" s="242">
        <v>8488</v>
      </c>
      <c r="T85" s="247">
        <f>IF(SUM(T86:T90)=SUM(U85:V85),SUM(U85:V85),"ERR!")</f>
        <v>8997</v>
      </c>
      <c r="U85" s="224">
        <v>4306</v>
      </c>
      <c r="V85" s="242">
        <v>4691</v>
      </c>
      <c r="W85" s="247">
        <f>IF(SUM(W86:W90)=SUM(X85:Y85),SUM(X85:Y85),"ERR!")</f>
        <v>9168</v>
      </c>
      <c r="X85" s="224">
        <v>4634</v>
      </c>
      <c r="Y85" s="242">
        <v>4534</v>
      </c>
      <c r="Z85" s="247">
        <f>IF(SUM(Z86:Z90)=SUM(AA85:AB85),SUM(AA85:AB85),"ERR!")</f>
        <v>8841</v>
      </c>
      <c r="AA85" s="224">
        <v>4333</v>
      </c>
      <c r="AB85" s="242">
        <v>4508</v>
      </c>
      <c r="AC85" s="247">
        <f>IF(SUM(AC86:AC90)=SUM(AD85:AE85),SUM(AD85:AE85),"ERR!")</f>
        <v>6607</v>
      </c>
      <c r="AD85" s="224">
        <v>3202</v>
      </c>
      <c r="AE85" s="242">
        <v>3405</v>
      </c>
      <c r="AF85" s="247">
        <f>IF(SUM(AF86:AF90)=SUM(AG85:AH85),SUM(AG85:AH85),"ERR!")</f>
        <v>16441</v>
      </c>
      <c r="AG85" s="224">
        <v>7925</v>
      </c>
      <c r="AH85" s="242">
        <v>8516</v>
      </c>
      <c r="AI85" s="247">
        <f>IF(SUM(AI86:AI90)=SUM(AJ85:AK85),SUM(AJ85:AK85),"ERR!")</f>
        <v>2739</v>
      </c>
      <c r="AJ85" s="224">
        <v>1472</v>
      </c>
      <c r="AK85" s="242">
        <v>1267</v>
      </c>
      <c r="AL85" s="247">
        <f>IF(SUM(AL86:AL90)=SUM(AM85:AN85),SUM(AM85:AN85),"ERR!")</f>
        <v>5964</v>
      </c>
      <c r="AM85" s="224">
        <v>3008</v>
      </c>
      <c r="AN85" s="242">
        <v>2956</v>
      </c>
      <c r="AO85" s="247">
        <f>IF(SUM(AO86:AO90)=SUM(AP85:AQ85),SUM(AP85:AQ85),"ERR!")</f>
        <v>2716</v>
      </c>
      <c r="AP85" s="224">
        <v>1354</v>
      </c>
      <c r="AQ85" s="226">
        <v>1362</v>
      </c>
      <c r="AR85" s="235">
        <f>IF(SUM(AR86:AR90)=SUM(AS85:AT85),SUM(AS85:AT85),"ERR!")</f>
        <v>1700</v>
      </c>
      <c r="AS85" s="224">
        <v>857</v>
      </c>
      <c r="AT85" s="242">
        <v>843</v>
      </c>
      <c r="AU85" s="247">
        <f>IF(SUM(AU86:AU90)=SUM(AV85:AW85),SUM(AV85:AW85),"ERR!")</f>
        <v>3614</v>
      </c>
      <c r="AV85" s="224">
        <v>1724</v>
      </c>
      <c r="AW85" s="226">
        <v>1890</v>
      </c>
      <c r="AX85" s="235">
        <f>IF(SUM(AX86:AX90)=SUM(AY85:AZ85),SUM(AY85:AZ85),"ERR!")</f>
        <v>4751</v>
      </c>
      <c r="AY85" s="224">
        <v>2434</v>
      </c>
      <c r="AZ85" s="242">
        <v>2317</v>
      </c>
      <c r="BA85" s="247">
        <f>IF(SUM(BA86:BA90)=SUM(BB85:BC85),SUM(BB85:BC85),"ERR!")</f>
        <v>3027</v>
      </c>
      <c r="BB85" s="224">
        <v>1597</v>
      </c>
      <c r="BC85" s="226">
        <v>1430</v>
      </c>
      <c r="BD85" s="235">
        <f>IF(SUM(BD86:BD90)=SUM(BE85:BF85),SUM(BE85:BF85),"ERR!")</f>
        <v>4463</v>
      </c>
      <c r="BE85" s="232">
        <v>2371</v>
      </c>
      <c r="BF85" s="244">
        <v>2092</v>
      </c>
      <c r="BG85" s="247">
        <f>IF(SUM(BG86:BG90)=SUM(BH85:BI85),SUM(BH85:BI85),"ERR!")</f>
        <v>6435</v>
      </c>
      <c r="BH85" s="232">
        <v>3264</v>
      </c>
      <c r="BI85" s="233">
        <v>3171</v>
      </c>
      <c r="BJ85" s="235">
        <f>IF(SUM(BJ86:BJ90)=SUM(BK85:BL85),SUM(BK85:BL85),"ERR!")</f>
        <v>4767</v>
      </c>
      <c r="BK85" s="232">
        <v>2359</v>
      </c>
      <c r="BL85" s="244">
        <v>2408</v>
      </c>
      <c r="BM85" s="247">
        <f>IF(SUM(BM86:BM90)=SUM(BN85:BO85),SUM(BN85:BO85),"ERR!")</f>
        <v>3291</v>
      </c>
      <c r="BN85" s="232">
        <v>1754</v>
      </c>
      <c r="BO85" s="233">
        <v>1537</v>
      </c>
      <c r="BP85" s="235">
        <f>IF(SUM(BP86:BP90)=SUM(BQ85:BR85),SUM(BQ85:BR85),"ERR!")</f>
        <v>4017</v>
      </c>
      <c r="BQ85" s="232">
        <v>1979</v>
      </c>
      <c r="BR85" s="244">
        <v>2038</v>
      </c>
      <c r="BS85" s="247">
        <f>IF(SUM(BS86:BS90)=SUM(BT85:BU85),SUM(BT85:BU85),"ERR!")</f>
        <v>822</v>
      </c>
      <c r="BT85" s="232">
        <v>438</v>
      </c>
      <c r="BU85" s="233">
        <v>384</v>
      </c>
    </row>
    <row r="86" spans="1:73" s="20" customFormat="1" ht="15" customHeight="1">
      <c r="A86" s="207" t="s">
        <v>108</v>
      </c>
      <c r="B86" s="193">
        <f>SUM(C86:D86)</f>
        <v>44133</v>
      </c>
      <c r="C86" s="225">
        <f t="shared" ref="C86:D90" si="13">SUM(F86,I86,L86,O86,R86,U86,X86,AA86,AD86,AG86,AJ86,AM86,AP86,AS86,AV86,AY86,BB86,BE86,BH86,BK86,BN86,BQ86,BT86)</f>
        <v>22501</v>
      </c>
      <c r="D86" s="241">
        <f t="shared" si="13"/>
        <v>21632</v>
      </c>
      <c r="E86" s="190">
        <f>SUM(F86:G86)</f>
        <v>8484</v>
      </c>
      <c r="F86" s="118">
        <v>4214</v>
      </c>
      <c r="G86" s="203">
        <v>4270</v>
      </c>
      <c r="H86" s="190">
        <f>SUM(I86:J86)</f>
        <v>4442</v>
      </c>
      <c r="I86" s="118">
        <v>2205</v>
      </c>
      <c r="J86" s="203">
        <v>2237</v>
      </c>
      <c r="K86" s="190">
        <f>SUM(L86:M86)</f>
        <v>2367</v>
      </c>
      <c r="L86" s="118">
        <v>1196</v>
      </c>
      <c r="M86" s="203">
        <v>1171</v>
      </c>
      <c r="N86" s="190">
        <f>SUM(O86:P86)</f>
        <v>2692</v>
      </c>
      <c r="O86" s="118">
        <v>1367</v>
      </c>
      <c r="P86" s="198">
        <v>1325</v>
      </c>
      <c r="Q86" s="190">
        <f>SUM(R86:S86)</f>
        <v>4186</v>
      </c>
      <c r="R86" s="118">
        <v>2152</v>
      </c>
      <c r="S86" s="203">
        <v>2034</v>
      </c>
      <c r="T86" s="190">
        <f>SUM(U86:V86)</f>
        <v>2016</v>
      </c>
      <c r="U86" s="118">
        <v>993</v>
      </c>
      <c r="V86" s="203">
        <v>1023</v>
      </c>
      <c r="W86" s="190">
        <f>SUM(X86:Y86)</f>
        <v>2028</v>
      </c>
      <c r="X86" s="118">
        <v>1089</v>
      </c>
      <c r="Y86" s="203">
        <v>939</v>
      </c>
      <c r="Z86" s="190">
        <f>SUM(AA86:AB86)</f>
        <v>1944</v>
      </c>
      <c r="AA86" s="118">
        <v>1002</v>
      </c>
      <c r="AB86" s="203">
        <v>942</v>
      </c>
      <c r="AC86" s="190">
        <f>SUM(AD86:AE86)</f>
        <v>1481</v>
      </c>
      <c r="AD86" s="118">
        <v>733</v>
      </c>
      <c r="AE86" s="203">
        <v>748</v>
      </c>
      <c r="AF86" s="190">
        <f>SUM(AG86:AH86)</f>
        <v>3817</v>
      </c>
      <c r="AG86" s="118">
        <v>1913</v>
      </c>
      <c r="AH86" s="203">
        <v>1904</v>
      </c>
      <c r="AI86" s="190">
        <f>SUM(AJ86:AK86)</f>
        <v>622</v>
      </c>
      <c r="AJ86" s="118">
        <v>341</v>
      </c>
      <c r="AK86" s="203">
        <v>281</v>
      </c>
      <c r="AL86" s="190">
        <f>SUM(AM86:AN86)</f>
        <v>1284</v>
      </c>
      <c r="AM86" s="118">
        <v>691</v>
      </c>
      <c r="AN86" s="203">
        <v>593</v>
      </c>
      <c r="AO86" s="190">
        <f>SUM(AP86:AQ86)</f>
        <v>604</v>
      </c>
      <c r="AP86" s="118">
        <v>295</v>
      </c>
      <c r="AQ86" s="198">
        <v>309</v>
      </c>
      <c r="AR86" s="193">
        <f>SUM(AS86:AT86)</f>
        <v>368</v>
      </c>
      <c r="AS86" s="118">
        <v>179</v>
      </c>
      <c r="AT86" s="203">
        <v>189</v>
      </c>
      <c r="AU86" s="190">
        <f>SUM(AV86:AW86)</f>
        <v>787</v>
      </c>
      <c r="AV86" s="118">
        <v>376</v>
      </c>
      <c r="AW86" s="198">
        <v>411</v>
      </c>
      <c r="AX86" s="193">
        <f>SUM(AY86:AZ86)</f>
        <v>1018</v>
      </c>
      <c r="AY86" s="118">
        <v>561</v>
      </c>
      <c r="AZ86" s="203">
        <v>457</v>
      </c>
      <c r="BA86" s="190">
        <f>SUM(BB86:BC86)</f>
        <v>660</v>
      </c>
      <c r="BB86" s="118">
        <v>365</v>
      </c>
      <c r="BC86" s="198">
        <v>295</v>
      </c>
      <c r="BD86" s="193">
        <f>SUM(BE86:BF86)</f>
        <v>966</v>
      </c>
      <c r="BE86" s="118">
        <v>548</v>
      </c>
      <c r="BF86" s="203">
        <v>418</v>
      </c>
      <c r="BG86" s="190">
        <f>SUM(BH86:BI86)</f>
        <v>1533</v>
      </c>
      <c r="BH86" s="118">
        <v>818</v>
      </c>
      <c r="BI86" s="198">
        <v>715</v>
      </c>
      <c r="BJ86" s="193">
        <f>SUM(BK86:BL86)</f>
        <v>1027</v>
      </c>
      <c r="BK86" s="118">
        <v>505</v>
      </c>
      <c r="BL86" s="203">
        <v>522</v>
      </c>
      <c r="BM86" s="190">
        <f>SUM(BN86:BO86)</f>
        <v>690</v>
      </c>
      <c r="BN86" s="118">
        <v>372</v>
      </c>
      <c r="BO86" s="198">
        <v>318</v>
      </c>
      <c r="BP86" s="193">
        <f>SUM(BQ86:BR86)</f>
        <v>906</v>
      </c>
      <c r="BQ86" s="118">
        <v>471</v>
      </c>
      <c r="BR86" s="203">
        <v>435</v>
      </c>
      <c r="BS86" s="190">
        <f>SUM(BT86:BU86)</f>
        <v>211</v>
      </c>
      <c r="BT86" s="118">
        <v>115</v>
      </c>
      <c r="BU86" s="198">
        <v>96</v>
      </c>
    </row>
    <row r="87" spans="1:73" s="20" customFormat="1" ht="15" customHeight="1">
      <c r="A87" s="207" t="s">
        <v>67</v>
      </c>
      <c r="B87" s="193">
        <f>SUM(C87:D87)</f>
        <v>40971</v>
      </c>
      <c r="C87" s="225">
        <f t="shared" si="13"/>
        <v>20453</v>
      </c>
      <c r="D87" s="241">
        <f t="shared" si="13"/>
        <v>20518</v>
      </c>
      <c r="E87" s="190">
        <f>SUM(F87:G87)</f>
        <v>7827</v>
      </c>
      <c r="F87" s="118">
        <v>3791</v>
      </c>
      <c r="G87" s="203">
        <v>4036</v>
      </c>
      <c r="H87" s="190">
        <f>SUM(I87:J87)</f>
        <v>4224</v>
      </c>
      <c r="I87" s="118">
        <v>2063</v>
      </c>
      <c r="J87" s="203">
        <v>2161</v>
      </c>
      <c r="K87" s="190">
        <f>SUM(L87:M87)</f>
        <v>2243</v>
      </c>
      <c r="L87" s="118">
        <v>1076</v>
      </c>
      <c r="M87" s="203">
        <v>1167</v>
      </c>
      <c r="N87" s="190">
        <f>SUM(O87:P87)</f>
        <v>2557</v>
      </c>
      <c r="O87" s="118">
        <v>1285</v>
      </c>
      <c r="P87" s="198">
        <v>1272</v>
      </c>
      <c r="Q87" s="190">
        <f>SUM(R87:S87)</f>
        <v>3705</v>
      </c>
      <c r="R87" s="118">
        <v>1972</v>
      </c>
      <c r="S87" s="203">
        <v>1733</v>
      </c>
      <c r="T87" s="190">
        <f>SUM(U87:V87)</f>
        <v>1795</v>
      </c>
      <c r="U87" s="118">
        <v>858</v>
      </c>
      <c r="V87" s="203">
        <v>937</v>
      </c>
      <c r="W87" s="190">
        <f>SUM(X87:Y87)</f>
        <v>1916</v>
      </c>
      <c r="X87" s="118">
        <v>969</v>
      </c>
      <c r="Y87" s="203">
        <v>947</v>
      </c>
      <c r="Z87" s="190">
        <f>SUM(AA87:AB87)</f>
        <v>1821</v>
      </c>
      <c r="AA87" s="118">
        <v>889</v>
      </c>
      <c r="AB87" s="203">
        <v>932</v>
      </c>
      <c r="AC87" s="190">
        <f>SUM(AD87:AE87)</f>
        <v>1399</v>
      </c>
      <c r="AD87" s="118">
        <v>689</v>
      </c>
      <c r="AE87" s="203">
        <v>710</v>
      </c>
      <c r="AF87" s="190">
        <f>SUM(AG87:AH87)</f>
        <v>3474</v>
      </c>
      <c r="AG87" s="118">
        <v>1684</v>
      </c>
      <c r="AH87" s="203">
        <v>1790</v>
      </c>
      <c r="AI87" s="190">
        <f>SUM(AJ87:AK87)</f>
        <v>594</v>
      </c>
      <c r="AJ87" s="118">
        <v>317</v>
      </c>
      <c r="AK87" s="203">
        <v>277</v>
      </c>
      <c r="AL87" s="190">
        <f>SUM(AM87:AN87)</f>
        <v>1211</v>
      </c>
      <c r="AM87" s="118">
        <v>620</v>
      </c>
      <c r="AN87" s="203">
        <v>591</v>
      </c>
      <c r="AO87" s="190">
        <f>SUM(AP87:AQ87)</f>
        <v>579</v>
      </c>
      <c r="AP87" s="118">
        <v>288</v>
      </c>
      <c r="AQ87" s="198">
        <v>291</v>
      </c>
      <c r="AR87" s="193">
        <f>SUM(AS87:AT87)</f>
        <v>347</v>
      </c>
      <c r="AS87" s="118">
        <v>171</v>
      </c>
      <c r="AT87" s="203">
        <v>176</v>
      </c>
      <c r="AU87" s="190">
        <f>SUM(AV87:AW87)</f>
        <v>718</v>
      </c>
      <c r="AV87" s="118">
        <v>353</v>
      </c>
      <c r="AW87" s="198">
        <v>365</v>
      </c>
      <c r="AX87" s="193">
        <f>SUM(AY87:AZ87)</f>
        <v>924</v>
      </c>
      <c r="AY87" s="118">
        <v>486</v>
      </c>
      <c r="AZ87" s="203">
        <v>438</v>
      </c>
      <c r="BA87" s="190">
        <f>SUM(BB87:BC87)</f>
        <v>631</v>
      </c>
      <c r="BB87" s="118">
        <v>333</v>
      </c>
      <c r="BC87" s="198">
        <v>298</v>
      </c>
      <c r="BD87" s="193">
        <f>SUM(BE87:BF87)</f>
        <v>942</v>
      </c>
      <c r="BE87" s="118">
        <v>507</v>
      </c>
      <c r="BF87" s="203">
        <v>435</v>
      </c>
      <c r="BG87" s="190">
        <f>SUM(BH87:BI87)</f>
        <v>1365</v>
      </c>
      <c r="BH87" s="118">
        <v>700</v>
      </c>
      <c r="BI87" s="198">
        <v>665</v>
      </c>
      <c r="BJ87" s="193">
        <f>SUM(BK87:BL87)</f>
        <v>983</v>
      </c>
      <c r="BK87" s="118">
        <v>516</v>
      </c>
      <c r="BL87" s="203">
        <v>467</v>
      </c>
      <c r="BM87" s="190">
        <f>SUM(BN87:BO87)</f>
        <v>686</v>
      </c>
      <c r="BN87" s="118">
        <v>393</v>
      </c>
      <c r="BO87" s="198">
        <v>293</v>
      </c>
      <c r="BP87" s="193">
        <f>SUM(BQ87:BR87)</f>
        <v>874</v>
      </c>
      <c r="BQ87" s="118">
        <v>405</v>
      </c>
      <c r="BR87" s="203">
        <v>469</v>
      </c>
      <c r="BS87" s="190">
        <f>SUM(BT87:BU87)</f>
        <v>156</v>
      </c>
      <c r="BT87" s="118">
        <v>88</v>
      </c>
      <c r="BU87" s="198">
        <v>68</v>
      </c>
    </row>
    <row r="88" spans="1:73" s="20" customFormat="1" ht="15" customHeight="1">
      <c r="A88" s="207" t="s">
        <v>68</v>
      </c>
      <c r="B88" s="193">
        <f>SUM(C88:D88)</f>
        <v>40895</v>
      </c>
      <c r="C88" s="225">
        <f t="shared" si="13"/>
        <v>19944</v>
      </c>
      <c r="D88" s="241">
        <f t="shared" si="13"/>
        <v>20951</v>
      </c>
      <c r="E88" s="190">
        <f>SUM(F88:G88)</f>
        <v>8033</v>
      </c>
      <c r="F88" s="118">
        <v>3925</v>
      </c>
      <c r="G88" s="203">
        <v>4108</v>
      </c>
      <c r="H88" s="190">
        <f>SUM(I88:J88)</f>
        <v>4118</v>
      </c>
      <c r="I88" s="118">
        <v>1976</v>
      </c>
      <c r="J88" s="203">
        <v>2142</v>
      </c>
      <c r="K88" s="190">
        <f>SUM(L88:M88)</f>
        <v>2189</v>
      </c>
      <c r="L88" s="118">
        <v>1040</v>
      </c>
      <c r="M88" s="203">
        <v>1149</v>
      </c>
      <c r="N88" s="190">
        <f>SUM(O88:P88)</f>
        <v>2492</v>
      </c>
      <c r="O88" s="118">
        <v>1181</v>
      </c>
      <c r="P88" s="198">
        <v>1311</v>
      </c>
      <c r="Q88" s="190">
        <f>SUM(R88:S88)</f>
        <v>3538</v>
      </c>
      <c r="R88" s="118">
        <v>1758</v>
      </c>
      <c r="S88" s="203">
        <v>1780</v>
      </c>
      <c r="T88" s="190">
        <f>SUM(U88:V88)</f>
        <v>1803</v>
      </c>
      <c r="U88" s="118">
        <v>860</v>
      </c>
      <c r="V88" s="203">
        <v>943</v>
      </c>
      <c r="W88" s="190">
        <f>SUM(X88:Y88)</f>
        <v>1985</v>
      </c>
      <c r="X88" s="118">
        <v>997</v>
      </c>
      <c r="Y88" s="203">
        <v>988</v>
      </c>
      <c r="Z88" s="190">
        <f>SUM(AA88:AB88)</f>
        <v>1864</v>
      </c>
      <c r="AA88" s="118">
        <v>915</v>
      </c>
      <c r="AB88" s="203">
        <v>949</v>
      </c>
      <c r="AC88" s="190">
        <f>SUM(AD88:AE88)</f>
        <v>1323</v>
      </c>
      <c r="AD88" s="118">
        <v>655</v>
      </c>
      <c r="AE88" s="203">
        <v>668</v>
      </c>
      <c r="AF88" s="190">
        <f>SUM(AG88:AH88)</f>
        <v>3406</v>
      </c>
      <c r="AG88" s="118">
        <v>1617</v>
      </c>
      <c r="AH88" s="203">
        <v>1789</v>
      </c>
      <c r="AI88" s="190">
        <f>SUM(AJ88:AK88)</f>
        <v>568</v>
      </c>
      <c r="AJ88" s="118">
        <v>309</v>
      </c>
      <c r="AK88" s="203">
        <v>259</v>
      </c>
      <c r="AL88" s="190">
        <f>SUM(AM88:AN88)</f>
        <v>1224</v>
      </c>
      <c r="AM88" s="118">
        <v>604</v>
      </c>
      <c r="AN88" s="203">
        <v>620</v>
      </c>
      <c r="AO88" s="190">
        <f>SUM(AP88:AQ88)</f>
        <v>524</v>
      </c>
      <c r="AP88" s="118">
        <v>261</v>
      </c>
      <c r="AQ88" s="198">
        <v>263</v>
      </c>
      <c r="AR88" s="193">
        <f>SUM(AS88:AT88)</f>
        <v>389</v>
      </c>
      <c r="AS88" s="118">
        <v>208</v>
      </c>
      <c r="AT88" s="203">
        <v>181</v>
      </c>
      <c r="AU88" s="190">
        <f>SUM(AV88:AW88)</f>
        <v>737</v>
      </c>
      <c r="AV88" s="118">
        <v>346</v>
      </c>
      <c r="AW88" s="198">
        <v>391</v>
      </c>
      <c r="AX88" s="193">
        <f>SUM(AY88:AZ88)</f>
        <v>1061</v>
      </c>
      <c r="AY88" s="118">
        <v>508</v>
      </c>
      <c r="AZ88" s="203">
        <v>553</v>
      </c>
      <c r="BA88" s="190">
        <f>SUM(BB88:BC88)</f>
        <v>621</v>
      </c>
      <c r="BB88" s="118">
        <v>315</v>
      </c>
      <c r="BC88" s="198">
        <v>306</v>
      </c>
      <c r="BD88" s="193">
        <f>SUM(BE88:BF88)</f>
        <v>934</v>
      </c>
      <c r="BE88" s="118">
        <v>472</v>
      </c>
      <c r="BF88" s="203">
        <v>462</v>
      </c>
      <c r="BG88" s="190">
        <f>SUM(BH88:BI88)</f>
        <v>1355</v>
      </c>
      <c r="BH88" s="118">
        <v>663</v>
      </c>
      <c r="BI88" s="198">
        <v>692</v>
      </c>
      <c r="BJ88" s="193">
        <f>SUM(BK88:BL88)</f>
        <v>1013</v>
      </c>
      <c r="BK88" s="118">
        <v>458</v>
      </c>
      <c r="BL88" s="203">
        <v>555</v>
      </c>
      <c r="BM88" s="190">
        <f>SUM(BN88:BO88)</f>
        <v>741</v>
      </c>
      <c r="BN88" s="118">
        <v>382</v>
      </c>
      <c r="BO88" s="198">
        <v>359</v>
      </c>
      <c r="BP88" s="193">
        <f>SUM(BQ88:BR88)</f>
        <v>805</v>
      </c>
      <c r="BQ88" s="118">
        <v>402</v>
      </c>
      <c r="BR88" s="203">
        <v>403</v>
      </c>
      <c r="BS88" s="190">
        <f>SUM(BT88:BU88)</f>
        <v>172</v>
      </c>
      <c r="BT88" s="118">
        <v>92</v>
      </c>
      <c r="BU88" s="198">
        <v>80</v>
      </c>
    </row>
    <row r="89" spans="1:73" s="20" customFormat="1" ht="15" customHeight="1">
      <c r="A89" s="207" t="s">
        <v>69</v>
      </c>
      <c r="B89" s="193">
        <f>SUM(C89:D89)</f>
        <v>35285</v>
      </c>
      <c r="C89" s="225">
        <f t="shared" si="13"/>
        <v>17313</v>
      </c>
      <c r="D89" s="241">
        <f t="shared" si="13"/>
        <v>17972</v>
      </c>
      <c r="E89" s="190">
        <f>SUM(F89:G89)</f>
        <v>6712</v>
      </c>
      <c r="F89" s="118">
        <v>3381</v>
      </c>
      <c r="G89" s="203">
        <v>3331</v>
      </c>
      <c r="H89" s="190">
        <f>SUM(I89:J89)</f>
        <v>3532</v>
      </c>
      <c r="I89" s="118">
        <v>1727</v>
      </c>
      <c r="J89" s="203">
        <v>1805</v>
      </c>
      <c r="K89" s="190">
        <f>SUM(L89:M89)</f>
        <v>1953</v>
      </c>
      <c r="L89" s="118">
        <v>930</v>
      </c>
      <c r="M89" s="203">
        <v>1023</v>
      </c>
      <c r="N89" s="190">
        <f>SUM(O89:P89)</f>
        <v>2188</v>
      </c>
      <c r="O89" s="118">
        <v>1027</v>
      </c>
      <c r="P89" s="198">
        <v>1161</v>
      </c>
      <c r="Q89" s="190">
        <f>SUM(R89:S89)</f>
        <v>2971</v>
      </c>
      <c r="R89" s="118">
        <v>1444</v>
      </c>
      <c r="S89" s="203">
        <v>1527</v>
      </c>
      <c r="T89" s="190">
        <f>SUM(U89:V89)</f>
        <v>1724</v>
      </c>
      <c r="U89" s="118">
        <v>824</v>
      </c>
      <c r="V89" s="203">
        <v>900</v>
      </c>
      <c r="W89" s="190">
        <f>SUM(X89:Y89)</f>
        <v>1580</v>
      </c>
      <c r="X89" s="118">
        <v>779</v>
      </c>
      <c r="Y89" s="203">
        <v>801</v>
      </c>
      <c r="Z89" s="190">
        <f>SUM(AA89:AB89)</f>
        <v>1636</v>
      </c>
      <c r="AA89" s="118">
        <v>772</v>
      </c>
      <c r="AB89" s="203">
        <v>864</v>
      </c>
      <c r="AC89" s="190">
        <f>SUM(AD89:AE89)</f>
        <v>1178</v>
      </c>
      <c r="AD89" s="118">
        <v>558</v>
      </c>
      <c r="AE89" s="203">
        <v>620</v>
      </c>
      <c r="AF89" s="190">
        <f>SUM(AG89:AH89)</f>
        <v>2989</v>
      </c>
      <c r="AG89" s="118">
        <v>1437</v>
      </c>
      <c r="AH89" s="203">
        <v>1552</v>
      </c>
      <c r="AI89" s="190">
        <f>SUM(AJ89:AK89)</f>
        <v>463</v>
      </c>
      <c r="AJ89" s="118">
        <v>243</v>
      </c>
      <c r="AK89" s="203">
        <v>220</v>
      </c>
      <c r="AL89" s="190">
        <f>SUM(AM89:AN89)</f>
        <v>1129</v>
      </c>
      <c r="AM89" s="118">
        <v>559</v>
      </c>
      <c r="AN89" s="203">
        <v>570</v>
      </c>
      <c r="AO89" s="190">
        <f>SUM(AP89:AQ89)</f>
        <v>506</v>
      </c>
      <c r="AP89" s="118">
        <v>264</v>
      </c>
      <c r="AQ89" s="198">
        <v>242</v>
      </c>
      <c r="AR89" s="193">
        <f>SUM(AS89:AT89)</f>
        <v>285</v>
      </c>
      <c r="AS89" s="118">
        <v>135</v>
      </c>
      <c r="AT89" s="203">
        <v>150</v>
      </c>
      <c r="AU89" s="190">
        <f>SUM(AV89:AW89)</f>
        <v>674</v>
      </c>
      <c r="AV89" s="118">
        <v>312</v>
      </c>
      <c r="AW89" s="198">
        <v>362</v>
      </c>
      <c r="AX89" s="193">
        <f>SUM(AY89:AZ89)</f>
        <v>848</v>
      </c>
      <c r="AY89" s="118">
        <v>410</v>
      </c>
      <c r="AZ89" s="203">
        <v>438</v>
      </c>
      <c r="BA89" s="190">
        <f>SUM(BB89:BC89)</f>
        <v>564</v>
      </c>
      <c r="BB89" s="118">
        <v>296</v>
      </c>
      <c r="BC89" s="198">
        <v>268</v>
      </c>
      <c r="BD89" s="193">
        <f>SUM(BE89:BF89)</f>
        <v>820</v>
      </c>
      <c r="BE89" s="118">
        <v>423</v>
      </c>
      <c r="BF89" s="203">
        <v>397</v>
      </c>
      <c r="BG89" s="190">
        <f>SUM(BH89:BI89)</f>
        <v>1144</v>
      </c>
      <c r="BH89" s="118">
        <v>563</v>
      </c>
      <c r="BI89" s="198">
        <v>581</v>
      </c>
      <c r="BJ89" s="193">
        <f>SUM(BK89:BL89)</f>
        <v>870</v>
      </c>
      <c r="BK89" s="118">
        <v>439</v>
      </c>
      <c r="BL89" s="203">
        <v>431</v>
      </c>
      <c r="BM89" s="190">
        <f>SUM(BN89:BO89)</f>
        <v>644</v>
      </c>
      <c r="BN89" s="118">
        <v>343</v>
      </c>
      <c r="BO89" s="198">
        <v>301</v>
      </c>
      <c r="BP89" s="193">
        <f>SUM(BQ89:BR89)</f>
        <v>742</v>
      </c>
      <c r="BQ89" s="118">
        <v>373</v>
      </c>
      <c r="BR89" s="203">
        <v>369</v>
      </c>
      <c r="BS89" s="190">
        <f>SUM(BT89:BU89)</f>
        <v>133</v>
      </c>
      <c r="BT89" s="118">
        <v>74</v>
      </c>
      <c r="BU89" s="198">
        <v>59</v>
      </c>
    </row>
    <row r="90" spans="1:73" s="20" customFormat="1" ht="15" customHeight="1">
      <c r="A90" s="207" t="s">
        <v>70</v>
      </c>
      <c r="B90" s="193">
        <f>SUM(C90:D90)</f>
        <v>34104</v>
      </c>
      <c r="C90" s="225">
        <f t="shared" si="13"/>
        <v>16503</v>
      </c>
      <c r="D90" s="241">
        <f t="shared" si="13"/>
        <v>17601</v>
      </c>
      <c r="E90" s="190">
        <f>SUM(F90:G90)</f>
        <v>6172</v>
      </c>
      <c r="F90" s="118">
        <v>3045</v>
      </c>
      <c r="G90" s="203">
        <v>3127</v>
      </c>
      <c r="H90" s="190">
        <f>SUM(I90:J90)</f>
        <v>3422</v>
      </c>
      <c r="I90" s="118">
        <v>1660</v>
      </c>
      <c r="J90" s="203">
        <v>1762</v>
      </c>
      <c r="K90" s="190">
        <f>SUM(L90:M90)</f>
        <v>1888</v>
      </c>
      <c r="L90" s="118">
        <v>891</v>
      </c>
      <c r="M90" s="203">
        <v>997</v>
      </c>
      <c r="N90" s="190">
        <f>SUM(O90:P90)</f>
        <v>2285</v>
      </c>
      <c r="O90" s="118">
        <v>1003</v>
      </c>
      <c r="P90" s="198">
        <v>1282</v>
      </c>
      <c r="Q90" s="190">
        <f>SUM(R90:S90)</f>
        <v>2808</v>
      </c>
      <c r="R90" s="118">
        <v>1394</v>
      </c>
      <c r="S90" s="203">
        <v>1414</v>
      </c>
      <c r="T90" s="190">
        <f>SUM(U90:V90)</f>
        <v>1659</v>
      </c>
      <c r="U90" s="118">
        <v>771</v>
      </c>
      <c r="V90" s="203">
        <v>888</v>
      </c>
      <c r="W90" s="190">
        <f>SUM(X90:Y90)</f>
        <v>1659</v>
      </c>
      <c r="X90" s="118">
        <v>800</v>
      </c>
      <c r="Y90" s="203">
        <v>859</v>
      </c>
      <c r="Z90" s="190">
        <f>SUM(AA90:AB90)</f>
        <v>1576</v>
      </c>
      <c r="AA90" s="118">
        <v>755</v>
      </c>
      <c r="AB90" s="203">
        <v>821</v>
      </c>
      <c r="AC90" s="190">
        <f>SUM(AD90:AE90)</f>
        <v>1226</v>
      </c>
      <c r="AD90" s="118">
        <v>567</v>
      </c>
      <c r="AE90" s="203">
        <v>659</v>
      </c>
      <c r="AF90" s="190">
        <f>SUM(AG90:AH90)</f>
        <v>2755</v>
      </c>
      <c r="AG90" s="118">
        <v>1274</v>
      </c>
      <c r="AH90" s="203">
        <v>1481</v>
      </c>
      <c r="AI90" s="190">
        <f>SUM(AJ90:AK90)</f>
        <v>492</v>
      </c>
      <c r="AJ90" s="118">
        <v>262</v>
      </c>
      <c r="AK90" s="203">
        <v>230</v>
      </c>
      <c r="AL90" s="190">
        <f>SUM(AM90:AN90)</f>
        <v>1116</v>
      </c>
      <c r="AM90" s="118">
        <v>534</v>
      </c>
      <c r="AN90" s="203">
        <v>582</v>
      </c>
      <c r="AO90" s="190">
        <f>SUM(AP90:AQ90)</f>
        <v>503</v>
      </c>
      <c r="AP90" s="118">
        <v>246</v>
      </c>
      <c r="AQ90" s="198">
        <v>257</v>
      </c>
      <c r="AR90" s="193">
        <f>SUM(AS90:AT90)</f>
        <v>311</v>
      </c>
      <c r="AS90" s="118">
        <v>164</v>
      </c>
      <c r="AT90" s="203">
        <v>147</v>
      </c>
      <c r="AU90" s="190">
        <f>SUM(AV90:AW90)</f>
        <v>698</v>
      </c>
      <c r="AV90" s="118">
        <v>337</v>
      </c>
      <c r="AW90" s="198">
        <v>361</v>
      </c>
      <c r="AX90" s="193">
        <f>SUM(AY90:AZ90)</f>
        <v>900</v>
      </c>
      <c r="AY90" s="118">
        <v>469</v>
      </c>
      <c r="AZ90" s="203">
        <v>431</v>
      </c>
      <c r="BA90" s="190">
        <f>SUM(BB90:BC90)</f>
        <v>551</v>
      </c>
      <c r="BB90" s="118">
        <v>288</v>
      </c>
      <c r="BC90" s="198">
        <v>263</v>
      </c>
      <c r="BD90" s="193">
        <f>SUM(BE90:BF90)</f>
        <v>801</v>
      </c>
      <c r="BE90" s="118">
        <v>421</v>
      </c>
      <c r="BF90" s="203">
        <v>380</v>
      </c>
      <c r="BG90" s="190">
        <f>SUM(BH90:BI90)</f>
        <v>1038</v>
      </c>
      <c r="BH90" s="118">
        <v>520</v>
      </c>
      <c r="BI90" s="198">
        <v>518</v>
      </c>
      <c r="BJ90" s="193">
        <f>SUM(BK90:BL90)</f>
        <v>874</v>
      </c>
      <c r="BK90" s="118">
        <v>441</v>
      </c>
      <c r="BL90" s="203">
        <v>433</v>
      </c>
      <c r="BM90" s="190">
        <f>SUM(BN90:BO90)</f>
        <v>530</v>
      </c>
      <c r="BN90" s="118">
        <v>264</v>
      </c>
      <c r="BO90" s="198">
        <v>266</v>
      </c>
      <c r="BP90" s="193">
        <f>SUM(BQ90:BR90)</f>
        <v>690</v>
      </c>
      <c r="BQ90" s="118">
        <v>328</v>
      </c>
      <c r="BR90" s="203">
        <v>362</v>
      </c>
      <c r="BS90" s="190">
        <f>SUM(BT90:BU90)</f>
        <v>150</v>
      </c>
      <c r="BT90" s="118">
        <v>69</v>
      </c>
      <c r="BU90" s="198">
        <v>81</v>
      </c>
    </row>
    <row r="91" spans="1:73" s="2" customFormat="1" ht="15" customHeight="1">
      <c r="A91" s="238" t="s">
        <v>17</v>
      </c>
      <c r="B91" s="240">
        <f>IF(SUM(E91,H91,K91,N91,Q91,T91,W91,Z91,AC91,AF91,AI91,AL91,AO91,AR91,AU91,AX91,BA91,BD91,BG91,BJ91,BM91,BP91,BS91)=SUM(B92:B96),SUM(B92:B96),"err")</f>
        <v>145478</v>
      </c>
      <c r="C91" s="240">
        <f>IF(SUM(F91,I91,L91,O91,R91,U91,X91,AA91,AD91,AG91,AJ91,AM91,AP91,AS91,AV91,AY91,BB91,BE91,BH91,BK91,BN91,BQ91,BT91)=SUM(C92:C96),SUM(C92:C96),"err")</f>
        <v>69400</v>
      </c>
      <c r="D91" s="240">
        <f>IF(SUM(G91,J91,M91,P91,S91,V91,Y91,AB91,AE91,AH91,AK91,AN91,AQ91,AT91,AW91,AZ91,BC91,BF91,BI91,BL91,BO91,BR91,BU91)=SUM(D92:D96),SUM(D92:D96),"err")</f>
        <v>76078</v>
      </c>
      <c r="E91" s="247">
        <f>IF(SUM(E92:E96)=SUM(F91:G91),SUM(F91:G91),"ERR!")</f>
        <v>24752</v>
      </c>
      <c r="F91" s="224">
        <v>12159</v>
      </c>
      <c r="G91" s="242">
        <v>12593</v>
      </c>
      <c r="H91" s="247">
        <f>IF(SUM(H92:H96)=SUM(I91:J91),SUM(I91:J91),"ERR!")</f>
        <v>14868</v>
      </c>
      <c r="I91" s="224">
        <v>6904</v>
      </c>
      <c r="J91" s="242">
        <v>7964</v>
      </c>
      <c r="K91" s="247">
        <f>IF(SUM(K92:K96)=SUM(L91:M91),SUM(L91:M91),"ERR!")</f>
        <v>8047</v>
      </c>
      <c r="L91" s="224">
        <v>3790</v>
      </c>
      <c r="M91" s="242">
        <v>4257</v>
      </c>
      <c r="N91" s="247">
        <f>IF(SUM(N92:N96)=SUM(O91:P91),SUM(O91:P91),"ERR!")</f>
        <v>9467</v>
      </c>
      <c r="O91" s="224">
        <v>4477</v>
      </c>
      <c r="P91" s="226">
        <v>4990</v>
      </c>
      <c r="Q91" s="247">
        <f>IF(SUM(Q92:Q96)=SUM(R91:S91),SUM(R91:S91),"ERR!")</f>
        <v>10546</v>
      </c>
      <c r="R91" s="224">
        <v>5010</v>
      </c>
      <c r="S91" s="242">
        <v>5536</v>
      </c>
      <c r="T91" s="247">
        <f>IF(SUM(T92:T96)=SUM(U91:V91),SUM(U91:V91),"ERR!")</f>
        <v>6965</v>
      </c>
      <c r="U91" s="224">
        <v>3256</v>
      </c>
      <c r="V91" s="242">
        <v>3709</v>
      </c>
      <c r="W91" s="247">
        <f>IF(SUM(W92:W96)=SUM(X91:Y91),SUM(X91:Y91),"ERR!")</f>
        <v>7525</v>
      </c>
      <c r="X91" s="224">
        <v>3658</v>
      </c>
      <c r="Y91" s="242">
        <v>3867</v>
      </c>
      <c r="Z91" s="247">
        <f>IF(SUM(Z92:Z96)=SUM(AA91:AB91),SUM(AA91:AB91),"ERR!")</f>
        <v>7113</v>
      </c>
      <c r="AA91" s="224">
        <v>3344</v>
      </c>
      <c r="AB91" s="242">
        <v>3769</v>
      </c>
      <c r="AC91" s="247">
        <f>IF(SUM(AC92:AC96)=SUM(AD91:AE91),SUM(AD91:AE91),"ERR!")</f>
        <v>5198</v>
      </c>
      <c r="AD91" s="224">
        <v>2429</v>
      </c>
      <c r="AE91" s="242">
        <v>2769</v>
      </c>
      <c r="AF91" s="247">
        <f>IF(SUM(AF92:AF96)=SUM(AG91:AH91),SUM(AG91:AH91),"ERR!")</f>
        <v>12466</v>
      </c>
      <c r="AG91" s="224">
        <v>5755</v>
      </c>
      <c r="AH91" s="242">
        <v>6711</v>
      </c>
      <c r="AI91" s="247">
        <f>IF(SUM(AI92:AI96)=SUM(AJ91:AK91),SUM(AJ91:AK91),"ERR!")</f>
        <v>2277</v>
      </c>
      <c r="AJ91" s="224">
        <v>1132</v>
      </c>
      <c r="AK91" s="242">
        <v>1145</v>
      </c>
      <c r="AL91" s="247">
        <f>IF(SUM(AL92:AL96)=SUM(AM91:AN91),SUM(AM91:AN91),"ERR!")</f>
        <v>4869</v>
      </c>
      <c r="AM91" s="224">
        <v>2319</v>
      </c>
      <c r="AN91" s="242">
        <v>2550</v>
      </c>
      <c r="AO91" s="247">
        <f>IF(SUM(AO92:AO96)=SUM(AP91:AQ91),SUM(AP91:AQ91),"ERR!")</f>
        <v>2217</v>
      </c>
      <c r="AP91" s="224">
        <v>1089</v>
      </c>
      <c r="AQ91" s="226">
        <v>1128</v>
      </c>
      <c r="AR91" s="235">
        <f>IF(SUM(AR92:AR96)=SUM(AS91:AT91),SUM(AS91:AT91),"ERR!")</f>
        <v>1371</v>
      </c>
      <c r="AS91" s="224">
        <v>655</v>
      </c>
      <c r="AT91" s="242">
        <v>716</v>
      </c>
      <c r="AU91" s="247">
        <f>IF(SUM(AU92:AU96)=SUM(AV91:AW91),SUM(AV91:AW91),"ERR!")</f>
        <v>3079</v>
      </c>
      <c r="AV91" s="224">
        <v>1374</v>
      </c>
      <c r="AW91" s="226">
        <v>1705</v>
      </c>
      <c r="AX91" s="235">
        <f>IF(SUM(AX92:AX96)=SUM(AY91:AZ91),SUM(AY91:AZ91),"ERR!")</f>
        <v>4119</v>
      </c>
      <c r="AY91" s="224">
        <v>2012</v>
      </c>
      <c r="AZ91" s="242">
        <v>2107</v>
      </c>
      <c r="BA91" s="247">
        <f>IF(SUM(BA92:BA96)=SUM(BB91:BC91),SUM(BB91:BC91),"ERR!")</f>
        <v>2432</v>
      </c>
      <c r="BB91" s="224">
        <v>1185</v>
      </c>
      <c r="BC91" s="226">
        <v>1247</v>
      </c>
      <c r="BD91" s="235">
        <f>IF(SUM(BD92:BD96)=SUM(BE91:BF91),SUM(BE91:BF91),"ERR!")</f>
        <v>3730</v>
      </c>
      <c r="BE91" s="232">
        <v>1828</v>
      </c>
      <c r="BF91" s="244">
        <v>1902</v>
      </c>
      <c r="BG91" s="247">
        <f>IF(SUM(BG92:BG96)=SUM(BH91:BI91),SUM(BH91:BI91),"ERR!")</f>
        <v>4490</v>
      </c>
      <c r="BH91" s="232">
        <v>2204</v>
      </c>
      <c r="BI91" s="233">
        <v>2286</v>
      </c>
      <c r="BJ91" s="235">
        <f>IF(SUM(BJ92:BJ96)=SUM(BK91:BL91),SUM(BK91:BL91),"ERR!")</f>
        <v>3780</v>
      </c>
      <c r="BK91" s="232">
        <v>1780</v>
      </c>
      <c r="BL91" s="244">
        <v>2000</v>
      </c>
      <c r="BM91" s="247">
        <f>IF(SUM(BM92:BM96)=SUM(BN91:BO91),SUM(BN91:BO91),"ERR!")</f>
        <v>2599</v>
      </c>
      <c r="BN91" s="232">
        <v>1301</v>
      </c>
      <c r="BO91" s="233">
        <v>1298</v>
      </c>
      <c r="BP91" s="235">
        <f>IF(SUM(BP92:BP96)=SUM(BQ91:BR91),SUM(BQ91:BR91),"ERR!")</f>
        <v>2951</v>
      </c>
      <c r="BQ91" s="232">
        <v>1429</v>
      </c>
      <c r="BR91" s="244">
        <v>1522</v>
      </c>
      <c r="BS91" s="247">
        <f>IF(SUM(BS92:BS96)=SUM(BT91:BU91),SUM(BT91:BU91),"ERR!")</f>
        <v>617</v>
      </c>
      <c r="BT91" s="232">
        <v>310</v>
      </c>
      <c r="BU91" s="233">
        <v>307</v>
      </c>
    </row>
    <row r="92" spans="1:73" s="20" customFormat="1" ht="15" customHeight="1">
      <c r="A92" s="207" t="s">
        <v>109</v>
      </c>
      <c r="B92" s="193">
        <f>SUM(C92:D92)</f>
        <v>35470</v>
      </c>
      <c r="C92" s="225">
        <f t="shared" ref="C92:D96" si="14">SUM(F92,I92,L92,O92,R92,U92,X92,AA92,AD92,AG92,AJ92,AM92,AP92,AS92,AV92,AY92,BB92,BE92,BH92,BK92,BN92,BQ92,BT92)</f>
        <v>16856</v>
      </c>
      <c r="D92" s="241">
        <f t="shared" si="14"/>
        <v>18614</v>
      </c>
      <c r="E92" s="190">
        <f>SUM(F92:G92)</f>
        <v>6318</v>
      </c>
      <c r="F92" s="118">
        <v>3099</v>
      </c>
      <c r="G92" s="203">
        <v>3219</v>
      </c>
      <c r="H92" s="190">
        <f>SUM(I92:J92)</f>
        <v>3462</v>
      </c>
      <c r="I92" s="118">
        <v>1568</v>
      </c>
      <c r="J92" s="203">
        <v>1894</v>
      </c>
      <c r="K92" s="190">
        <f>SUM(L92:M92)</f>
        <v>2048</v>
      </c>
      <c r="L92" s="118">
        <v>962</v>
      </c>
      <c r="M92" s="203">
        <v>1086</v>
      </c>
      <c r="N92" s="190">
        <f>SUM(O92:P92)</f>
        <v>2355</v>
      </c>
      <c r="O92" s="118">
        <v>1078</v>
      </c>
      <c r="P92" s="198">
        <v>1277</v>
      </c>
      <c r="Q92" s="190">
        <f>SUM(R92:S92)</f>
        <v>2836</v>
      </c>
      <c r="R92" s="118">
        <v>1350</v>
      </c>
      <c r="S92" s="203">
        <v>1486</v>
      </c>
      <c r="T92" s="190">
        <f>SUM(U92:V92)</f>
        <v>1710</v>
      </c>
      <c r="U92" s="118">
        <v>763</v>
      </c>
      <c r="V92" s="203">
        <v>947</v>
      </c>
      <c r="W92" s="190">
        <f>SUM(X92:Y92)</f>
        <v>1705</v>
      </c>
      <c r="X92" s="118">
        <v>815</v>
      </c>
      <c r="Y92" s="203">
        <v>890</v>
      </c>
      <c r="Z92" s="190">
        <f>SUM(AA92:AB92)</f>
        <v>1716</v>
      </c>
      <c r="AA92" s="118">
        <v>806</v>
      </c>
      <c r="AB92" s="203">
        <v>910</v>
      </c>
      <c r="AC92" s="190">
        <f>SUM(AD92:AE92)</f>
        <v>1231</v>
      </c>
      <c r="AD92" s="118">
        <v>586</v>
      </c>
      <c r="AE92" s="203">
        <v>645</v>
      </c>
      <c r="AF92" s="190">
        <f>SUM(AG92:AH92)</f>
        <v>2930</v>
      </c>
      <c r="AG92" s="118">
        <v>1376</v>
      </c>
      <c r="AH92" s="203">
        <v>1554</v>
      </c>
      <c r="AI92" s="190">
        <f>SUM(AJ92:AK92)</f>
        <v>559</v>
      </c>
      <c r="AJ92" s="118">
        <v>276</v>
      </c>
      <c r="AK92" s="203">
        <v>283</v>
      </c>
      <c r="AL92" s="190">
        <f>SUM(AM92:AN92)</f>
        <v>1144</v>
      </c>
      <c r="AM92" s="118">
        <v>564</v>
      </c>
      <c r="AN92" s="203">
        <v>580</v>
      </c>
      <c r="AO92" s="190">
        <f>SUM(AP92:AQ92)</f>
        <v>531</v>
      </c>
      <c r="AP92" s="118">
        <v>252</v>
      </c>
      <c r="AQ92" s="198">
        <v>279</v>
      </c>
      <c r="AR92" s="193">
        <f>SUM(AS92:AT92)</f>
        <v>317</v>
      </c>
      <c r="AS92" s="118">
        <v>151</v>
      </c>
      <c r="AT92" s="203">
        <v>166</v>
      </c>
      <c r="AU92" s="190">
        <f>SUM(AV92:AW92)</f>
        <v>707</v>
      </c>
      <c r="AV92" s="118">
        <v>313</v>
      </c>
      <c r="AW92" s="198">
        <v>394</v>
      </c>
      <c r="AX92" s="193">
        <f>SUM(AY92:AZ92)</f>
        <v>957</v>
      </c>
      <c r="AY92" s="118">
        <v>469</v>
      </c>
      <c r="AZ92" s="203">
        <v>488</v>
      </c>
      <c r="BA92" s="190">
        <f>SUM(BB92:BC92)</f>
        <v>577</v>
      </c>
      <c r="BB92" s="118">
        <v>301</v>
      </c>
      <c r="BC92" s="198">
        <v>276</v>
      </c>
      <c r="BD92" s="193">
        <f>SUM(BE92:BF92)</f>
        <v>904</v>
      </c>
      <c r="BE92" s="118">
        <v>426</v>
      </c>
      <c r="BF92" s="203">
        <v>478</v>
      </c>
      <c r="BG92" s="190">
        <f>SUM(BH92:BI92)</f>
        <v>1112</v>
      </c>
      <c r="BH92" s="118">
        <v>559</v>
      </c>
      <c r="BI92" s="198">
        <v>553</v>
      </c>
      <c r="BJ92" s="193">
        <f>SUM(BK92:BL92)</f>
        <v>905</v>
      </c>
      <c r="BK92" s="118">
        <v>432</v>
      </c>
      <c r="BL92" s="203">
        <v>473</v>
      </c>
      <c r="BM92" s="190">
        <f>SUM(BN92:BO92)</f>
        <v>621</v>
      </c>
      <c r="BN92" s="118">
        <v>315</v>
      </c>
      <c r="BO92" s="198">
        <v>306</v>
      </c>
      <c r="BP92" s="193">
        <f>SUM(BQ92:BR92)</f>
        <v>677</v>
      </c>
      <c r="BQ92" s="118">
        <v>320</v>
      </c>
      <c r="BR92" s="203">
        <v>357</v>
      </c>
      <c r="BS92" s="190">
        <f>SUM(BT92:BU92)</f>
        <v>148</v>
      </c>
      <c r="BT92" s="118">
        <v>75</v>
      </c>
      <c r="BU92" s="198">
        <v>73</v>
      </c>
    </row>
    <row r="93" spans="1:73" s="20" customFormat="1" ht="15" customHeight="1">
      <c r="A93" s="207" t="s">
        <v>71</v>
      </c>
      <c r="B93" s="193">
        <f>SUM(C93:D93)</f>
        <v>26572</v>
      </c>
      <c r="C93" s="225">
        <f t="shared" si="14"/>
        <v>12654</v>
      </c>
      <c r="D93" s="241">
        <f t="shared" si="14"/>
        <v>13918</v>
      </c>
      <c r="E93" s="190">
        <f>SUM(F93:G93)</f>
        <v>4684</v>
      </c>
      <c r="F93" s="118">
        <v>2308</v>
      </c>
      <c r="G93" s="203">
        <v>2376</v>
      </c>
      <c r="H93" s="190">
        <f>SUM(I93:J93)</f>
        <v>2845</v>
      </c>
      <c r="I93" s="118">
        <v>1329</v>
      </c>
      <c r="J93" s="203">
        <v>1516</v>
      </c>
      <c r="K93" s="190">
        <f>SUM(L93:M93)</f>
        <v>1370</v>
      </c>
      <c r="L93" s="118">
        <v>646</v>
      </c>
      <c r="M93" s="203">
        <v>724</v>
      </c>
      <c r="N93" s="190">
        <f>SUM(O93:P93)</f>
        <v>1713</v>
      </c>
      <c r="O93" s="118">
        <v>781</v>
      </c>
      <c r="P93" s="198">
        <v>932</v>
      </c>
      <c r="Q93" s="190">
        <f>SUM(R93:S93)</f>
        <v>1858</v>
      </c>
      <c r="R93" s="118">
        <v>874</v>
      </c>
      <c r="S93" s="203">
        <v>984</v>
      </c>
      <c r="T93" s="190">
        <f>SUM(U93:V93)</f>
        <v>1181</v>
      </c>
      <c r="U93" s="118">
        <v>539</v>
      </c>
      <c r="V93" s="203">
        <v>642</v>
      </c>
      <c r="W93" s="190">
        <f>SUM(X93:Y93)</f>
        <v>1467</v>
      </c>
      <c r="X93" s="118">
        <v>706</v>
      </c>
      <c r="Y93" s="203">
        <v>761</v>
      </c>
      <c r="Z93" s="190">
        <f>SUM(AA93:AB93)</f>
        <v>1188</v>
      </c>
      <c r="AA93" s="118">
        <v>546</v>
      </c>
      <c r="AB93" s="203">
        <v>642</v>
      </c>
      <c r="AC93" s="190">
        <f>SUM(AD93:AE93)</f>
        <v>904</v>
      </c>
      <c r="AD93" s="118">
        <v>408</v>
      </c>
      <c r="AE93" s="203">
        <v>496</v>
      </c>
      <c r="AF93" s="190">
        <f>SUM(AG93:AH93)</f>
        <v>2353</v>
      </c>
      <c r="AG93" s="118">
        <v>1112</v>
      </c>
      <c r="AH93" s="203">
        <v>1241</v>
      </c>
      <c r="AI93" s="190">
        <f>SUM(AJ93:AK93)</f>
        <v>416</v>
      </c>
      <c r="AJ93" s="118">
        <v>200</v>
      </c>
      <c r="AK93" s="203">
        <v>216</v>
      </c>
      <c r="AL93" s="190">
        <f>SUM(AM93:AN93)</f>
        <v>899</v>
      </c>
      <c r="AM93" s="118">
        <v>439</v>
      </c>
      <c r="AN93" s="203">
        <v>460</v>
      </c>
      <c r="AO93" s="190">
        <f>SUM(AP93:AQ93)</f>
        <v>428</v>
      </c>
      <c r="AP93" s="118">
        <v>211</v>
      </c>
      <c r="AQ93" s="198">
        <v>217</v>
      </c>
      <c r="AR93" s="193">
        <f>SUM(AS93:AT93)</f>
        <v>254</v>
      </c>
      <c r="AS93" s="118">
        <v>118</v>
      </c>
      <c r="AT93" s="203">
        <v>136</v>
      </c>
      <c r="AU93" s="190">
        <f>SUM(AV93:AW93)</f>
        <v>552</v>
      </c>
      <c r="AV93" s="118">
        <v>262</v>
      </c>
      <c r="AW93" s="198">
        <v>290</v>
      </c>
      <c r="AX93" s="193">
        <f>SUM(AY93:AZ93)</f>
        <v>812</v>
      </c>
      <c r="AY93" s="118">
        <v>375</v>
      </c>
      <c r="AZ93" s="203">
        <v>437</v>
      </c>
      <c r="BA93" s="190">
        <f>SUM(BB93:BC93)</f>
        <v>466</v>
      </c>
      <c r="BB93" s="118">
        <v>218</v>
      </c>
      <c r="BC93" s="198">
        <v>248</v>
      </c>
      <c r="BD93" s="193">
        <f>SUM(BE93:BF93)</f>
        <v>685</v>
      </c>
      <c r="BE93" s="118">
        <v>350</v>
      </c>
      <c r="BF93" s="203">
        <v>335</v>
      </c>
      <c r="BG93" s="190">
        <f>SUM(BH93:BI93)</f>
        <v>779</v>
      </c>
      <c r="BH93" s="118">
        <v>395</v>
      </c>
      <c r="BI93" s="198">
        <v>384</v>
      </c>
      <c r="BJ93" s="193">
        <f>SUM(BK93:BL93)</f>
        <v>641</v>
      </c>
      <c r="BK93" s="118">
        <v>302</v>
      </c>
      <c r="BL93" s="203">
        <v>339</v>
      </c>
      <c r="BM93" s="190">
        <f>SUM(BN93:BO93)</f>
        <v>474</v>
      </c>
      <c r="BN93" s="118">
        <v>231</v>
      </c>
      <c r="BO93" s="198">
        <v>243</v>
      </c>
      <c r="BP93" s="193">
        <f>SUM(BQ93:BR93)</f>
        <v>465</v>
      </c>
      <c r="BQ93" s="118">
        <v>225</v>
      </c>
      <c r="BR93" s="203">
        <v>240</v>
      </c>
      <c r="BS93" s="190">
        <f>SUM(BT93:BU93)</f>
        <v>138</v>
      </c>
      <c r="BT93" s="118">
        <v>79</v>
      </c>
      <c r="BU93" s="198">
        <v>59</v>
      </c>
    </row>
    <row r="94" spans="1:73" s="20" customFormat="1" ht="15" customHeight="1">
      <c r="A94" s="207" t="s">
        <v>72</v>
      </c>
      <c r="B94" s="193">
        <f>SUM(C94:D94)</f>
        <v>27249</v>
      </c>
      <c r="C94" s="225">
        <f t="shared" si="14"/>
        <v>13054</v>
      </c>
      <c r="D94" s="241">
        <f t="shared" si="14"/>
        <v>14195</v>
      </c>
      <c r="E94" s="190">
        <f>SUM(F94:G94)</f>
        <v>4587</v>
      </c>
      <c r="F94" s="118">
        <v>2299</v>
      </c>
      <c r="G94" s="203">
        <v>2288</v>
      </c>
      <c r="H94" s="190">
        <f>SUM(I94:J94)</f>
        <v>2836</v>
      </c>
      <c r="I94" s="118">
        <v>1301</v>
      </c>
      <c r="J94" s="203">
        <v>1535</v>
      </c>
      <c r="K94" s="190">
        <f>SUM(L94:M94)</f>
        <v>1516</v>
      </c>
      <c r="L94" s="118">
        <v>735</v>
      </c>
      <c r="M94" s="203">
        <v>781</v>
      </c>
      <c r="N94" s="190">
        <f>SUM(O94:P94)</f>
        <v>1688</v>
      </c>
      <c r="O94" s="118">
        <v>817</v>
      </c>
      <c r="P94" s="198">
        <v>871</v>
      </c>
      <c r="Q94" s="190">
        <f>SUM(R94:S94)</f>
        <v>1964</v>
      </c>
      <c r="R94" s="118">
        <v>929</v>
      </c>
      <c r="S94" s="203">
        <v>1035</v>
      </c>
      <c r="T94" s="190">
        <f>SUM(U94:V94)</f>
        <v>1329</v>
      </c>
      <c r="U94" s="118">
        <v>653</v>
      </c>
      <c r="V94" s="203">
        <v>676</v>
      </c>
      <c r="W94" s="190">
        <f>SUM(X94:Y94)</f>
        <v>1431</v>
      </c>
      <c r="X94" s="118">
        <v>717</v>
      </c>
      <c r="Y94" s="203">
        <v>714</v>
      </c>
      <c r="Z94" s="190">
        <f>SUM(AA94:AB94)</f>
        <v>1331</v>
      </c>
      <c r="AA94" s="118">
        <v>627</v>
      </c>
      <c r="AB94" s="203">
        <v>704</v>
      </c>
      <c r="AC94" s="190">
        <f>SUM(AD94:AE94)</f>
        <v>1042</v>
      </c>
      <c r="AD94" s="118">
        <v>493</v>
      </c>
      <c r="AE94" s="203">
        <v>549</v>
      </c>
      <c r="AF94" s="190">
        <f>SUM(AG94:AH94)</f>
        <v>2293</v>
      </c>
      <c r="AG94" s="118">
        <v>1045</v>
      </c>
      <c r="AH94" s="203">
        <v>1248</v>
      </c>
      <c r="AI94" s="190">
        <f>SUM(AJ94:AK94)</f>
        <v>426</v>
      </c>
      <c r="AJ94" s="118">
        <v>200</v>
      </c>
      <c r="AK94" s="203">
        <v>226</v>
      </c>
      <c r="AL94" s="190">
        <f>SUM(AM94:AN94)</f>
        <v>933</v>
      </c>
      <c r="AM94" s="118">
        <v>427</v>
      </c>
      <c r="AN94" s="203">
        <v>506</v>
      </c>
      <c r="AO94" s="190">
        <f>SUM(AP94:AQ94)</f>
        <v>407</v>
      </c>
      <c r="AP94" s="118">
        <v>213</v>
      </c>
      <c r="AQ94" s="198">
        <v>194</v>
      </c>
      <c r="AR94" s="193">
        <f>SUM(AS94:AT94)</f>
        <v>226</v>
      </c>
      <c r="AS94" s="118">
        <v>103</v>
      </c>
      <c r="AT94" s="203">
        <v>123</v>
      </c>
      <c r="AU94" s="190">
        <f>SUM(AV94:AW94)</f>
        <v>526</v>
      </c>
      <c r="AV94" s="118">
        <v>233</v>
      </c>
      <c r="AW94" s="198">
        <v>293</v>
      </c>
      <c r="AX94" s="193">
        <f>SUM(AY94:AZ94)</f>
        <v>803</v>
      </c>
      <c r="AY94" s="118">
        <v>376</v>
      </c>
      <c r="AZ94" s="203">
        <v>427</v>
      </c>
      <c r="BA94" s="190">
        <f>SUM(BB94:BC94)</f>
        <v>482</v>
      </c>
      <c r="BB94" s="118">
        <v>240</v>
      </c>
      <c r="BC94" s="198">
        <v>242</v>
      </c>
      <c r="BD94" s="193">
        <f>SUM(BE94:BF94)</f>
        <v>714</v>
      </c>
      <c r="BE94" s="118">
        <v>346</v>
      </c>
      <c r="BF94" s="203">
        <v>368</v>
      </c>
      <c r="BG94" s="190">
        <f>SUM(BH94:BI94)</f>
        <v>835</v>
      </c>
      <c r="BH94" s="118">
        <v>418</v>
      </c>
      <c r="BI94" s="198">
        <v>417</v>
      </c>
      <c r="BJ94" s="193">
        <f>SUM(BK94:BL94)</f>
        <v>738</v>
      </c>
      <c r="BK94" s="118">
        <v>329</v>
      </c>
      <c r="BL94" s="203">
        <v>409</v>
      </c>
      <c r="BM94" s="190">
        <f>SUM(BN94:BO94)</f>
        <v>471</v>
      </c>
      <c r="BN94" s="118">
        <v>235</v>
      </c>
      <c r="BO94" s="198">
        <v>236</v>
      </c>
      <c r="BP94" s="193">
        <f>SUM(BQ94:BR94)</f>
        <v>565</v>
      </c>
      <c r="BQ94" s="118">
        <v>273</v>
      </c>
      <c r="BR94" s="203">
        <v>292</v>
      </c>
      <c r="BS94" s="190">
        <f>SUM(BT94:BU94)</f>
        <v>106</v>
      </c>
      <c r="BT94" s="118">
        <v>45</v>
      </c>
      <c r="BU94" s="198">
        <v>61</v>
      </c>
    </row>
    <row r="95" spans="1:73" s="20" customFormat="1" ht="15" customHeight="1">
      <c r="A95" s="207" t="s">
        <v>73</v>
      </c>
      <c r="B95" s="193">
        <f>SUM(C95:D95)</f>
        <v>28954</v>
      </c>
      <c r="C95" s="225">
        <f t="shared" si="14"/>
        <v>13902</v>
      </c>
      <c r="D95" s="241">
        <f t="shared" si="14"/>
        <v>15052</v>
      </c>
      <c r="E95" s="190">
        <f>SUM(F95:G95)</f>
        <v>4771</v>
      </c>
      <c r="F95" s="118">
        <v>2308</v>
      </c>
      <c r="G95" s="203">
        <v>2463</v>
      </c>
      <c r="H95" s="190">
        <f>SUM(I95:J95)</f>
        <v>2998</v>
      </c>
      <c r="I95" s="118">
        <v>1425</v>
      </c>
      <c r="J95" s="203">
        <v>1573</v>
      </c>
      <c r="K95" s="190">
        <f>SUM(L95:M95)</f>
        <v>1609</v>
      </c>
      <c r="L95" s="118">
        <v>757</v>
      </c>
      <c r="M95" s="203">
        <v>852</v>
      </c>
      <c r="N95" s="190">
        <f>SUM(O95:P95)</f>
        <v>1899</v>
      </c>
      <c r="O95" s="118">
        <v>927</v>
      </c>
      <c r="P95" s="198">
        <v>972</v>
      </c>
      <c r="Q95" s="190">
        <f>SUM(R95:S95)</f>
        <v>1977</v>
      </c>
      <c r="R95" s="118">
        <v>983</v>
      </c>
      <c r="S95" s="203">
        <v>994</v>
      </c>
      <c r="T95" s="190">
        <f>SUM(U95:V95)</f>
        <v>1381</v>
      </c>
      <c r="U95" s="118">
        <v>654</v>
      </c>
      <c r="V95" s="203">
        <v>727</v>
      </c>
      <c r="W95" s="190">
        <f>SUM(X95:Y95)</f>
        <v>1481</v>
      </c>
      <c r="X95" s="118">
        <v>710</v>
      </c>
      <c r="Y95" s="203">
        <v>771</v>
      </c>
      <c r="Z95" s="190">
        <f>SUM(AA95:AB95)</f>
        <v>1507</v>
      </c>
      <c r="AA95" s="118">
        <v>721</v>
      </c>
      <c r="AB95" s="203">
        <v>786</v>
      </c>
      <c r="AC95" s="190">
        <f>SUM(AD95:AE95)</f>
        <v>1067</v>
      </c>
      <c r="AD95" s="118">
        <v>510</v>
      </c>
      <c r="AE95" s="203">
        <v>557</v>
      </c>
      <c r="AF95" s="190">
        <f>SUM(AG95:AH95)</f>
        <v>2544</v>
      </c>
      <c r="AG95" s="118">
        <v>1159</v>
      </c>
      <c r="AH95" s="203">
        <v>1385</v>
      </c>
      <c r="AI95" s="190">
        <f>SUM(AJ95:AK95)</f>
        <v>433</v>
      </c>
      <c r="AJ95" s="118">
        <v>242</v>
      </c>
      <c r="AK95" s="203">
        <v>191</v>
      </c>
      <c r="AL95" s="190">
        <f>SUM(AM95:AN95)</f>
        <v>937</v>
      </c>
      <c r="AM95" s="118">
        <v>440</v>
      </c>
      <c r="AN95" s="203">
        <v>497</v>
      </c>
      <c r="AO95" s="190">
        <f>SUM(AP95:AQ95)</f>
        <v>424</v>
      </c>
      <c r="AP95" s="118">
        <v>208</v>
      </c>
      <c r="AQ95" s="198">
        <v>216</v>
      </c>
      <c r="AR95" s="193">
        <f>SUM(AS95:AT95)</f>
        <v>313</v>
      </c>
      <c r="AS95" s="118">
        <v>155</v>
      </c>
      <c r="AT95" s="203">
        <v>158</v>
      </c>
      <c r="AU95" s="190">
        <f>SUM(AV95:AW95)</f>
        <v>660</v>
      </c>
      <c r="AV95" s="118">
        <v>299</v>
      </c>
      <c r="AW95" s="198">
        <v>361</v>
      </c>
      <c r="AX95" s="193">
        <f>SUM(AY95:AZ95)</f>
        <v>825</v>
      </c>
      <c r="AY95" s="118">
        <v>415</v>
      </c>
      <c r="AZ95" s="203">
        <v>410</v>
      </c>
      <c r="BA95" s="190">
        <f>SUM(BB95:BC95)</f>
        <v>466</v>
      </c>
      <c r="BB95" s="118">
        <v>221</v>
      </c>
      <c r="BC95" s="198">
        <v>245</v>
      </c>
      <c r="BD95" s="193">
        <f>SUM(BE95:BF95)</f>
        <v>765</v>
      </c>
      <c r="BE95" s="118">
        <v>378</v>
      </c>
      <c r="BF95" s="203">
        <v>387</v>
      </c>
      <c r="BG95" s="190">
        <f>SUM(BH95:BI95)</f>
        <v>920</v>
      </c>
      <c r="BH95" s="118">
        <v>431</v>
      </c>
      <c r="BI95" s="198">
        <v>489</v>
      </c>
      <c r="BJ95" s="193">
        <f>SUM(BK95:BL95)</f>
        <v>730</v>
      </c>
      <c r="BK95" s="118">
        <v>343</v>
      </c>
      <c r="BL95" s="203">
        <v>387</v>
      </c>
      <c r="BM95" s="190">
        <f>SUM(BN95:BO95)</f>
        <v>533</v>
      </c>
      <c r="BN95" s="118">
        <v>280</v>
      </c>
      <c r="BO95" s="198">
        <v>253</v>
      </c>
      <c r="BP95" s="193">
        <f>SUM(BQ95:BR95)</f>
        <v>612</v>
      </c>
      <c r="BQ95" s="118">
        <v>290</v>
      </c>
      <c r="BR95" s="203">
        <v>322</v>
      </c>
      <c r="BS95" s="190">
        <f>SUM(BT95:BU95)</f>
        <v>102</v>
      </c>
      <c r="BT95" s="118">
        <v>46</v>
      </c>
      <c r="BU95" s="198">
        <v>56</v>
      </c>
    </row>
    <row r="96" spans="1:73" s="20" customFormat="1" ht="15" customHeight="1">
      <c r="A96" s="207" t="s">
        <v>74</v>
      </c>
      <c r="B96" s="193">
        <f>SUM(C96:D96)</f>
        <v>27233</v>
      </c>
      <c r="C96" s="225">
        <f t="shared" si="14"/>
        <v>12934</v>
      </c>
      <c r="D96" s="241">
        <f t="shared" si="14"/>
        <v>14299</v>
      </c>
      <c r="E96" s="190">
        <f>SUM(F96:G96)</f>
        <v>4392</v>
      </c>
      <c r="F96" s="118">
        <v>2145</v>
      </c>
      <c r="G96" s="203">
        <v>2247</v>
      </c>
      <c r="H96" s="190">
        <f>SUM(I96:J96)</f>
        <v>2727</v>
      </c>
      <c r="I96" s="118">
        <v>1281</v>
      </c>
      <c r="J96" s="203">
        <v>1446</v>
      </c>
      <c r="K96" s="190">
        <f>SUM(L96:M96)</f>
        <v>1504</v>
      </c>
      <c r="L96" s="118">
        <v>690</v>
      </c>
      <c r="M96" s="203">
        <v>814</v>
      </c>
      <c r="N96" s="190">
        <f>SUM(O96:P96)</f>
        <v>1812</v>
      </c>
      <c r="O96" s="118">
        <v>874</v>
      </c>
      <c r="P96" s="198">
        <v>938</v>
      </c>
      <c r="Q96" s="190">
        <f>SUM(R96:S96)</f>
        <v>1911</v>
      </c>
      <c r="R96" s="118">
        <v>874</v>
      </c>
      <c r="S96" s="203">
        <v>1037</v>
      </c>
      <c r="T96" s="190">
        <f>SUM(U96:V96)</f>
        <v>1364</v>
      </c>
      <c r="U96" s="118">
        <v>647</v>
      </c>
      <c r="V96" s="203">
        <v>717</v>
      </c>
      <c r="W96" s="190">
        <f>SUM(X96:Y96)</f>
        <v>1441</v>
      </c>
      <c r="X96" s="118">
        <v>710</v>
      </c>
      <c r="Y96" s="203">
        <v>731</v>
      </c>
      <c r="Z96" s="190">
        <f>SUM(AA96:AB96)</f>
        <v>1371</v>
      </c>
      <c r="AA96" s="118">
        <v>644</v>
      </c>
      <c r="AB96" s="203">
        <v>727</v>
      </c>
      <c r="AC96" s="190">
        <f>SUM(AD96:AE96)</f>
        <v>954</v>
      </c>
      <c r="AD96" s="118">
        <v>432</v>
      </c>
      <c r="AE96" s="203">
        <v>522</v>
      </c>
      <c r="AF96" s="190">
        <f>SUM(AG96:AH96)</f>
        <v>2346</v>
      </c>
      <c r="AG96" s="118">
        <v>1063</v>
      </c>
      <c r="AH96" s="203">
        <v>1283</v>
      </c>
      <c r="AI96" s="190">
        <f>SUM(AJ96:AK96)</f>
        <v>443</v>
      </c>
      <c r="AJ96" s="118">
        <v>214</v>
      </c>
      <c r="AK96" s="203">
        <v>229</v>
      </c>
      <c r="AL96" s="190">
        <f>SUM(AM96:AN96)</f>
        <v>956</v>
      </c>
      <c r="AM96" s="118">
        <v>449</v>
      </c>
      <c r="AN96" s="203">
        <v>507</v>
      </c>
      <c r="AO96" s="190">
        <f>SUM(AP96:AQ96)</f>
        <v>427</v>
      </c>
      <c r="AP96" s="118">
        <v>205</v>
      </c>
      <c r="AQ96" s="198">
        <v>222</v>
      </c>
      <c r="AR96" s="193">
        <f>SUM(AS96:AT96)</f>
        <v>261</v>
      </c>
      <c r="AS96" s="118">
        <v>128</v>
      </c>
      <c r="AT96" s="203">
        <v>133</v>
      </c>
      <c r="AU96" s="190">
        <f>SUM(AV96:AW96)</f>
        <v>634</v>
      </c>
      <c r="AV96" s="118">
        <v>267</v>
      </c>
      <c r="AW96" s="198">
        <v>367</v>
      </c>
      <c r="AX96" s="193">
        <f>SUM(AY96:AZ96)</f>
        <v>722</v>
      </c>
      <c r="AY96" s="118">
        <v>377</v>
      </c>
      <c r="AZ96" s="203">
        <v>345</v>
      </c>
      <c r="BA96" s="190">
        <f>SUM(BB96:BC96)</f>
        <v>441</v>
      </c>
      <c r="BB96" s="118">
        <v>205</v>
      </c>
      <c r="BC96" s="198">
        <v>236</v>
      </c>
      <c r="BD96" s="193">
        <f>SUM(BE96:BF96)</f>
        <v>662</v>
      </c>
      <c r="BE96" s="118">
        <v>328</v>
      </c>
      <c r="BF96" s="203">
        <v>334</v>
      </c>
      <c r="BG96" s="190">
        <f>SUM(BH96:BI96)</f>
        <v>844</v>
      </c>
      <c r="BH96" s="118">
        <v>401</v>
      </c>
      <c r="BI96" s="198">
        <v>443</v>
      </c>
      <c r="BJ96" s="193">
        <f>SUM(BK96:BL96)</f>
        <v>766</v>
      </c>
      <c r="BK96" s="118">
        <v>374</v>
      </c>
      <c r="BL96" s="203">
        <v>392</v>
      </c>
      <c r="BM96" s="190">
        <f>SUM(BN96:BO96)</f>
        <v>500</v>
      </c>
      <c r="BN96" s="118">
        <v>240</v>
      </c>
      <c r="BO96" s="198">
        <v>260</v>
      </c>
      <c r="BP96" s="193">
        <f>SUM(BQ96:BR96)</f>
        <v>632</v>
      </c>
      <c r="BQ96" s="118">
        <v>321</v>
      </c>
      <c r="BR96" s="203">
        <v>311</v>
      </c>
      <c r="BS96" s="190">
        <f>SUM(BT96:BU96)</f>
        <v>123</v>
      </c>
      <c r="BT96" s="118">
        <v>65</v>
      </c>
      <c r="BU96" s="198">
        <v>58</v>
      </c>
    </row>
    <row r="97" spans="1:73" s="2" customFormat="1" ht="15" customHeight="1">
      <c r="A97" s="238" t="s">
        <v>18</v>
      </c>
      <c r="B97" s="240">
        <f>IF(SUM(E97,H97,K97,N97,Q97,T97,W97,Z97,AC97,AF97,AI97,AL97,AO97,AR97,AU97,AX97,BA97,BD97,BG97,BJ97,BM97,BP97,BS97)=SUM(B98:B102),SUM(B98:B102),"err")</f>
        <v>103196</v>
      </c>
      <c r="C97" s="240">
        <f>IF(SUM(F97,I97,L97,O97,R97,U97,X97,AA97,AD97,AG97,AJ97,AM97,AP97,AS97,AV97,AY97,BB97,BE97,BH97,BK97,BN97,BQ97,BT97)=SUM(C98:C102),SUM(C98:C102),"err")</f>
        <v>43972</v>
      </c>
      <c r="D97" s="240">
        <f>IF(SUM(G97,J97,M97,P97,S97,V97,Y97,AB97,AE97,AH97,AK97,AN97,AQ97,AT97,AW97,AZ97,BC97,BF97,BI97,BL97,BO97,BR97,BU97)=SUM(D98:D102),SUM(D98:D102),"err")</f>
        <v>59224</v>
      </c>
      <c r="E97" s="247">
        <f>IF(SUM(E98:E102)=SUM(F97:G97),SUM(F97:G97),"ERR!")</f>
        <v>15639</v>
      </c>
      <c r="F97" s="224">
        <v>7038</v>
      </c>
      <c r="G97" s="242">
        <v>8601</v>
      </c>
      <c r="H97" s="247">
        <f>IF(SUM(H98:H102)=SUM(I97:J97),SUM(I97:J97),"ERR!")</f>
        <v>10432</v>
      </c>
      <c r="I97" s="224">
        <v>4484</v>
      </c>
      <c r="J97" s="242">
        <v>5948</v>
      </c>
      <c r="K97" s="247">
        <f>IF(SUM(K98:K102)=SUM(L97:M97),SUM(L97:M97),"ERR!")</f>
        <v>5815</v>
      </c>
      <c r="L97" s="224">
        <v>2451</v>
      </c>
      <c r="M97" s="242">
        <v>3364</v>
      </c>
      <c r="N97" s="247">
        <f>IF(SUM(N98:N102)=SUM(O97:P97),SUM(O97:P97),"ERR!")</f>
        <v>7336</v>
      </c>
      <c r="O97" s="224">
        <v>3104</v>
      </c>
      <c r="P97" s="226">
        <v>4232</v>
      </c>
      <c r="Q97" s="247">
        <f>IF(SUM(Q98:Q102)=SUM(R97:S97),SUM(R97:S97),"ERR!")</f>
        <v>6682</v>
      </c>
      <c r="R97" s="224">
        <v>2792</v>
      </c>
      <c r="S97" s="242">
        <v>3890</v>
      </c>
      <c r="T97" s="247">
        <f>IF(SUM(T98:T102)=SUM(U97:V97),SUM(U97:V97),"ERR!")</f>
        <v>5024</v>
      </c>
      <c r="U97" s="224">
        <v>2165</v>
      </c>
      <c r="V97" s="242">
        <v>2859</v>
      </c>
      <c r="W97" s="247">
        <f>IF(SUM(W98:W102)=SUM(X97:Y97),SUM(X97:Y97),"ERR!")</f>
        <v>5329</v>
      </c>
      <c r="X97" s="224">
        <v>2253</v>
      </c>
      <c r="Y97" s="242">
        <v>3076</v>
      </c>
      <c r="Z97" s="247">
        <f>IF(SUM(Z98:Z102)=SUM(AA97:AB97),SUM(AA97:AB97),"ERR!")</f>
        <v>5321</v>
      </c>
      <c r="AA97" s="224">
        <v>2198</v>
      </c>
      <c r="AB97" s="242">
        <v>3123</v>
      </c>
      <c r="AC97" s="247">
        <f>IF(SUM(AC98:AC102)=SUM(AD97:AE97),SUM(AD97:AE97),"ERR!")</f>
        <v>3998</v>
      </c>
      <c r="AD97" s="224">
        <v>1635</v>
      </c>
      <c r="AE97" s="242">
        <v>2363</v>
      </c>
      <c r="AF97" s="247">
        <f>IF(SUM(AF98:AF102)=SUM(AG97:AH97),SUM(AG97:AH97),"ERR!")</f>
        <v>8327</v>
      </c>
      <c r="AG97" s="224">
        <v>3582</v>
      </c>
      <c r="AH97" s="242">
        <v>4745</v>
      </c>
      <c r="AI97" s="247">
        <f>IF(SUM(AI98:AI102)=SUM(AJ97:AK97),SUM(AJ97:AK97),"ERR!")</f>
        <v>1765</v>
      </c>
      <c r="AJ97" s="224">
        <v>783</v>
      </c>
      <c r="AK97" s="242">
        <v>982</v>
      </c>
      <c r="AL97" s="247">
        <f>IF(SUM(AL98:AL102)=SUM(AM97:AN97),SUM(AM97:AN97),"ERR!")</f>
        <v>3865</v>
      </c>
      <c r="AM97" s="224">
        <v>1596</v>
      </c>
      <c r="AN97" s="242">
        <v>2269</v>
      </c>
      <c r="AO97" s="247">
        <f>IF(SUM(AO98:AO102)=SUM(AP97:AQ97),SUM(AP97:AQ97),"ERR!")</f>
        <v>1749</v>
      </c>
      <c r="AP97" s="224">
        <v>721</v>
      </c>
      <c r="AQ97" s="226">
        <v>1028</v>
      </c>
      <c r="AR97" s="235">
        <f>IF(SUM(AR98:AR102)=SUM(AS97:AT97),SUM(AS97:AT97),"ERR!")</f>
        <v>1169</v>
      </c>
      <c r="AS97" s="224">
        <v>460</v>
      </c>
      <c r="AT97" s="242">
        <v>709</v>
      </c>
      <c r="AU97" s="247">
        <f>IF(SUM(AU98:AU102)=SUM(AV97:AW97),SUM(AV97:AW97),"ERR!")</f>
        <v>2578</v>
      </c>
      <c r="AV97" s="224">
        <v>986</v>
      </c>
      <c r="AW97" s="226">
        <v>1592</v>
      </c>
      <c r="AX97" s="235">
        <f>IF(SUM(AX98:AX102)=SUM(AY97:AZ97),SUM(AY97:AZ97),"ERR!")</f>
        <v>2689</v>
      </c>
      <c r="AY97" s="224">
        <v>1179</v>
      </c>
      <c r="AZ97" s="242">
        <v>1510</v>
      </c>
      <c r="BA97" s="247">
        <f>IF(SUM(BA98:BA102)=SUM(BB97:BC97),SUM(BB97:BC97),"ERR!")</f>
        <v>1771</v>
      </c>
      <c r="BB97" s="224">
        <v>760</v>
      </c>
      <c r="BC97" s="226">
        <v>1011</v>
      </c>
      <c r="BD97" s="235">
        <f>IF(SUM(BD98:BD102)=SUM(BE97:BF97),SUM(BE97:BF97),"ERR!")</f>
        <v>2417</v>
      </c>
      <c r="BE97" s="232">
        <v>1082</v>
      </c>
      <c r="BF97" s="244">
        <v>1335</v>
      </c>
      <c r="BG97" s="247">
        <f>IF(SUM(BG98:BG102)=SUM(BH97:BI97),SUM(BH97:BI97),"ERR!")</f>
        <v>3303</v>
      </c>
      <c r="BH97" s="232">
        <v>1342</v>
      </c>
      <c r="BI97" s="233">
        <v>1961</v>
      </c>
      <c r="BJ97" s="235">
        <f>IF(SUM(BJ98:BJ102)=SUM(BK97:BL97),SUM(BK97:BL97),"ERR!")</f>
        <v>2916</v>
      </c>
      <c r="BK97" s="232">
        <v>1259</v>
      </c>
      <c r="BL97" s="244">
        <v>1657</v>
      </c>
      <c r="BM97" s="247">
        <f>IF(SUM(BM98:BM102)=SUM(BN97:BO97),SUM(BN97:BO97),"ERR!")</f>
        <v>2085</v>
      </c>
      <c r="BN97" s="232">
        <v>883</v>
      </c>
      <c r="BO97" s="233">
        <v>1202</v>
      </c>
      <c r="BP97" s="235">
        <f>IF(SUM(BP98:BP102)=SUM(BQ97:BR97),SUM(BQ97:BR97),"ERR!")</f>
        <v>2520</v>
      </c>
      <c r="BQ97" s="232">
        <v>1015</v>
      </c>
      <c r="BR97" s="244">
        <v>1505</v>
      </c>
      <c r="BS97" s="247">
        <f>IF(SUM(BS98:BS102)=SUM(BT97:BU97),SUM(BT97:BU97),"ERR!")</f>
        <v>466</v>
      </c>
      <c r="BT97" s="232">
        <v>204</v>
      </c>
      <c r="BU97" s="233">
        <v>262</v>
      </c>
    </row>
    <row r="98" spans="1:73" s="20" customFormat="1" ht="15" customHeight="1">
      <c r="A98" s="207" t="s">
        <v>110</v>
      </c>
      <c r="B98" s="193">
        <f>SUM(C98:D98)</f>
        <v>24869</v>
      </c>
      <c r="C98" s="225">
        <f t="shared" ref="C98:D102" si="15">SUM(F98,I98,L98,O98,R98,U98,X98,AA98,AD98,AG98,AJ98,AM98,AP98,AS98,AV98,AY98,BB98,BE98,BH98,BK98,BN98,BQ98,BT98)</f>
        <v>11444</v>
      </c>
      <c r="D98" s="241">
        <f t="shared" si="15"/>
        <v>13425</v>
      </c>
      <c r="E98" s="190">
        <f>SUM(F98:G98)</f>
        <v>3982</v>
      </c>
      <c r="F98" s="118">
        <v>1893</v>
      </c>
      <c r="G98" s="203">
        <v>2089</v>
      </c>
      <c r="H98" s="190">
        <f>SUM(I98:J98)</f>
        <v>2495</v>
      </c>
      <c r="I98" s="118">
        <v>1155</v>
      </c>
      <c r="J98" s="203">
        <v>1340</v>
      </c>
      <c r="K98" s="190">
        <f>SUM(L98:M98)</f>
        <v>1445</v>
      </c>
      <c r="L98" s="118">
        <v>657</v>
      </c>
      <c r="M98" s="203">
        <v>788</v>
      </c>
      <c r="N98" s="190">
        <f>SUM(O98:P98)</f>
        <v>1679</v>
      </c>
      <c r="O98" s="118">
        <v>783</v>
      </c>
      <c r="P98" s="198">
        <v>896</v>
      </c>
      <c r="Q98" s="190">
        <f>SUM(R98:S98)</f>
        <v>1692</v>
      </c>
      <c r="R98" s="118">
        <v>789</v>
      </c>
      <c r="S98" s="203">
        <v>903</v>
      </c>
      <c r="T98" s="190">
        <f>SUM(U98:V98)</f>
        <v>1155</v>
      </c>
      <c r="U98" s="118">
        <v>534</v>
      </c>
      <c r="V98" s="203">
        <v>621</v>
      </c>
      <c r="W98" s="190">
        <f>SUM(X98:Y98)</f>
        <v>1251</v>
      </c>
      <c r="X98" s="118">
        <v>578</v>
      </c>
      <c r="Y98" s="203">
        <v>673</v>
      </c>
      <c r="Z98" s="190">
        <f>SUM(AA98:AB98)</f>
        <v>1339</v>
      </c>
      <c r="AA98" s="118">
        <v>594</v>
      </c>
      <c r="AB98" s="203">
        <v>745</v>
      </c>
      <c r="AC98" s="190">
        <f>SUM(AD98:AE98)</f>
        <v>952</v>
      </c>
      <c r="AD98" s="118">
        <v>429</v>
      </c>
      <c r="AE98" s="203">
        <v>523</v>
      </c>
      <c r="AF98" s="190">
        <f>SUM(AG98:AH98)</f>
        <v>2091</v>
      </c>
      <c r="AG98" s="118">
        <v>913</v>
      </c>
      <c r="AH98" s="203">
        <v>1178</v>
      </c>
      <c r="AI98" s="190">
        <f>SUM(AJ98:AK98)</f>
        <v>433</v>
      </c>
      <c r="AJ98" s="118">
        <v>209</v>
      </c>
      <c r="AK98" s="203">
        <v>224</v>
      </c>
      <c r="AL98" s="190">
        <f>SUM(AM98:AN98)</f>
        <v>876</v>
      </c>
      <c r="AM98" s="118">
        <v>388</v>
      </c>
      <c r="AN98" s="203">
        <v>488</v>
      </c>
      <c r="AO98" s="190">
        <f>SUM(AP98:AQ98)</f>
        <v>403</v>
      </c>
      <c r="AP98" s="118">
        <v>177</v>
      </c>
      <c r="AQ98" s="198">
        <v>226</v>
      </c>
      <c r="AR98" s="193">
        <f>SUM(AS98:AT98)</f>
        <v>208</v>
      </c>
      <c r="AS98" s="118">
        <v>94</v>
      </c>
      <c r="AT98" s="203">
        <v>114</v>
      </c>
      <c r="AU98" s="190">
        <f>SUM(AV98:AW98)</f>
        <v>554</v>
      </c>
      <c r="AV98" s="118">
        <v>249</v>
      </c>
      <c r="AW98" s="198">
        <v>305</v>
      </c>
      <c r="AX98" s="193">
        <f>SUM(AY98:AZ98)</f>
        <v>678</v>
      </c>
      <c r="AY98" s="118">
        <v>320</v>
      </c>
      <c r="AZ98" s="203">
        <v>358</v>
      </c>
      <c r="BA98" s="190">
        <f>SUM(BB98:BC98)</f>
        <v>423</v>
      </c>
      <c r="BB98" s="118">
        <v>195</v>
      </c>
      <c r="BC98" s="198">
        <v>228</v>
      </c>
      <c r="BD98" s="193">
        <f>SUM(BE98:BF98)</f>
        <v>629</v>
      </c>
      <c r="BE98" s="118">
        <v>293</v>
      </c>
      <c r="BF98" s="203">
        <v>336</v>
      </c>
      <c r="BG98" s="190">
        <f>SUM(BH98:BI98)</f>
        <v>788</v>
      </c>
      <c r="BH98" s="118">
        <v>371</v>
      </c>
      <c r="BI98" s="198">
        <v>417</v>
      </c>
      <c r="BJ98" s="193">
        <f>SUM(BK98:BL98)</f>
        <v>689</v>
      </c>
      <c r="BK98" s="118">
        <v>333</v>
      </c>
      <c r="BL98" s="203">
        <v>356</v>
      </c>
      <c r="BM98" s="190">
        <f>SUM(BN98:BO98)</f>
        <v>500</v>
      </c>
      <c r="BN98" s="118">
        <v>226</v>
      </c>
      <c r="BO98" s="198">
        <v>274</v>
      </c>
      <c r="BP98" s="193">
        <f>SUM(BQ98:BR98)</f>
        <v>491</v>
      </c>
      <c r="BQ98" s="118">
        <v>206</v>
      </c>
      <c r="BR98" s="203">
        <v>285</v>
      </c>
      <c r="BS98" s="190">
        <f>SUM(BT98:BU98)</f>
        <v>116</v>
      </c>
      <c r="BT98" s="118">
        <v>58</v>
      </c>
      <c r="BU98" s="198">
        <v>58</v>
      </c>
    </row>
    <row r="99" spans="1:73" s="20" customFormat="1" ht="15" customHeight="1">
      <c r="A99" s="207" t="s">
        <v>75</v>
      </c>
      <c r="B99" s="193">
        <f>SUM(C99:D99)</f>
        <v>15937</v>
      </c>
      <c r="C99" s="225">
        <f t="shared" si="15"/>
        <v>7356</v>
      </c>
      <c r="D99" s="241">
        <f t="shared" si="15"/>
        <v>8581</v>
      </c>
      <c r="E99" s="190">
        <f>SUM(F99:G99)</f>
        <v>2583</v>
      </c>
      <c r="F99" s="118">
        <v>1231</v>
      </c>
      <c r="G99" s="203">
        <v>1352</v>
      </c>
      <c r="H99" s="190">
        <f>SUM(I99:J99)</f>
        <v>1662</v>
      </c>
      <c r="I99" s="118">
        <v>761</v>
      </c>
      <c r="J99" s="203">
        <v>901</v>
      </c>
      <c r="K99" s="190">
        <f>SUM(L99:M99)</f>
        <v>956</v>
      </c>
      <c r="L99" s="118">
        <v>423</v>
      </c>
      <c r="M99" s="203">
        <v>533</v>
      </c>
      <c r="N99" s="190">
        <f>SUM(O99:P99)</f>
        <v>1140</v>
      </c>
      <c r="O99" s="118">
        <v>519</v>
      </c>
      <c r="P99" s="198">
        <v>621</v>
      </c>
      <c r="Q99" s="190">
        <f>SUM(R99:S99)</f>
        <v>1047</v>
      </c>
      <c r="R99" s="118">
        <v>490</v>
      </c>
      <c r="S99" s="203">
        <v>557</v>
      </c>
      <c r="T99" s="190">
        <f>SUM(U99:V99)</f>
        <v>711</v>
      </c>
      <c r="U99" s="118">
        <v>325</v>
      </c>
      <c r="V99" s="203">
        <v>386</v>
      </c>
      <c r="W99" s="190">
        <f>SUM(X99:Y99)</f>
        <v>801</v>
      </c>
      <c r="X99" s="118">
        <v>366</v>
      </c>
      <c r="Y99" s="203">
        <v>435</v>
      </c>
      <c r="Z99" s="190">
        <f>SUM(AA99:AB99)</f>
        <v>802</v>
      </c>
      <c r="AA99" s="118">
        <v>376</v>
      </c>
      <c r="AB99" s="203">
        <v>426</v>
      </c>
      <c r="AC99" s="190">
        <f>SUM(AD99:AE99)</f>
        <v>621</v>
      </c>
      <c r="AD99" s="118">
        <v>264</v>
      </c>
      <c r="AE99" s="203">
        <v>357</v>
      </c>
      <c r="AF99" s="190">
        <f>SUM(AG99:AH99)</f>
        <v>1316</v>
      </c>
      <c r="AG99" s="118">
        <v>628</v>
      </c>
      <c r="AH99" s="203">
        <v>688</v>
      </c>
      <c r="AI99" s="190">
        <f>SUM(AJ99:AK99)</f>
        <v>256</v>
      </c>
      <c r="AJ99" s="118">
        <v>125</v>
      </c>
      <c r="AK99" s="203">
        <v>131</v>
      </c>
      <c r="AL99" s="190">
        <f>SUM(AM99:AN99)</f>
        <v>537</v>
      </c>
      <c r="AM99" s="118">
        <v>247</v>
      </c>
      <c r="AN99" s="203">
        <v>290</v>
      </c>
      <c r="AO99" s="190">
        <f>SUM(AP99:AQ99)</f>
        <v>236</v>
      </c>
      <c r="AP99" s="118">
        <v>99</v>
      </c>
      <c r="AQ99" s="198">
        <v>137</v>
      </c>
      <c r="AR99" s="193">
        <f>SUM(AS99:AT99)</f>
        <v>171</v>
      </c>
      <c r="AS99" s="118">
        <v>69</v>
      </c>
      <c r="AT99" s="203">
        <v>102</v>
      </c>
      <c r="AU99" s="190">
        <f>SUM(AV99:AW99)</f>
        <v>329</v>
      </c>
      <c r="AV99" s="118">
        <v>138</v>
      </c>
      <c r="AW99" s="198">
        <v>191</v>
      </c>
      <c r="AX99" s="193">
        <f>SUM(AY99:AZ99)</f>
        <v>412</v>
      </c>
      <c r="AY99" s="118">
        <v>188</v>
      </c>
      <c r="AZ99" s="203">
        <v>224</v>
      </c>
      <c r="BA99" s="190">
        <f>SUM(BB99:BC99)</f>
        <v>283</v>
      </c>
      <c r="BB99" s="118">
        <v>126</v>
      </c>
      <c r="BC99" s="198">
        <v>157</v>
      </c>
      <c r="BD99" s="193">
        <f>SUM(BE99:BF99)</f>
        <v>373</v>
      </c>
      <c r="BE99" s="118">
        <v>178</v>
      </c>
      <c r="BF99" s="203">
        <v>195</v>
      </c>
      <c r="BG99" s="190">
        <f>SUM(BH99:BI99)</f>
        <v>531</v>
      </c>
      <c r="BH99" s="118">
        <v>235</v>
      </c>
      <c r="BI99" s="198">
        <v>296</v>
      </c>
      <c r="BJ99" s="193">
        <f>SUM(BK99:BL99)</f>
        <v>383</v>
      </c>
      <c r="BK99" s="118">
        <v>177</v>
      </c>
      <c r="BL99" s="203">
        <v>206</v>
      </c>
      <c r="BM99" s="190">
        <f>SUM(BN99:BO99)</f>
        <v>272</v>
      </c>
      <c r="BN99" s="118">
        <v>137</v>
      </c>
      <c r="BO99" s="198">
        <v>135</v>
      </c>
      <c r="BP99" s="193">
        <f>SUM(BQ99:BR99)</f>
        <v>428</v>
      </c>
      <c r="BQ99" s="118">
        <v>213</v>
      </c>
      <c r="BR99" s="203">
        <v>215</v>
      </c>
      <c r="BS99" s="190">
        <f>SUM(BT99:BU99)</f>
        <v>87</v>
      </c>
      <c r="BT99" s="118">
        <v>41</v>
      </c>
      <c r="BU99" s="198">
        <v>46</v>
      </c>
    </row>
    <row r="100" spans="1:73" s="20" customFormat="1" ht="15" customHeight="1">
      <c r="A100" s="207" t="s">
        <v>76</v>
      </c>
      <c r="B100" s="193">
        <f>SUM(C100:D100)</f>
        <v>18056</v>
      </c>
      <c r="C100" s="225">
        <f t="shared" si="15"/>
        <v>7649</v>
      </c>
      <c r="D100" s="241">
        <f t="shared" si="15"/>
        <v>10407</v>
      </c>
      <c r="E100" s="190">
        <f>SUM(F100:G100)</f>
        <v>2862</v>
      </c>
      <c r="F100" s="118">
        <v>1279</v>
      </c>
      <c r="G100" s="203">
        <v>1583</v>
      </c>
      <c r="H100" s="190">
        <f>SUM(I100:J100)</f>
        <v>1948</v>
      </c>
      <c r="I100" s="118">
        <v>839</v>
      </c>
      <c r="J100" s="203">
        <v>1109</v>
      </c>
      <c r="K100" s="190">
        <f>SUM(L100:M100)</f>
        <v>924</v>
      </c>
      <c r="L100" s="118">
        <v>414</v>
      </c>
      <c r="M100" s="203">
        <v>510</v>
      </c>
      <c r="N100" s="190">
        <f>SUM(O100:P100)</f>
        <v>1280</v>
      </c>
      <c r="O100" s="118">
        <v>540</v>
      </c>
      <c r="P100" s="198">
        <v>740</v>
      </c>
      <c r="Q100" s="190">
        <f>SUM(R100:S100)</f>
        <v>1093</v>
      </c>
      <c r="R100" s="118">
        <v>453</v>
      </c>
      <c r="S100" s="203">
        <v>640</v>
      </c>
      <c r="T100" s="190">
        <f>SUM(U100:V100)</f>
        <v>894</v>
      </c>
      <c r="U100" s="118">
        <v>383</v>
      </c>
      <c r="V100" s="203">
        <v>511</v>
      </c>
      <c r="W100" s="190">
        <f>SUM(X100:Y100)</f>
        <v>970</v>
      </c>
      <c r="X100" s="118">
        <v>401</v>
      </c>
      <c r="Y100" s="203">
        <v>569</v>
      </c>
      <c r="Z100" s="190">
        <f>SUM(AA100:AB100)</f>
        <v>881</v>
      </c>
      <c r="AA100" s="118">
        <v>360</v>
      </c>
      <c r="AB100" s="203">
        <v>521</v>
      </c>
      <c r="AC100" s="190">
        <f>SUM(AD100:AE100)</f>
        <v>695</v>
      </c>
      <c r="AD100" s="118">
        <v>295</v>
      </c>
      <c r="AE100" s="203">
        <v>400</v>
      </c>
      <c r="AF100" s="190">
        <f>SUM(AG100:AH100)</f>
        <v>1467</v>
      </c>
      <c r="AG100" s="118">
        <v>621</v>
      </c>
      <c r="AH100" s="203">
        <v>846</v>
      </c>
      <c r="AI100" s="190">
        <f>SUM(AJ100:AK100)</f>
        <v>320</v>
      </c>
      <c r="AJ100" s="118">
        <v>136</v>
      </c>
      <c r="AK100" s="203">
        <v>184</v>
      </c>
      <c r="AL100" s="190">
        <f>SUM(AM100:AN100)</f>
        <v>633</v>
      </c>
      <c r="AM100" s="118">
        <v>258</v>
      </c>
      <c r="AN100" s="203">
        <v>375</v>
      </c>
      <c r="AO100" s="190">
        <f>SUM(AP100:AQ100)</f>
        <v>308</v>
      </c>
      <c r="AP100" s="118">
        <v>132</v>
      </c>
      <c r="AQ100" s="198">
        <v>176</v>
      </c>
      <c r="AR100" s="193">
        <f>SUM(AS100:AT100)</f>
        <v>215</v>
      </c>
      <c r="AS100" s="118">
        <v>81</v>
      </c>
      <c r="AT100" s="203">
        <v>134</v>
      </c>
      <c r="AU100" s="190">
        <f>SUM(AV100:AW100)</f>
        <v>440</v>
      </c>
      <c r="AV100" s="118">
        <v>158</v>
      </c>
      <c r="AW100" s="198">
        <v>282</v>
      </c>
      <c r="AX100" s="193">
        <f>SUM(AY100:AZ100)</f>
        <v>420</v>
      </c>
      <c r="AY100" s="118">
        <v>186</v>
      </c>
      <c r="AZ100" s="203">
        <v>234</v>
      </c>
      <c r="BA100" s="190">
        <f>SUM(BB100:BC100)</f>
        <v>288</v>
      </c>
      <c r="BB100" s="118">
        <v>124</v>
      </c>
      <c r="BC100" s="198">
        <v>164</v>
      </c>
      <c r="BD100" s="193">
        <f>SUM(BE100:BF100)</f>
        <v>393</v>
      </c>
      <c r="BE100" s="118">
        <v>183</v>
      </c>
      <c r="BF100" s="203">
        <v>210</v>
      </c>
      <c r="BG100" s="190">
        <f>SUM(BH100:BI100)</f>
        <v>599</v>
      </c>
      <c r="BH100" s="118">
        <v>242</v>
      </c>
      <c r="BI100" s="198">
        <v>357</v>
      </c>
      <c r="BJ100" s="193">
        <f>SUM(BK100:BL100)</f>
        <v>488</v>
      </c>
      <c r="BK100" s="118">
        <v>214</v>
      </c>
      <c r="BL100" s="203">
        <v>274</v>
      </c>
      <c r="BM100" s="190">
        <f>SUM(BN100:BO100)</f>
        <v>353</v>
      </c>
      <c r="BN100" s="118">
        <v>134</v>
      </c>
      <c r="BO100" s="198">
        <v>219</v>
      </c>
      <c r="BP100" s="193">
        <f>SUM(BQ100:BR100)</f>
        <v>490</v>
      </c>
      <c r="BQ100" s="118">
        <v>181</v>
      </c>
      <c r="BR100" s="203">
        <v>309</v>
      </c>
      <c r="BS100" s="190">
        <f>SUM(BT100:BU100)</f>
        <v>95</v>
      </c>
      <c r="BT100" s="118">
        <v>35</v>
      </c>
      <c r="BU100" s="198">
        <v>60</v>
      </c>
    </row>
    <row r="101" spans="1:73" s="20" customFormat="1" ht="15" customHeight="1">
      <c r="A101" s="207" t="s">
        <v>77</v>
      </c>
      <c r="B101" s="193">
        <f>SUM(C101:D101)</f>
        <v>20583</v>
      </c>
      <c r="C101" s="225">
        <f t="shared" si="15"/>
        <v>8282</v>
      </c>
      <c r="D101" s="241">
        <f t="shared" si="15"/>
        <v>12301</v>
      </c>
      <c r="E101" s="190">
        <f>SUM(F101:G101)</f>
        <v>3002</v>
      </c>
      <c r="F101" s="118">
        <v>1323</v>
      </c>
      <c r="G101" s="203">
        <v>1679</v>
      </c>
      <c r="H101" s="190">
        <f>SUM(I101:J101)</f>
        <v>1984</v>
      </c>
      <c r="I101" s="118">
        <v>804</v>
      </c>
      <c r="J101" s="203">
        <v>1180</v>
      </c>
      <c r="K101" s="190">
        <f>SUM(L101:M101)</f>
        <v>1179</v>
      </c>
      <c r="L101" s="118">
        <v>466</v>
      </c>
      <c r="M101" s="203">
        <v>713</v>
      </c>
      <c r="N101" s="190">
        <f>SUM(O101:P101)</f>
        <v>1470</v>
      </c>
      <c r="O101" s="118">
        <v>552</v>
      </c>
      <c r="P101" s="198">
        <v>918</v>
      </c>
      <c r="Q101" s="190">
        <f>SUM(R101:S101)</f>
        <v>1340</v>
      </c>
      <c r="R101" s="118">
        <v>529</v>
      </c>
      <c r="S101" s="203">
        <v>811</v>
      </c>
      <c r="T101" s="190">
        <f>SUM(U101:V101)</f>
        <v>1084</v>
      </c>
      <c r="U101" s="118">
        <v>449</v>
      </c>
      <c r="V101" s="203">
        <v>635</v>
      </c>
      <c r="W101" s="190">
        <f>SUM(X101:Y101)</f>
        <v>1064</v>
      </c>
      <c r="X101" s="118">
        <v>444</v>
      </c>
      <c r="Y101" s="203">
        <v>620</v>
      </c>
      <c r="Z101" s="190">
        <f>SUM(AA101:AB101)</f>
        <v>1022</v>
      </c>
      <c r="AA101" s="118">
        <v>372</v>
      </c>
      <c r="AB101" s="203">
        <v>650</v>
      </c>
      <c r="AC101" s="190">
        <f>SUM(AD101:AE101)</f>
        <v>807</v>
      </c>
      <c r="AD101" s="118">
        <v>298</v>
      </c>
      <c r="AE101" s="203">
        <v>509</v>
      </c>
      <c r="AF101" s="190">
        <f>SUM(AG101:AH101)</f>
        <v>1685</v>
      </c>
      <c r="AG101" s="118">
        <v>696</v>
      </c>
      <c r="AH101" s="203">
        <v>989</v>
      </c>
      <c r="AI101" s="190">
        <f>SUM(AJ101:AK101)</f>
        <v>330</v>
      </c>
      <c r="AJ101" s="118">
        <v>136</v>
      </c>
      <c r="AK101" s="203">
        <v>194</v>
      </c>
      <c r="AL101" s="190">
        <f>SUM(AM101:AN101)</f>
        <v>807</v>
      </c>
      <c r="AM101" s="118">
        <v>308</v>
      </c>
      <c r="AN101" s="203">
        <v>499</v>
      </c>
      <c r="AO101" s="190">
        <f>SUM(AP101:AQ101)</f>
        <v>380</v>
      </c>
      <c r="AP101" s="118">
        <v>150</v>
      </c>
      <c r="AQ101" s="198">
        <v>230</v>
      </c>
      <c r="AR101" s="193">
        <f>SUM(AS101:AT101)</f>
        <v>253</v>
      </c>
      <c r="AS101" s="118">
        <v>100</v>
      </c>
      <c r="AT101" s="203">
        <v>153</v>
      </c>
      <c r="AU101" s="190">
        <f>SUM(AV101:AW101)</f>
        <v>526</v>
      </c>
      <c r="AV101" s="118">
        <v>161</v>
      </c>
      <c r="AW101" s="198">
        <v>365</v>
      </c>
      <c r="AX101" s="193">
        <f>SUM(AY101:AZ101)</f>
        <v>529</v>
      </c>
      <c r="AY101" s="118">
        <v>216</v>
      </c>
      <c r="AZ101" s="203">
        <v>313</v>
      </c>
      <c r="BA101" s="190">
        <f>SUM(BB101:BC101)</f>
        <v>365</v>
      </c>
      <c r="BB101" s="118">
        <v>160</v>
      </c>
      <c r="BC101" s="198">
        <v>205</v>
      </c>
      <c r="BD101" s="193">
        <f>SUM(BE101:BF101)</f>
        <v>475</v>
      </c>
      <c r="BE101" s="118">
        <v>210</v>
      </c>
      <c r="BF101" s="203">
        <v>265</v>
      </c>
      <c r="BG101" s="190">
        <f>SUM(BH101:BI101)</f>
        <v>631</v>
      </c>
      <c r="BH101" s="118">
        <v>237</v>
      </c>
      <c r="BI101" s="198">
        <v>394</v>
      </c>
      <c r="BJ101" s="193">
        <f>SUM(BK101:BL101)</f>
        <v>618</v>
      </c>
      <c r="BK101" s="118">
        <v>251</v>
      </c>
      <c r="BL101" s="203">
        <v>367</v>
      </c>
      <c r="BM101" s="190">
        <f>SUM(BN101:BO101)</f>
        <v>448</v>
      </c>
      <c r="BN101" s="118">
        <v>190</v>
      </c>
      <c r="BO101" s="198">
        <v>258</v>
      </c>
      <c r="BP101" s="193">
        <f>SUM(BQ101:BR101)</f>
        <v>495</v>
      </c>
      <c r="BQ101" s="118">
        <v>192</v>
      </c>
      <c r="BR101" s="203">
        <v>303</v>
      </c>
      <c r="BS101" s="190">
        <f>SUM(BT101:BU101)</f>
        <v>89</v>
      </c>
      <c r="BT101" s="118">
        <v>38</v>
      </c>
      <c r="BU101" s="198">
        <v>51</v>
      </c>
    </row>
    <row r="102" spans="1:73" s="20" customFormat="1" ht="15" customHeight="1">
      <c r="A102" s="207" t="s">
        <v>78</v>
      </c>
      <c r="B102" s="193">
        <f>SUM(C102:D102)</f>
        <v>23751</v>
      </c>
      <c r="C102" s="225">
        <f t="shared" si="15"/>
        <v>9241</v>
      </c>
      <c r="D102" s="241">
        <f t="shared" si="15"/>
        <v>14510</v>
      </c>
      <c r="E102" s="190">
        <f>SUM(F102:G102)</f>
        <v>3210</v>
      </c>
      <c r="F102" s="118">
        <v>1312</v>
      </c>
      <c r="G102" s="203">
        <v>1898</v>
      </c>
      <c r="H102" s="190">
        <f>SUM(I102:J102)</f>
        <v>2343</v>
      </c>
      <c r="I102" s="118">
        <v>925</v>
      </c>
      <c r="J102" s="203">
        <v>1418</v>
      </c>
      <c r="K102" s="190">
        <f>SUM(L102:M102)</f>
        <v>1311</v>
      </c>
      <c r="L102" s="118">
        <v>491</v>
      </c>
      <c r="M102" s="203">
        <v>820</v>
      </c>
      <c r="N102" s="190">
        <f>SUM(O102:P102)</f>
        <v>1767</v>
      </c>
      <c r="O102" s="118">
        <v>710</v>
      </c>
      <c r="P102" s="198">
        <v>1057</v>
      </c>
      <c r="Q102" s="190">
        <f>SUM(R102:S102)</f>
        <v>1510</v>
      </c>
      <c r="R102" s="118">
        <v>531</v>
      </c>
      <c r="S102" s="203">
        <v>979</v>
      </c>
      <c r="T102" s="190">
        <f>SUM(U102:V102)</f>
        <v>1180</v>
      </c>
      <c r="U102" s="118">
        <v>474</v>
      </c>
      <c r="V102" s="203">
        <v>706</v>
      </c>
      <c r="W102" s="190">
        <f>SUM(X102:Y102)</f>
        <v>1243</v>
      </c>
      <c r="X102" s="118">
        <v>464</v>
      </c>
      <c r="Y102" s="203">
        <v>779</v>
      </c>
      <c r="Z102" s="190">
        <f>SUM(AA102:AB102)</f>
        <v>1277</v>
      </c>
      <c r="AA102" s="118">
        <v>496</v>
      </c>
      <c r="AB102" s="203">
        <v>781</v>
      </c>
      <c r="AC102" s="190">
        <f>SUM(AD102:AE102)</f>
        <v>923</v>
      </c>
      <c r="AD102" s="118">
        <v>349</v>
      </c>
      <c r="AE102" s="203">
        <v>574</v>
      </c>
      <c r="AF102" s="190">
        <f>SUM(AG102:AH102)</f>
        <v>1768</v>
      </c>
      <c r="AG102" s="118">
        <v>724</v>
      </c>
      <c r="AH102" s="203">
        <v>1044</v>
      </c>
      <c r="AI102" s="190">
        <f>SUM(AJ102:AK102)</f>
        <v>426</v>
      </c>
      <c r="AJ102" s="118">
        <v>177</v>
      </c>
      <c r="AK102" s="203">
        <v>249</v>
      </c>
      <c r="AL102" s="190">
        <f>SUM(AM102:AN102)</f>
        <v>1012</v>
      </c>
      <c r="AM102" s="118">
        <v>395</v>
      </c>
      <c r="AN102" s="203">
        <v>617</v>
      </c>
      <c r="AO102" s="190">
        <f>SUM(AP102:AQ102)</f>
        <v>422</v>
      </c>
      <c r="AP102" s="118">
        <v>163</v>
      </c>
      <c r="AQ102" s="198">
        <v>259</v>
      </c>
      <c r="AR102" s="193">
        <f>SUM(AS102:AT102)</f>
        <v>322</v>
      </c>
      <c r="AS102" s="118">
        <v>116</v>
      </c>
      <c r="AT102" s="203">
        <v>206</v>
      </c>
      <c r="AU102" s="190">
        <f>SUM(AV102:AW102)</f>
        <v>729</v>
      </c>
      <c r="AV102" s="118">
        <v>280</v>
      </c>
      <c r="AW102" s="198">
        <v>449</v>
      </c>
      <c r="AX102" s="193">
        <f>SUM(AY102:AZ102)</f>
        <v>650</v>
      </c>
      <c r="AY102" s="118">
        <v>269</v>
      </c>
      <c r="AZ102" s="203">
        <v>381</v>
      </c>
      <c r="BA102" s="190">
        <f>SUM(BB102:BC102)</f>
        <v>412</v>
      </c>
      <c r="BB102" s="118">
        <v>155</v>
      </c>
      <c r="BC102" s="198">
        <v>257</v>
      </c>
      <c r="BD102" s="193">
        <f>SUM(BE102:BF102)</f>
        <v>547</v>
      </c>
      <c r="BE102" s="118">
        <v>218</v>
      </c>
      <c r="BF102" s="203">
        <v>329</v>
      </c>
      <c r="BG102" s="190">
        <f>SUM(BH102:BI102)</f>
        <v>754</v>
      </c>
      <c r="BH102" s="118">
        <v>257</v>
      </c>
      <c r="BI102" s="198">
        <v>497</v>
      </c>
      <c r="BJ102" s="193">
        <f>SUM(BK102:BL102)</f>
        <v>738</v>
      </c>
      <c r="BK102" s="118">
        <v>284</v>
      </c>
      <c r="BL102" s="203">
        <v>454</v>
      </c>
      <c r="BM102" s="190">
        <f>SUM(BN102:BO102)</f>
        <v>512</v>
      </c>
      <c r="BN102" s="118">
        <v>196</v>
      </c>
      <c r="BO102" s="198">
        <v>316</v>
      </c>
      <c r="BP102" s="193">
        <f>SUM(BQ102:BR102)</f>
        <v>616</v>
      </c>
      <c r="BQ102" s="118">
        <v>223</v>
      </c>
      <c r="BR102" s="203">
        <v>393</v>
      </c>
      <c r="BS102" s="190">
        <f>SUM(BT102:BU102)</f>
        <v>79</v>
      </c>
      <c r="BT102" s="118">
        <v>32</v>
      </c>
      <c r="BU102" s="198">
        <v>47</v>
      </c>
    </row>
    <row r="103" spans="1:73" s="2" customFormat="1" ht="15" customHeight="1">
      <c r="A103" s="238" t="s">
        <v>19</v>
      </c>
      <c r="B103" s="240">
        <f>IF(SUM(E103,H103,K103,N103,Q103,T103,W103,Z103,AC103,AF103,AI103,AL103,AO103,AR103,AU103,AX103,BA103,BD103,BG103,BJ103,BM103,BP103,BS103)=SUM(B104:B108),SUM(B104:B108),"err")</f>
        <v>94519</v>
      </c>
      <c r="C103" s="240">
        <f>IF(SUM(F103,I103,L103,O103,R103,U103,X103,AA103,AD103,AG103,AJ103,AM103,AP103,AS103,AV103,AY103,BB103,BE103,BH103,BK103,BN103,BQ103,BT103)=SUM(C104:C108),SUM(C104:C108),"err")</f>
        <v>34022</v>
      </c>
      <c r="D103" s="240">
        <f>IF(SUM(G103,J103,M103,P103,S103,V103,Y103,AB103,AE103,AH103,AK103,AN103,AQ103,AT103,AW103,AZ103,BC103,BF103,BI103,BL103,BO103,BR103,BU103)=SUM(D104:D108),SUM(D104:D108),"err")</f>
        <v>60497</v>
      </c>
      <c r="E103" s="247">
        <f>IF(SUM(E104:E108)=SUM(F103:G103),SUM(F103:G103),"ERR!")</f>
        <v>11629</v>
      </c>
      <c r="F103" s="224">
        <v>4381</v>
      </c>
      <c r="G103" s="242">
        <v>7248</v>
      </c>
      <c r="H103" s="247">
        <f>IF(SUM(H104:H108)=SUM(I103:J103),SUM(I103:J103),"ERR!")</f>
        <v>9186</v>
      </c>
      <c r="I103" s="224">
        <v>3218</v>
      </c>
      <c r="J103" s="242">
        <v>5968</v>
      </c>
      <c r="K103" s="247">
        <f>IF(SUM(K104:K108)=SUM(L103:M103),SUM(L103:M103),"ERR!")</f>
        <v>5517</v>
      </c>
      <c r="L103" s="224">
        <v>1928</v>
      </c>
      <c r="M103" s="242">
        <v>3589</v>
      </c>
      <c r="N103" s="247">
        <f>IF(SUM(N104:N108)=SUM(O103:P103),SUM(O103:P103),"ERR!")</f>
        <v>6710</v>
      </c>
      <c r="O103" s="224">
        <v>2489</v>
      </c>
      <c r="P103" s="226">
        <v>4221</v>
      </c>
      <c r="Q103" s="247">
        <f>IF(SUM(Q104:Q108)=SUM(R103:S103),SUM(R103:S103),"ERR!")</f>
        <v>5664</v>
      </c>
      <c r="R103" s="224">
        <v>1947</v>
      </c>
      <c r="S103" s="242">
        <v>3717</v>
      </c>
      <c r="T103" s="247">
        <f>IF(SUM(T104:T108)=SUM(U103:V103),SUM(U103:V103),"ERR!")</f>
        <v>4845</v>
      </c>
      <c r="U103" s="224">
        <v>1834</v>
      </c>
      <c r="V103" s="242">
        <v>3011</v>
      </c>
      <c r="W103" s="247">
        <f>IF(SUM(W104:W108)=SUM(X103:Y103),SUM(X103:Y103),"ERR!")</f>
        <v>4916</v>
      </c>
      <c r="X103" s="224">
        <v>1740</v>
      </c>
      <c r="Y103" s="242">
        <v>3176</v>
      </c>
      <c r="Z103" s="247">
        <f>IF(SUM(Z104:Z108)=SUM(AA103:AB103),SUM(AA103:AB103),"ERR!")</f>
        <v>5648</v>
      </c>
      <c r="AA103" s="224">
        <v>1908</v>
      </c>
      <c r="AB103" s="242">
        <v>3740</v>
      </c>
      <c r="AC103" s="247">
        <f>IF(SUM(AC104:AC108)=SUM(AD103:AE103),SUM(AD103:AE103),"ERR!")</f>
        <v>3917</v>
      </c>
      <c r="AD103" s="224">
        <v>1429</v>
      </c>
      <c r="AE103" s="242">
        <v>2488</v>
      </c>
      <c r="AF103" s="247">
        <f>IF(SUM(AF104:AF108)=SUM(AG103:AH103),SUM(AG103:AH103),"ERR!")</f>
        <v>6949</v>
      </c>
      <c r="AG103" s="224">
        <v>2606</v>
      </c>
      <c r="AH103" s="242">
        <v>4343</v>
      </c>
      <c r="AI103" s="247">
        <f>IF(SUM(AI104:AI108)=SUM(AJ103:AK103),SUM(AJ103:AK103),"ERR!")</f>
        <v>1789</v>
      </c>
      <c r="AJ103" s="224">
        <v>663</v>
      </c>
      <c r="AK103" s="242">
        <v>1126</v>
      </c>
      <c r="AL103" s="247">
        <f>IF(SUM(AL104:AL108)=SUM(AM103:AN103),SUM(AM103:AN103),"ERR!")</f>
        <v>4083</v>
      </c>
      <c r="AM103" s="224">
        <v>1488</v>
      </c>
      <c r="AN103" s="242">
        <v>2595</v>
      </c>
      <c r="AO103" s="247">
        <f>IF(SUM(AO104:AO108)=SUM(AP103:AQ103),SUM(AP103:AQ103),"ERR!")</f>
        <v>1752</v>
      </c>
      <c r="AP103" s="224">
        <v>619</v>
      </c>
      <c r="AQ103" s="226">
        <v>1133</v>
      </c>
      <c r="AR103" s="235">
        <f>IF(SUM(AR104:AR108)=SUM(AS103:AT103),SUM(AS103:AT103),"ERR!")</f>
        <v>1208</v>
      </c>
      <c r="AS103" s="224">
        <v>448</v>
      </c>
      <c r="AT103" s="242">
        <v>760</v>
      </c>
      <c r="AU103" s="247">
        <f>IF(SUM(AU104:AU108)=SUM(AV103:AW103),SUM(AV103:AW103),"ERR!")</f>
        <v>2698</v>
      </c>
      <c r="AV103" s="224">
        <v>897</v>
      </c>
      <c r="AW103" s="226">
        <v>1801</v>
      </c>
      <c r="AX103" s="235">
        <f>IF(SUM(AX104:AX108)=SUM(AY103:AZ103),SUM(AY103:AZ103),"ERR!")</f>
        <v>2752</v>
      </c>
      <c r="AY103" s="224">
        <v>977</v>
      </c>
      <c r="AZ103" s="242">
        <v>1775</v>
      </c>
      <c r="BA103" s="247">
        <f>IF(SUM(BA104:BA108)=SUM(BB103:BC103),SUM(BB103:BC103),"ERR!")</f>
        <v>1736</v>
      </c>
      <c r="BB103" s="224">
        <v>583</v>
      </c>
      <c r="BC103" s="226">
        <v>1153</v>
      </c>
      <c r="BD103" s="235">
        <f>IF(SUM(BD104:BD108)=SUM(BE103:BF103),SUM(BE103:BF103),"ERR!")</f>
        <v>2274</v>
      </c>
      <c r="BE103" s="232">
        <v>877</v>
      </c>
      <c r="BF103" s="244">
        <v>1397</v>
      </c>
      <c r="BG103" s="247">
        <f>IF(SUM(BG104:BG108)=SUM(BH103:BI103),SUM(BH103:BI103),"ERR!")</f>
        <v>3069</v>
      </c>
      <c r="BH103" s="232">
        <v>1055</v>
      </c>
      <c r="BI103" s="233">
        <v>2014</v>
      </c>
      <c r="BJ103" s="235">
        <f>IF(SUM(BJ104:BJ108)=SUM(BK103:BL103),SUM(BK103:BL103),"ERR!")</f>
        <v>3225</v>
      </c>
      <c r="BK103" s="232">
        <v>1182</v>
      </c>
      <c r="BL103" s="244">
        <v>2043</v>
      </c>
      <c r="BM103" s="247">
        <f>IF(SUM(BM104:BM108)=SUM(BN103:BO103),SUM(BN103:BO103),"ERR!")</f>
        <v>2130</v>
      </c>
      <c r="BN103" s="232">
        <v>781</v>
      </c>
      <c r="BO103" s="233">
        <v>1349</v>
      </c>
      <c r="BP103" s="235">
        <f>IF(SUM(BP104:BP108)=SUM(BQ103:BR103),SUM(BQ103:BR103),"ERR!")</f>
        <v>2493</v>
      </c>
      <c r="BQ103" s="232">
        <v>835</v>
      </c>
      <c r="BR103" s="244">
        <v>1658</v>
      </c>
      <c r="BS103" s="247">
        <f>IF(SUM(BS104:BS108)=SUM(BT103:BU103),SUM(BT103:BU103),"ERR!")</f>
        <v>329</v>
      </c>
      <c r="BT103" s="232">
        <v>137</v>
      </c>
      <c r="BU103" s="233">
        <v>192</v>
      </c>
    </row>
    <row r="104" spans="1:73" s="20" customFormat="1" ht="15" customHeight="1">
      <c r="A104" s="207" t="s">
        <v>111</v>
      </c>
      <c r="B104" s="193">
        <f>SUM(C104:D104)</f>
        <v>24279</v>
      </c>
      <c r="C104" s="225">
        <f t="shared" ref="C104:D108" si="16">SUM(F104,I104,L104,O104,R104,U104,X104,AA104,AD104,AG104,AJ104,AM104,AP104,AS104,AV104,AY104,BB104,BE104,BH104,BK104,BN104,BQ104,BT104)</f>
        <v>9407</v>
      </c>
      <c r="D104" s="241">
        <f t="shared" si="16"/>
        <v>14872</v>
      </c>
      <c r="E104" s="190">
        <f>SUM(F104:G104)</f>
        <v>3050</v>
      </c>
      <c r="F104" s="118">
        <v>1231</v>
      </c>
      <c r="G104" s="203">
        <v>1819</v>
      </c>
      <c r="H104" s="190">
        <f>SUM(I104:J104)</f>
        <v>2506</v>
      </c>
      <c r="I104" s="118">
        <v>974</v>
      </c>
      <c r="J104" s="203">
        <v>1532</v>
      </c>
      <c r="K104" s="190">
        <f>SUM(L104:M104)</f>
        <v>1334</v>
      </c>
      <c r="L104" s="118">
        <v>483</v>
      </c>
      <c r="M104" s="203">
        <v>851</v>
      </c>
      <c r="N104" s="190">
        <f>SUM(O104:P104)</f>
        <v>1709</v>
      </c>
      <c r="O104" s="118">
        <v>690</v>
      </c>
      <c r="P104" s="198">
        <v>1019</v>
      </c>
      <c r="Q104" s="190">
        <f>SUM(R104:S104)</f>
        <v>1510</v>
      </c>
      <c r="R104" s="118">
        <v>573</v>
      </c>
      <c r="S104" s="203">
        <v>937</v>
      </c>
      <c r="T104" s="190">
        <f>SUM(U104:V104)</f>
        <v>1220</v>
      </c>
      <c r="U104" s="118">
        <v>475</v>
      </c>
      <c r="V104" s="203">
        <v>745</v>
      </c>
      <c r="W104" s="190">
        <f>SUM(X104:Y104)</f>
        <v>1311</v>
      </c>
      <c r="X104" s="118">
        <v>503</v>
      </c>
      <c r="Y104" s="203">
        <v>808</v>
      </c>
      <c r="Z104" s="190">
        <f>SUM(AA104:AB104)</f>
        <v>1425</v>
      </c>
      <c r="AA104" s="118">
        <v>520</v>
      </c>
      <c r="AB104" s="203">
        <v>905</v>
      </c>
      <c r="AC104" s="190">
        <f>SUM(AD104:AE104)</f>
        <v>978</v>
      </c>
      <c r="AD104" s="118">
        <v>374</v>
      </c>
      <c r="AE104" s="203">
        <v>604</v>
      </c>
      <c r="AF104" s="190">
        <f>SUM(AG104:AH104)</f>
        <v>1851</v>
      </c>
      <c r="AG104" s="118">
        <v>757</v>
      </c>
      <c r="AH104" s="203">
        <v>1094</v>
      </c>
      <c r="AI104" s="190">
        <f>SUM(AJ104:AK104)</f>
        <v>471</v>
      </c>
      <c r="AJ104" s="118">
        <v>193</v>
      </c>
      <c r="AK104" s="203">
        <v>278</v>
      </c>
      <c r="AL104" s="190">
        <f>SUM(AM104:AN104)</f>
        <v>1062</v>
      </c>
      <c r="AM104" s="118">
        <v>424</v>
      </c>
      <c r="AN104" s="203">
        <v>638</v>
      </c>
      <c r="AO104" s="190">
        <f>SUM(AP104:AQ104)</f>
        <v>440</v>
      </c>
      <c r="AP104" s="118">
        <v>154</v>
      </c>
      <c r="AQ104" s="198">
        <v>286</v>
      </c>
      <c r="AR104" s="193">
        <f>SUM(AS104:AT104)</f>
        <v>310</v>
      </c>
      <c r="AS104" s="118">
        <v>124</v>
      </c>
      <c r="AT104" s="203">
        <v>186</v>
      </c>
      <c r="AU104" s="190">
        <f>SUM(AV104:AW104)</f>
        <v>678</v>
      </c>
      <c r="AV104" s="118">
        <v>236</v>
      </c>
      <c r="AW104" s="198">
        <v>442</v>
      </c>
      <c r="AX104" s="193">
        <f>SUM(AY104:AZ104)</f>
        <v>681</v>
      </c>
      <c r="AY104" s="118">
        <v>250</v>
      </c>
      <c r="AZ104" s="203">
        <v>431</v>
      </c>
      <c r="BA104" s="190">
        <f>SUM(BB104:BC104)</f>
        <v>414</v>
      </c>
      <c r="BB104" s="118">
        <v>145</v>
      </c>
      <c r="BC104" s="198">
        <v>269</v>
      </c>
      <c r="BD104" s="193">
        <f>SUM(BE104:BF104)</f>
        <v>563</v>
      </c>
      <c r="BE104" s="118">
        <v>236</v>
      </c>
      <c r="BF104" s="203">
        <v>327</v>
      </c>
      <c r="BG104" s="190">
        <f>SUM(BH104:BI104)</f>
        <v>791</v>
      </c>
      <c r="BH104" s="118">
        <v>295</v>
      </c>
      <c r="BI104" s="198">
        <v>496</v>
      </c>
      <c r="BJ104" s="193">
        <f>SUM(BK104:BL104)</f>
        <v>800</v>
      </c>
      <c r="BK104" s="118">
        <v>332</v>
      </c>
      <c r="BL104" s="203">
        <v>468</v>
      </c>
      <c r="BM104" s="190">
        <f>SUM(BN104:BO104)</f>
        <v>494</v>
      </c>
      <c r="BN104" s="118">
        <v>189</v>
      </c>
      <c r="BO104" s="198">
        <v>305</v>
      </c>
      <c r="BP104" s="193">
        <f>SUM(BQ104:BR104)</f>
        <v>605</v>
      </c>
      <c r="BQ104" s="118">
        <v>214</v>
      </c>
      <c r="BR104" s="203">
        <v>391</v>
      </c>
      <c r="BS104" s="190">
        <f>SUM(BT104:BU104)</f>
        <v>76</v>
      </c>
      <c r="BT104" s="118">
        <v>35</v>
      </c>
      <c r="BU104" s="198">
        <v>41</v>
      </c>
    </row>
    <row r="105" spans="1:73" s="20" customFormat="1" ht="15" customHeight="1">
      <c r="A105" s="207" t="s">
        <v>79</v>
      </c>
      <c r="B105" s="193">
        <f>SUM(C105:D105)</f>
        <v>19095</v>
      </c>
      <c r="C105" s="225">
        <f t="shared" si="16"/>
        <v>7022</v>
      </c>
      <c r="D105" s="241">
        <f t="shared" si="16"/>
        <v>12073</v>
      </c>
      <c r="E105" s="190">
        <f>SUM(F105:G105)</f>
        <v>2486</v>
      </c>
      <c r="F105" s="118">
        <v>983</v>
      </c>
      <c r="G105" s="203">
        <v>1503</v>
      </c>
      <c r="H105" s="190">
        <f>SUM(I105:J105)</f>
        <v>1800</v>
      </c>
      <c r="I105" s="118">
        <v>646</v>
      </c>
      <c r="J105" s="203">
        <v>1154</v>
      </c>
      <c r="K105" s="190">
        <f>SUM(L105:M105)</f>
        <v>1102</v>
      </c>
      <c r="L105" s="118">
        <v>393</v>
      </c>
      <c r="M105" s="203">
        <v>709</v>
      </c>
      <c r="N105" s="190">
        <f>SUM(O105:P105)</f>
        <v>1370</v>
      </c>
      <c r="O105" s="118">
        <v>530</v>
      </c>
      <c r="P105" s="198">
        <v>840</v>
      </c>
      <c r="Q105" s="190">
        <f>SUM(R105:S105)</f>
        <v>1156</v>
      </c>
      <c r="R105" s="118">
        <v>393</v>
      </c>
      <c r="S105" s="203">
        <v>763</v>
      </c>
      <c r="T105" s="190">
        <f>SUM(U105:V105)</f>
        <v>980</v>
      </c>
      <c r="U105" s="118">
        <v>373</v>
      </c>
      <c r="V105" s="203">
        <v>607</v>
      </c>
      <c r="W105" s="190">
        <f>SUM(X105:Y105)</f>
        <v>995</v>
      </c>
      <c r="X105" s="118">
        <v>354</v>
      </c>
      <c r="Y105" s="203">
        <v>641</v>
      </c>
      <c r="Z105" s="190">
        <f>SUM(AA105:AB105)</f>
        <v>1081</v>
      </c>
      <c r="AA105" s="118">
        <v>365</v>
      </c>
      <c r="AB105" s="203">
        <v>716</v>
      </c>
      <c r="AC105" s="190">
        <f>SUM(AD105:AE105)</f>
        <v>824</v>
      </c>
      <c r="AD105" s="118">
        <v>314</v>
      </c>
      <c r="AE105" s="203">
        <v>510</v>
      </c>
      <c r="AF105" s="190">
        <f>SUM(AG105:AH105)</f>
        <v>1425</v>
      </c>
      <c r="AG105" s="118">
        <v>527</v>
      </c>
      <c r="AH105" s="203">
        <v>898</v>
      </c>
      <c r="AI105" s="190">
        <f>SUM(AJ105:AK105)</f>
        <v>367</v>
      </c>
      <c r="AJ105" s="118">
        <v>146</v>
      </c>
      <c r="AK105" s="203">
        <v>221</v>
      </c>
      <c r="AL105" s="190">
        <f>SUM(AM105:AN105)</f>
        <v>800</v>
      </c>
      <c r="AM105" s="118">
        <v>289</v>
      </c>
      <c r="AN105" s="203">
        <v>511</v>
      </c>
      <c r="AO105" s="190">
        <f>SUM(AP105:AQ105)</f>
        <v>357</v>
      </c>
      <c r="AP105" s="118">
        <v>129</v>
      </c>
      <c r="AQ105" s="198">
        <v>228</v>
      </c>
      <c r="AR105" s="193">
        <f>SUM(AS105:AT105)</f>
        <v>258</v>
      </c>
      <c r="AS105" s="118">
        <v>94</v>
      </c>
      <c r="AT105" s="203">
        <v>164</v>
      </c>
      <c r="AU105" s="190">
        <f>SUM(AV105:AW105)</f>
        <v>549</v>
      </c>
      <c r="AV105" s="118">
        <v>182</v>
      </c>
      <c r="AW105" s="198">
        <v>367</v>
      </c>
      <c r="AX105" s="193">
        <f>SUM(AY105:AZ105)</f>
        <v>556</v>
      </c>
      <c r="AY105" s="118">
        <v>206</v>
      </c>
      <c r="AZ105" s="203">
        <v>350</v>
      </c>
      <c r="BA105" s="190">
        <f>SUM(BB105:BC105)</f>
        <v>342</v>
      </c>
      <c r="BB105" s="118">
        <v>123</v>
      </c>
      <c r="BC105" s="198">
        <v>219</v>
      </c>
      <c r="BD105" s="193">
        <f>SUM(BE105:BF105)</f>
        <v>446</v>
      </c>
      <c r="BE105" s="118">
        <v>184</v>
      </c>
      <c r="BF105" s="203">
        <v>262</v>
      </c>
      <c r="BG105" s="190">
        <f>SUM(BH105:BI105)</f>
        <v>583</v>
      </c>
      <c r="BH105" s="118">
        <v>200</v>
      </c>
      <c r="BI105" s="198">
        <v>383</v>
      </c>
      <c r="BJ105" s="193">
        <f>SUM(BK105:BL105)</f>
        <v>600</v>
      </c>
      <c r="BK105" s="118">
        <v>213</v>
      </c>
      <c r="BL105" s="203">
        <v>387</v>
      </c>
      <c r="BM105" s="190">
        <f>SUM(BN105:BO105)</f>
        <v>434</v>
      </c>
      <c r="BN105" s="118">
        <v>165</v>
      </c>
      <c r="BO105" s="198">
        <v>269</v>
      </c>
      <c r="BP105" s="193">
        <f>SUM(BQ105:BR105)</f>
        <v>507</v>
      </c>
      <c r="BQ105" s="118">
        <v>182</v>
      </c>
      <c r="BR105" s="203">
        <v>325</v>
      </c>
      <c r="BS105" s="190">
        <f>SUM(BT105:BU105)</f>
        <v>77</v>
      </c>
      <c r="BT105" s="118">
        <v>31</v>
      </c>
      <c r="BU105" s="198">
        <v>46</v>
      </c>
    </row>
    <row r="106" spans="1:73" s="20" customFormat="1" ht="15" customHeight="1">
      <c r="A106" s="207" t="s">
        <v>80</v>
      </c>
      <c r="B106" s="193">
        <f>SUM(C106:D106)</f>
        <v>18060</v>
      </c>
      <c r="C106" s="225">
        <f t="shared" si="16"/>
        <v>6477</v>
      </c>
      <c r="D106" s="241">
        <f t="shared" si="16"/>
        <v>11583</v>
      </c>
      <c r="E106" s="190">
        <f>SUM(F106:G106)</f>
        <v>2258</v>
      </c>
      <c r="F106" s="118">
        <v>852</v>
      </c>
      <c r="G106" s="203">
        <v>1406</v>
      </c>
      <c r="H106" s="190">
        <f>SUM(I106:J106)</f>
        <v>1713</v>
      </c>
      <c r="I106" s="118">
        <v>594</v>
      </c>
      <c r="J106" s="203">
        <v>1119</v>
      </c>
      <c r="K106" s="190">
        <f>SUM(L106:M106)</f>
        <v>1084</v>
      </c>
      <c r="L106" s="118">
        <v>373</v>
      </c>
      <c r="M106" s="203">
        <v>711</v>
      </c>
      <c r="N106" s="190">
        <f>SUM(O106:P106)</f>
        <v>1286</v>
      </c>
      <c r="O106" s="118">
        <v>464</v>
      </c>
      <c r="P106" s="198">
        <v>822</v>
      </c>
      <c r="Q106" s="190">
        <f>SUM(R106:S106)</f>
        <v>1037</v>
      </c>
      <c r="R106" s="118">
        <v>364</v>
      </c>
      <c r="S106" s="203">
        <v>673</v>
      </c>
      <c r="T106" s="190">
        <f>SUM(U106:V106)</f>
        <v>884</v>
      </c>
      <c r="U106" s="118">
        <v>326</v>
      </c>
      <c r="V106" s="203">
        <v>558</v>
      </c>
      <c r="W106" s="190">
        <f>SUM(X106:Y106)</f>
        <v>932</v>
      </c>
      <c r="X106" s="118">
        <v>336</v>
      </c>
      <c r="Y106" s="203">
        <v>596</v>
      </c>
      <c r="Z106" s="190">
        <f>SUM(AA106:AB106)</f>
        <v>1128</v>
      </c>
      <c r="AA106" s="118">
        <v>374</v>
      </c>
      <c r="AB106" s="203">
        <v>754</v>
      </c>
      <c r="AC106" s="190">
        <f>SUM(AD106:AE106)</f>
        <v>751</v>
      </c>
      <c r="AD106" s="118">
        <v>283</v>
      </c>
      <c r="AE106" s="203">
        <v>468</v>
      </c>
      <c r="AF106" s="190">
        <f>SUM(AG106:AH106)</f>
        <v>1358</v>
      </c>
      <c r="AG106" s="118">
        <v>491</v>
      </c>
      <c r="AH106" s="203">
        <v>867</v>
      </c>
      <c r="AI106" s="190">
        <f>SUM(AJ106:AK106)</f>
        <v>329</v>
      </c>
      <c r="AJ106" s="118">
        <v>108</v>
      </c>
      <c r="AK106" s="203">
        <v>221</v>
      </c>
      <c r="AL106" s="190">
        <f>SUM(AM106:AN106)</f>
        <v>727</v>
      </c>
      <c r="AM106" s="118">
        <v>272</v>
      </c>
      <c r="AN106" s="203">
        <v>455</v>
      </c>
      <c r="AO106" s="190">
        <f>SUM(AP106:AQ106)</f>
        <v>346</v>
      </c>
      <c r="AP106" s="118">
        <v>127</v>
      </c>
      <c r="AQ106" s="198">
        <v>219</v>
      </c>
      <c r="AR106" s="193">
        <f>SUM(AS106:AT106)</f>
        <v>235</v>
      </c>
      <c r="AS106" s="118">
        <v>93</v>
      </c>
      <c r="AT106" s="203">
        <v>142</v>
      </c>
      <c r="AU106" s="190">
        <f>SUM(AV106:AW106)</f>
        <v>493</v>
      </c>
      <c r="AV106" s="118">
        <v>156</v>
      </c>
      <c r="AW106" s="198">
        <v>337</v>
      </c>
      <c r="AX106" s="193">
        <f>SUM(AY106:AZ106)</f>
        <v>515</v>
      </c>
      <c r="AY106" s="118">
        <v>193</v>
      </c>
      <c r="AZ106" s="203">
        <v>322</v>
      </c>
      <c r="BA106" s="190">
        <f>SUM(BB106:BC106)</f>
        <v>333</v>
      </c>
      <c r="BB106" s="118">
        <v>117</v>
      </c>
      <c r="BC106" s="198">
        <v>216</v>
      </c>
      <c r="BD106" s="193">
        <f>SUM(BE106:BF106)</f>
        <v>461</v>
      </c>
      <c r="BE106" s="118">
        <v>171</v>
      </c>
      <c r="BF106" s="203">
        <v>290</v>
      </c>
      <c r="BG106" s="190">
        <f>SUM(BH106:BI106)</f>
        <v>621</v>
      </c>
      <c r="BH106" s="118">
        <v>216</v>
      </c>
      <c r="BI106" s="198">
        <v>405</v>
      </c>
      <c r="BJ106" s="193">
        <f>SUM(BK106:BL106)</f>
        <v>608</v>
      </c>
      <c r="BK106" s="118">
        <v>226</v>
      </c>
      <c r="BL106" s="203">
        <v>382</v>
      </c>
      <c r="BM106" s="190">
        <f>SUM(BN106:BO106)</f>
        <v>442</v>
      </c>
      <c r="BN106" s="118">
        <v>162</v>
      </c>
      <c r="BO106" s="198">
        <v>280</v>
      </c>
      <c r="BP106" s="193">
        <f>SUM(BQ106:BR106)</f>
        <v>458</v>
      </c>
      <c r="BQ106" s="118">
        <v>152</v>
      </c>
      <c r="BR106" s="203">
        <v>306</v>
      </c>
      <c r="BS106" s="190">
        <f>SUM(BT106:BU106)</f>
        <v>61</v>
      </c>
      <c r="BT106" s="118">
        <v>27</v>
      </c>
      <c r="BU106" s="198">
        <v>34</v>
      </c>
    </row>
    <row r="107" spans="1:73" s="20" customFormat="1" ht="15" customHeight="1">
      <c r="A107" s="207" t="s">
        <v>81</v>
      </c>
      <c r="B107" s="193">
        <f>SUM(C107:D107)</f>
        <v>18001</v>
      </c>
      <c r="C107" s="225">
        <f t="shared" si="16"/>
        <v>6218</v>
      </c>
      <c r="D107" s="241">
        <f t="shared" si="16"/>
        <v>11783</v>
      </c>
      <c r="E107" s="190">
        <f>SUM(F107:G107)</f>
        <v>2076</v>
      </c>
      <c r="F107" s="118">
        <v>757</v>
      </c>
      <c r="G107" s="203">
        <v>1319</v>
      </c>
      <c r="H107" s="190">
        <f>SUM(I107:J107)</f>
        <v>1724</v>
      </c>
      <c r="I107" s="118">
        <v>556</v>
      </c>
      <c r="J107" s="203">
        <v>1168</v>
      </c>
      <c r="K107" s="190">
        <f>SUM(L107:M107)</f>
        <v>1059</v>
      </c>
      <c r="L107" s="118">
        <v>357</v>
      </c>
      <c r="M107" s="203">
        <v>702</v>
      </c>
      <c r="N107" s="190">
        <f>SUM(O107:P107)</f>
        <v>1309</v>
      </c>
      <c r="O107" s="118">
        <v>452</v>
      </c>
      <c r="P107" s="198">
        <v>857</v>
      </c>
      <c r="Q107" s="190">
        <f>SUM(R107:S107)</f>
        <v>1093</v>
      </c>
      <c r="R107" s="118">
        <v>345</v>
      </c>
      <c r="S107" s="203">
        <v>748</v>
      </c>
      <c r="T107" s="190">
        <f>SUM(U107:V107)</f>
        <v>975</v>
      </c>
      <c r="U107" s="118">
        <v>383</v>
      </c>
      <c r="V107" s="203">
        <v>592</v>
      </c>
      <c r="W107" s="190">
        <f>SUM(X107:Y107)</f>
        <v>920</v>
      </c>
      <c r="X107" s="118">
        <v>306</v>
      </c>
      <c r="Y107" s="203">
        <v>614</v>
      </c>
      <c r="Z107" s="190">
        <f>SUM(AA107:AB107)</f>
        <v>1097</v>
      </c>
      <c r="AA107" s="118">
        <v>361</v>
      </c>
      <c r="AB107" s="203">
        <v>736</v>
      </c>
      <c r="AC107" s="190">
        <f>SUM(AD107:AE107)</f>
        <v>720</v>
      </c>
      <c r="AD107" s="118">
        <v>258</v>
      </c>
      <c r="AE107" s="203">
        <v>462</v>
      </c>
      <c r="AF107" s="190">
        <f>SUM(AG107:AH107)</f>
        <v>1248</v>
      </c>
      <c r="AG107" s="118">
        <v>463</v>
      </c>
      <c r="AH107" s="203">
        <v>785</v>
      </c>
      <c r="AI107" s="190">
        <f>SUM(AJ107:AK107)</f>
        <v>320</v>
      </c>
      <c r="AJ107" s="118">
        <v>118</v>
      </c>
      <c r="AK107" s="203">
        <v>202</v>
      </c>
      <c r="AL107" s="190">
        <f>SUM(AM107:AN107)</f>
        <v>849</v>
      </c>
      <c r="AM107" s="118">
        <v>308</v>
      </c>
      <c r="AN107" s="203">
        <v>541</v>
      </c>
      <c r="AO107" s="190">
        <f>SUM(AP107:AQ107)</f>
        <v>339</v>
      </c>
      <c r="AP107" s="118">
        <v>117</v>
      </c>
      <c r="AQ107" s="198">
        <v>222</v>
      </c>
      <c r="AR107" s="193">
        <f>SUM(AS107:AT107)</f>
        <v>224</v>
      </c>
      <c r="AS107" s="118">
        <v>84</v>
      </c>
      <c r="AT107" s="203">
        <v>140</v>
      </c>
      <c r="AU107" s="190">
        <f>SUM(AV107:AW107)</f>
        <v>519</v>
      </c>
      <c r="AV107" s="118">
        <v>169</v>
      </c>
      <c r="AW107" s="198">
        <v>350</v>
      </c>
      <c r="AX107" s="193">
        <f>SUM(AY107:AZ107)</f>
        <v>514</v>
      </c>
      <c r="AY107" s="118">
        <v>175</v>
      </c>
      <c r="AZ107" s="203">
        <v>339</v>
      </c>
      <c r="BA107" s="190">
        <f>SUM(BB107:BC107)</f>
        <v>359</v>
      </c>
      <c r="BB107" s="118">
        <v>112</v>
      </c>
      <c r="BC107" s="198">
        <v>247</v>
      </c>
      <c r="BD107" s="193">
        <f>SUM(BE107:BF107)</f>
        <v>436</v>
      </c>
      <c r="BE107" s="118">
        <v>158</v>
      </c>
      <c r="BF107" s="203">
        <v>278</v>
      </c>
      <c r="BG107" s="190">
        <f>SUM(BH107:BI107)</f>
        <v>598</v>
      </c>
      <c r="BH107" s="118">
        <v>190</v>
      </c>
      <c r="BI107" s="198">
        <v>408</v>
      </c>
      <c r="BJ107" s="193">
        <f>SUM(BK107:BL107)</f>
        <v>653</v>
      </c>
      <c r="BK107" s="118">
        <v>213</v>
      </c>
      <c r="BL107" s="203">
        <v>440</v>
      </c>
      <c r="BM107" s="190">
        <f>SUM(BN107:BO107)</f>
        <v>390</v>
      </c>
      <c r="BN107" s="118">
        <v>152</v>
      </c>
      <c r="BO107" s="198">
        <v>238</v>
      </c>
      <c r="BP107" s="193">
        <f>SUM(BQ107:BR107)</f>
        <v>510</v>
      </c>
      <c r="BQ107" s="118">
        <v>156</v>
      </c>
      <c r="BR107" s="203">
        <v>354</v>
      </c>
      <c r="BS107" s="190">
        <f>SUM(BT107:BU107)</f>
        <v>69</v>
      </c>
      <c r="BT107" s="118">
        <v>28</v>
      </c>
      <c r="BU107" s="198">
        <v>41</v>
      </c>
    </row>
    <row r="108" spans="1:73" s="20" customFormat="1" ht="15" customHeight="1">
      <c r="A108" s="207" t="s">
        <v>82</v>
      </c>
      <c r="B108" s="193">
        <f>SUM(C108:D108)</f>
        <v>15084</v>
      </c>
      <c r="C108" s="225">
        <f t="shared" si="16"/>
        <v>4898</v>
      </c>
      <c r="D108" s="241">
        <f t="shared" si="16"/>
        <v>10186</v>
      </c>
      <c r="E108" s="190">
        <f>SUM(F108:G108)</f>
        <v>1759</v>
      </c>
      <c r="F108" s="118">
        <v>558</v>
      </c>
      <c r="G108" s="203">
        <v>1201</v>
      </c>
      <c r="H108" s="190">
        <f>SUM(I108:J108)</f>
        <v>1443</v>
      </c>
      <c r="I108" s="118">
        <v>448</v>
      </c>
      <c r="J108" s="203">
        <v>995</v>
      </c>
      <c r="K108" s="190">
        <f>SUM(L108:M108)</f>
        <v>938</v>
      </c>
      <c r="L108" s="118">
        <v>322</v>
      </c>
      <c r="M108" s="203">
        <v>616</v>
      </c>
      <c r="N108" s="190">
        <f>SUM(O108:P108)</f>
        <v>1036</v>
      </c>
      <c r="O108" s="118">
        <v>353</v>
      </c>
      <c r="P108" s="198">
        <v>683</v>
      </c>
      <c r="Q108" s="190">
        <f>SUM(R108:S108)</f>
        <v>868</v>
      </c>
      <c r="R108" s="118">
        <v>272</v>
      </c>
      <c r="S108" s="203">
        <v>596</v>
      </c>
      <c r="T108" s="190">
        <f>SUM(U108:V108)</f>
        <v>786</v>
      </c>
      <c r="U108" s="118">
        <v>277</v>
      </c>
      <c r="V108" s="203">
        <v>509</v>
      </c>
      <c r="W108" s="190">
        <f>SUM(X108:Y108)</f>
        <v>758</v>
      </c>
      <c r="X108" s="118">
        <v>241</v>
      </c>
      <c r="Y108" s="203">
        <v>517</v>
      </c>
      <c r="Z108" s="190">
        <f>SUM(AA108:AB108)</f>
        <v>917</v>
      </c>
      <c r="AA108" s="118">
        <v>288</v>
      </c>
      <c r="AB108" s="203">
        <v>629</v>
      </c>
      <c r="AC108" s="190">
        <f>SUM(AD108:AE108)</f>
        <v>644</v>
      </c>
      <c r="AD108" s="118">
        <v>200</v>
      </c>
      <c r="AE108" s="203">
        <v>444</v>
      </c>
      <c r="AF108" s="190">
        <f>SUM(AG108:AH108)</f>
        <v>1067</v>
      </c>
      <c r="AG108" s="118">
        <v>368</v>
      </c>
      <c r="AH108" s="203">
        <v>699</v>
      </c>
      <c r="AI108" s="190">
        <f>SUM(AJ108:AK108)</f>
        <v>302</v>
      </c>
      <c r="AJ108" s="118">
        <v>98</v>
      </c>
      <c r="AK108" s="203">
        <v>204</v>
      </c>
      <c r="AL108" s="190">
        <f>SUM(AM108:AN108)</f>
        <v>645</v>
      </c>
      <c r="AM108" s="118">
        <v>195</v>
      </c>
      <c r="AN108" s="203">
        <v>450</v>
      </c>
      <c r="AO108" s="190">
        <f>SUM(AP108:AQ108)</f>
        <v>270</v>
      </c>
      <c r="AP108" s="118">
        <v>92</v>
      </c>
      <c r="AQ108" s="198">
        <v>178</v>
      </c>
      <c r="AR108" s="193">
        <f>SUM(AS108:AT108)</f>
        <v>181</v>
      </c>
      <c r="AS108" s="118">
        <v>53</v>
      </c>
      <c r="AT108" s="203">
        <v>128</v>
      </c>
      <c r="AU108" s="190">
        <f>SUM(AV108:AW108)</f>
        <v>459</v>
      </c>
      <c r="AV108" s="118">
        <v>154</v>
      </c>
      <c r="AW108" s="198">
        <v>305</v>
      </c>
      <c r="AX108" s="193">
        <f>SUM(AY108:AZ108)</f>
        <v>486</v>
      </c>
      <c r="AY108" s="118">
        <v>153</v>
      </c>
      <c r="AZ108" s="203">
        <v>333</v>
      </c>
      <c r="BA108" s="190">
        <f>SUM(BB108:BC108)</f>
        <v>288</v>
      </c>
      <c r="BB108" s="118">
        <v>86</v>
      </c>
      <c r="BC108" s="198">
        <v>202</v>
      </c>
      <c r="BD108" s="193">
        <f>SUM(BE108:BF108)</f>
        <v>368</v>
      </c>
      <c r="BE108" s="118">
        <v>128</v>
      </c>
      <c r="BF108" s="203">
        <v>240</v>
      </c>
      <c r="BG108" s="190">
        <f>SUM(BH108:BI108)</f>
        <v>476</v>
      </c>
      <c r="BH108" s="118">
        <v>154</v>
      </c>
      <c r="BI108" s="198">
        <v>322</v>
      </c>
      <c r="BJ108" s="193">
        <f>SUM(BK108:BL108)</f>
        <v>564</v>
      </c>
      <c r="BK108" s="118">
        <v>198</v>
      </c>
      <c r="BL108" s="203">
        <v>366</v>
      </c>
      <c r="BM108" s="190">
        <f>SUM(BN108:BO108)</f>
        <v>370</v>
      </c>
      <c r="BN108" s="118">
        <v>113</v>
      </c>
      <c r="BO108" s="198">
        <v>257</v>
      </c>
      <c r="BP108" s="193">
        <f>SUM(BQ108:BR108)</f>
        <v>413</v>
      </c>
      <c r="BQ108" s="118">
        <v>131</v>
      </c>
      <c r="BR108" s="203">
        <v>282</v>
      </c>
      <c r="BS108" s="190">
        <f>SUM(BT108:BU108)</f>
        <v>46</v>
      </c>
      <c r="BT108" s="118">
        <v>16</v>
      </c>
      <c r="BU108" s="198">
        <v>30</v>
      </c>
    </row>
    <row r="109" spans="1:73" s="2" customFormat="1" ht="15" customHeight="1">
      <c r="A109" s="238" t="s">
        <v>20</v>
      </c>
      <c r="B109" s="240">
        <f>IF(SUM(E109,H109,K109,N109,Q109,T109,W109,Z109,AC109,AF109,AI109,AL109,AO109,AR109,AU109,AX109,BA109,BD109,BG109,BJ109,BM109,BP109,BS109)=SUM(B110:B114),SUM(B110:B114),"err")</f>
        <v>52487</v>
      </c>
      <c r="C109" s="240">
        <f>IF(SUM(F109,I109,L109,O109,R109,U109,X109,AA109,AD109,AG109,AJ109,AM109,AP109,AS109,AV109,AY109,BB109,BE109,BH109,BK109,BN109,BQ109,BT109)=SUM(C110:C114),SUM(C110:C114),"err")</f>
        <v>15325</v>
      </c>
      <c r="D109" s="240">
        <f>IF(SUM(G109,J109,M109,P109,S109,V109,Y109,AB109,AE109,AH109,AK109,AN109,AQ109,AT109,AW109,AZ109,BC109,BF109,BI109,BL109,BO109,BR109,BU109)=SUM(D110:D114),SUM(D110:D114),"err")</f>
        <v>37162</v>
      </c>
      <c r="E109" s="247">
        <f>IF(SUM(E110:E114)=SUM(F109:G109),SUM(F109:G109),"ERR!")</f>
        <v>5709</v>
      </c>
      <c r="F109" s="224">
        <v>1595</v>
      </c>
      <c r="G109" s="242">
        <v>4114</v>
      </c>
      <c r="H109" s="247">
        <f>IF(SUM(H110:H114)=SUM(I109:J109),SUM(I109:J109),"ERR!")</f>
        <v>5035</v>
      </c>
      <c r="I109" s="224">
        <v>1383</v>
      </c>
      <c r="J109" s="242">
        <v>3652</v>
      </c>
      <c r="K109" s="247">
        <f>IF(SUM(K110:K114)=SUM(L109:M109),SUM(L109:M109),"ERR!")</f>
        <v>3199</v>
      </c>
      <c r="L109" s="224">
        <v>951</v>
      </c>
      <c r="M109" s="242">
        <v>2248</v>
      </c>
      <c r="N109" s="247">
        <f>IF(SUM(N110:N114)=SUM(O109:P109),SUM(O109:P109),"ERR!")</f>
        <v>3717</v>
      </c>
      <c r="O109" s="224">
        <v>1156</v>
      </c>
      <c r="P109" s="226">
        <v>2561</v>
      </c>
      <c r="Q109" s="247">
        <f>IF(SUM(Q110:Q114)=SUM(R109:S109),SUM(R109:S109),"ERR!")</f>
        <v>3146</v>
      </c>
      <c r="R109" s="224">
        <v>874</v>
      </c>
      <c r="S109" s="242">
        <v>2272</v>
      </c>
      <c r="T109" s="247">
        <f>IF(SUM(T110:T114)=SUM(U109:V109),SUM(U109:V109),"ERR!")</f>
        <v>2559</v>
      </c>
      <c r="U109" s="224">
        <v>810</v>
      </c>
      <c r="V109" s="242">
        <v>1749</v>
      </c>
      <c r="W109" s="247">
        <f>IF(SUM(W110:W114)=SUM(X109:Y109),SUM(X109:Y109),"ERR!")</f>
        <v>2700</v>
      </c>
      <c r="X109" s="224">
        <v>777</v>
      </c>
      <c r="Y109" s="242">
        <v>1923</v>
      </c>
      <c r="Z109" s="247">
        <f>IF(SUM(Z110:Z114)=SUM(AA109:AB109),SUM(AA109:AB109),"ERR!")</f>
        <v>3313</v>
      </c>
      <c r="AA109" s="224">
        <v>950</v>
      </c>
      <c r="AB109" s="242">
        <v>2363</v>
      </c>
      <c r="AC109" s="247">
        <f>IF(SUM(AC110:AC114)=SUM(AD109:AE109),SUM(AD109:AE109),"ERR!")</f>
        <v>2135</v>
      </c>
      <c r="AD109" s="224">
        <v>563</v>
      </c>
      <c r="AE109" s="242">
        <v>1572</v>
      </c>
      <c r="AF109" s="247">
        <f>IF(SUM(AF110:AF114)=SUM(AG109:AH109),SUM(AG109:AH109),"ERR!")</f>
        <v>3546</v>
      </c>
      <c r="AG109" s="224">
        <v>1101</v>
      </c>
      <c r="AH109" s="242">
        <v>2445</v>
      </c>
      <c r="AI109" s="247">
        <f>IF(SUM(AI110:AI114)=SUM(AJ109:AK109),SUM(AJ109:AK109),"ERR!")</f>
        <v>1052</v>
      </c>
      <c r="AJ109" s="224">
        <v>325</v>
      </c>
      <c r="AK109" s="242">
        <v>727</v>
      </c>
      <c r="AL109" s="247">
        <f>IF(SUM(AL110:AL114)=SUM(AM109:AN109),SUM(AM109:AN109),"ERR!")</f>
        <v>2419</v>
      </c>
      <c r="AM109" s="224">
        <v>707</v>
      </c>
      <c r="AN109" s="242">
        <v>1712</v>
      </c>
      <c r="AO109" s="247">
        <f>IF(SUM(AO110:AO114)=SUM(AP109:AQ109),SUM(AP109:AQ109),"ERR!")</f>
        <v>929</v>
      </c>
      <c r="AP109" s="224">
        <v>312</v>
      </c>
      <c r="AQ109" s="226">
        <v>617</v>
      </c>
      <c r="AR109" s="235">
        <f>IF(SUM(AR110:AR114)=SUM(AS109:AT109),SUM(AS109:AT109),"ERR!")</f>
        <v>642</v>
      </c>
      <c r="AS109" s="224">
        <v>177</v>
      </c>
      <c r="AT109" s="242">
        <v>465</v>
      </c>
      <c r="AU109" s="247">
        <f>IF(SUM(AU110:AU114)=SUM(AV109:AW109),SUM(AV109:AW109),"ERR!")</f>
        <v>1414</v>
      </c>
      <c r="AV109" s="224">
        <v>391</v>
      </c>
      <c r="AW109" s="226">
        <v>1023</v>
      </c>
      <c r="AX109" s="235">
        <f>IF(SUM(AX110:AX114)=SUM(AY109:AZ109),SUM(AY109:AZ109),"ERR!")</f>
        <v>1759</v>
      </c>
      <c r="AY109" s="224">
        <v>518</v>
      </c>
      <c r="AZ109" s="242">
        <v>1241</v>
      </c>
      <c r="BA109" s="247">
        <f>IF(SUM(BA110:BA114)=SUM(BB109:BC109),SUM(BB109:BC109),"ERR!")</f>
        <v>1027</v>
      </c>
      <c r="BB109" s="224">
        <v>316</v>
      </c>
      <c r="BC109" s="226">
        <v>711</v>
      </c>
      <c r="BD109" s="235">
        <f>IF(SUM(BD110:BD114)=SUM(BE109:BF109),SUM(BE109:BF109),"ERR!")</f>
        <v>1412</v>
      </c>
      <c r="BE109" s="232">
        <v>385</v>
      </c>
      <c r="BF109" s="244">
        <v>1027</v>
      </c>
      <c r="BG109" s="247">
        <f>IF(SUM(BG110:BG114)=SUM(BH109:BI109),SUM(BH109:BI109),"ERR!")</f>
        <v>1758</v>
      </c>
      <c r="BH109" s="232">
        <v>531</v>
      </c>
      <c r="BI109" s="233">
        <v>1227</v>
      </c>
      <c r="BJ109" s="235">
        <f>IF(SUM(BJ110:BJ114)=SUM(BK109:BL109),SUM(BK109:BL109),"ERR!")</f>
        <v>2074</v>
      </c>
      <c r="BK109" s="232">
        <v>623</v>
      </c>
      <c r="BL109" s="244">
        <v>1451</v>
      </c>
      <c r="BM109" s="247">
        <f>IF(SUM(BM110:BM114)=SUM(BN109:BO109),SUM(BN109:BO109),"ERR!")</f>
        <v>1264</v>
      </c>
      <c r="BN109" s="232">
        <v>409</v>
      </c>
      <c r="BO109" s="233">
        <v>855</v>
      </c>
      <c r="BP109" s="235">
        <f>IF(SUM(BP110:BP114)=SUM(BQ109:BR109),SUM(BQ109:BR109),"ERR!")</f>
        <v>1493</v>
      </c>
      <c r="BQ109" s="232">
        <v>402</v>
      </c>
      <c r="BR109" s="244">
        <v>1091</v>
      </c>
      <c r="BS109" s="247">
        <f>IF(SUM(BS110:BS114)=SUM(BT109:BU109),SUM(BT109:BU109),"ERR!")</f>
        <v>185</v>
      </c>
      <c r="BT109" s="232">
        <v>69</v>
      </c>
      <c r="BU109" s="233">
        <v>116</v>
      </c>
    </row>
    <row r="110" spans="1:73" s="20" customFormat="1" ht="15" customHeight="1">
      <c r="A110" s="207" t="s">
        <v>112</v>
      </c>
      <c r="B110" s="193">
        <f>SUM(C110:D110)</f>
        <v>13430</v>
      </c>
      <c r="C110" s="225">
        <f t="shared" ref="C110:D114" si="17">SUM(F110,I110,L110,O110,R110,U110,X110,AA110,AD110,AG110,AJ110,AM110,AP110,AS110,AV110,AY110,BB110,BE110,BH110,BK110,BN110,BQ110,BT110)</f>
        <v>4180</v>
      </c>
      <c r="D110" s="241">
        <f t="shared" si="17"/>
        <v>9250</v>
      </c>
      <c r="E110" s="190">
        <f>SUM(F110:G110)</f>
        <v>1497</v>
      </c>
      <c r="F110" s="118">
        <v>466</v>
      </c>
      <c r="G110" s="203">
        <v>1031</v>
      </c>
      <c r="H110" s="190">
        <f>SUM(I110:J110)</f>
        <v>1293</v>
      </c>
      <c r="I110" s="118">
        <v>382</v>
      </c>
      <c r="J110" s="203">
        <v>911</v>
      </c>
      <c r="K110" s="190">
        <f>SUM(L110:M110)</f>
        <v>790</v>
      </c>
      <c r="L110" s="118">
        <v>247</v>
      </c>
      <c r="M110" s="203">
        <v>543</v>
      </c>
      <c r="N110" s="190">
        <f>SUM(O110:P110)</f>
        <v>951</v>
      </c>
      <c r="O110" s="118">
        <v>307</v>
      </c>
      <c r="P110" s="198">
        <v>644</v>
      </c>
      <c r="Q110" s="190">
        <f>SUM(R110:S110)</f>
        <v>811</v>
      </c>
      <c r="R110" s="118">
        <v>233</v>
      </c>
      <c r="S110" s="203">
        <v>578</v>
      </c>
      <c r="T110" s="190">
        <f>SUM(U110:V110)</f>
        <v>636</v>
      </c>
      <c r="U110" s="118">
        <v>224</v>
      </c>
      <c r="V110" s="203">
        <v>412</v>
      </c>
      <c r="W110" s="190">
        <f>SUM(X110:Y110)</f>
        <v>690</v>
      </c>
      <c r="X110" s="228">
        <v>216</v>
      </c>
      <c r="Y110" s="320">
        <v>474</v>
      </c>
      <c r="Z110" s="190">
        <f>SUM(AA110:AB110)</f>
        <v>867</v>
      </c>
      <c r="AA110" s="118">
        <v>262</v>
      </c>
      <c r="AB110" s="203">
        <v>605</v>
      </c>
      <c r="AC110" s="190">
        <f>SUM(AD110:AE110)</f>
        <v>548</v>
      </c>
      <c r="AD110" s="118">
        <v>157</v>
      </c>
      <c r="AE110" s="203">
        <v>391</v>
      </c>
      <c r="AF110" s="190">
        <f>SUM(AG110:AH110)</f>
        <v>942</v>
      </c>
      <c r="AG110" s="118">
        <v>290</v>
      </c>
      <c r="AH110" s="203">
        <v>652</v>
      </c>
      <c r="AI110" s="190">
        <f>SUM(AJ110:AK110)</f>
        <v>260</v>
      </c>
      <c r="AJ110" s="118">
        <v>85</v>
      </c>
      <c r="AK110" s="203">
        <v>175</v>
      </c>
      <c r="AL110" s="190">
        <f>SUM(AM110:AN110)</f>
        <v>617</v>
      </c>
      <c r="AM110" s="118">
        <v>180</v>
      </c>
      <c r="AN110" s="203">
        <v>437</v>
      </c>
      <c r="AO110" s="190">
        <f>SUM(AP110:AQ110)</f>
        <v>232</v>
      </c>
      <c r="AP110" s="118">
        <v>77</v>
      </c>
      <c r="AQ110" s="198">
        <v>155</v>
      </c>
      <c r="AR110" s="193">
        <f>SUM(AS110:AT110)</f>
        <v>189</v>
      </c>
      <c r="AS110" s="118">
        <v>55</v>
      </c>
      <c r="AT110" s="203">
        <v>134</v>
      </c>
      <c r="AU110" s="190">
        <f>SUM(AV110:AW110)</f>
        <v>361</v>
      </c>
      <c r="AV110" s="118">
        <v>113</v>
      </c>
      <c r="AW110" s="198">
        <v>248</v>
      </c>
      <c r="AX110" s="193">
        <f>SUM(AY110:AZ110)</f>
        <v>436</v>
      </c>
      <c r="AY110" s="118">
        <v>142</v>
      </c>
      <c r="AZ110" s="203">
        <v>294</v>
      </c>
      <c r="BA110" s="190">
        <f>SUM(BB110:BC110)</f>
        <v>269</v>
      </c>
      <c r="BB110" s="118">
        <v>89</v>
      </c>
      <c r="BC110" s="198">
        <v>180</v>
      </c>
      <c r="BD110" s="193">
        <f>SUM(BE110:BF110)</f>
        <v>311</v>
      </c>
      <c r="BE110" s="118">
        <v>104</v>
      </c>
      <c r="BF110" s="203">
        <v>207</v>
      </c>
      <c r="BG110" s="190">
        <f>SUM(BH110:BI110)</f>
        <v>442</v>
      </c>
      <c r="BH110" s="118">
        <v>140</v>
      </c>
      <c r="BI110" s="198">
        <v>302</v>
      </c>
      <c r="BJ110" s="193">
        <f>SUM(BK110:BL110)</f>
        <v>527</v>
      </c>
      <c r="BK110" s="118">
        <v>184</v>
      </c>
      <c r="BL110" s="203">
        <v>343</v>
      </c>
      <c r="BM110" s="190">
        <f>SUM(BN110:BO110)</f>
        <v>317</v>
      </c>
      <c r="BN110" s="118">
        <v>101</v>
      </c>
      <c r="BO110" s="198">
        <v>216</v>
      </c>
      <c r="BP110" s="193">
        <f>SUM(BQ110:BR110)</f>
        <v>400</v>
      </c>
      <c r="BQ110" s="118">
        <v>110</v>
      </c>
      <c r="BR110" s="203">
        <v>290</v>
      </c>
      <c r="BS110" s="190">
        <f>SUM(BT110:BU110)</f>
        <v>44</v>
      </c>
      <c r="BT110" s="118">
        <v>16</v>
      </c>
      <c r="BU110" s="198">
        <v>28</v>
      </c>
    </row>
    <row r="111" spans="1:73" s="20" customFormat="1" ht="15" customHeight="1">
      <c r="A111" s="207" t="s">
        <v>83</v>
      </c>
      <c r="B111" s="193">
        <f>SUM(C111:D111)</f>
        <v>12200</v>
      </c>
      <c r="C111" s="225">
        <f t="shared" si="17"/>
        <v>3761</v>
      </c>
      <c r="D111" s="241">
        <f t="shared" si="17"/>
        <v>8439</v>
      </c>
      <c r="E111" s="190">
        <f>SUM(F111:G111)</f>
        <v>1337</v>
      </c>
      <c r="F111" s="118">
        <v>403</v>
      </c>
      <c r="G111" s="203">
        <v>934</v>
      </c>
      <c r="H111" s="190">
        <f>SUM(I111:J111)</f>
        <v>1145</v>
      </c>
      <c r="I111" s="118">
        <v>328</v>
      </c>
      <c r="J111" s="203">
        <v>817</v>
      </c>
      <c r="K111" s="190">
        <f>SUM(L111:M111)</f>
        <v>760</v>
      </c>
      <c r="L111" s="118">
        <v>236</v>
      </c>
      <c r="M111" s="203">
        <v>524</v>
      </c>
      <c r="N111" s="190">
        <f>SUM(O111:P111)</f>
        <v>853</v>
      </c>
      <c r="O111" s="118">
        <v>292</v>
      </c>
      <c r="P111" s="198">
        <v>561</v>
      </c>
      <c r="Q111" s="190">
        <f>SUM(R111:S111)</f>
        <v>690</v>
      </c>
      <c r="R111" s="118">
        <v>207</v>
      </c>
      <c r="S111" s="203">
        <v>483</v>
      </c>
      <c r="T111" s="190">
        <f>SUM(U111:V111)</f>
        <v>631</v>
      </c>
      <c r="U111" s="118">
        <v>222</v>
      </c>
      <c r="V111" s="203">
        <v>409</v>
      </c>
      <c r="W111" s="190">
        <f>SUM(X111:Y111)</f>
        <v>634</v>
      </c>
      <c r="X111" s="228">
        <v>184</v>
      </c>
      <c r="Y111" s="320">
        <v>450</v>
      </c>
      <c r="Z111" s="190">
        <f>SUM(AA111:AB111)</f>
        <v>754</v>
      </c>
      <c r="AA111" s="118">
        <v>221</v>
      </c>
      <c r="AB111" s="203">
        <v>533</v>
      </c>
      <c r="AC111" s="190">
        <f>SUM(AD111:AE111)</f>
        <v>527</v>
      </c>
      <c r="AD111" s="118">
        <v>157</v>
      </c>
      <c r="AE111" s="203">
        <v>370</v>
      </c>
      <c r="AF111" s="190">
        <f>SUM(AG111:AH111)</f>
        <v>828</v>
      </c>
      <c r="AG111" s="118">
        <v>273</v>
      </c>
      <c r="AH111" s="203">
        <v>555</v>
      </c>
      <c r="AI111" s="190">
        <f>SUM(AJ111:AK111)</f>
        <v>230</v>
      </c>
      <c r="AJ111" s="118">
        <v>68</v>
      </c>
      <c r="AK111" s="203">
        <v>162</v>
      </c>
      <c r="AL111" s="190">
        <f>SUM(AM111:AN111)</f>
        <v>559</v>
      </c>
      <c r="AM111" s="118">
        <v>172</v>
      </c>
      <c r="AN111" s="203">
        <v>387</v>
      </c>
      <c r="AO111" s="190">
        <f>SUM(AP111:AQ111)</f>
        <v>234</v>
      </c>
      <c r="AP111" s="118">
        <v>87</v>
      </c>
      <c r="AQ111" s="198">
        <v>147</v>
      </c>
      <c r="AR111" s="193">
        <f>SUM(AS111:AT111)</f>
        <v>138</v>
      </c>
      <c r="AS111" s="118">
        <v>39</v>
      </c>
      <c r="AT111" s="203">
        <v>99</v>
      </c>
      <c r="AU111" s="190">
        <f>SUM(AV111:AW111)</f>
        <v>331</v>
      </c>
      <c r="AV111" s="118">
        <v>101</v>
      </c>
      <c r="AW111" s="198">
        <v>230</v>
      </c>
      <c r="AX111" s="193">
        <f>SUM(AY111:AZ111)</f>
        <v>414</v>
      </c>
      <c r="AY111" s="118">
        <v>111</v>
      </c>
      <c r="AZ111" s="203">
        <v>303</v>
      </c>
      <c r="BA111" s="190">
        <f>SUM(BB111:BC111)</f>
        <v>245</v>
      </c>
      <c r="BB111" s="118">
        <v>83</v>
      </c>
      <c r="BC111" s="198">
        <v>162</v>
      </c>
      <c r="BD111" s="193">
        <f>SUM(BE111:BF111)</f>
        <v>341</v>
      </c>
      <c r="BE111" s="118">
        <v>80</v>
      </c>
      <c r="BF111" s="203">
        <v>261</v>
      </c>
      <c r="BG111" s="190">
        <f>SUM(BH111:BI111)</f>
        <v>392</v>
      </c>
      <c r="BH111" s="118">
        <v>115</v>
      </c>
      <c r="BI111" s="198">
        <v>277</v>
      </c>
      <c r="BJ111" s="193">
        <f>SUM(BK111:BL111)</f>
        <v>450</v>
      </c>
      <c r="BK111" s="118">
        <v>134</v>
      </c>
      <c r="BL111" s="203">
        <v>316</v>
      </c>
      <c r="BM111" s="190">
        <f>SUM(BN111:BO111)</f>
        <v>297</v>
      </c>
      <c r="BN111" s="118">
        <v>111</v>
      </c>
      <c r="BO111" s="198">
        <v>186</v>
      </c>
      <c r="BP111" s="193">
        <f>SUM(BQ111:BR111)</f>
        <v>363</v>
      </c>
      <c r="BQ111" s="118">
        <v>112</v>
      </c>
      <c r="BR111" s="203">
        <v>251</v>
      </c>
      <c r="BS111" s="190">
        <f>SUM(BT111:BU111)</f>
        <v>47</v>
      </c>
      <c r="BT111" s="118">
        <v>25</v>
      </c>
      <c r="BU111" s="198">
        <v>22</v>
      </c>
    </row>
    <row r="112" spans="1:73" s="20" customFormat="1" ht="15" customHeight="1">
      <c r="A112" s="207" t="s">
        <v>84</v>
      </c>
      <c r="B112" s="193">
        <f>SUM(C112:D112)</f>
        <v>11259</v>
      </c>
      <c r="C112" s="225">
        <f t="shared" si="17"/>
        <v>3211</v>
      </c>
      <c r="D112" s="241">
        <f t="shared" si="17"/>
        <v>8048</v>
      </c>
      <c r="E112" s="190">
        <f>SUM(F112:G112)</f>
        <v>1177</v>
      </c>
      <c r="F112" s="118">
        <v>289</v>
      </c>
      <c r="G112" s="203">
        <v>888</v>
      </c>
      <c r="H112" s="190">
        <f>SUM(I112:J112)</f>
        <v>1005</v>
      </c>
      <c r="I112" s="118">
        <v>281</v>
      </c>
      <c r="J112" s="203">
        <v>724</v>
      </c>
      <c r="K112" s="190">
        <f>SUM(L112:M112)</f>
        <v>683</v>
      </c>
      <c r="L112" s="118">
        <v>217</v>
      </c>
      <c r="M112" s="203">
        <v>466</v>
      </c>
      <c r="N112" s="190">
        <f>SUM(O112:P112)</f>
        <v>806</v>
      </c>
      <c r="O112" s="118">
        <v>251</v>
      </c>
      <c r="P112" s="198">
        <v>555</v>
      </c>
      <c r="Q112" s="190">
        <f>SUM(R112:S112)</f>
        <v>723</v>
      </c>
      <c r="R112" s="118">
        <v>192</v>
      </c>
      <c r="S112" s="203">
        <v>531</v>
      </c>
      <c r="T112" s="190">
        <f>SUM(U112:V112)</f>
        <v>556</v>
      </c>
      <c r="U112" s="118">
        <v>162</v>
      </c>
      <c r="V112" s="203">
        <v>394</v>
      </c>
      <c r="W112" s="190">
        <f>SUM(X112:Y112)</f>
        <v>567</v>
      </c>
      <c r="X112" s="228">
        <v>164</v>
      </c>
      <c r="Y112" s="320">
        <v>403</v>
      </c>
      <c r="Z112" s="190">
        <f>SUM(AA112:AB112)</f>
        <v>718</v>
      </c>
      <c r="AA112" s="118">
        <v>225</v>
      </c>
      <c r="AB112" s="203">
        <v>493</v>
      </c>
      <c r="AC112" s="190">
        <f>SUM(AD112:AE112)</f>
        <v>427</v>
      </c>
      <c r="AD112" s="118">
        <v>93</v>
      </c>
      <c r="AE112" s="203">
        <v>334</v>
      </c>
      <c r="AF112" s="190">
        <f>SUM(AG112:AH112)</f>
        <v>763</v>
      </c>
      <c r="AG112" s="118">
        <v>230</v>
      </c>
      <c r="AH112" s="203">
        <v>533</v>
      </c>
      <c r="AI112" s="190">
        <f>SUM(AJ112:AK112)</f>
        <v>251</v>
      </c>
      <c r="AJ112" s="118">
        <v>76</v>
      </c>
      <c r="AK112" s="203">
        <v>175</v>
      </c>
      <c r="AL112" s="190">
        <f>SUM(AM112:AN112)</f>
        <v>515</v>
      </c>
      <c r="AM112" s="118">
        <v>156</v>
      </c>
      <c r="AN112" s="203">
        <v>359</v>
      </c>
      <c r="AO112" s="190">
        <f>SUM(AP112:AQ112)</f>
        <v>215</v>
      </c>
      <c r="AP112" s="118">
        <v>65</v>
      </c>
      <c r="AQ112" s="198">
        <v>150</v>
      </c>
      <c r="AR112" s="193">
        <f>SUM(AS112:AT112)</f>
        <v>149</v>
      </c>
      <c r="AS112" s="118">
        <v>49</v>
      </c>
      <c r="AT112" s="203">
        <v>100</v>
      </c>
      <c r="AU112" s="190">
        <f>SUM(AV112:AW112)</f>
        <v>298</v>
      </c>
      <c r="AV112" s="118">
        <v>73</v>
      </c>
      <c r="AW112" s="198">
        <v>225</v>
      </c>
      <c r="AX112" s="193">
        <f>SUM(AY112:AZ112)</f>
        <v>366</v>
      </c>
      <c r="AY112" s="118">
        <v>109</v>
      </c>
      <c r="AZ112" s="203">
        <v>257</v>
      </c>
      <c r="BA112" s="190">
        <f>SUM(BB112:BC112)</f>
        <v>210</v>
      </c>
      <c r="BB112" s="118">
        <v>71</v>
      </c>
      <c r="BC112" s="198">
        <v>139</v>
      </c>
      <c r="BD112" s="193">
        <f>SUM(BE112:BF112)</f>
        <v>314</v>
      </c>
      <c r="BE112" s="118">
        <v>80</v>
      </c>
      <c r="BF112" s="203">
        <v>234</v>
      </c>
      <c r="BG112" s="190">
        <f>SUM(BH112:BI112)</f>
        <v>381</v>
      </c>
      <c r="BH112" s="118">
        <v>109</v>
      </c>
      <c r="BI112" s="198">
        <v>272</v>
      </c>
      <c r="BJ112" s="193">
        <f>SUM(BK112:BL112)</f>
        <v>489</v>
      </c>
      <c r="BK112" s="118">
        <v>141</v>
      </c>
      <c r="BL112" s="203">
        <v>348</v>
      </c>
      <c r="BM112" s="190">
        <f>SUM(BN112:BO112)</f>
        <v>285</v>
      </c>
      <c r="BN112" s="118">
        <v>81</v>
      </c>
      <c r="BO112" s="198">
        <v>204</v>
      </c>
      <c r="BP112" s="193">
        <f>SUM(BQ112:BR112)</f>
        <v>319</v>
      </c>
      <c r="BQ112" s="118">
        <v>79</v>
      </c>
      <c r="BR112" s="203">
        <v>240</v>
      </c>
      <c r="BS112" s="190">
        <f>SUM(BT112:BU112)</f>
        <v>42</v>
      </c>
      <c r="BT112" s="118">
        <v>18</v>
      </c>
      <c r="BU112" s="198">
        <v>24</v>
      </c>
    </row>
    <row r="113" spans="1:73" s="20" customFormat="1" ht="15" customHeight="1">
      <c r="A113" s="207" t="s">
        <v>85</v>
      </c>
      <c r="B113" s="193">
        <f>SUM(C113:D113)</f>
        <v>8724</v>
      </c>
      <c r="C113" s="225">
        <f t="shared" si="17"/>
        <v>2398</v>
      </c>
      <c r="D113" s="241">
        <f t="shared" si="17"/>
        <v>6326</v>
      </c>
      <c r="E113" s="190">
        <f>SUM(F113:G113)</f>
        <v>935</v>
      </c>
      <c r="F113" s="118">
        <v>253</v>
      </c>
      <c r="G113" s="203">
        <v>682</v>
      </c>
      <c r="H113" s="190">
        <f>SUM(I113:J113)</f>
        <v>863</v>
      </c>
      <c r="I113" s="118">
        <v>219</v>
      </c>
      <c r="J113" s="203">
        <v>644</v>
      </c>
      <c r="K113" s="190">
        <f>SUM(L113:M113)</f>
        <v>520</v>
      </c>
      <c r="L113" s="118">
        <v>131</v>
      </c>
      <c r="M113" s="203">
        <v>389</v>
      </c>
      <c r="N113" s="190">
        <f>SUM(O113:P113)</f>
        <v>613</v>
      </c>
      <c r="O113" s="118">
        <v>172</v>
      </c>
      <c r="P113" s="198">
        <v>441</v>
      </c>
      <c r="Q113" s="190">
        <f>SUM(R113:S113)</f>
        <v>530</v>
      </c>
      <c r="R113" s="118">
        <v>150</v>
      </c>
      <c r="S113" s="203">
        <v>380</v>
      </c>
      <c r="T113" s="190">
        <f>SUM(U113:V113)</f>
        <v>415</v>
      </c>
      <c r="U113" s="118">
        <v>125</v>
      </c>
      <c r="V113" s="203">
        <v>290</v>
      </c>
      <c r="W113" s="190">
        <f>SUM(X113:Y113)</f>
        <v>453</v>
      </c>
      <c r="X113" s="228">
        <v>123</v>
      </c>
      <c r="Y113" s="320">
        <v>330</v>
      </c>
      <c r="Z113" s="190">
        <f>SUM(AA113:AB113)</f>
        <v>539</v>
      </c>
      <c r="AA113" s="118">
        <v>141</v>
      </c>
      <c r="AB113" s="203">
        <v>398</v>
      </c>
      <c r="AC113" s="190">
        <f>SUM(AD113:AE113)</f>
        <v>367</v>
      </c>
      <c r="AD113" s="118">
        <v>98</v>
      </c>
      <c r="AE113" s="203">
        <v>269</v>
      </c>
      <c r="AF113" s="190">
        <f>SUM(AG113:AH113)</f>
        <v>575</v>
      </c>
      <c r="AG113" s="118">
        <v>165</v>
      </c>
      <c r="AH113" s="203">
        <v>410</v>
      </c>
      <c r="AI113" s="190">
        <f>SUM(AJ113:AK113)</f>
        <v>183</v>
      </c>
      <c r="AJ113" s="118">
        <v>53</v>
      </c>
      <c r="AK113" s="203">
        <v>130</v>
      </c>
      <c r="AL113" s="190">
        <f>SUM(AM113:AN113)</f>
        <v>408</v>
      </c>
      <c r="AM113" s="118">
        <v>115</v>
      </c>
      <c r="AN113" s="203">
        <v>293</v>
      </c>
      <c r="AO113" s="190">
        <f>SUM(AP113:AQ113)</f>
        <v>150</v>
      </c>
      <c r="AP113" s="118">
        <v>51</v>
      </c>
      <c r="AQ113" s="198">
        <v>99</v>
      </c>
      <c r="AR113" s="193">
        <f>SUM(AS113:AT113)</f>
        <v>99</v>
      </c>
      <c r="AS113" s="118">
        <v>19</v>
      </c>
      <c r="AT113" s="203">
        <v>80</v>
      </c>
      <c r="AU113" s="190">
        <f>SUM(AV113:AW113)</f>
        <v>235</v>
      </c>
      <c r="AV113" s="118">
        <v>58</v>
      </c>
      <c r="AW113" s="198">
        <v>177</v>
      </c>
      <c r="AX113" s="193">
        <f>SUM(AY113:AZ113)</f>
        <v>278</v>
      </c>
      <c r="AY113" s="118">
        <v>80</v>
      </c>
      <c r="AZ113" s="203">
        <v>198</v>
      </c>
      <c r="BA113" s="190">
        <f>SUM(BB113:BC113)</f>
        <v>177</v>
      </c>
      <c r="BB113" s="118">
        <v>44</v>
      </c>
      <c r="BC113" s="198">
        <v>133</v>
      </c>
      <c r="BD113" s="193">
        <f>SUM(BE113:BF113)</f>
        <v>236</v>
      </c>
      <c r="BE113" s="118">
        <v>58</v>
      </c>
      <c r="BF113" s="203">
        <v>178</v>
      </c>
      <c r="BG113" s="190">
        <f>SUM(BH113:BI113)</f>
        <v>287</v>
      </c>
      <c r="BH113" s="118">
        <v>96</v>
      </c>
      <c r="BI113" s="198">
        <v>191</v>
      </c>
      <c r="BJ113" s="193">
        <f>SUM(BK113:BL113)</f>
        <v>379</v>
      </c>
      <c r="BK113" s="118">
        <v>103</v>
      </c>
      <c r="BL113" s="203">
        <v>276</v>
      </c>
      <c r="BM113" s="190">
        <f>SUM(BN113:BO113)</f>
        <v>213</v>
      </c>
      <c r="BN113" s="118">
        <v>72</v>
      </c>
      <c r="BO113" s="198">
        <v>141</v>
      </c>
      <c r="BP113" s="193">
        <f>SUM(BQ113:BR113)</f>
        <v>233</v>
      </c>
      <c r="BQ113" s="118">
        <v>64</v>
      </c>
      <c r="BR113" s="203">
        <v>169</v>
      </c>
      <c r="BS113" s="190">
        <f>SUM(BT113:BU113)</f>
        <v>36</v>
      </c>
      <c r="BT113" s="118">
        <v>8</v>
      </c>
      <c r="BU113" s="198">
        <v>28</v>
      </c>
    </row>
    <row r="114" spans="1:73" s="20" customFormat="1" ht="15" customHeight="1">
      <c r="A114" s="207" t="s">
        <v>86</v>
      </c>
      <c r="B114" s="193">
        <f>SUM(C114:D114)</f>
        <v>6874</v>
      </c>
      <c r="C114" s="225">
        <f t="shared" si="17"/>
        <v>1775</v>
      </c>
      <c r="D114" s="241">
        <f t="shared" si="17"/>
        <v>5099</v>
      </c>
      <c r="E114" s="190">
        <f>SUM(F114:G114)</f>
        <v>763</v>
      </c>
      <c r="F114" s="118">
        <v>184</v>
      </c>
      <c r="G114" s="203">
        <v>579</v>
      </c>
      <c r="H114" s="190">
        <f>SUM(I114:J114)</f>
        <v>729</v>
      </c>
      <c r="I114" s="118">
        <v>173</v>
      </c>
      <c r="J114" s="203">
        <v>556</v>
      </c>
      <c r="K114" s="190">
        <f>SUM(L114:M114)</f>
        <v>446</v>
      </c>
      <c r="L114" s="118">
        <v>120</v>
      </c>
      <c r="M114" s="203">
        <v>326</v>
      </c>
      <c r="N114" s="190">
        <f>SUM(O114:P114)</f>
        <v>494</v>
      </c>
      <c r="O114" s="118">
        <v>134</v>
      </c>
      <c r="P114" s="198">
        <v>360</v>
      </c>
      <c r="Q114" s="190">
        <f>SUM(R114:S114)</f>
        <v>392</v>
      </c>
      <c r="R114" s="118">
        <v>92</v>
      </c>
      <c r="S114" s="203">
        <v>300</v>
      </c>
      <c r="T114" s="190">
        <f>SUM(U114:V114)</f>
        <v>321</v>
      </c>
      <c r="U114" s="118">
        <v>77</v>
      </c>
      <c r="V114" s="203">
        <v>244</v>
      </c>
      <c r="W114" s="190">
        <f>SUM(X114:Y114)</f>
        <v>356</v>
      </c>
      <c r="X114" s="228">
        <v>90</v>
      </c>
      <c r="Y114" s="320">
        <v>266</v>
      </c>
      <c r="Z114" s="190">
        <f>SUM(AA114:AB114)</f>
        <v>435</v>
      </c>
      <c r="AA114" s="118">
        <v>101</v>
      </c>
      <c r="AB114" s="203">
        <v>334</v>
      </c>
      <c r="AC114" s="190">
        <f>SUM(AD114:AE114)</f>
        <v>266</v>
      </c>
      <c r="AD114" s="118">
        <v>58</v>
      </c>
      <c r="AE114" s="203">
        <v>208</v>
      </c>
      <c r="AF114" s="190">
        <f>SUM(AG114:AH114)</f>
        <v>438</v>
      </c>
      <c r="AG114" s="118">
        <v>143</v>
      </c>
      <c r="AH114" s="203">
        <v>295</v>
      </c>
      <c r="AI114" s="190">
        <f>SUM(AJ114:AK114)</f>
        <v>128</v>
      </c>
      <c r="AJ114" s="118">
        <v>43</v>
      </c>
      <c r="AK114" s="203">
        <v>85</v>
      </c>
      <c r="AL114" s="190">
        <f>SUM(AM114:AN114)</f>
        <v>320</v>
      </c>
      <c r="AM114" s="118">
        <v>84</v>
      </c>
      <c r="AN114" s="203">
        <v>236</v>
      </c>
      <c r="AO114" s="190">
        <f>SUM(AP114:AQ114)</f>
        <v>98</v>
      </c>
      <c r="AP114" s="118">
        <v>32</v>
      </c>
      <c r="AQ114" s="198">
        <v>66</v>
      </c>
      <c r="AR114" s="193">
        <f>SUM(AS114:AT114)</f>
        <v>67</v>
      </c>
      <c r="AS114" s="118">
        <v>15</v>
      </c>
      <c r="AT114" s="203">
        <v>52</v>
      </c>
      <c r="AU114" s="190">
        <f>SUM(AV114:AW114)</f>
        <v>189</v>
      </c>
      <c r="AV114" s="118">
        <v>46</v>
      </c>
      <c r="AW114" s="198">
        <v>143</v>
      </c>
      <c r="AX114" s="193">
        <f>SUM(AY114:AZ114)</f>
        <v>265</v>
      </c>
      <c r="AY114" s="118">
        <v>76</v>
      </c>
      <c r="AZ114" s="203">
        <v>189</v>
      </c>
      <c r="BA114" s="190">
        <f>SUM(BB114:BC114)</f>
        <v>126</v>
      </c>
      <c r="BB114" s="118">
        <v>29</v>
      </c>
      <c r="BC114" s="198">
        <v>97</v>
      </c>
      <c r="BD114" s="193">
        <f>SUM(BE114:BF114)</f>
        <v>210</v>
      </c>
      <c r="BE114" s="118">
        <v>63</v>
      </c>
      <c r="BF114" s="203">
        <v>147</v>
      </c>
      <c r="BG114" s="190">
        <f>SUM(BH114:BI114)</f>
        <v>256</v>
      </c>
      <c r="BH114" s="118">
        <v>71</v>
      </c>
      <c r="BI114" s="198">
        <v>185</v>
      </c>
      <c r="BJ114" s="193">
        <f>SUM(BK114:BL114)</f>
        <v>229</v>
      </c>
      <c r="BK114" s="118">
        <v>61</v>
      </c>
      <c r="BL114" s="203">
        <v>168</v>
      </c>
      <c r="BM114" s="190">
        <f>SUM(BN114:BO114)</f>
        <v>152</v>
      </c>
      <c r="BN114" s="118">
        <v>44</v>
      </c>
      <c r="BO114" s="198">
        <v>108</v>
      </c>
      <c r="BP114" s="193">
        <f>SUM(BQ114:BR114)</f>
        <v>178</v>
      </c>
      <c r="BQ114" s="118">
        <v>37</v>
      </c>
      <c r="BR114" s="203">
        <v>141</v>
      </c>
      <c r="BS114" s="190">
        <f>SUM(BT114:BU114)</f>
        <v>16</v>
      </c>
      <c r="BT114" s="118">
        <v>2</v>
      </c>
      <c r="BU114" s="198">
        <v>14</v>
      </c>
    </row>
    <row r="115" spans="1:73" s="2" customFormat="1" ht="15" customHeight="1">
      <c r="A115" s="238" t="s">
        <v>21</v>
      </c>
      <c r="B115" s="240">
        <f>IF(SUM(E115,H115,K115,N115,Q115,T115,W115,Z115,AC115,AF115,AI115,AL115,AO115,AR115,AU115,AX115,BA115,BD115,BG115,BJ115,BM115,BP115,BS115)=SUM(B116:B120),SUM(B116:B120),"err")</f>
        <v>17604</v>
      </c>
      <c r="C115" s="240">
        <f>IF(SUM(F115,I115,L115,O115,R115,U115,X115,AA115,AD115,AG115,AJ115,AM115,AP115,AS115,AV115,AY115,BB115,BE115,BH115,BK115,BN115,BQ115,BT115)=SUM(C116:C120),SUM(C116:C120),"err")</f>
        <v>3824</v>
      </c>
      <c r="D115" s="240">
        <f>IF(SUM(G115,J115,M115,P115,S115,V115,Y115,AB115,AE115,AH115,AK115,AN115,AQ115,AT115,AW115,AZ115,BC115,BF115,BI115,BL115,BO115,BR115,BU115)=SUM(D116:D120),SUM(D116:D120),"err")</f>
        <v>13780</v>
      </c>
      <c r="E115" s="247">
        <f>IF(SUM(E116:E120)=SUM(F115:G115),SUM(F115:G115),"ERR!")</f>
        <v>1947</v>
      </c>
      <c r="F115" s="224">
        <v>372</v>
      </c>
      <c r="G115" s="242">
        <v>1575</v>
      </c>
      <c r="H115" s="247">
        <f>IF(SUM(H116:H120)=SUM(I115:J115),SUM(I115:J115),"ERR!")</f>
        <v>1666</v>
      </c>
      <c r="I115" s="224">
        <v>376</v>
      </c>
      <c r="J115" s="242">
        <v>1290</v>
      </c>
      <c r="K115" s="247">
        <f>IF(SUM(K116:K120)=SUM(L115:M115),SUM(L115:M115),"ERR!")</f>
        <v>1098</v>
      </c>
      <c r="L115" s="224">
        <v>262</v>
      </c>
      <c r="M115" s="242">
        <v>836</v>
      </c>
      <c r="N115" s="247">
        <f>IF(SUM(N116:N120)=SUM(O115:P115),SUM(O115:P115),"ERR!")</f>
        <v>1304</v>
      </c>
      <c r="O115" s="224">
        <v>281</v>
      </c>
      <c r="P115" s="226">
        <v>1023</v>
      </c>
      <c r="Q115" s="247">
        <f>IF(SUM(Q116:Q120)=SUM(R115:S115),SUM(R115:S115),"ERR!")</f>
        <v>1043</v>
      </c>
      <c r="R115" s="224">
        <v>215</v>
      </c>
      <c r="S115" s="242">
        <v>828</v>
      </c>
      <c r="T115" s="247">
        <f>IF(SUM(T116:T120)=SUM(U115:V115),SUM(U115:V115),"ERR!")</f>
        <v>956</v>
      </c>
      <c r="U115" s="224">
        <v>214</v>
      </c>
      <c r="V115" s="242">
        <v>742</v>
      </c>
      <c r="W115" s="247">
        <f>IF(SUM(W116:W120)=SUM(X115:Y115),SUM(X115:Y115),"ERR!")</f>
        <v>843</v>
      </c>
      <c r="X115" s="224">
        <v>199</v>
      </c>
      <c r="Y115" s="242">
        <v>644</v>
      </c>
      <c r="Z115" s="247">
        <f>IF(SUM(Z116:Z120)=SUM(AA115:AB115),SUM(AA115:AB115),"ERR!")</f>
        <v>1158</v>
      </c>
      <c r="AA115" s="224">
        <v>244</v>
      </c>
      <c r="AB115" s="242">
        <v>914</v>
      </c>
      <c r="AC115" s="247">
        <f>IF(SUM(AC116:AC120)=SUM(AD115:AE115),SUM(AD115:AE115),"ERR!")</f>
        <v>701</v>
      </c>
      <c r="AD115" s="224">
        <v>146</v>
      </c>
      <c r="AE115" s="242">
        <v>555</v>
      </c>
      <c r="AF115" s="247">
        <f>IF(SUM(AF116:AF120)=SUM(AG115:AH115),SUM(AG115:AH115),"ERR!")</f>
        <v>1114</v>
      </c>
      <c r="AG115" s="224">
        <v>268</v>
      </c>
      <c r="AH115" s="242">
        <v>846</v>
      </c>
      <c r="AI115" s="247">
        <f>IF(SUM(AI116:AI120)=SUM(AJ115:AK115),SUM(AJ115:AK115),"ERR!")</f>
        <v>315</v>
      </c>
      <c r="AJ115" s="224">
        <v>69</v>
      </c>
      <c r="AK115" s="242">
        <v>246</v>
      </c>
      <c r="AL115" s="247">
        <f>IF(SUM(AL116:AL120)=SUM(AM115:AN115),SUM(AM115:AN115),"ERR!")</f>
        <v>766</v>
      </c>
      <c r="AM115" s="224">
        <v>174</v>
      </c>
      <c r="AN115" s="242">
        <v>592</v>
      </c>
      <c r="AO115" s="247">
        <f>IF(SUM(AO116:AO120)=SUM(AP115:AQ115),SUM(AP115:AQ115),"ERR!")</f>
        <v>317</v>
      </c>
      <c r="AP115" s="224">
        <v>78</v>
      </c>
      <c r="AQ115" s="226">
        <v>239</v>
      </c>
      <c r="AR115" s="235">
        <f>IF(SUM(AR116:AR120)=SUM(AS115:AT115),SUM(AS115:AT115),"ERR!")</f>
        <v>218</v>
      </c>
      <c r="AS115" s="224">
        <v>50</v>
      </c>
      <c r="AT115" s="242">
        <v>168</v>
      </c>
      <c r="AU115" s="247">
        <f>IF(SUM(AU116:AU120)=SUM(AV115:AW115),SUM(AV115:AW115),"ERR!")</f>
        <v>474</v>
      </c>
      <c r="AV115" s="224">
        <v>102</v>
      </c>
      <c r="AW115" s="226">
        <v>372</v>
      </c>
      <c r="AX115" s="235">
        <f>IF(SUM(AX116:AX120)=SUM(AY115:AZ115),SUM(AY115:AZ115),"ERR!")</f>
        <v>581</v>
      </c>
      <c r="AY115" s="224">
        <v>100</v>
      </c>
      <c r="AZ115" s="242">
        <v>481</v>
      </c>
      <c r="BA115" s="247">
        <f>IF(SUM(BA116:BA120)=SUM(BB115:BC115),SUM(BB115:BC115),"ERR!")</f>
        <v>316</v>
      </c>
      <c r="BB115" s="224">
        <v>75</v>
      </c>
      <c r="BC115" s="226">
        <v>241</v>
      </c>
      <c r="BD115" s="235">
        <f>IF(SUM(BD116:BD120)=SUM(BE115:BF115),SUM(BE115:BF115),"ERR!")</f>
        <v>462</v>
      </c>
      <c r="BE115" s="232">
        <v>100</v>
      </c>
      <c r="BF115" s="244">
        <v>362</v>
      </c>
      <c r="BG115" s="247">
        <f>IF(SUM(BG116:BG120)=SUM(BH115:BI115),SUM(BH115:BI115),"ERR!")</f>
        <v>580</v>
      </c>
      <c r="BH115" s="232">
        <v>139</v>
      </c>
      <c r="BI115" s="233">
        <v>441</v>
      </c>
      <c r="BJ115" s="235">
        <f>IF(SUM(BJ116:BJ120)=SUM(BK115:BL115),SUM(BK115:BL115),"ERR!")</f>
        <v>643</v>
      </c>
      <c r="BK115" s="232">
        <v>131</v>
      </c>
      <c r="BL115" s="244">
        <v>512</v>
      </c>
      <c r="BM115" s="247">
        <f>IF(SUM(BM116:BM120)=SUM(BN115:BO115),SUM(BN115:BO115),"ERR!")</f>
        <v>429</v>
      </c>
      <c r="BN115" s="232">
        <v>112</v>
      </c>
      <c r="BO115" s="233">
        <v>317</v>
      </c>
      <c r="BP115" s="235">
        <f>IF(SUM(BP116:BP120)=SUM(BQ115:BR115),SUM(BQ115:BR115),"ERR!")</f>
        <v>604</v>
      </c>
      <c r="BQ115" s="232">
        <v>100</v>
      </c>
      <c r="BR115" s="244">
        <v>504</v>
      </c>
      <c r="BS115" s="247">
        <f>IF(SUM(BS116:BS120)=SUM(BT115:BU115),SUM(BT115:BU115),"ERR!")</f>
        <v>69</v>
      </c>
      <c r="BT115" s="232">
        <v>17</v>
      </c>
      <c r="BU115" s="233">
        <v>52</v>
      </c>
    </row>
    <row r="116" spans="1:73" s="20" customFormat="1" ht="15" customHeight="1">
      <c r="A116" s="207" t="s">
        <v>113</v>
      </c>
      <c r="B116" s="193">
        <f>SUM(C116:D116)</f>
        <v>5775</v>
      </c>
      <c r="C116" s="225">
        <f t="shared" ref="C116:D120" si="18">SUM(F116,I116,L116,O116,R116,U116,X116,AA116,AD116,AG116,AJ116,AM116,AP116,AS116,AV116,AY116,BB116,BE116,BH116,BK116,BN116,BQ116,BT116)</f>
        <v>1383</v>
      </c>
      <c r="D116" s="241">
        <f t="shared" si="18"/>
        <v>4392</v>
      </c>
      <c r="E116" s="190">
        <f>SUM(F116:G116)</f>
        <v>620</v>
      </c>
      <c r="F116" s="118">
        <v>140</v>
      </c>
      <c r="G116" s="203">
        <v>480</v>
      </c>
      <c r="H116" s="190">
        <f>SUM(I116:J116)</f>
        <v>571</v>
      </c>
      <c r="I116" s="118">
        <v>155</v>
      </c>
      <c r="J116" s="203">
        <v>416</v>
      </c>
      <c r="K116" s="190">
        <f>SUM(L116:M116)</f>
        <v>336</v>
      </c>
      <c r="L116" s="118">
        <v>82</v>
      </c>
      <c r="M116" s="203">
        <v>254</v>
      </c>
      <c r="N116" s="190">
        <f>SUM(O116:P116)</f>
        <v>453</v>
      </c>
      <c r="O116" s="118">
        <v>109</v>
      </c>
      <c r="P116" s="198">
        <v>344</v>
      </c>
      <c r="Q116" s="190">
        <f>SUM(R116:S116)</f>
        <v>327</v>
      </c>
      <c r="R116" s="118">
        <v>70</v>
      </c>
      <c r="S116" s="203">
        <v>257</v>
      </c>
      <c r="T116" s="190">
        <f>SUM(U116:V116)</f>
        <v>305</v>
      </c>
      <c r="U116" s="118">
        <v>71</v>
      </c>
      <c r="V116" s="203">
        <v>234</v>
      </c>
      <c r="W116" s="190">
        <f>SUM(X116:Y116)</f>
        <v>289</v>
      </c>
      <c r="X116" s="118">
        <v>77</v>
      </c>
      <c r="Y116" s="203">
        <v>212</v>
      </c>
      <c r="Z116" s="190">
        <f>SUM(AA116:AB116)</f>
        <v>370</v>
      </c>
      <c r="AA116" s="118">
        <v>95</v>
      </c>
      <c r="AB116" s="203">
        <v>275</v>
      </c>
      <c r="AC116" s="190">
        <f>SUM(AD116:AE116)</f>
        <v>208</v>
      </c>
      <c r="AD116" s="118">
        <v>49</v>
      </c>
      <c r="AE116" s="203">
        <v>159</v>
      </c>
      <c r="AF116" s="190">
        <f>SUM(AG116:AH116)</f>
        <v>380</v>
      </c>
      <c r="AG116" s="118">
        <v>91</v>
      </c>
      <c r="AH116" s="203">
        <v>289</v>
      </c>
      <c r="AI116" s="190">
        <f>SUM(AJ116:AK116)</f>
        <v>108</v>
      </c>
      <c r="AJ116" s="118">
        <v>25</v>
      </c>
      <c r="AK116" s="203">
        <v>83</v>
      </c>
      <c r="AL116" s="190">
        <f>SUM(AM116:AN116)</f>
        <v>275</v>
      </c>
      <c r="AM116" s="118">
        <v>67</v>
      </c>
      <c r="AN116" s="203">
        <v>208</v>
      </c>
      <c r="AO116" s="190">
        <f>SUM(AP116:AQ116)</f>
        <v>102</v>
      </c>
      <c r="AP116" s="118">
        <v>34</v>
      </c>
      <c r="AQ116" s="198">
        <v>68</v>
      </c>
      <c r="AR116" s="193">
        <f>SUM(AS116:AT116)</f>
        <v>71</v>
      </c>
      <c r="AS116" s="118">
        <v>15</v>
      </c>
      <c r="AT116" s="203">
        <v>56</v>
      </c>
      <c r="AU116" s="190">
        <f>SUM(AV116:AW116)</f>
        <v>151</v>
      </c>
      <c r="AV116" s="118">
        <v>39</v>
      </c>
      <c r="AW116" s="198">
        <v>112</v>
      </c>
      <c r="AX116" s="193">
        <f>SUM(AY116:AZ116)</f>
        <v>201</v>
      </c>
      <c r="AY116" s="118">
        <v>32</v>
      </c>
      <c r="AZ116" s="203">
        <v>169</v>
      </c>
      <c r="BA116" s="190">
        <f>SUM(BB116:BC116)</f>
        <v>109</v>
      </c>
      <c r="BB116" s="118">
        <v>29</v>
      </c>
      <c r="BC116" s="198">
        <v>80</v>
      </c>
      <c r="BD116" s="193">
        <f>SUM(BE116:BF116)</f>
        <v>150</v>
      </c>
      <c r="BE116" s="118">
        <v>34</v>
      </c>
      <c r="BF116" s="203">
        <v>116</v>
      </c>
      <c r="BG116" s="190">
        <f>SUM(BH116:BI116)</f>
        <v>185</v>
      </c>
      <c r="BH116" s="118">
        <v>38</v>
      </c>
      <c r="BI116" s="198">
        <v>147</v>
      </c>
      <c r="BJ116" s="193">
        <f>SUM(BK116:BL116)</f>
        <v>224</v>
      </c>
      <c r="BK116" s="118">
        <v>60</v>
      </c>
      <c r="BL116" s="203">
        <v>164</v>
      </c>
      <c r="BM116" s="190">
        <f>SUM(BN116:BO116)</f>
        <v>143</v>
      </c>
      <c r="BN116" s="118">
        <v>40</v>
      </c>
      <c r="BO116" s="198">
        <v>103</v>
      </c>
      <c r="BP116" s="193">
        <f>SUM(BQ116:BR116)</f>
        <v>177</v>
      </c>
      <c r="BQ116" s="118">
        <v>25</v>
      </c>
      <c r="BR116" s="203">
        <v>152</v>
      </c>
      <c r="BS116" s="190">
        <f>SUM(BT116:BU116)</f>
        <v>20</v>
      </c>
      <c r="BT116" s="118">
        <v>6</v>
      </c>
      <c r="BU116" s="198">
        <v>14</v>
      </c>
    </row>
    <row r="117" spans="1:73" s="20" customFormat="1" ht="15" customHeight="1">
      <c r="A117" s="207" t="s">
        <v>87</v>
      </c>
      <c r="B117" s="193">
        <f>SUM(C117:D117)</f>
        <v>4017</v>
      </c>
      <c r="C117" s="225">
        <f t="shared" si="18"/>
        <v>910</v>
      </c>
      <c r="D117" s="241">
        <f t="shared" si="18"/>
        <v>3107</v>
      </c>
      <c r="E117" s="190">
        <f>SUM(F117:G117)</f>
        <v>461</v>
      </c>
      <c r="F117" s="118">
        <v>93</v>
      </c>
      <c r="G117" s="203">
        <v>368</v>
      </c>
      <c r="H117" s="190">
        <f>SUM(I117:J117)</f>
        <v>377</v>
      </c>
      <c r="I117" s="118">
        <v>88</v>
      </c>
      <c r="J117" s="203">
        <v>289</v>
      </c>
      <c r="K117" s="190">
        <f>SUM(L117:M117)</f>
        <v>250</v>
      </c>
      <c r="L117" s="118">
        <v>67</v>
      </c>
      <c r="M117" s="203">
        <v>183</v>
      </c>
      <c r="N117" s="190">
        <f>SUM(O117:P117)</f>
        <v>258</v>
      </c>
      <c r="O117" s="118">
        <v>58</v>
      </c>
      <c r="P117" s="198">
        <v>200</v>
      </c>
      <c r="Q117" s="190">
        <f>SUM(R117:S117)</f>
        <v>250</v>
      </c>
      <c r="R117" s="118">
        <v>56</v>
      </c>
      <c r="S117" s="203">
        <v>194</v>
      </c>
      <c r="T117" s="190">
        <f>SUM(U117:V117)</f>
        <v>240</v>
      </c>
      <c r="U117" s="118">
        <v>58</v>
      </c>
      <c r="V117" s="203">
        <v>182</v>
      </c>
      <c r="W117" s="190">
        <f>SUM(X117:Y117)</f>
        <v>198</v>
      </c>
      <c r="X117" s="118">
        <v>43</v>
      </c>
      <c r="Y117" s="203">
        <v>155</v>
      </c>
      <c r="Z117" s="190">
        <f>SUM(AA117:AB117)</f>
        <v>263</v>
      </c>
      <c r="AA117" s="118">
        <v>51</v>
      </c>
      <c r="AB117" s="203">
        <v>212</v>
      </c>
      <c r="AC117" s="190">
        <f>SUM(AD117:AE117)</f>
        <v>151</v>
      </c>
      <c r="AD117" s="118">
        <v>33</v>
      </c>
      <c r="AE117" s="203">
        <v>118</v>
      </c>
      <c r="AF117" s="190">
        <f>SUM(AG117:AH117)</f>
        <v>254</v>
      </c>
      <c r="AG117" s="118">
        <v>77</v>
      </c>
      <c r="AH117" s="203">
        <v>177</v>
      </c>
      <c r="AI117" s="190">
        <f>SUM(AJ117:AK117)</f>
        <v>72</v>
      </c>
      <c r="AJ117" s="118">
        <v>12</v>
      </c>
      <c r="AK117" s="203">
        <v>60</v>
      </c>
      <c r="AL117" s="190">
        <f>SUM(AM117:AN117)</f>
        <v>169</v>
      </c>
      <c r="AM117" s="118">
        <v>43</v>
      </c>
      <c r="AN117" s="203">
        <v>126</v>
      </c>
      <c r="AO117" s="190">
        <f>SUM(AP117:AQ117)</f>
        <v>73</v>
      </c>
      <c r="AP117" s="118">
        <v>14</v>
      </c>
      <c r="AQ117" s="198">
        <v>59</v>
      </c>
      <c r="AR117" s="193">
        <f>SUM(AS117:AT117)</f>
        <v>49</v>
      </c>
      <c r="AS117" s="118">
        <v>7</v>
      </c>
      <c r="AT117" s="203">
        <v>42</v>
      </c>
      <c r="AU117" s="190">
        <f>SUM(AV117:AW117)</f>
        <v>110</v>
      </c>
      <c r="AV117" s="118">
        <v>23</v>
      </c>
      <c r="AW117" s="198">
        <v>87</v>
      </c>
      <c r="AX117" s="193">
        <f>SUM(AY117:AZ117)</f>
        <v>134</v>
      </c>
      <c r="AY117" s="118">
        <v>25</v>
      </c>
      <c r="AZ117" s="203">
        <v>109</v>
      </c>
      <c r="BA117" s="190">
        <f>SUM(BB117:BC117)</f>
        <v>82</v>
      </c>
      <c r="BB117" s="118">
        <v>18</v>
      </c>
      <c r="BC117" s="198">
        <v>64</v>
      </c>
      <c r="BD117" s="193">
        <f>SUM(BE117:BF117)</f>
        <v>97</v>
      </c>
      <c r="BE117" s="118">
        <v>20</v>
      </c>
      <c r="BF117" s="203">
        <v>77</v>
      </c>
      <c r="BG117" s="190">
        <f>SUM(BH117:BI117)</f>
        <v>135</v>
      </c>
      <c r="BH117" s="118">
        <v>42</v>
      </c>
      <c r="BI117" s="198">
        <v>93</v>
      </c>
      <c r="BJ117" s="193">
        <f>SUM(BK117:BL117)</f>
        <v>130</v>
      </c>
      <c r="BK117" s="118">
        <v>29</v>
      </c>
      <c r="BL117" s="203">
        <v>101</v>
      </c>
      <c r="BM117" s="190">
        <f>SUM(BN117:BO117)</f>
        <v>92</v>
      </c>
      <c r="BN117" s="118">
        <v>21</v>
      </c>
      <c r="BO117" s="198">
        <v>71</v>
      </c>
      <c r="BP117" s="193">
        <f>SUM(BQ117:BR117)</f>
        <v>150</v>
      </c>
      <c r="BQ117" s="118">
        <v>26</v>
      </c>
      <c r="BR117" s="203">
        <v>124</v>
      </c>
      <c r="BS117" s="190">
        <f>SUM(BT117:BU117)</f>
        <v>22</v>
      </c>
      <c r="BT117" s="118">
        <v>6</v>
      </c>
      <c r="BU117" s="198">
        <v>16</v>
      </c>
    </row>
    <row r="118" spans="1:73" s="20" customFormat="1" ht="15" customHeight="1">
      <c r="A118" s="207" t="s">
        <v>88</v>
      </c>
      <c r="B118" s="193">
        <f>SUM(C118:D118)</f>
        <v>3311</v>
      </c>
      <c r="C118" s="225">
        <f t="shared" si="18"/>
        <v>670</v>
      </c>
      <c r="D118" s="241">
        <f t="shared" si="18"/>
        <v>2641</v>
      </c>
      <c r="E118" s="190">
        <f>SUM(F118:G118)</f>
        <v>357</v>
      </c>
      <c r="F118" s="118">
        <v>66</v>
      </c>
      <c r="G118" s="203">
        <v>291</v>
      </c>
      <c r="H118" s="190">
        <f>SUM(I118:J118)</f>
        <v>294</v>
      </c>
      <c r="I118" s="118">
        <v>53</v>
      </c>
      <c r="J118" s="203">
        <v>241</v>
      </c>
      <c r="K118" s="190">
        <f>SUM(L118:M118)</f>
        <v>230</v>
      </c>
      <c r="L118" s="118">
        <v>51</v>
      </c>
      <c r="M118" s="203">
        <v>179</v>
      </c>
      <c r="N118" s="190">
        <f>SUM(O118:P118)</f>
        <v>244</v>
      </c>
      <c r="O118" s="118">
        <v>39</v>
      </c>
      <c r="P118" s="198">
        <v>205</v>
      </c>
      <c r="Q118" s="190">
        <f>SUM(R118:S118)</f>
        <v>196</v>
      </c>
      <c r="R118" s="118">
        <v>34</v>
      </c>
      <c r="S118" s="203">
        <v>162</v>
      </c>
      <c r="T118" s="190">
        <f>SUM(U118:V118)</f>
        <v>165</v>
      </c>
      <c r="U118" s="118">
        <v>39</v>
      </c>
      <c r="V118" s="203">
        <v>126</v>
      </c>
      <c r="W118" s="190">
        <f>SUM(X118:Y118)</f>
        <v>166</v>
      </c>
      <c r="X118" s="118">
        <v>46</v>
      </c>
      <c r="Y118" s="203">
        <v>120</v>
      </c>
      <c r="Z118" s="190">
        <f>SUM(AA118:AB118)</f>
        <v>224</v>
      </c>
      <c r="AA118" s="118">
        <v>40</v>
      </c>
      <c r="AB118" s="203">
        <v>184</v>
      </c>
      <c r="AC118" s="190">
        <f>SUM(AD118:AE118)</f>
        <v>156</v>
      </c>
      <c r="AD118" s="118">
        <v>33</v>
      </c>
      <c r="AE118" s="203">
        <v>123</v>
      </c>
      <c r="AF118" s="190">
        <f>SUM(AG118:AH118)</f>
        <v>200</v>
      </c>
      <c r="AG118" s="118">
        <v>38</v>
      </c>
      <c r="AH118" s="203">
        <v>162</v>
      </c>
      <c r="AI118" s="190">
        <f>SUM(AJ118:AK118)</f>
        <v>59</v>
      </c>
      <c r="AJ118" s="118">
        <v>15</v>
      </c>
      <c r="AK118" s="203">
        <v>44</v>
      </c>
      <c r="AL118" s="190">
        <f>SUM(AM118:AN118)</f>
        <v>133</v>
      </c>
      <c r="AM118" s="118">
        <v>34</v>
      </c>
      <c r="AN118" s="203">
        <v>99</v>
      </c>
      <c r="AO118" s="190">
        <f>SUM(AP118:AQ118)</f>
        <v>56</v>
      </c>
      <c r="AP118" s="118">
        <v>12</v>
      </c>
      <c r="AQ118" s="198">
        <v>44</v>
      </c>
      <c r="AR118" s="193">
        <f>SUM(AS118:AT118)</f>
        <v>38</v>
      </c>
      <c r="AS118" s="118">
        <v>11</v>
      </c>
      <c r="AT118" s="203">
        <v>27</v>
      </c>
      <c r="AU118" s="190">
        <f>SUM(AV118:AW118)</f>
        <v>90</v>
      </c>
      <c r="AV118" s="118">
        <v>19</v>
      </c>
      <c r="AW118" s="198">
        <v>71</v>
      </c>
      <c r="AX118" s="193">
        <f>SUM(AY118:AZ118)</f>
        <v>104</v>
      </c>
      <c r="AY118" s="118">
        <v>17</v>
      </c>
      <c r="AZ118" s="203">
        <v>87</v>
      </c>
      <c r="BA118" s="190">
        <f>SUM(BB118:BC118)</f>
        <v>48</v>
      </c>
      <c r="BB118" s="118">
        <v>8</v>
      </c>
      <c r="BC118" s="198">
        <v>40</v>
      </c>
      <c r="BD118" s="193">
        <f>SUM(BE118:BF118)</f>
        <v>103</v>
      </c>
      <c r="BE118" s="118">
        <v>23</v>
      </c>
      <c r="BF118" s="203">
        <v>80</v>
      </c>
      <c r="BG118" s="190">
        <f>SUM(BH118:BI118)</f>
        <v>96</v>
      </c>
      <c r="BH118" s="118">
        <v>20</v>
      </c>
      <c r="BI118" s="198">
        <v>76</v>
      </c>
      <c r="BJ118" s="193">
        <f>SUM(BK118:BL118)</f>
        <v>126</v>
      </c>
      <c r="BK118" s="118">
        <v>17</v>
      </c>
      <c r="BL118" s="203">
        <v>109</v>
      </c>
      <c r="BM118" s="190">
        <f>SUM(BN118:BO118)</f>
        <v>95</v>
      </c>
      <c r="BN118" s="118">
        <v>26</v>
      </c>
      <c r="BO118" s="198">
        <v>69</v>
      </c>
      <c r="BP118" s="193">
        <f>SUM(BQ118:BR118)</f>
        <v>121</v>
      </c>
      <c r="BQ118" s="118">
        <v>28</v>
      </c>
      <c r="BR118" s="203">
        <v>93</v>
      </c>
      <c r="BS118" s="190">
        <f>SUM(BT118:BU118)</f>
        <v>10</v>
      </c>
      <c r="BT118" s="118">
        <v>1</v>
      </c>
      <c r="BU118" s="198">
        <v>9</v>
      </c>
    </row>
    <row r="119" spans="1:73" s="20" customFormat="1" ht="15" customHeight="1">
      <c r="A119" s="207" t="s">
        <v>89</v>
      </c>
      <c r="B119" s="193">
        <f>SUM(C119:D119)</f>
        <v>2519</v>
      </c>
      <c r="C119" s="225">
        <f t="shared" si="18"/>
        <v>508</v>
      </c>
      <c r="D119" s="241">
        <f t="shared" si="18"/>
        <v>2011</v>
      </c>
      <c r="E119" s="190">
        <f>SUM(F119:G119)</f>
        <v>294</v>
      </c>
      <c r="F119" s="118">
        <v>52</v>
      </c>
      <c r="G119" s="203">
        <v>242</v>
      </c>
      <c r="H119" s="190">
        <f>SUM(I119:J119)</f>
        <v>245</v>
      </c>
      <c r="I119" s="118">
        <v>46</v>
      </c>
      <c r="J119" s="203">
        <v>199</v>
      </c>
      <c r="K119" s="190">
        <f>SUM(L119:M119)</f>
        <v>149</v>
      </c>
      <c r="L119" s="118">
        <v>32</v>
      </c>
      <c r="M119" s="203">
        <v>117</v>
      </c>
      <c r="N119" s="190">
        <f>SUM(O119:P119)</f>
        <v>199</v>
      </c>
      <c r="O119" s="118">
        <v>49</v>
      </c>
      <c r="P119" s="198">
        <v>150</v>
      </c>
      <c r="Q119" s="190">
        <f>SUM(R119:S119)</f>
        <v>163</v>
      </c>
      <c r="R119" s="118">
        <v>33</v>
      </c>
      <c r="S119" s="203">
        <v>130</v>
      </c>
      <c r="T119" s="190">
        <f>SUM(U119:V119)</f>
        <v>136</v>
      </c>
      <c r="U119" s="118">
        <v>26</v>
      </c>
      <c r="V119" s="203">
        <v>110</v>
      </c>
      <c r="W119" s="190">
        <f>SUM(X119:Y119)</f>
        <v>109</v>
      </c>
      <c r="X119" s="118">
        <v>18</v>
      </c>
      <c r="Y119" s="203">
        <v>91</v>
      </c>
      <c r="Z119" s="190">
        <f>SUM(AA119:AB119)</f>
        <v>160</v>
      </c>
      <c r="AA119" s="118">
        <v>32</v>
      </c>
      <c r="AB119" s="203">
        <v>128</v>
      </c>
      <c r="AC119" s="190">
        <f>SUM(AD119:AE119)</f>
        <v>95</v>
      </c>
      <c r="AD119" s="118">
        <v>17</v>
      </c>
      <c r="AE119" s="203">
        <v>78</v>
      </c>
      <c r="AF119" s="190">
        <f>SUM(AG119:AH119)</f>
        <v>151</v>
      </c>
      <c r="AG119" s="118">
        <v>31</v>
      </c>
      <c r="AH119" s="203">
        <v>120</v>
      </c>
      <c r="AI119" s="190">
        <f>SUM(AJ119:AK119)</f>
        <v>47</v>
      </c>
      <c r="AJ119" s="118">
        <v>9</v>
      </c>
      <c r="AK119" s="203">
        <v>38</v>
      </c>
      <c r="AL119" s="190">
        <f>SUM(AM119:AN119)</f>
        <v>105</v>
      </c>
      <c r="AM119" s="118">
        <v>17</v>
      </c>
      <c r="AN119" s="203">
        <v>88</v>
      </c>
      <c r="AO119" s="190">
        <f>SUM(AP119:AQ119)</f>
        <v>49</v>
      </c>
      <c r="AP119" s="118">
        <v>11</v>
      </c>
      <c r="AQ119" s="198">
        <v>38</v>
      </c>
      <c r="AR119" s="193">
        <f>SUM(AS119:AT119)</f>
        <v>33</v>
      </c>
      <c r="AS119" s="118">
        <v>12</v>
      </c>
      <c r="AT119" s="203">
        <v>21</v>
      </c>
      <c r="AU119" s="190">
        <f>SUM(AV119:AW119)</f>
        <v>67</v>
      </c>
      <c r="AV119" s="118">
        <v>13</v>
      </c>
      <c r="AW119" s="198">
        <v>54</v>
      </c>
      <c r="AX119" s="193">
        <f>SUM(AY119:AZ119)</f>
        <v>82</v>
      </c>
      <c r="AY119" s="118">
        <v>15</v>
      </c>
      <c r="AZ119" s="203">
        <v>67</v>
      </c>
      <c r="BA119" s="190">
        <f>SUM(BB119:BC119)</f>
        <v>40</v>
      </c>
      <c r="BB119" s="118">
        <v>11</v>
      </c>
      <c r="BC119" s="198">
        <v>29</v>
      </c>
      <c r="BD119" s="193">
        <f>SUM(BE119:BF119)</f>
        <v>53</v>
      </c>
      <c r="BE119" s="118">
        <v>14</v>
      </c>
      <c r="BF119" s="203">
        <v>39</v>
      </c>
      <c r="BG119" s="190">
        <f>SUM(BH119:BI119)</f>
        <v>95</v>
      </c>
      <c r="BH119" s="118">
        <v>24</v>
      </c>
      <c r="BI119" s="198">
        <v>71</v>
      </c>
      <c r="BJ119" s="193">
        <f>SUM(BK119:BL119)</f>
        <v>92</v>
      </c>
      <c r="BK119" s="118">
        <v>13</v>
      </c>
      <c r="BL119" s="203">
        <v>79</v>
      </c>
      <c r="BM119" s="190">
        <f>SUM(BN119:BO119)</f>
        <v>58</v>
      </c>
      <c r="BN119" s="118">
        <v>17</v>
      </c>
      <c r="BO119" s="198">
        <v>41</v>
      </c>
      <c r="BP119" s="193">
        <f>SUM(BQ119:BR119)</f>
        <v>86</v>
      </c>
      <c r="BQ119" s="118">
        <v>13</v>
      </c>
      <c r="BR119" s="203">
        <v>73</v>
      </c>
      <c r="BS119" s="190">
        <f>SUM(BT119:BU119)</f>
        <v>11</v>
      </c>
      <c r="BT119" s="118">
        <v>3</v>
      </c>
      <c r="BU119" s="198">
        <v>8</v>
      </c>
    </row>
    <row r="120" spans="1:73" s="20" customFormat="1" ht="15" customHeight="1">
      <c r="A120" s="207" t="s">
        <v>90</v>
      </c>
      <c r="B120" s="193">
        <f>SUM(C120:D120)</f>
        <v>1982</v>
      </c>
      <c r="C120" s="225">
        <f t="shared" si="18"/>
        <v>353</v>
      </c>
      <c r="D120" s="241">
        <f t="shared" si="18"/>
        <v>1629</v>
      </c>
      <c r="E120" s="190">
        <f>SUM(F120:G120)</f>
        <v>215</v>
      </c>
      <c r="F120" s="118">
        <v>21</v>
      </c>
      <c r="G120" s="203">
        <v>194</v>
      </c>
      <c r="H120" s="190">
        <f>SUM(I120:J120)</f>
        <v>179</v>
      </c>
      <c r="I120" s="118">
        <v>34</v>
      </c>
      <c r="J120" s="203">
        <v>145</v>
      </c>
      <c r="K120" s="190">
        <f>SUM(L120:M120)</f>
        <v>133</v>
      </c>
      <c r="L120" s="118">
        <v>30</v>
      </c>
      <c r="M120" s="203">
        <v>103</v>
      </c>
      <c r="N120" s="190">
        <f>SUM(O120:P120)</f>
        <v>150</v>
      </c>
      <c r="O120" s="118">
        <v>26</v>
      </c>
      <c r="P120" s="198">
        <v>124</v>
      </c>
      <c r="Q120" s="190">
        <f>SUM(R120:S120)</f>
        <v>107</v>
      </c>
      <c r="R120" s="118">
        <v>22</v>
      </c>
      <c r="S120" s="203">
        <v>85</v>
      </c>
      <c r="T120" s="190">
        <f>SUM(U120:V120)</f>
        <v>110</v>
      </c>
      <c r="U120" s="118">
        <v>20</v>
      </c>
      <c r="V120" s="203">
        <v>90</v>
      </c>
      <c r="W120" s="190">
        <f>SUM(X120:Y120)</f>
        <v>81</v>
      </c>
      <c r="X120" s="118">
        <v>15</v>
      </c>
      <c r="Y120" s="203">
        <v>66</v>
      </c>
      <c r="Z120" s="190">
        <f>SUM(AA120:AB120)</f>
        <v>141</v>
      </c>
      <c r="AA120" s="118">
        <v>26</v>
      </c>
      <c r="AB120" s="203">
        <v>115</v>
      </c>
      <c r="AC120" s="190">
        <f>SUM(AD120:AE120)</f>
        <v>91</v>
      </c>
      <c r="AD120" s="118">
        <v>14</v>
      </c>
      <c r="AE120" s="203">
        <v>77</v>
      </c>
      <c r="AF120" s="190">
        <f>SUM(AG120:AH120)</f>
        <v>129</v>
      </c>
      <c r="AG120" s="118">
        <v>31</v>
      </c>
      <c r="AH120" s="203">
        <v>98</v>
      </c>
      <c r="AI120" s="190">
        <f>SUM(AJ120:AK120)</f>
        <v>29</v>
      </c>
      <c r="AJ120" s="118">
        <v>8</v>
      </c>
      <c r="AK120" s="203">
        <v>21</v>
      </c>
      <c r="AL120" s="190">
        <f>SUM(AM120:AN120)</f>
        <v>84</v>
      </c>
      <c r="AM120" s="118">
        <v>13</v>
      </c>
      <c r="AN120" s="203">
        <v>71</v>
      </c>
      <c r="AO120" s="190">
        <f>SUM(AP120:AQ120)</f>
        <v>37</v>
      </c>
      <c r="AP120" s="118">
        <v>7</v>
      </c>
      <c r="AQ120" s="198">
        <v>30</v>
      </c>
      <c r="AR120" s="193">
        <f>SUM(AS120:AT120)</f>
        <v>27</v>
      </c>
      <c r="AS120" s="118">
        <v>5</v>
      </c>
      <c r="AT120" s="203">
        <v>22</v>
      </c>
      <c r="AU120" s="190">
        <f>SUM(AV120:AW120)</f>
        <v>56</v>
      </c>
      <c r="AV120" s="118">
        <v>8</v>
      </c>
      <c r="AW120" s="198">
        <v>48</v>
      </c>
      <c r="AX120" s="193">
        <f>SUM(AY120:AZ120)</f>
        <v>60</v>
      </c>
      <c r="AY120" s="118">
        <v>11</v>
      </c>
      <c r="AZ120" s="203">
        <v>49</v>
      </c>
      <c r="BA120" s="190">
        <f>SUM(BB120:BC120)</f>
        <v>37</v>
      </c>
      <c r="BB120" s="118">
        <v>9</v>
      </c>
      <c r="BC120" s="198">
        <v>28</v>
      </c>
      <c r="BD120" s="193">
        <f>SUM(BE120:BF120)</f>
        <v>59</v>
      </c>
      <c r="BE120" s="118">
        <v>9</v>
      </c>
      <c r="BF120" s="203">
        <v>50</v>
      </c>
      <c r="BG120" s="190">
        <f>SUM(BH120:BI120)</f>
        <v>69</v>
      </c>
      <c r="BH120" s="118">
        <v>15</v>
      </c>
      <c r="BI120" s="198">
        <v>54</v>
      </c>
      <c r="BJ120" s="193">
        <f>SUM(BK120:BL120)</f>
        <v>71</v>
      </c>
      <c r="BK120" s="118">
        <v>12</v>
      </c>
      <c r="BL120" s="203">
        <v>59</v>
      </c>
      <c r="BM120" s="190">
        <f>SUM(BN120:BO120)</f>
        <v>41</v>
      </c>
      <c r="BN120" s="118">
        <v>8</v>
      </c>
      <c r="BO120" s="198">
        <v>33</v>
      </c>
      <c r="BP120" s="193">
        <f>SUM(BQ120:BR120)</f>
        <v>70</v>
      </c>
      <c r="BQ120" s="118">
        <v>8</v>
      </c>
      <c r="BR120" s="203">
        <v>62</v>
      </c>
      <c r="BS120" s="190">
        <f>SUM(BT120:BU120)</f>
        <v>6</v>
      </c>
      <c r="BT120" s="118">
        <v>1</v>
      </c>
      <c r="BU120" s="198">
        <v>5</v>
      </c>
    </row>
    <row r="121" spans="1:73" s="2" customFormat="1" ht="15" customHeight="1">
      <c r="A121" s="238" t="s">
        <v>22</v>
      </c>
      <c r="B121" s="240">
        <f>IF(SUM(E121,H121,K121,N121,Q121,T121,W121,Z121,AC121,AF121,AI121,AL121,AO121,AR121,AU121,AX121,BA121,BD121,BG121,BJ121,BM121,BP121,BS121)=SUM(B122:B126),SUM(B122:B126),"err")</f>
        <v>3504</v>
      </c>
      <c r="C121" s="240">
        <f>IF(SUM(F121,I121,L121,O121,R121,U121,X121,AA121,AD121,AG121,AJ121,AM121,AP121,AS121,AV121,AY121,BB121,BE121,BH121,BK121,BN121,BQ121,BT121)=SUM(C122:C126),SUM(C122:C126),"err")</f>
        <v>584</v>
      </c>
      <c r="D121" s="240">
        <f>IF(SUM(G121,J121,M121,P121,S121,V121,Y121,AB121,AE121,AH121,AK121,AN121,AQ121,AT121,AW121,AZ121,BC121,BF121,BI121,BL121,BO121,BR121,BU121)=SUM(D122:D126),SUM(D122:D126),"err")</f>
        <v>2920</v>
      </c>
      <c r="E121" s="247">
        <f>IF(SUM(E122:E126)=SUM(F121:G121),SUM(F121:G121),"ERR!")</f>
        <v>402</v>
      </c>
      <c r="F121" s="224">
        <v>64</v>
      </c>
      <c r="G121" s="242">
        <v>338</v>
      </c>
      <c r="H121" s="247">
        <f>IF(SUM(H122:H126)=SUM(I121:J121),SUM(I121:J121),"ERR!")</f>
        <v>297</v>
      </c>
      <c r="I121" s="224">
        <v>53</v>
      </c>
      <c r="J121" s="242">
        <v>244</v>
      </c>
      <c r="K121" s="247">
        <f>IF(SUM(K122:K126)=SUM(L121:M121),SUM(L121:M121),"ERR!")</f>
        <v>200</v>
      </c>
      <c r="L121" s="224">
        <v>30</v>
      </c>
      <c r="M121" s="242">
        <v>170</v>
      </c>
      <c r="N121" s="247">
        <f>IF(SUM(N122:N126)=SUM(O121:P121),SUM(O121:P121),"ERR!")</f>
        <v>262</v>
      </c>
      <c r="O121" s="224">
        <v>46</v>
      </c>
      <c r="P121" s="226">
        <v>216</v>
      </c>
      <c r="Q121" s="247">
        <f>IF(SUM(Q122:Q126)=SUM(R121:S121),SUM(R121:S121),"ERR!")</f>
        <v>229</v>
      </c>
      <c r="R121" s="224">
        <v>39</v>
      </c>
      <c r="S121" s="242">
        <v>190</v>
      </c>
      <c r="T121" s="247">
        <f>IF(SUM(T122:T126)=SUM(U121:V121),SUM(U121:V121),"ERR!")</f>
        <v>174</v>
      </c>
      <c r="U121" s="224">
        <v>33</v>
      </c>
      <c r="V121" s="242">
        <v>141</v>
      </c>
      <c r="W121" s="247">
        <f>IF(SUM(W122:W126)=SUM(X121:Y121),SUM(X121:Y121),"ERR!")</f>
        <v>125</v>
      </c>
      <c r="X121" s="224">
        <v>28</v>
      </c>
      <c r="Y121" s="242">
        <v>97</v>
      </c>
      <c r="Z121" s="247">
        <f>IF(SUM(Z122:Z126)=SUM(AA121:AB121),SUM(AA121:AB121),"ERR!")</f>
        <v>273</v>
      </c>
      <c r="AA121" s="224">
        <v>37</v>
      </c>
      <c r="AB121" s="242">
        <v>236</v>
      </c>
      <c r="AC121" s="247">
        <f>IF(SUM(AC122:AC126)=SUM(AD121:AE121),SUM(AD121:AE121),"ERR!")</f>
        <v>164</v>
      </c>
      <c r="AD121" s="224">
        <v>28</v>
      </c>
      <c r="AE121" s="242">
        <v>136</v>
      </c>
      <c r="AF121" s="247">
        <f>IF(SUM(AF122:AF126)=SUM(AG121:AH121),SUM(AG121:AH121),"ERR!")</f>
        <v>205</v>
      </c>
      <c r="AG121" s="224">
        <v>38</v>
      </c>
      <c r="AH121" s="242">
        <v>167</v>
      </c>
      <c r="AI121" s="247">
        <f>IF(SUM(AI122:AI126)=SUM(AJ121:AK121),SUM(AJ121:AK121),"ERR!")</f>
        <v>55</v>
      </c>
      <c r="AJ121" s="224">
        <v>5</v>
      </c>
      <c r="AK121" s="242">
        <v>50</v>
      </c>
      <c r="AL121" s="247">
        <f>IF(SUM(AL122:AL126)=SUM(AM121:AN121),SUM(AM121:AN121),"ERR!")</f>
        <v>147</v>
      </c>
      <c r="AM121" s="224">
        <v>28</v>
      </c>
      <c r="AN121" s="242">
        <v>119</v>
      </c>
      <c r="AO121" s="247">
        <f>IF(SUM(AO122:AO126)=SUM(AP121:AQ121),SUM(AP121:AQ121),"ERR!")</f>
        <v>59</v>
      </c>
      <c r="AP121" s="224">
        <v>8</v>
      </c>
      <c r="AQ121" s="226">
        <v>51</v>
      </c>
      <c r="AR121" s="235">
        <f>IF(SUM(AR122:AR126)=SUM(AS121:AT121),SUM(AS121:AT121),"ERR!")</f>
        <v>56</v>
      </c>
      <c r="AS121" s="224">
        <v>10</v>
      </c>
      <c r="AT121" s="242">
        <v>46</v>
      </c>
      <c r="AU121" s="247">
        <f>IF(SUM(AU122:AU126)=SUM(AV121:AW121),SUM(AV121:AW121),"ERR!")</f>
        <v>87</v>
      </c>
      <c r="AV121" s="224">
        <v>7</v>
      </c>
      <c r="AW121" s="226">
        <v>80</v>
      </c>
      <c r="AX121" s="235">
        <f>IF(SUM(AX122:AX126)=SUM(AY121:AZ121),SUM(AY121:AZ121),"ERR!")</f>
        <v>109</v>
      </c>
      <c r="AY121" s="224">
        <v>17</v>
      </c>
      <c r="AZ121" s="242">
        <v>92</v>
      </c>
      <c r="BA121" s="247">
        <f>IF(SUM(BA122:BA126)=SUM(BB121:BC121),SUM(BB121:BC121),"ERR!")</f>
        <v>54</v>
      </c>
      <c r="BB121" s="224">
        <v>11</v>
      </c>
      <c r="BC121" s="226">
        <v>43</v>
      </c>
      <c r="BD121" s="235">
        <f>IF(SUM(BD122:BD126)=SUM(BE121:BF121),SUM(BE121:BF121),"ERR!")</f>
        <v>91</v>
      </c>
      <c r="BE121" s="232">
        <v>16</v>
      </c>
      <c r="BF121" s="244">
        <v>75</v>
      </c>
      <c r="BG121" s="247">
        <f>IF(SUM(BG122:BG126)=SUM(BH121:BI121),SUM(BH121:BI121),"ERR!")</f>
        <v>124</v>
      </c>
      <c r="BH121" s="232">
        <v>23</v>
      </c>
      <c r="BI121" s="233">
        <v>101</v>
      </c>
      <c r="BJ121" s="235">
        <f>IF(SUM(BJ122:BJ126)=SUM(BK121:BL121),SUM(BK121:BL121),"ERR!")</f>
        <v>136</v>
      </c>
      <c r="BK121" s="232">
        <v>27</v>
      </c>
      <c r="BL121" s="244">
        <v>109</v>
      </c>
      <c r="BM121" s="247">
        <f>IF(SUM(BM122:BM126)=SUM(BN121:BO121),SUM(BN121:BO121),"ERR!")</f>
        <v>110</v>
      </c>
      <c r="BN121" s="232">
        <v>17</v>
      </c>
      <c r="BO121" s="233">
        <v>93</v>
      </c>
      <c r="BP121" s="235">
        <f>IF(SUM(BP122:BP126)=SUM(BQ121:BR121),SUM(BQ121:BR121),"ERR!")</f>
        <v>132</v>
      </c>
      <c r="BQ121" s="232">
        <v>16</v>
      </c>
      <c r="BR121" s="244">
        <v>116</v>
      </c>
      <c r="BS121" s="247">
        <f>IF(SUM(BS122:BS126)=SUM(BT121:BU121),SUM(BT121:BU121),"ERR!")</f>
        <v>13</v>
      </c>
      <c r="BT121" s="232">
        <v>3</v>
      </c>
      <c r="BU121" s="233">
        <v>10</v>
      </c>
    </row>
    <row r="122" spans="1:73" s="20" customFormat="1" ht="15" customHeight="1">
      <c r="A122" s="207" t="s">
        <v>114</v>
      </c>
      <c r="B122" s="193">
        <f t="shared" ref="B122:B127" si="19">SUM(C122:D122)</f>
        <v>1382</v>
      </c>
      <c r="C122" s="225">
        <f t="shared" ref="C122:D127" si="20">SUM(F122,I122,L122,O122,R122,U122,X122,AA122,AD122,AG122,AJ122,AM122,AP122,AS122,AV122,AY122,BB122,BE122,BH122,BK122,BN122,BQ122,BT122)</f>
        <v>264</v>
      </c>
      <c r="D122" s="241">
        <f t="shared" si="20"/>
        <v>1118</v>
      </c>
      <c r="E122" s="190">
        <f t="shared" ref="E122:E127" si="21">SUM(F122:G122)</f>
        <v>174</v>
      </c>
      <c r="F122" s="118">
        <v>25</v>
      </c>
      <c r="G122" s="203">
        <v>149</v>
      </c>
      <c r="H122" s="190">
        <f t="shared" ref="H122:H127" si="22">SUM(I122:J122)</f>
        <v>119</v>
      </c>
      <c r="I122" s="118">
        <v>21</v>
      </c>
      <c r="J122" s="203">
        <v>98</v>
      </c>
      <c r="K122" s="190">
        <f t="shared" ref="K122:K127" si="23">SUM(L122:M122)</f>
        <v>95</v>
      </c>
      <c r="L122" s="118">
        <v>20</v>
      </c>
      <c r="M122" s="203">
        <v>75</v>
      </c>
      <c r="N122" s="190">
        <f t="shared" ref="N122:N127" si="24">SUM(O122:P122)</f>
        <v>91</v>
      </c>
      <c r="O122" s="118">
        <v>15</v>
      </c>
      <c r="P122" s="198">
        <v>76</v>
      </c>
      <c r="Q122" s="190">
        <f t="shared" ref="Q122:Q127" si="25">SUM(R122:S122)</f>
        <v>95</v>
      </c>
      <c r="R122" s="118">
        <v>19</v>
      </c>
      <c r="S122" s="203">
        <v>76</v>
      </c>
      <c r="T122" s="190">
        <f t="shared" ref="T122:T127" si="26">SUM(U122:V122)</f>
        <v>64</v>
      </c>
      <c r="U122" s="118">
        <v>18</v>
      </c>
      <c r="V122" s="203">
        <v>46</v>
      </c>
      <c r="W122" s="190">
        <f t="shared" ref="W122:W127" si="27">SUM(X122:Y122)</f>
        <v>50</v>
      </c>
      <c r="X122" s="118">
        <v>14</v>
      </c>
      <c r="Y122" s="203">
        <v>36</v>
      </c>
      <c r="Z122" s="190">
        <f t="shared" ref="Z122:Z127" si="28">SUM(AA122:AB122)</f>
        <v>102</v>
      </c>
      <c r="AA122" s="118">
        <v>14</v>
      </c>
      <c r="AB122" s="203">
        <v>88</v>
      </c>
      <c r="AC122" s="190">
        <f t="shared" ref="AC122:AC127" si="29">SUM(AD122:AE122)</f>
        <v>61</v>
      </c>
      <c r="AD122" s="118">
        <v>14</v>
      </c>
      <c r="AE122" s="203">
        <v>47</v>
      </c>
      <c r="AF122" s="190">
        <f t="shared" ref="AF122:AF127" si="30">SUM(AG122:AH122)</f>
        <v>85</v>
      </c>
      <c r="AG122" s="118">
        <v>18</v>
      </c>
      <c r="AH122" s="203">
        <v>67</v>
      </c>
      <c r="AI122" s="190">
        <f t="shared" ref="AI122:AI127" si="31">SUM(AJ122:AK122)</f>
        <v>27</v>
      </c>
      <c r="AJ122" s="118">
        <v>3</v>
      </c>
      <c r="AK122" s="203">
        <v>24</v>
      </c>
      <c r="AL122" s="190">
        <f t="shared" ref="AL122:AL127" si="32">SUM(AM122:AN122)</f>
        <v>59</v>
      </c>
      <c r="AM122" s="118">
        <v>14</v>
      </c>
      <c r="AN122" s="203">
        <v>45</v>
      </c>
      <c r="AO122" s="190">
        <f t="shared" ref="AO122:AO127" si="33">SUM(AP122:AQ122)</f>
        <v>26</v>
      </c>
      <c r="AP122" s="118">
        <v>5</v>
      </c>
      <c r="AQ122" s="198">
        <v>21</v>
      </c>
      <c r="AR122" s="193">
        <f t="shared" ref="AR122:AR127" si="34">SUM(AS122:AT122)</f>
        <v>18</v>
      </c>
      <c r="AS122" s="118">
        <v>3</v>
      </c>
      <c r="AT122" s="203">
        <v>15</v>
      </c>
      <c r="AU122" s="190">
        <f t="shared" ref="AU122:AU127" si="35">SUM(AV122:AW122)</f>
        <v>27</v>
      </c>
      <c r="AV122" s="118">
        <v>0</v>
      </c>
      <c r="AW122" s="198">
        <v>27</v>
      </c>
      <c r="AX122" s="193">
        <f t="shared" ref="AX122:AX127" si="36">SUM(AY122:AZ122)</f>
        <v>39</v>
      </c>
      <c r="AY122" s="118">
        <v>7</v>
      </c>
      <c r="AZ122" s="203">
        <v>32</v>
      </c>
      <c r="BA122" s="190">
        <f t="shared" ref="BA122:BA127" si="37">SUM(BB122:BC122)</f>
        <v>22</v>
      </c>
      <c r="BB122" s="118">
        <v>5</v>
      </c>
      <c r="BC122" s="198">
        <v>17</v>
      </c>
      <c r="BD122" s="193">
        <f t="shared" ref="BD122:BD127" si="38">SUM(BE122:BF122)</f>
        <v>33</v>
      </c>
      <c r="BE122" s="118">
        <v>7</v>
      </c>
      <c r="BF122" s="203">
        <v>26</v>
      </c>
      <c r="BG122" s="190">
        <f t="shared" ref="BG122:BG127" si="39">SUM(BH122:BI122)</f>
        <v>53</v>
      </c>
      <c r="BH122" s="118">
        <v>12</v>
      </c>
      <c r="BI122" s="198">
        <v>41</v>
      </c>
      <c r="BJ122" s="193">
        <f t="shared" ref="BJ122:BJ127" si="40">SUM(BK122:BL122)</f>
        <v>59</v>
      </c>
      <c r="BK122" s="118">
        <v>13</v>
      </c>
      <c r="BL122" s="203">
        <v>46</v>
      </c>
      <c r="BM122" s="190">
        <f t="shared" ref="BM122:BM127" si="41">SUM(BN122:BO122)</f>
        <v>31</v>
      </c>
      <c r="BN122" s="118">
        <v>8</v>
      </c>
      <c r="BO122" s="198">
        <v>23</v>
      </c>
      <c r="BP122" s="193">
        <f t="shared" ref="BP122:BP127" si="42">SUM(BQ122:BR122)</f>
        <v>48</v>
      </c>
      <c r="BQ122" s="118">
        <v>9</v>
      </c>
      <c r="BR122" s="203">
        <v>39</v>
      </c>
      <c r="BS122" s="190">
        <f t="shared" ref="BS122:BS127" si="43">SUM(BT122:BU122)</f>
        <v>4</v>
      </c>
      <c r="BT122" s="118">
        <v>0</v>
      </c>
      <c r="BU122" s="198">
        <v>4</v>
      </c>
    </row>
    <row r="123" spans="1:73" s="20" customFormat="1" ht="15" customHeight="1">
      <c r="A123" s="207" t="s">
        <v>91</v>
      </c>
      <c r="B123" s="193">
        <f t="shared" si="19"/>
        <v>804</v>
      </c>
      <c r="C123" s="225">
        <f t="shared" si="20"/>
        <v>114</v>
      </c>
      <c r="D123" s="241">
        <f t="shared" si="20"/>
        <v>690</v>
      </c>
      <c r="E123" s="190">
        <f t="shared" si="21"/>
        <v>78</v>
      </c>
      <c r="F123" s="118">
        <v>14</v>
      </c>
      <c r="G123" s="203">
        <v>64</v>
      </c>
      <c r="H123" s="190">
        <f t="shared" si="22"/>
        <v>56</v>
      </c>
      <c r="I123" s="118">
        <v>9</v>
      </c>
      <c r="J123" s="203">
        <v>47</v>
      </c>
      <c r="K123" s="190">
        <f t="shared" si="23"/>
        <v>43</v>
      </c>
      <c r="L123" s="118">
        <v>4</v>
      </c>
      <c r="M123" s="203">
        <v>39</v>
      </c>
      <c r="N123" s="190">
        <f t="shared" si="24"/>
        <v>75</v>
      </c>
      <c r="O123" s="118">
        <v>12</v>
      </c>
      <c r="P123" s="198">
        <v>63</v>
      </c>
      <c r="Q123" s="190">
        <f t="shared" si="25"/>
        <v>54</v>
      </c>
      <c r="R123" s="118">
        <v>8</v>
      </c>
      <c r="S123" s="203">
        <v>46</v>
      </c>
      <c r="T123" s="190">
        <f t="shared" si="26"/>
        <v>40</v>
      </c>
      <c r="U123" s="118">
        <v>6</v>
      </c>
      <c r="V123" s="203">
        <v>34</v>
      </c>
      <c r="W123" s="190">
        <f t="shared" si="27"/>
        <v>30</v>
      </c>
      <c r="X123" s="118">
        <v>5</v>
      </c>
      <c r="Y123" s="203">
        <v>25</v>
      </c>
      <c r="Z123" s="190">
        <f t="shared" si="28"/>
        <v>77</v>
      </c>
      <c r="AA123" s="118">
        <v>9</v>
      </c>
      <c r="AB123" s="203">
        <v>68</v>
      </c>
      <c r="AC123" s="190">
        <f t="shared" si="29"/>
        <v>34</v>
      </c>
      <c r="AD123" s="118">
        <v>5</v>
      </c>
      <c r="AE123" s="203">
        <v>29</v>
      </c>
      <c r="AF123" s="190">
        <f t="shared" si="30"/>
        <v>46</v>
      </c>
      <c r="AG123" s="118">
        <v>9</v>
      </c>
      <c r="AH123" s="203">
        <v>37</v>
      </c>
      <c r="AI123" s="190">
        <f t="shared" si="31"/>
        <v>11</v>
      </c>
      <c r="AJ123" s="118">
        <v>0</v>
      </c>
      <c r="AK123" s="203">
        <v>11</v>
      </c>
      <c r="AL123" s="190">
        <f t="shared" si="32"/>
        <v>36</v>
      </c>
      <c r="AM123" s="118">
        <v>6</v>
      </c>
      <c r="AN123" s="203">
        <v>30</v>
      </c>
      <c r="AO123" s="190">
        <f t="shared" si="33"/>
        <v>16</v>
      </c>
      <c r="AP123" s="118">
        <v>1</v>
      </c>
      <c r="AQ123" s="198">
        <v>15</v>
      </c>
      <c r="AR123" s="193">
        <f t="shared" si="34"/>
        <v>15</v>
      </c>
      <c r="AS123" s="118">
        <v>1</v>
      </c>
      <c r="AT123" s="203">
        <v>14</v>
      </c>
      <c r="AU123" s="190">
        <f t="shared" si="35"/>
        <v>25</v>
      </c>
      <c r="AV123" s="118">
        <v>3</v>
      </c>
      <c r="AW123" s="198">
        <v>22</v>
      </c>
      <c r="AX123" s="193">
        <f t="shared" si="36"/>
        <v>24</v>
      </c>
      <c r="AY123" s="118">
        <v>4</v>
      </c>
      <c r="AZ123" s="203">
        <v>20</v>
      </c>
      <c r="BA123" s="190">
        <f t="shared" si="37"/>
        <v>8</v>
      </c>
      <c r="BB123" s="118">
        <v>1</v>
      </c>
      <c r="BC123" s="198">
        <v>7</v>
      </c>
      <c r="BD123" s="193">
        <f t="shared" si="38"/>
        <v>25</v>
      </c>
      <c r="BE123" s="118">
        <v>2</v>
      </c>
      <c r="BF123" s="203">
        <v>23</v>
      </c>
      <c r="BG123" s="190">
        <f t="shared" si="39"/>
        <v>22</v>
      </c>
      <c r="BH123" s="118">
        <v>4</v>
      </c>
      <c r="BI123" s="198">
        <v>18</v>
      </c>
      <c r="BJ123" s="193">
        <f t="shared" si="40"/>
        <v>26</v>
      </c>
      <c r="BK123" s="118">
        <v>2</v>
      </c>
      <c r="BL123" s="203">
        <v>24</v>
      </c>
      <c r="BM123" s="190">
        <f t="shared" si="41"/>
        <v>31</v>
      </c>
      <c r="BN123" s="118">
        <v>3</v>
      </c>
      <c r="BO123" s="198">
        <v>28</v>
      </c>
      <c r="BP123" s="193">
        <f t="shared" si="42"/>
        <v>28</v>
      </c>
      <c r="BQ123" s="118">
        <v>4</v>
      </c>
      <c r="BR123" s="203">
        <v>24</v>
      </c>
      <c r="BS123" s="190">
        <f t="shared" si="43"/>
        <v>4</v>
      </c>
      <c r="BT123" s="118">
        <v>2</v>
      </c>
      <c r="BU123" s="198">
        <v>2</v>
      </c>
    </row>
    <row r="124" spans="1:73" s="20" customFormat="1" ht="15" customHeight="1">
      <c r="A124" s="207" t="s">
        <v>92</v>
      </c>
      <c r="B124" s="193">
        <f t="shared" si="19"/>
        <v>655</v>
      </c>
      <c r="C124" s="225">
        <f t="shared" si="20"/>
        <v>94</v>
      </c>
      <c r="D124" s="241">
        <f t="shared" si="20"/>
        <v>561</v>
      </c>
      <c r="E124" s="190">
        <f t="shared" si="21"/>
        <v>71</v>
      </c>
      <c r="F124" s="118">
        <v>11</v>
      </c>
      <c r="G124" s="203">
        <v>60</v>
      </c>
      <c r="H124" s="190">
        <f t="shared" si="22"/>
        <v>50</v>
      </c>
      <c r="I124" s="118">
        <v>9</v>
      </c>
      <c r="J124" s="203">
        <v>41</v>
      </c>
      <c r="K124" s="190">
        <f t="shared" si="23"/>
        <v>31</v>
      </c>
      <c r="L124" s="118">
        <v>2</v>
      </c>
      <c r="M124" s="203">
        <v>29</v>
      </c>
      <c r="N124" s="190">
        <f t="shared" si="24"/>
        <v>50</v>
      </c>
      <c r="O124" s="118">
        <v>9</v>
      </c>
      <c r="P124" s="198">
        <v>41</v>
      </c>
      <c r="Q124" s="190">
        <f t="shared" si="25"/>
        <v>42</v>
      </c>
      <c r="R124" s="118">
        <v>5</v>
      </c>
      <c r="S124" s="203">
        <v>37</v>
      </c>
      <c r="T124" s="190">
        <f t="shared" si="26"/>
        <v>34</v>
      </c>
      <c r="U124" s="118">
        <v>4</v>
      </c>
      <c r="V124" s="203">
        <v>30</v>
      </c>
      <c r="W124" s="190">
        <f t="shared" si="27"/>
        <v>27</v>
      </c>
      <c r="X124" s="118">
        <v>6</v>
      </c>
      <c r="Y124" s="203">
        <v>21</v>
      </c>
      <c r="Z124" s="190">
        <f t="shared" si="28"/>
        <v>46</v>
      </c>
      <c r="AA124" s="118">
        <v>8</v>
      </c>
      <c r="AB124" s="203">
        <v>38</v>
      </c>
      <c r="AC124" s="190">
        <f t="shared" si="29"/>
        <v>34</v>
      </c>
      <c r="AD124" s="118">
        <v>3</v>
      </c>
      <c r="AE124" s="203">
        <v>31</v>
      </c>
      <c r="AF124" s="190">
        <f t="shared" si="30"/>
        <v>36</v>
      </c>
      <c r="AG124" s="118">
        <v>8</v>
      </c>
      <c r="AH124" s="203">
        <v>28</v>
      </c>
      <c r="AI124" s="190">
        <f t="shared" si="31"/>
        <v>10</v>
      </c>
      <c r="AJ124" s="118">
        <v>2</v>
      </c>
      <c r="AK124" s="203">
        <v>8</v>
      </c>
      <c r="AL124" s="190">
        <f t="shared" si="32"/>
        <v>23</v>
      </c>
      <c r="AM124" s="118">
        <v>5</v>
      </c>
      <c r="AN124" s="203">
        <v>18</v>
      </c>
      <c r="AO124" s="190">
        <f t="shared" si="33"/>
        <v>9</v>
      </c>
      <c r="AP124" s="118">
        <v>0</v>
      </c>
      <c r="AQ124" s="198">
        <v>9</v>
      </c>
      <c r="AR124" s="193">
        <f t="shared" si="34"/>
        <v>9</v>
      </c>
      <c r="AS124" s="118">
        <v>1</v>
      </c>
      <c r="AT124" s="203">
        <v>8</v>
      </c>
      <c r="AU124" s="190">
        <f t="shared" si="35"/>
        <v>17</v>
      </c>
      <c r="AV124" s="118">
        <v>1</v>
      </c>
      <c r="AW124" s="198">
        <v>16</v>
      </c>
      <c r="AX124" s="193">
        <f t="shared" si="36"/>
        <v>26</v>
      </c>
      <c r="AY124" s="118">
        <v>4</v>
      </c>
      <c r="AZ124" s="203">
        <v>22</v>
      </c>
      <c r="BA124" s="190">
        <f t="shared" si="37"/>
        <v>16</v>
      </c>
      <c r="BB124" s="118">
        <v>3</v>
      </c>
      <c r="BC124" s="198">
        <v>13</v>
      </c>
      <c r="BD124" s="193">
        <f t="shared" si="38"/>
        <v>17</v>
      </c>
      <c r="BE124" s="118">
        <v>2</v>
      </c>
      <c r="BF124" s="203">
        <v>15</v>
      </c>
      <c r="BG124" s="190">
        <f t="shared" si="39"/>
        <v>18</v>
      </c>
      <c r="BH124" s="118">
        <v>4</v>
      </c>
      <c r="BI124" s="198">
        <v>14</v>
      </c>
      <c r="BJ124" s="193">
        <f t="shared" si="40"/>
        <v>28</v>
      </c>
      <c r="BK124" s="118">
        <v>5</v>
      </c>
      <c r="BL124" s="203">
        <v>23</v>
      </c>
      <c r="BM124" s="190">
        <f t="shared" si="41"/>
        <v>26</v>
      </c>
      <c r="BN124" s="118">
        <v>1</v>
      </c>
      <c r="BO124" s="198">
        <v>25</v>
      </c>
      <c r="BP124" s="193">
        <f t="shared" si="42"/>
        <v>31</v>
      </c>
      <c r="BQ124" s="118">
        <v>1</v>
      </c>
      <c r="BR124" s="203">
        <v>30</v>
      </c>
      <c r="BS124" s="190">
        <f t="shared" si="43"/>
        <v>4</v>
      </c>
      <c r="BT124" s="118">
        <v>0</v>
      </c>
      <c r="BU124" s="198">
        <v>4</v>
      </c>
    </row>
    <row r="125" spans="1:73" s="20" customFormat="1" ht="15" customHeight="1">
      <c r="A125" s="207" t="s">
        <v>93</v>
      </c>
      <c r="B125" s="193">
        <f t="shared" si="19"/>
        <v>345</v>
      </c>
      <c r="C125" s="225">
        <f t="shared" si="20"/>
        <v>64</v>
      </c>
      <c r="D125" s="241">
        <f t="shared" si="20"/>
        <v>281</v>
      </c>
      <c r="E125" s="190">
        <f t="shared" si="21"/>
        <v>36</v>
      </c>
      <c r="F125" s="118">
        <v>4</v>
      </c>
      <c r="G125" s="203">
        <v>32</v>
      </c>
      <c r="H125" s="190">
        <f t="shared" si="22"/>
        <v>34</v>
      </c>
      <c r="I125" s="118">
        <v>9</v>
      </c>
      <c r="J125" s="203">
        <v>25</v>
      </c>
      <c r="K125" s="190">
        <f t="shared" si="23"/>
        <v>11</v>
      </c>
      <c r="L125" s="118">
        <v>2</v>
      </c>
      <c r="M125" s="203">
        <v>9</v>
      </c>
      <c r="N125" s="190">
        <f t="shared" si="24"/>
        <v>22</v>
      </c>
      <c r="O125" s="118">
        <v>6</v>
      </c>
      <c r="P125" s="198">
        <v>16</v>
      </c>
      <c r="Q125" s="190">
        <f t="shared" si="25"/>
        <v>20</v>
      </c>
      <c r="R125" s="118">
        <v>5</v>
      </c>
      <c r="S125" s="203">
        <v>15</v>
      </c>
      <c r="T125" s="190">
        <f t="shared" si="26"/>
        <v>22</v>
      </c>
      <c r="U125" s="118">
        <v>2</v>
      </c>
      <c r="V125" s="203">
        <v>20</v>
      </c>
      <c r="W125" s="190">
        <f t="shared" si="27"/>
        <v>12</v>
      </c>
      <c r="X125" s="118">
        <v>2</v>
      </c>
      <c r="Y125" s="203">
        <v>10</v>
      </c>
      <c r="Z125" s="190">
        <f t="shared" si="28"/>
        <v>26</v>
      </c>
      <c r="AA125" s="118">
        <v>5</v>
      </c>
      <c r="AB125" s="203">
        <v>21</v>
      </c>
      <c r="AC125" s="190">
        <f t="shared" si="29"/>
        <v>18</v>
      </c>
      <c r="AD125" s="118">
        <v>2</v>
      </c>
      <c r="AE125" s="203">
        <v>16</v>
      </c>
      <c r="AF125" s="190">
        <f t="shared" si="30"/>
        <v>23</v>
      </c>
      <c r="AG125" s="118">
        <v>2</v>
      </c>
      <c r="AH125" s="203">
        <v>21</v>
      </c>
      <c r="AI125" s="190">
        <f t="shared" si="31"/>
        <v>5</v>
      </c>
      <c r="AJ125" s="118">
        <v>0</v>
      </c>
      <c r="AK125" s="203">
        <v>5</v>
      </c>
      <c r="AL125" s="190">
        <f t="shared" si="32"/>
        <v>10</v>
      </c>
      <c r="AM125" s="118">
        <v>1</v>
      </c>
      <c r="AN125" s="203">
        <v>9</v>
      </c>
      <c r="AO125" s="190">
        <f t="shared" si="33"/>
        <v>4</v>
      </c>
      <c r="AP125" s="118">
        <v>1</v>
      </c>
      <c r="AQ125" s="198">
        <v>3</v>
      </c>
      <c r="AR125" s="193">
        <f t="shared" si="34"/>
        <v>7</v>
      </c>
      <c r="AS125" s="118">
        <v>3</v>
      </c>
      <c r="AT125" s="203">
        <v>4</v>
      </c>
      <c r="AU125" s="190">
        <f t="shared" si="35"/>
        <v>10</v>
      </c>
      <c r="AV125" s="118">
        <v>3</v>
      </c>
      <c r="AW125" s="198">
        <v>7</v>
      </c>
      <c r="AX125" s="193">
        <f t="shared" si="36"/>
        <v>12</v>
      </c>
      <c r="AY125" s="118">
        <v>2</v>
      </c>
      <c r="AZ125" s="203">
        <v>10</v>
      </c>
      <c r="BA125" s="190">
        <f t="shared" si="37"/>
        <v>6</v>
      </c>
      <c r="BB125" s="118">
        <v>2</v>
      </c>
      <c r="BC125" s="198">
        <v>4</v>
      </c>
      <c r="BD125" s="193">
        <f t="shared" si="38"/>
        <v>10</v>
      </c>
      <c r="BE125" s="118">
        <v>2</v>
      </c>
      <c r="BF125" s="203">
        <v>8</v>
      </c>
      <c r="BG125" s="190">
        <f t="shared" si="39"/>
        <v>17</v>
      </c>
      <c r="BH125" s="118">
        <v>2</v>
      </c>
      <c r="BI125" s="198">
        <v>15</v>
      </c>
      <c r="BJ125" s="193">
        <f t="shared" si="40"/>
        <v>14</v>
      </c>
      <c r="BK125" s="118">
        <v>5</v>
      </c>
      <c r="BL125" s="203">
        <v>9</v>
      </c>
      <c r="BM125" s="190">
        <f t="shared" si="41"/>
        <v>12</v>
      </c>
      <c r="BN125" s="118">
        <v>3</v>
      </c>
      <c r="BO125" s="198">
        <v>9</v>
      </c>
      <c r="BP125" s="193">
        <f t="shared" si="42"/>
        <v>14</v>
      </c>
      <c r="BQ125" s="118">
        <v>1</v>
      </c>
      <c r="BR125" s="203">
        <v>13</v>
      </c>
      <c r="BS125" s="190">
        <f t="shared" si="43"/>
        <v>0</v>
      </c>
      <c r="BT125" s="118">
        <v>0</v>
      </c>
      <c r="BU125" s="198">
        <v>0</v>
      </c>
    </row>
    <row r="126" spans="1:73" s="20" customFormat="1" ht="15" customHeight="1">
      <c r="A126" s="207" t="s">
        <v>94</v>
      </c>
      <c r="B126" s="193">
        <f t="shared" si="19"/>
        <v>318</v>
      </c>
      <c r="C126" s="225">
        <f t="shared" si="20"/>
        <v>48</v>
      </c>
      <c r="D126" s="241">
        <f t="shared" si="20"/>
        <v>270</v>
      </c>
      <c r="E126" s="190">
        <f t="shared" si="21"/>
        <v>43</v>
      </c>
      <c r="F126" s="118">
        <v>10</v>
      </c>
      <c r="G126" s="203">
        <v>33</v>
      </c>
      <c r="H126" s="190">
        <f t="shared" si="22"/>
        <v>38</v>
      </c>
      <c r="I126" s="118">
        <v>5</v>
      </c>
      <c r="J126" s="203">
        <v>33</v>
      </c>
      <c r="K126" s="190">
        <f t="shared" si="23"/>
        <v>20</v>
      </c>
      <c r="L126" s="118">
        <v>2</v>
      </c>
      <c r="M126" s="203">
        <v>18</v>
      </c>
      <c r="N126" s="190">
        <f t="shared" si="24"/>
        <v>24</v>
      </c>
      <c r="O126" s="118">
        <v>4</v>
      </c>
      <c r="P126" s="198">
        <v>20</v>
      </c>
      <c r="Q126" s="190">
        <f t="shared" si="25"/>
        <v>18</v>
      </c>
      <c r="R126" s="118">
        <v>2</v>
      </c>
      <c r="S126" s="203">
        <v>16</v>
      </c>
      <c r="T126" s="190">
        <f t="shared" si="26"/>
        <v>14</v>
      </c>
      <c r="U126" s="118">
        <v>3</v>
      </c>
      <c r="V126" s="203">
        <v>11</v>
      </c>
      <c r="W126" s="190">
        <f t="shared" si="27"/>
        <v>6</v>
      </c>
      <c r="X126" s="118">
        <v>1</v>
      </c>
      <c r="Y126" s="203">
        <v>5</v>
      </c>
      <c r="Z126" s="190">
        <f t="shared" si="28"/>
        <v>22</v>
      </c>
      <c r="AA126" s="118">
        <v>1</v>
      </c>
      <c r="AB126" s="203">
        <v>21</v>
      </c>
      <c r="AC126" s="190">
        <f t="shared" si="29"/>
        <v>17</v>
      </c>
      <c r="AD126" s="118">
        <v>4</v>
      </c>
      <c r="AE126" s="203">
        <v>13</v>
      </c>
      <c r="AF126" s="190">
        <f t="shared" si="30"/>
        <v>15</v>
      </c>
      <c r="AG126" s="118">
        <v>1</v>
      </c>
      <c r="AH126" s="203">
        <v>14</v>
      </c>
      <c r="AI126" s="190">
        <f t="shared" si="31"/>
        <v>2</v>
      </c>
      <c r="AJ126" s="118">
        <v>0</v>
      </c>
      <c r="AK126" s="203">
        <v>2</v>
      </c>
      <c r="AL126" s="190">
        <f t="shared" si="32"/>
        <v>19</v>
      </c>
      <c r="AM126" s="118">
        <v>2</v>
      </c>
      <c r="AN126" s="203">
        <v>17</v>
      </c>
      <c r="AO126" s="190">
        <f t="shared" si="33"/>
        <v>4</v>
      </c>
      <c r="AP126" s="118">
        <v>1</v>
      </c>
      <c r="AQ126" s="198">
        <v>3</v>
      </c>
      <c r="AR126" s="193">
        <f t="shared" si="34"/>
        <v>7</v>
      </c>
      <c r="AS126" s="118">
        <v>2</v>
      </c>
      <c r="AT126" s="203">
        <v>5</v>
      </c>
      <c r="AU126" s="190">
        <f t="shared" si="35"/>
        <v>8</v>
      </c>
      <c r="AV126" s="118">
        <v>0</v>
      </c>
      <c r="AW126" s="198">
        <v>8</v>
      </c>
      <c r="AX126" s="193">
        <f t="shared" si="36"/>
        <v>8</v>
      </c>
      <c r="AY126" s="118">
        <v>0</v>
      </c>
      <c r="AZ126" s="203">
        <v>8</v>
      </c>
      <c r="BA126" s="190">
        <f t="shared" si="37"/>
        <v>2</v>
      </c>
      <c r="BB126" s="118">
        <v>0</v>
      </c>
      <c r="BC126" s="198">
        <v>2</v>
      </c>
      <c r="BD126" s="193">
        <f t="shared" si="38"/>
        <v>6</v>
      </c>
      <c r="BE126" s="118">
        <v>3</v>
      </c>
      <c r="BF126" s="203">
        <v>3</v>
      </c>
      <c r="BG126" s="190">
        <f t="shared" si="39"/>
        <v>14</v>
      </c>
      <c r="BH126" s="118">
        <v>1</v>
      </c>
      <c r="BI126" s="198">
        <v>13</v>
      </c>
      <c r="BJ126" s="193">
        <f t="shared" si="40"/>
        <v>9</v>
      </c>
      <c r="BK126" s="118">
        <v>2</v>
      </c>
      <c r="BL126" s="203">
        <v>7</v>
      </c>
      <c r="BM126" s="190">
        <f t="shared" si="41"/>
        <v>10</v>
      </c>
      <c r="BN126" s="118">
        <v>2</v>
      </c>
      <c r="BO126" s="198">
        <v>8</v>
      </c>
      <c r="BP126" s="193">
        <f t="shared" si="42"/>
        <v>11</v>
      </c>
      <c r="BQ126" s="118">
        <v>1</v>
      </c>
      <c r="BR126" s="203">
        <v>10</v>
      </c>
      <c r="BS126" s="190">
        <f t="shared" si="43"/>
        <v>1</v>
      </c>
      <c r="BT126" s="118">
        <v>1</v>
      </c>
      <c r="BU126" s="198">
        <v>0</v>
      </c>
    </row>
    <row r="127" spans="1:73" s="2" customFormat="1" ht="15" customHeight="1">
      <c r="A127" s="239" t="s">
        <v>5176</v>
      </c>
      <c r="B127" s="236">
        <f t="shared" si="19"/>
        <v>534</v>
      </c>
      <c r="C127" s="229">
        <f t="shared" si="20"/>
        <v>57</v>
      </c>
      <c r="D127" s="243">
        <f t="shared" si="20"/>
        <v>477</v>
      </c>
      <c r="E127" s="248">
        <f t="shared" si="21"/>
        <v>64</v>
      </c>
      <c r="F127" s="230">
        <v>11</v>
      </c>
      <c r="G127" s="245">
        <v>53</v>
      </c>
      <c r="H127" s="248">
        <f t="shared" si="22"/>
        <v>46</v>
      </c>
      <c r="I127" s="230">
        <v>5</v>
      </c>
      <c r="J127" s="245">
        <v>41</v>
      </c>
      <c r="K127" s="248">
        <f t="shared" si="23"/>
        <v>34</v>
      </c>
      <c r="L127" s="230">
        <v>6</v>
      </c>
      <c r="M127" s="245">
        <v>28</v>
      </c>
      <c r="N127" s="248">
        <f t="shared" si="24"/>
        <v>29</v>
      </c>
      <c r="O127" s="230">
        <v>4</v>
      </c>
      <c r="P127" s="231">
        <v>25</v>
      </c>
      <c r="Q127" s="248">
        <f t="shared" si="25"/>
        <v>37</v>
      </c>
      <c r="R127" s="230">
        <v>1</v>
      </c>
      <c r="S127" s="245">
        <v>36</v>
      </c>
      <c r="T127" s="248">
        <f t="shared" si="26"/>
        <v>40</v>
      </c>
      <c r="U127" s="230">
        <v>7</v>
      </c>
      <c r="V127" s="245">
        <v>33</v>
      </c>
      <c r="W127" s="248">
        <f t="shared" si="27"/>
        <v>18</v>
      </c>
      <c r="X127" s="230">
        <v>2</v>
      </c>
      <c r="Y127" s="245">
        <v>16</v>
      </c>
      <c r="Z127" s="248">
        <f t="shared" si="28"/>
        <v>45</v>
      </c>
      <c r="AA127" s="230">
        <v>4</v>
      </c>
      <c r="AB127" s="245">
        <v>41</v>
      </c>
      <c r="AC127" s="248">
        <f t="shared" si="29"/>
        <v>35</v>
      </c>
      <c r="AD127" s="230">
        <v>5</v>
      </c>
      <c r="AE127" s="245">
        <v>30</v>
      </c>
      <c r="AF127" s="248">
        <f t="shared" si="30"/>
        <v>25</v>
      </c>
      <c r="AG127" s="230">
        <v>3</v>
      </c>
      <c r="AH127" s="245">
        <v>22</v>
      </c>
      <c r="AI127" s="248">
        <f t="shared" si="31"/>
        <v>12</v>
      </c>
      <c r="AJ127" s="230">
        <v>0</v>
      </c>
      <c r="AK127" s="245">
        <v>12</v>
      </c>
      <c r="AL127" s="248">
        <f t="shared" si="32"/>
        <v>13</v>
      </c>
      <c r="AM127" s="230">
        <v>0</v>
      </c>
      <c r="AN127" s="245">
        <v>13</v>
      </c>
      <c r="AO127" s="248">
        <f t="shared" si="33"/>
        <v>8</v>
      </c>
      <c r="AP127" s="230">
        <v>1</v>
      </c>
      <c r="AQ127" s="231">
        <v>7</v>
      </c>
      <c r="AR127" s="236">
        <f t="shared" si="34"/>
        <v>12</v>
      </c>
      <c r="AS127" s="230">
        <v>1</v>
      </c>
      <c r="AT127" s="245">
        <v>11</v>
      </c>
      <c r="AU127" s="248">
        <f t="shared" si="35"/>
        <v>13</v>
      </c>
      <c r="AV127" s="230">
        <v>1</v>
      </c>
      <c r="AW127" s="231">
        <v>12</v>
      </c>
      <c r="AX127" s="236">
        <f t="shared" si="36"/>
        <v>10</v>
      </c>
      <c r="AY127" s="230">
        <v>0</v>
      </c>
      <c r="AZ127" s="245">
        <v>10</v>
      </c>
      <c r="BA127" s="248">
        <f t="shared" si="37"/>
        <v>8</v>
      </c>
      <c r="BB127" s="230">
        <v>1</v>
      </c>
      <c r="BC127" s="231">
        <v>7</v>
      </c>
      <c r="BD127" s="236">
        <f t="shared" si="38"/>
        <v>14</v>
      </c>
      <c r="BE127" s="230">
        <v>3</v>
      </c>
      <c r="BF127" s="245">
        <v>11</v>
      </c>
      <c r="BG127" s="248">
        <f t="shared" si="39"/>
        <v>17</v>
      </c>
      <c r="BH127" s="230">
        <v>0</v>
      </c>
      <c r="BI127" s="231">
        <v>17</v>
      </c>
      <c r="BJ127" s="236">
        <f t="shared" si="40"/>
        <v>23</v>
      </c>
      <c r="BK127" s="230">
        <v>1</v>
      </c>
      <c r="BL127" s="245">
        <v>22</v>
      </c>
      <c r="BM127" s="248">
        <f t="shared" si="41"/>
        <v>19</v>
      </c>
      <c r="BN127" s="230">
        <v>0</v>
      </c>
      <c r="BO127" s="231">
        <v>19</v>
      </c>
      <c r="BP127" s="236">
        <f t="shared" si="42"/>
        <v>11</v>
      </c>
      <c r="BQ127" s="230">
        <v>1</v>
      </c>
      <c r="BR127" s="245">
        <v>10</v>
      </c>
      <c r="BS127" s="248">
        <f t="shared" si="43"/>
        <v>1</v>
      </c>
      <c r="BT127" s="230">
        <v>0</v>
      </c>
      <c r="BU127" s="231">
        <v>1</v>
      </c>
    </row>
    <row r="128" spans="1:73" s="20" customFormat="1" ht="15" customHeight="1">
      <c r="A128" s="604"/>
      <c r="B128" s="604"/>
      <c r="C128" s="604"/>
      <c r="D128" s="604"/>
      <c r="E128" s="604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</row>
    <row r="129" spans="2:73">
      <c r="B129" s="28"/>
      <c r="F129" s="34"/>
    </row>
    <row r="130" spans="2:73">
      <c r="B130" s="28"/>
      <c r="C130" s="27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</row>
    <row r="131" spans="2:73">
      <c r="B131" s="28"/>
      <c r="C131" s="27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</row>
    <row r="132" spans="2:73">
      <c r="B132" s="28"/>
      <c r="C132" s="27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</row>
    <row r="133" spans="2:73">
      <c r="B133" s="28"/>
      <c r="C133" s="27"/>
    </row>
    <row r="135" spans="2:73">
      <c r="B135" s="27"/>
    </row>
    <row r="136" spans="2:73">
      <c r="B136" s="27"/>
    </row>
    <row r="137" spans="2:73">
      <c r="B137" s="27"/>
    </row>
  </sheetData>
  <autoFilter ref="A5:BU127"/>
  <mergeCells count="27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S4:BU4"/>
    <mergeCell ref="A128:E128"/>
    <mergeCell ref="BA4:BC4"/>
    <mergeCell ref="BD4:BF4"/>
    <mergeCell ref="BG4:BI4"/>
    <mergeCell ref="BJ4:BL4"/>
    <mergeCell ref="BM4:BO4"/>
    <mergeCell ref="BP4:BR4"/>
    <mergeCell ref="AI4:AK4"/>
    <mergeCell ref="AL4:AN4"/>
    <mergeCell ref="AO4:AQ4"/>
    <mergeCell ref="AR4:AT4"/>
    <mergeCell ref="AU4:AW4"/>
    <mergeCell ref="AX4:AZ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BU67"/>
  <sheetViews>
    <sheetView showGridLines="0" zoomScale="70" zoomScaleNormal="70" workbookViewId="0">
      <pane xSplit="4" ySplit="6" topLeftCell="E7" activePane="bottomRight" state="frozen"/>
      <selection pane="topRight" activeCell="G1" sqref="G1"/>
      <selection pane="bottomLeft" activeCell="A9" sqref="A9"/>
      <selection pane="bottomRight" activeCell="O21" sqref="O21"/>
    </sheetView>
  </sheetViews>
  <sheetFormatPr defaultRowHeight="12"/>
  <cols>
    <col min="1" max="1" width="14.75" style="19" customWidth="1"/>
    <col min="2" max="73" width="10.75" style="19" customWidth="1"/>
    <col min="74" max="16384" width="9" style="20"/>
  </cols>
  <sheetData>
    <row r="1" spans="1:73" ht="13.5" customHeight="1"/>
    <row r="2" spans="1:73" ht="19.5" customHeight="1">
      <c r="A2" s="251" t="s">
        <v>5178</v>
      </c>
      <c r="B2" s="251"/>
      <c r="C2" s="251"/>
      <c r="D2" s="251"/>
      <c r="E2" s="251"/>
      <c r="F2" s="251"/>
      <c r="G2" s="251"/>
      <c r="H2" s="42"/>
    </row>
    <row r="3" spans="1:73" ht="15" customHeight="1">
      <c r="A3" s="177" t="s">
        <v>144</v>
      </c>
      <c r="B3" s="15"/>
      <c r="C3" s="31"/>
      <c r="D3" s="30"/>
      <c r="E3" s="278"/>
      <c r="F3" s="278"/>
      <c r="G3" s="279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31"/>
      <c r="BR3" s="15"/>
      <c r="BS3" s="15"/>
      <c r="BT3" s="15"/>
      <c r="BU3" s="15"/>
    </row>
    <row r="4" spans="1:73" s="2" customFormat="1" ht="19.5" customHeight="1">
      <c r="A4" s="607" t="s">
        <v>96</v>
      </c>
      <c r="B4" s="608" t="s">
        <v>4986</v>
      </c>
      <c r="C4" s="609"/>
      <c r="D4" s="610"/>
      <c r="E4" s="609" t="s">
        <v>186</v>
      </c>
      <c r="F4" s="609"/>
      <c r="G4" s="609"/>
      <c r="H4" s="608" t="s">
        <v>185</v>
      </c>
      <c r="I4" s="609"/>
      <c r="J4" s="610"/>
      <c r="K4" s="609" t="s">
        <v>4992</v>
      </c>
      <c r="L4" s="609"/>
      <c r="M4" s="609"/>
      <c r="N4" s="608" t="s">
        <v>4993</v>
      </c>
      <c r="O4" s="609"/>
      <c r="P4" s="610"/>
      <c r="Q4" s="609" t="s">
        <v>4994</v>
      </c>
      <c r="R4" s="609"/>
      <c r="S4" s="609"/>
      <c r="T4" s="608" t="s">
        <v>183</v>
      </c>
      <c r="U4" s="609"/>
      <c r="V4" s="610"/>
      <c r="W4" s="609" t="s">
        <v>4995</v>
      </c>
      <c r="X4" s="609"/>
      <c r="Y4" s="609"/>
      <c r="Z4" s="608" t="s">
        <v>182</v>
      </c>
      <c r="AA4" s="609"/>
      <c r="AB4" s="610"/>
      <c r="AC4" s="609" t="s">
        <v>181</v>
      </c>
      <c r="AD4" s="609"/>
      <c r="AE4" s="609"/>
      <c r="AF4" s="608" t="s">
        <v>4996</v>
      </c>
      <c r="AG4" s="609"/>
      <c r="AH4" s="610"/>
      <c r="AI4" s="609" t="s">
        <v>180</v>
      </c>
      <c r="AJ4" s="609"/>
      <c r="AK4" s="609"/>
      <c r="AL4" s="608" t="s">
        <v>179</v>
      </c>
      <c r="AM4" s="609"/>
      <c r="AN4" s="610"/>
      <c r="AO4" s="609" t="s">
        <v>4987</v>
      </c>
      <c r="AP4" s="609"/>
      <c r="AQ4" s="609"/>
      <c r="AR4" s="608" t="s">
        <v>178</v>
      </c>
      <c r="AS4" s="609"/>
      <c r="AT4" s="610"/>
      <c r="AU4" s="609" t="s">
        <v>4997</v>
      </c>
      <c r="AV4" s="609"/>
      <c r="AW4" s="609"/>
      <c r="AX4" s="608" t="s">
        <v>4998</v>
      </c>
      <c r="AY4" s="609"/>
      <c r="AZ4" s="610"/>
      <c r="BA4" s="609" t="s">
        <v>4999</v>
      </c>
      <c r="BB4" s="609"/>
      <c r="BC4" s="609"/>
      <c r="BD4" s="608" t="s">
        <v>177</v>
      </c>
      <c r="BE4" s="609"/>
      <c r="BF4" s="610"/>
      <c r="BG4" s="609" t="s">
        <v>5000</v>
      </c>
      <c r="BH4" s="609"/>
      <c r="BI4" s="609"/>
      <c r="BJ4" s="608" t="s">
        <v>176</v>
      </c>
      <c r="BK4" s="609"/>
      <c r="BL4" s="610"/>
      <c r="BM4" s="609" t="s">
        <v>4988</v>
      </c>
      <c r="BN4" s="609"/>
      <c r="BO4" s="609"/>
      <c r="BP4" s="608" t="s">
        <v>175</v>
      </c>
      <c r="BQ4" s="609"/>
      <c r="BR4" s="610"/>
      <c r="BS4" s="609" t="s">
        <v>174</v>
      </c>
      <c r="BT4" s="609"/>
      <c r="BU4" s="609"/>
    </row>
    <row r="5" spans="1:73" s="2" customFormat="1" ht="19.5" customHeight="1">
      <c r="A5" s="607"/>
      <c r="B5" s="252" t="s">
        <v>4989</v>
      </c>
      <c r="C5" s="253" t="s">
        <v>0</v>
      </c>
      <c r="D5" s="254" t="s">
        <v>1</v>
      </c>
      <c r="E5" s="253" t="s">
        <v>4991</v>
      </c>
      <c r="F5" s="253" t="s">
        <v>0</v>
      </c>
      <c r="G5" s="253" t="s">
        <v>1</v>
      </c>
      <c r="H5" s="252" t="s">
        <v>4990</v>
      </c>
      <c r="I5" s="253" t="s">
        <v>0</v>
      </c>
      <c r="J5" s="254" t="s">
        <v>1</v>
      </c>
      <c r="K5" s="253" t="s">
        <v>4990</v>
      </c>
      <c r="L5" s="253" t="s">
        <v>0</v>
      </c>
      <c r="M5" s="253" t="s">
        <v>1</v>
      </c>
      <c r="N5" s="252" t="s">
        <v>4990</v>
      </c>
      <c r="O5" s="253" t="s">
        <v>0</v>
      </c>
      <c r="P5" s="254" t="s">
        <v>1</v>
      </c>
      <c r="Q5" s="253" t="s">
        <v>4991</v>
      </c>
      <c r="R5" s="253" t="s">
        <v>0</v>
      </c>
      <c r="S5" s="253" t="s">
        <v>1</v>
      </c>
      <c r="T5" s="252" t="s">
        <v>4990</v>
      </c>
      <c r="U5" s="253" t="s">
        <v>0</v>
      </c>
      <c r="V5" s="254" t="s">
        <v>1</v>
      </c>
      <c r="W5" s="253" t="s">
        <v>4991</v>
      </c>
      <c r="X5" s="253" t="s">
        <v>0</v>
      </c>
      <c r="Y5" s="253" t="s">
        <v>1</v>
      </c>
      <c r="Z5" s="252" t="s">
        <v>4991</v>
      </c>
      <c r="AA5" s="253" t="s">
        <v>0</v>
      </c>
      <c r="AB5" s="254" t="s">
        <v>1</v>
      </c>
      <c r="AC5" s="253" t="s">
        <v>4991</v>
      </c>
      <c r="AD5" s="253" t="s">
        <v>0</v>
      </c>
      <c r="AE5" s="253" t="s">
        <v>1</v>
      </c>
      <c r="AF5" s="252" t="s">
        <v>4990</v>
      </c>
      <c r="AG5" s="253" t="s">
        <v>0</v>
      </c>
      <c r="AH5" s="254" t="s">
        <v>1</v>
      </c>
      <c r="AI5" s="253" t="s">
        <v>4990</v>
      </c>
      <c r="AJ5" s="253" t="s">
        <v>0</v>
      </c>
      <c r="AK5" s="253" t="s">
        <v>1</v>
      </c>
      <c r="AL5" s="252" t="s">
        <v>4990</v>
      </c>
      <c r="AM5" s="253" t="s">
        <v>0</v>
      </c>
      <c r="AN5" s="254" t="s">
        <v>1</v>
      </c>
      <c r="AO5" s="253" t="s">
        <v>4990</v>
      </c>
      <c r="AP5" s="253" t="s">
        <v>0</v>
      </c>
      <c r="AQ5" s="253" t="s">
        <v>1</v>
      </c>
      <c r="AR5" s="252" t="s">
        <v>4991</v>
      </c>
      <c r="AS5" s="253" t="s">
        <v>0</v>
      </c>
      <c r="AT5" s="254" t="s">
        <v>1</v>
      </c>
      <c r="AU5" s="253" t="s">
        <v>4990</v>
      </c>
      <c r="AV5" s="253" t="s">
        <v>0</v>
      </c>
      <c r="AW5" s="253" t="s">
        <v>1</v>
      </c>
      <c r="AX5" s="252" t="s">
        <v>4991</v>
      </c>
      <c r="AY5" s="253" t="s">
        <v>0</v>
      </c>
      <c r="AZ5" s="254" t="s">
        <v>1</v>
      </c>
      <c r="BA5" s="253" t="s">
        <v>4990</v>
      </c>
      <c r="BB5" s="253" t="s">
        <v>0</v>
      </c>
      <c r="BC5" s="253" t="s">
        <v>1</v>
      </c>
      <c r="BD5" s="252" t="s">
        <v>4990</v>
      </c>
      <c r="BE5" s="253" t="s">
        <v>0</v>
      </c>
      <c r="BF5" s="254" t="s">
        <v>1</v>
      </c>
      <c r="BG5" s="253" t="s">
        <v>4991</v>
      </c>
      <c r="BH5" s="253" t="s">
        <v>0</v>
      </c>
      <c r="BI5" s="253" t="s">
        <v>1</v>
      </c>
      <c r="BJ5" s="252" t="s">
        <v>4990</v>
      </c>
      <c r="BK5" s="253" t="s">
        <v>0</v>
      </c>
      <c r="BL5" s="254" t="s">
        <v>1</v>
      </c>
      <c r="BM5" s="253" t="s">
        <v>4990</v>
      </c>
      <c r="BN5" s="253" t="s">
        <v>0</v>
      </c>
      <c r="BO5" s="253" t="s">
        <v>1</v>
      </c>
      <c r="BP5" s="252" t="s">
        <v>4990</v>
      </c>
      <c r="BQ5" s="253" t="s">
        <v>0</v>
      </c>
      <c r="BR5" s="254" t="s">
        <v>1</v>
      </c>
      <c r="BS5" s="253" t="s">
        <v>4990</v>
      </c>
      <c r="BT5" s="253" t="s">
        <v>0</v>
      </c>
      <c r="BU5" s="253" t="s">
        <v>1</v>
      </c>
    </row>
    <row r="6" spans="1:73" ht="15" customHeight="1">
      <c r="A6" s="210" t="s">
        <v>5001</v>
      </c>
      <c r="B6" s="261">
        <f>IF(SUM(B7:B65)=SUM(C6:D6),SUM(C6:D6),"ERR!")</f>
        <v>54259</v>
      </c>
      <c r="C6" s="255">
        <f>SUM(C7:C65)</f>
        <v>33770</v>
      </c>
      <c r="D6" s="266">
        <f>SUM(D7:D65)</f>
        <v>20489</v>
      </c>
      <c r="E6" s="256">
        <f>IF(SUM(E7:E65)=SUM(F6:G6),SUM(F6:G6),"ERR!")</f>
        <v>6230</v>
      </c>
      <c r="F6" s="256">
        <f t="shared" ref="F6:AG6" si="0">SUM(F7:F65)</f>
        <v>3935</v>
      </c>
      <c r="G6" s="256">
        <f t="shared" si="0"/>
        <v>2295</v>
      </c>
      <c r="H6" s="271">
        <f>IF(SUM(H7:H65)=SUM(I6:J6),SUM(I6:J6),"ERR!")</f>
        <v>9464</v>
      </c>
      <c r="I6" s="256">
        <f t="shared" si="0"/>
        <v>5990</v>
      </c>
      <c r="J6" s="270">
        <f t="shared" si="0"/>
        <v>3474</v>
      </c>
      <c r="K6" s="256">
        <f>IF(SUM(K7:K65)=SUM(L6:M6),SUM(L6:M6),"ERR!")</f>
        <v>2562</v>
      </c>
      <c r="L6" s="256">
        <f t="shared" si="0"/>
        <v>1550</v>
      </c>
      <c r="M6" s="256">
        <f t="shared" si="0"/>
        <v>1012</v>
      </c>
      <c r="N6" s="271">
        <f>IF(SUM(N7:N65)=SUM(O6:P6),SUM(O6:P6),"ERR!")</f>
        <v>1478</v>
      </c>
      <c r="O6" s="256">
        <f t="shared" si="0"/>
        <v>699</v>
      </c>
      <c r="P6" s="270">
        <f t="shared" si="0"/>
        <v>779</v>
      </c>
      <c r="Q6" s="256">
        <f>IF(SUM(Q7:Q65)=SUM(R6:S6),SUM(R6:S6),"ERR!")</f>
        <v>4736</v>
      </c>
      <c r="R6" s="256">
        <f t="shared" si="0"/>
        <v>2611</v>
      </c>
      <c r="S6" s="256">
        <f t="shared" si="0"/>
        <v>2125</v>
      </c>
      <c r="T6" s="271">
        <f>IF(SUM(T7:T65)=SUM(U6:V6),SUM(U6:V6),"ERR!")</f>
        <v>886</v>
      </c>
      <c r="U6" s="256">
        <f t="shared" si="0"/>
        <v>439</v>
      </c>
      <c r="V6" s="270">
        <f t="shared" si="0"/>
        <v>447</v>
      </c>
      <c r="W6" s="256">
        <f>IF(SUM(W7:W65)=SUM(X6:Y6),SUM(X6:Y6),"ERR!")</f>
        <v>2755</v>
      </c>
      <c r="X6" s="256">
        <f t="shared" si="0"/>
        <v>1981</v>
      </c>
      <c r="Y6" s="256">
        <f t="shared" si="0"/>
        <v>774</v>
      </c>
      <c r="Z6" s="271">
        <f>IF(SUM(Z7:Z65)=SUM(AA6:AB6),SUM(AA6:AB6),"ERR!")</f>
        <v>1178</v>
      </c>
      <c r="AA6" s="256">
        <f t="shared" si="0"/>
        <v>551</v>
      </c>
      <c r="AB6" s="270">
        <f t="shared" si="0"/>
        <v>627</v>
      </c>
      <c r="AC6" s="256">
        <f>IF(SUM(AC7:AC65)=SUM(AD6:AE6),SUM(AD6:AE6),"ERR!")</f>
        <v>647</v>
      </c>
      <c r="AD6" s="256">
        <f t="shared" si="0"/>
        <v>341</v>
      </c>
      <c r="AE6" s="256">
        <f t="shared" si="0"/>
        <v>306</v>
      </c>
      <c r="AF6" s="271" t="str">
        <f>IF(SUM(AF7:AF65)=SUM(AG6:AH6),SUM(AG6:AH6),"ERR!")</f>
        <v>ERR!</v>
      </c>
      <c r="AG6" s="256">
        <f t="shared" si="0"/>
        <v>6742</v>
      </c>
      <c r="AH6" s="270">
        <f t="shared" ref="AH6:BL6" si="1">SUM(AH7:AH65)</f>
        <v>4670</v>
      </c>
      <c r="AI6" s="256">
        <f>IF(SUM(AI7:AI65)=SUM(AJ6:AK6),SUM(AJ6:AK6),"ERR!")</f>
        <v>417</v>
      </c>
      <c r="AJ6" s="256">
        <f t="shared" si="1"/>
        <v>311</v>
      </c>
      <c r="AK6" s="256">
        <f t="shared" si="1"/>
        <v>106</v>
      </c>
      <c r="AL6" s="271">
        <f>IF(SUM(AL7:AL65)=SUM(AM6:AN6),SUM(AM6:AN6),"ERR!")</f>
        <v>591</v>
      </c>
      <c r="AM6" s="256">
        <f t="shared" si="1"/>
        <v>340</v>
      </c>
      <c r="AN6" s="270">
        <f t="shared" si="1"/>
        <v>251</v>
      </c>
      <c r="AO6" s="256">
        <f>IF(SUM(AO7:AO65)=SUM(AP6:AQ6),SUM(AP6:AQ6),"ERR!")</f>
        <v>228</v>
      </c>
      <c r="AP6" s="256">
        <f t="shared" si="1"/>
        <v>96</v>
      </c>
      <c r="AQ6" s="256">
        <f t="shared" si="1"/>
        <v>132</v>
      </c>
      <c r="AR6" s="271">
        <f>IF(SUM(AR7:AR65)=SUM(AS6:AT6),SUM(AS6:AT6),"ERR!")</f>
        <v>263</v>
      </c>
      <c r="AS6" s="256">
        <f t="shared" si="1"/>
        <v>104</v>
      </c>
      <c r="AT6" s="270">
        <f t="shared" si="1"/>
        <v>159</v>
      </c>
      <c r="AU6" s="256">
        <f>IF(SUM(AU7:AU65)=SUM(AV6:AW6),SUM(AV6:AW6),"ERR!")</f>
        <v>996</v>
      </c>
      <c r="AV6" s="256">
        <f t="shared" si="1"/>
        <v>809</v>
      </c>
      <c r="AW6" s="256">
        <f t="shared" si="1"/>
        <v>187</v>
      </c>
      <c r="AX6" s="271">
        <f>IF(SUM(AX7:AX65)=SUM(AY6:AZ6),SUM(AY6:AZ6),"ERR!")</f>
        <v>939</v>
      </c>
      <c r="AY6" s="256">
        <f t="shared" si="1"/>
        <v>444</v>
      </c>
      <c r="AZ6" s="270">
        <f t="shared" si="1"/>
        <v>495</v>
      </c>
      <c r="BA6" s="256">
        <f>IF(SUM(BA7:BA65)=SUM(BB6:BC6),SUM(BB6:BC6),"ERR!")</f>
        <v>1474</v>
      </c>
      <c r="BB6" s="256">
        <f t="shared" si="1"/>
        <v>1210</v>
      </c>
      <c r="BC6" s="256">
        <f t="shared" si="1"/>
        <v>264</v>
      </c>
      <c r="BD6" s="271">
        <f>IF(SUM(BD7:BD65)=SUM(BE6:BF6),SUM(BE6:BF6),"ERR!")</f>
        <v>1527</v>
      </c>
      <c r="BE6" s="256">
        <f t="shared" si="1"/>
        <v>1179</v>
      </c>
      <c r="BF6" s="270">
        <f t="shared" si="1"/>
        <v>348</v>
      </c>
      <c r="BG6" s="256">
        <f>IF(SUM(BG7:BG65)=SUM(BH6:BI6),SUM(BH6:BI6),"ERR!")</f>
        <v>3885</v>
      </c>
      <c r="BH6" s="256">
        <f t="shared" si="1"/>
        <v>2553</v>
      </c>
      <c r="BI6" s="256">
        <f t="shared" si="1"/>
        <v>1332</v>
      </c>
      <c r="BJ6" s="271">
        <f>IF(SUM(BJ7:BJ65)=SUM(BK6:BL6),SUM(BK6:BL6),"ERR!")</f>
        <v>539</v>
      </c>
      <c r="BK6" s="256">
        <f t="shared" si="1"/>
        <v>247</v>
      </c>
      <c r="BL6" s="270">
        <f t="shared" si="1"/>
        <v>292</v>
      </c>
      <c r="BM6" s="256">
        <f>IF(SUM(BM7:BM65)=SUM(BN6:BO6),SUM(BN6:BO6),"ERR!")</f>
        <v>320</v>
      </c>
      <c r="BN6" s="256">
        <f t="shared" ref="BN6:BU6" si="2">SUM(BN7:BN65)</f>
        <v>113</v>
      </c>
      <c r="BO6" s="256">
        <f t="shared" si="2"/>
        <v>207</v>
      </c>
      <c r="BP6" s="271">
        <f>IF(SUM(BP7:BP65)=SUM(BQ6:BR6),SUM(BQ6:BR6),"ERR!")</f>
        <v>1609</v>
      </c>
      <c r="BQ6" s="256">
        <f t="shared" si="2"/>
        <v>1426</v>
      </c>
      <c r="BR6" s="270">
        <f t="shared" si="2"/>
        <v>183</v>
      </c>
      <c r="BS6" s="256">
        <f>IF(SUM(BS7:BS65)=SUM(BT6:BU6),SUM(BT6:BU6),"ERR!")</f>
        <v>123</v>
      </c>
      <c r="BT6" s="256">
        <f t="shared" si="2"/>
        <v>99</v>
      </c>
      <c r="BU6" s="256">
        <f t="shared" si="2"/>
        <v>24</v>
      </c>
    </row>
    <row r="7" spans="1:73" ht="15" customHeight="1">
      <c r="A7" s="265" t="s">
        <v>728</v>
      </c>
      <c r="B7" s="262">
        <f>C7+D7</f>
        <v>2707</v>
      </c>
      <c r="C7" s="257">
        <f>F7+I7+L7+O7+R7+U7+X7+AA7+AD7+AG7+AJ7+AM7+AP7+AS7+AV7+AY7+BB7+BE7+BH7+BK7+BN7+BQ7+BT7</f>
        <v>1451</v>
      </c>
      <c r="D7" s="267">
        <f>G7+J7+M7+P7+S7+V7+Y7+AB7+AE7+AH7+AK7+AN7+AQ7+AT7+AW7+AZ7+BC7+BF7+BI7+BL7+BO7+BR7+BU7</f>
        <v>1256</v>
      </c>
      <c r="E7" s="275">
        <v>246</v>
      </c>
      <c r="F7" s="257">
        <v>126</v>
      </c>
      <c r="G7" s="258">
        <v>120</v>
      </c>
      <c r="H7" s="272">
        <v>593</v>
      </c>
      <c r="I7" s="257">
        <v>336</v>
      </c>
      <c r="J7" s="267">
        <v>257</v>
      </c>
      <c r="K7" s="275">
        <v>117</v>
      </c>
      <c r="L7" s="257">
        <v>67</v>
      </c>
      <c r="M7" s="258">
        <v>50</v>
      </c>
      <c r="N7" s="272">
        <v>64</v>
      </c>
      <c r="O7" s="257">
        <v>27</v>
      </c>
      <c r="P7" s="267">
        <v>37</v>
      </c>
      <c r="Q7" s="275">
        <v>541</v>
      </c>
      <c r="R7" s="257">
        <v>286</v>
      </c>
      <c r="S7" s="258">
        <v>255</v>
      </c>
      <c r="T7" s="272">
        <v>50</v>
      </c>
      <c r="U7" s="257">
        <v>24</v>
      </c>
      <c r="V7" s="267">
        <v>26</v>
      </c>
      <c r="W7" s="275">
        <v>127</v>
      </c>
      <c r="X7" s="257">
        <v>67</v>
      </c>
      <c r="Y7" s="258">
        <v>60</v>
      </c>
      <c r="Z7" s="272">
        <v>74</v>
      </c>
      <c r="AA7" s="257">
        <v>37</v>
      </c>
      <c r="AB7" s="267">
        <v>37</v>
      </c>
      <c r="AC7" s="275">
        <v>94</v>
      </c>
      <c r="AD7" s="257">
        <v>48</v>
      </c>
      <c r="AE7" s="258">
        <v>46</v>
      </c>
      <c r="AF7" s="272">
        <v>270</v>
      </c>
      <c r="AG7" s="257">
        <v>165</v>
      </c>
      <c r="AH7" s="267">
        <v>105</v>
      </c>
      <c r="AI7" s="275">
        <v>10</v>
      </c>
      <c r="AJ7" s="257">
        <v>5</v>
      </c>
      <c r="AK7" s="258">
        <v>5</v>
      </c>
      <c r="AL7" s="272">
        <v>41</v>
      </c>
      <c r="AM7" s="257">
        <v>20</v>
      </c>
      <c r="AN7" s="267">
        <v>21</v>
      </c>
      <c r="AO7" s="275">
        <v>8</v>
      </c>
      <c r="AP7" s="257">
        <v>4</v>
      </c>
      <c r="AQ7" s="258">
        <v>4</v>
      </c>
      <c r="AR7" s="272">
        <v>7</v>
      </c>
      <c r="AS7" s="257">
        <v>3</v>
      </c>
      <c r="AT7" s="267">
        <v>4</v>
      </c>
      <c r="AU7" s="275">
        <v>23</v>
      </c>
      <c r="AV7" s="257">
        <v>7</v>
      </c>
      <c r="AW7" s="258">
        <v>16</v>
      </c>
      <c r="AX7" s="272">
        <v>12</v>
      </c>
      <c r="AY7" s="257">
        <v>8</v>
      </c>
      <c r="AZ7" s="267">
        <v>4</v>
      </c>
      <c r="BA7" s="275">
        <v>58</v>
      </c>
      <c r="BB7" s="257">
        <v>36</v>
      </c>
      <c r="BC7" s="258">
        <v>22</v>
      </c>
      <c r="BD7" s="272">
        <v>55</v>
      </c>
      <c r="BE7" s="257">
        <v>33</v>
      </c>
      <c r="BF7" s="267">
        <v>22</v>
      </c>
      <c r="BG7" s="275">
        <v>216</v>
      </c>
      <c r="BH7" s="257">
        <v>116</v>
      </c>
      <c r="BI7" s="258">
        <v>100</v>
      </c>
      <c r="BJ7" s="272">
        <v>32</v>
      </c>
      <c r="BK7" s="257">
        <v>14</v>
      </c>
      <c r="BL7" s="267">
        <v>18</v>
      </c>
      <c r="BM7" s="275">
        <v>22</v>
      </c>
      <c r="BN7" s="257">
        <v>4</v>
      </c>
      <c r="BO7" s="258">
        <v>18</v>
      </c>
      <c r="BP7" s="272">
        <v>34</v>
      </c>
      <c r="BQ7" s="257">
        <v>14</v>
      </c>
      <c r="BR7" s="267">
        <v>20</v>
      </c>
      <c r="BS7" s="275">
        <v>13</v>
      </c>
      <c r="BT7" s="257">
        <v>4</v>
      </c>
      <c r="BU7" s="258">
        <v>9</v>
      </c>
    </row>
    <row r="8" spans="1:73" ht="15" customHeight="1">
      <c r="A8" s="249" t="s">
        <v>4912</v>
      </c>
      <c r="B8" s="263">
        <f t="shared" ref="B8:B65" si="3">C8+D8</f>
        <v>17996</v>
      </c>
      <c r="C8" s="101">
        <f t="shared" ref="C8:C65" si="4">F8+I8+L8+O8+R8+U8+X8+AA8+AD8+AG8+AJ8+AM8+AP8+AS8+AV8+AY8+BB8+BE8+BH8+BK8+BN8+BQ8+BT8</f>
        <v>9864</v>
      </c>
      <c r="D8" s="268">
        <f t="shared" ref="D8:D65" si="5">G8+J8+M8+P8+S8+V8+Y8+AB8+AE8+AH8+AK8+AN8+AQ8+AT8+AW8+AZ8+BC8+BF8+BI8+BL8+BO8+BR8+BU8</f>
        <v>8132</v>
      </c>
      <c r="E8" s="276">
        <v>2606</v>
      </c>
      <c r="F8" s="101">
        <v>1742</v>
      </c>
      <c r="G8" s="102">
        <v>864</v>
      </c>
      <c r="H8" s="273">
        <v>2894</v>
      </c>
      <c r="I8" s="101">
        <v>1642</v>
      </c>
      <c r="J8" s="268">
        <v>1252</v>
      </c>
      <c r="K8" s="276">
        <v>718</v>
      </c>
      <c r="L8" s="101">
        <v>348</v>
      </c>
      <c r="M8" s="102">
        <v>370</v>
      </c>
      <c r="N8" s="273">
        <v>679</v>
      </c>
      <c r="O8" s="101">
        <v>285</v>
      </c>
      <c r="P8" s="268">
        <v>394</v>
      </c>
      <c r="Q8" s="276">
        <v>1240</v>
      </c>
      <c r="R8" s="101">
        <v>567</v>
      </c>
      <c r="S8" s="102">
        <v>673</v>
      </c>
      <c r="T8" s="273">
        <v>380</v>
      </c>
      <c r="U8" s="101">
        <v>156</v>
      </c>
      <c r="V8" s="268">
        <v>224</v>
      </c>
      <c r="W8" s="276">
        <v>936</v>
      </c>
      <c r="X8" s="101">
        <v>523</v>
      </c>
      <c r="Y8" s="102">
        <v>413</v>
      </c>
      <c r="Z8" s="273">
        <v>395</v>
      </c>
      <c r="AA8" s="101">
        <v>129</v>
      </c>
      <c r="AB8" s="268">
        <v>266</v>
      </c>
      <c r="AC8" s="276">
        <v>172</v>
      </c>
      <c r="AD8" s="101">
        <v>72</v>
      </c>
      <c r="AE8" s="102">
        <v>100</v>
      </c>
      <c r="AF8" s="273">
        <v>4399</v>
      </c>
      <c r="AG8" s="101">
        <v>2238</v>
      </c>
      <c r="AH8" s="268">
        <v>2161</v>
      </c>
      <c r="AI8" s="276">
        <v>69</v>
      </c>
      <c r="AJ8" s="101">
        <v>22</v>
      </c>
      <c r="AK8" s="102">
        <v>47</v>
      </c>
      <c r="AL8" s="273">
        <v>166</v>
      </c>
      <c r="AM8" s="101">
        <v>58</v>
      </c>
      <c r="AN8" s="268">
        <v>108</v>
      </c>
      <c r="AO8" s="276">
        <v>73</v>
      </c>
      <c r="AP8" s="101">
        <v>12</v>
      </c>
      <c r="AQ8" s="102">
        <v>61</v>
      </c>
      <c r="AR8" s="273">
        <v>120</v>
      </c>
      <c r="AS8" s="101">
        <v>36</v>
      </c>
      <c r="AT8" s="268">
        <v>84</v>
      </c>
      <c r="AU8" s="276">
        <v>433</v>
      </c>
      <c r="AV8" s="101">
        <v>375</v>
      </c>
      <c r="AW8" s="102">
        <v>58</v>
      </c>
      <c r="AX8" s="273">
        <v>320</v>
      </c>
      <c r="AY8" s="101">
        <v>169</v>
      </c>
      <c r="AZ8" s="268">
        <v>151</v>
      </c>
      <c r="BA8" s="276">
        <v>295</v>
      </c>
      <c r="BB8" s="101">
        <v>190</v>
      </c>
      <c r="BC8" s="102">
        <v>105</v>
      </c>
      <c r="BD8" s="273">
        <v>276</v>
      </c>
      <c r="BE8" s="101">
        <v>160</v>
      </c>
      <c r="BF8" s="268">
        <v>116</v>
      </c>
      <c r="BG8" s="276">
        <v>750</v>
      </c>
      <c r="BH8" s="101">
        <v>359</v>
      </c>
      <c r="BI8" s="102">
        <v>391</v>
      </c>
      <c r="BJ8" s="273">
        <v>242</v>
      </c>
      <c r="BK8" s="101">
        <v>98</v>
      </c>
      <c r="BL8" s="268">
        <v>144</v>
      </c>
      <c r="BM8" s="276">
        <v>98</v>
      </c>
      <c r="BN8" s="101">
        <v>26</v>
      </c>
      <c r="BO8" s="102">
        <v>72</v>
      </c>
      <c r="BP8" s="273">
        <v>719</v>
      </c>
      <c r="BQ8" s="101">
        <v>646</v>
      </c>
      <c r="BR8" s="268">
        <v>73</v>
      </c>
      <c r="BS8" s="276">
        <v>16</v>
      </c>
      <c r="BT8" s="101">
        <v>11</v>
      </c>
      <c r="BU8" s="102">
        <v>5</v>
      </c>
    </row>
    <row r="9" spans="1:73" ht="15" customHeight="1">
      <c r="A9" s="249" t="s">
        <v>4913</v>
      </c>
      <c r="B9" s="263">
        <f t="shared" si="3"/>
        <v>4585</v>
      </c>
      <c r="C9" s="101">
        <f t="shared" si="4"/>
        <v>1917</v>
      </c>
      <c r="D9" s="268">
        <f t="shared" si="5"/>
        <v>2668</v>
      </c>
      <c r="E9" s="276">
        <v>472</v>
      </c>
      <c r="F9" s="101">
        <v>219</v>
      </c>
      <c r="G9" s="102">
        <v>253</v>
      </c>
      <c r="H9" s="273">
        <v>512</v>
      </c>
      <c r="I9" s="101">
        <v>210</v>
      </c>
      <c r="J9" s="268">
        <v>302</v>
      </c>
      <c r="K9" s="276">
        <v>210</v>
      </c>
      <c r="L9" s="101">
        <v>88</v>
      </c>
      <c r="M9" s="102">
        <v>122</v>
      </c>
      <c r="N9" s="273">
        <v>179</v>
      </c>
      <c r="O9" s="101">
        <v>58</v>
      </c>
      <c r="P9" s="268">
        <v>121</v>
      </c>
      <c r="Q9" s="276">
        <v>573</v>
      </c>
      <c r="R9" s="101">
        <v>180</v>
      </c>
      <c r="S9" s="102">
        <v>393</v>
      </c>
      <c r="T9" s="273">
        <v>65</v>
      </c>
      <c r="U9" s="101">
        <v>21</v>
      </c>
      <c r="V9" s="268">
        <v>44</v>
      </c>
      <c r="W9" s="276">
        <v>148</v>
      </c>
      <c r="X9" s="101">
        <v>55</v>
      </c>
      <c r="Y9" s="102">
        <v>93</v>
      </c>
      <c r="Z9" s="273">
        <v>244</v>
      </c>
      <c r="AA9" s="101">
        <v>112</v>
      </c>
      <c r="AB9" s="268">
        <v>132</v>
      </c>
      <c r="AC9" s="276">
        <v>53</v>
      </c>
      <c r="AD9" s="101">
        <v>17</v>
      </c>
      <c r="AE9" s="102">
        <v>36</v>
      </c>
      <c r="AF9" s="273">
        <v>1521</v>
      </c>
      <c r="AG9" s="101">
        <v>740</v>
      </c>
      <c r="AH9" s="268">
        <v>781</v>
      </c>
      <c r="AI9" s="276">
        <v>16</v>
      </c>
      <c r="AJ9" s="101">
        <v>7</v>
      </c>
      <c r="AK9" s="102">
        <v>9</v>
      </c>
      <c r="AL9" s="273">
        <v>33</v>
      </c>
      <c r="AM9" s="101">
        <v>3</v>
      </c>
      <c r="AN9" s="268">
        <v>30</v>
      </c>
      <c r="AO9" s="276">
        <v>11</v>
      </c>
      <c r="AP9" s="101">
        <v>1</v>
      </c>
      <c r="AQ9" s="102">
        <v>10</v>
      </c>
      <c r="AR9" s="273">
        <v>10</v>
      </c>
      <c r="AS9" s="101">
        <v>1</v>
      </c>
      <c r="AT9" s="268">
        <v>9</v>
      </c>
      <c r="AU9" s="276">
        <v>56</v>
      </c>
      <c r="AV9" s="101">
        <v>37</v>
      </c>
      <c r="AW9" s="102">
        <v>19</v>
      </c>
      <c r="AX9" s="273">
        <v>18</v>
      </c>
      <c r="AY9" s="101">
        <v>1</v>
      </c>
      <c r="AZ9" s="268">
        <v>17</v>
      </c>
      <c r="BA9" s="276">
        <v>48</v>
      </c>
      <c r="BB9" s="101">
        <v>14</v>
      </c>
      <c r="BC9" s="102">
        <v>34</v>
      </c>
      <c r="BD9" s="273">
        <v>37</v>
      </c>
      <c r="BE9" s="101">
        <v>8</v>
      </c>
      <c r="BF9" s="268">
        <v>29</v>
      </c>
      <c r="BG9" s="276">
        <v>207</v>
      </c>
      <c r="BH9" s="101">
        <v>53</v>
      </c>
      <c r="BI9" s="102">
        <v>154</v>
      </c>
      <c r="BJ9" s="273">
        <v>46</v>
      </c>
      <c r="BK9" s="101">
        <v>11</v>
      </c>
      <c r="BL9" s="268">
        <v>35</v>
      </c>
      <c r="BM9" s="276">
        <v>24</v>
      </c>
      <c r="BN9" s="101">
        <v>5</v>
      </c>
      <c r="BO9" s="102">
        <v>19</v>
      </c>
      <c r="BP9" s="273">
        <v>89</v>
      </c>
      <c r="BQ9" s="101">
        <v>65</v>
      </c>
      <c r="BR9" s="268">
        <v>24</v>
      </c>
      <c r="BS9" s="276">
        <v>13</v>
      </c>
      <c r="BT9" s="101">
        <v>11</v>
      </c>
      <c r="BU9" s="102">
        <v>2</v>
      </c>
    </row>
    <row r="10" spans="1:73" ht="15" customHeight="1">
      <c r="A10" s="249" t="s">
        <v>4924</v>
      </c>
      <c r="B10" s="263">
        <f t="shared" si="3"/>
        <v>3226</v>
      </c>
      <c r="C10" s="101">
        <f t="shared" si="4"/>
        <v>2446</v>
      </c>
      <c r="D10" s="268">
        <f t="shared" si="5"/>
        <v>780</v>
      </c>
      <c r="E10" s="276">
        <v>72</v>
      </c>
      <c r="F10" s="101">
        <v>42</v>
      </c>
      <c r="G10" s="102">
        <v>30</v>
      </c>
      <c r="H10" s="273">
        <v>974</v>
      </c>
      <c r="I10" s="101">
        <v>568</v>
      </c>
      <c r="J10" s="268">
        <v>406</v>
      </c>
      <c r="K10" s="276">
        <v>27</v>
      </c>
      <c r="L10" s="101">
        <v>25</v>
      </c>
      <c r="M10" s="102">
        <v>2</v>
      </c>
      <c r="N10" s="273">
        <v>17</v>
      </c>
      <c r="O10" s="101">
        <v>6</v>
      </c>
      <c r="P10" s="268">
        <v>11</v>
      </c>
      <c r="Q10" s="276">
        <v>120</v>
      </c>
      <c r="R10" s="101">
        <v>95</v>
      </c>
      <c r="S10" s="102">
        <v>25</v>
      </c>
      <c r="T10" s="273">
        <v>48</v>
      </c>
      <c r="U10" s="101">
        <v>40</v>
      </c>
      <c r="V10" s="268">
        <v>8</v>
      </c>
      <c r="W10" s="276">
        <v>184</v>
      </c>
      <c r="X10" s="101">
        <v>173</v>
      </c>
      <c r="Y10" s="102">
        <v>11</v>
      </c>
      <c r="Z10" s="273">
        <v>23</v>
      </c>
      <c r="AA10" s="101">
        <v>16</v>
      </c>
      <c r="AB10" s="268">
        <v>7</v>
      </c>
      <c r="AC10" s="276">
        <v>20</v>
      </c>
      <c r="AD10" s="101">
        <v>15</v>
      </c>
      <c r="AE10" s="102">
        <v>5</v>
      </c>
      <c r="AF10" s="273">
        <v>1307</v>
      </c>
      <c r="AG10" s="101">
        <v>1114</v>
      </c>
      <c r="AH10" s="268">
        <v>193</v>
      </c>
      <c r="AI10" s="276">
        <v>4</v>
      </c>
      <c r="AJ10" s="101">
        <v>4</v>
      </c>
      <c r="AK10" s="102"/>
      <c r="AL10" s="273">
        <v>21</v>
      </c>
      <c r="AM10" s="101">
        <v>16</v>
      </c>
      <c r="AN10" s="268">
        <v>5</v>
      </c>
      <c r="AO10" s="276">
        <v>2</v>
      </c>
      <c r="AP10" s="101">
        <v>1</v>
      </c>
      <c r="AQ10" s="102">
        <v>1</v>
      </c>
      <c r="AR10" s="273">
        <v>73</v>
      </c>
      <c r="AS10" s="101">
        <v>48</v>
      </c>
      <c r="AT10" s="268">
        <v>25</v>
      </c>
      <c r="AU10" s="276">
        <v>2</v>
      </c>
      <c r="AV10" s="101">
        <v>1</v>
      </c>
      <c r="AW10" s="102">
        <v>1</v>
      </c>
      <c r="AX10" s="273">
        <v>3</v>
      </c>
      <c r="AY10" s="101">
        <v>3</v>
      </c>
      <c r="AZ10" s="268"/>
      <c r="BA10" s="276">
        <v>112</v>
      </c>
      <c r="BB10" s="101">
        <v>95</v>
      </c>
      <c r="BC10" s="102">
        <v>17</v>
      </c>
      <c r="BD10" s="273">
        <v>92</v>
      </c>
      <c r="BE10" s="101">
        <v>82</v>
      </c>
      <c r="BF10" s="268">
        <v>10</v>
      </c>
      <c r="BG10" s="276">
        <v>114</v>
      </c>
      <c r="BH10" s="101">
        <v>93</v>
      </c>
      <c r="BI10" s="102">
        <v>21</v>
      </c>
      <c r="BJ10" s="273">
        <v>9</v>
      </c>
      <c r="BK10" s="101">
        <v>7</v>
      </c>
      <c r="BL10" s="268">
        <v>2</v>
      </c>
      <c r="BM10" s="276">
        <v>1</v>
      </c>
      <c r="BN10" s="101">
        <v>1</v>
      </c>
      <c r="BO10" s="102"/>
      <c r="BP10" s="273">
        <v>1</v>
      </c>
      <c r="BQ10" s="101">
        <v>1</v>
      </c>
      <c r="BR10" s="268"/>
      <c r="BS10" s="276"/>
      <c r="BT10" s="101"/>
      <c r="BU10" s="102"/>
    </row>
    <row r="11" spans="1:73" ht="15" customHeight="1">
      <c r="A11" s="249" t="s">
        <v>4914</v>
      </c>
      <c r="B11" s="263">
        <f t="shared" si="3"/>
        <v>2972</v>
      </c>
      <c r="C11" s="101">
        <f t="shared" si="4"/>
        <v>1865</v>
      </c>
      <c r="D11" s="268">
        <f t="shared" si="5"/>
        <v>1107</v>
      </c>
      <c r="E11" s="276">
        <v>136</v>
      </c>
      <c r="F11" s="101">
        <v>88</v>
      </c>
      <c r="G11" s="102">
        <v>48</v>
      </c>
      <c r="H11" s="273">
        <v>448</v>
      </c>
      <c r="I11" s="101">
        <v>318</v>
      </c>
      <c r="J11" s="268">
        <v>130</v>
      </c>
      <c r="K11" s="276">
        <v>245</v>
      </c>
      <c r="L11" s="101">
        <v>162</v>
      </c>
      <c r="M11" s="102">
        <v>83</v>
      </c>
      <c r="N11" s="273">
        <v>37</v>
      </c>
      <c r="O11" s="101">
        <v>23</v>
      </c>
      <c r="P11" s="268">
        <v>14</v>
      </c>
      <c r="Q11" s="276">
        <v>342</v>
      </c>
      <c r="R11" s="101">
        <v>227</v>
      </c>
      <c r="S11" s="102">
        <v>115</v>
      </c>
      <c r="T11" s="273">
        <v>29</v>
      </c>
      <c r="U11" s="101">
        <v>20</v>
      </c>
      <c r="V11" s="268">
        <v>9</v>
      </c>
      <c r="W11" s="276">
        <v>142</v>
      </c>
      <c r="X11" s="101">
        <v>112</v>
      </c>
      <c r="Y11" s="102">
        <v>30</v>
      </c>
      <c r="Z11" s="273">
        <v>103</v>
      </c>
      <c r="AA11" s="101">
        <v>58</v>
      </c>
      <c r="AB11" s="268">
        <v>45</v>
      </c>
      <c r="AC11" s="276">
        <v>67</v>
      </c>
      <c r="AD11" s="101">
        <v>42</v>
      </c>
      <c r="AE11" s="102">
        <v>25</v>
      </c>
      <c r="AF11" s="273">
        <v>232</v>
      </c>
      <c r="AG11" s="101">
        <v>150</v>
      </c>
      <c r="AH11" s="268">
        <v>82</v>
      </c>
      <c r="AI11" s="276">
        <v>46</v>
      </c>
      <c r="AJ11" s="101">
        <v>21</v>
      </c>
      <c r="AK11" s="102">
        <v>25</v>
      </c>
      <c r="AL11" s="273">
        <v>113</v>
      </c>
      <c r="AM11" s="101">
        <v>72</v>
      </c>
      <c r="AN11" s="268">
        <v>41</v>
      </c>
      <c r="AO11" s="276">
        <v>29</v>
      </c>
      <c r="AP11" s="101">
        <v>11</v>
      </c>
      <c r="AQ11" s="102">
        <v>18</v>
      </c>
      <c r="AR11" s="273">
        <v>17</v>
      </c>
      <c r="AS11" s="101">
        <v>10</v>
      </c>
      <c r="AT11" s="268">
        <v>7</v>
      </c>
      <c r="AU11" s="276">
        <v>40</v>
      </c>
      <c r="AV11" s="101">
        <v>25</v>
      </c>
      <c r="AW11" s="102">
        <v>15</v>
      </c>
      <c r="AX11" s="273">
        <v>409</v>
      </c>
      <c r="AY11" s="101">
        <v>142</v>
      </c>
      <c r="AZ11" s="268">
        <v>267</v>
      </c>
      <c r="BA11" s="276">
        <v>105</v>
      </c>
      <c r="BB11" s="101">
        <v>84</v>
      </c>
      <c r="BC11" s="102">
        <v>21</v>
      </c>
      <c r="BD11" s="273">
        <v>169</v>
      </c>
      <c r="BE11" s="101">
        <v>137</v>
      </c>
      <c r="BF11" s="268">
        <v>32</v>
      </c>
      <c r="BG11" s="276">
        <v>149</v>
      </c>
      <c r="BH11" s="101">
        <v>109</v>
      </c>
      <c r="BI11" s="102">
        <v>40</v>
      </c>
      <c r="BJ11" s="273">
        <v>34</v>
      </c>
      <c r="BK11" s="101">
        <v>20</v>
      </c>
      <c r="BL11" s="268">
        <v>14</v>
      </c>
      <c r="BM11" s="276">
        <v>63</v>
      </c>
      <c r="BN11" s="101">
        <v>22</v>
      </c>
      <c r="BO11" s="102">
        <v>41</v>
      </c>
      <c r="BP11" s="273">
        <v>17</v>
      </c>
      <c r="BQ11" s="101">
        <v>12</v>
      </c>
      <c r="BR11" s="268">
        <v>5</v>
      </c>
      <c r="BS11" s="276"/>
      <c r="BT11" s="101"/>
      <c r="BU11" s="102"/>
    </row>
    <row r="12" spans="1:73" ht="15" customHeight="1">
      <c r="A12" s="249" t="s">
        <v>4925</v>
      </c>
      <c r="B12" s="263">
        <f t="shared" si="3"/>
        <v>2391</v>
      </c>
      <c r="C12" s="101">
        <f t="shared" si="4"/>
        <v>1168</v>
      </c>
      <c r="D12" s="268">
        <f t="shared" si="5"/>
        <v>1223</v>
      </c>
      <c r="E12" s="276">
        <v>271</v>
      </c>
      <c r="F12" s="101">
        <v>67</v>
      </c>
      <c r="G12" s="102">
        <v>204</v>
      </c>
      <c r="H12" s="273">
        <v>324</v>
      </c>
      <c r="I12" s="101">
        <v>218</v>
      </c>
      <c r="J12" s="268">
        <v>106</v>
      </c>
      <c r="K12" s="276">
        <v>65</v>
      </c>
      <c r="L12" s="101">
        <v>28</v>
      </c>
      <c r="M12" s="102">
        <v>37</v>
      </c>
      <c r="N12" s="273">
        <v>74</v>
      </c>
      <c r="O12" s="101">
        <v>24</v>
      </c>
      <c r="P12" s="268">
        <v>50</v>
      </c>
      <c r="Q12" s="276">
        <v>345</v>
      </c>
      <c r="R12" s="101">
        <v>178</v>
      </c>
      <c r="S12" s="102">
        <v>167</v>
      </c>
      <c r="T12" s="273">
        <v>51</v>
      </c>
      <c r="U12" s="101">
        <v>13</v>
      </c>
      <c r="V12" s="268">
        <v>38</v>
      </c>
      <c r="W12" s="276">
        <v>124</v>
      </c>
      <c r="X12" s="101">
        <v>89</v>
      </c>
      <c r="Y12" s="102">
        <v>35</v>
      </c>
      <c r="Z12" s="273">
        <v>50</v>
      </c>
      <c r="AA12" s="101">
        <v>17</v>
      </c>
      <c r="AB12" s="268">
        <v>33</v>
      </c>
      <c r="AC12" s="276">
        <v>40</v>
      </c>
      <c r="AD12" s="101">
        <v>9</v>
      </c>
      <c r="AE12" s="102">
        <v>31</v>
      </c>
      <c r="AF12" s="273">
        <v>243</v>
      </c>
      <c r="AG12" s="101">
        <v>124</v>
      </c>
      <c r="AH12" s="268">
        <v>119</v>
      </c>
      <c r="AI12" s="276">
        <v>18</v>
      </c>
      <c r="AJ12" s="101">
        <v>11</v>
      </c>
      <c r="AK12" s="102">
        <v>7</v>
      </c>
      <c r="AL12" s="273">
        <v>16</v>
      </c>
      <c r="AM12" s="101">
        <v>2</v>
      </c>
      <c r="AN12" s="268">
        <v>14</v>
      </c>
      <c r="AO12" s="276">
        <v>50</v>
      </c>
      <c r="AP12" s="101">
        <v>25</v>
      </c>
      <c r="AQ12" s="102">
        <v>25</v>
      </c>
      <c r="AR12" s="273">
        <v>6</v>
      </c>
      <c r="AS12" s="101"/>
      <c r="AT12" s="268">
        <v>6</v>
      </c>
      <c r="AU12" s="276">
        <v>36</v>
      </c>
      <c r="AV12" s="101">
        <v>6</v>
      </c>
      <c r="AW12" s="102">
        <v>30</v>
      </c>
      <c r="AX12" s="273">
        <v>19</v>
      </c>
      <c r="AY12" s="101">
        <v>7</v>
      </c>
      <c r="AZ12" s="268">
        <v>12</v>
      </c>
      <c r="BA12" s="276">
        <v>81</v>
      </c>
      <c r="BB12" s="101">
        <v>69</v>
      </c>
      <c r="BC12" s="102">
        <v>12</v>
      </c>
      <c r="BD12" s="273">
        <v>103</v>
      </c>
      <c r="BE12" s="101">
        <v>68</v>
      </c>
      <c r="BF12" s="268">
        <v>35</v>
      </c>
      <c r="BG12" s="276">
        <v>396</v>
      </c>
      <c r="BH12" s="101">
        <v>195</v>
      </c>
      <c r="BI12" s="102">
        <v>201</v>
      </c>
      <c r="BJ12" s="273">
        <v>23</v>
      </c>
      <c r="BK12" s="101">
        <v>6</v>
      </c>
      <c r="BL12" s="268">
        <v>17</v>
      </c>
      <c r="BM12" s="276">
        <v>19</v>
      </c>
      <c r="BN12" s="101">
        <v>10</v>
      </c>
      <c r="BO12" s="102">
        <v>9</v>
      </c>
      <c r="BP12" s="273">
        <v>33</v>
      </c>
      <c r="BQ12" s="101">
        <v>2</v>
      </c>
      <c r="BR12" s="268">
        <v>31</v>
      </c>
      <c r="BS12" s="276">
        <v>4</v>
      </c>
      <c r="BT12" s="101"/>
      <c r="BU12" s="102">
        <v>4</v>
      </c>
    </row>
    <row r="13" spans="1:73" ht="15" customHeight="1">
      <c r="A13" s="249" t="s">
        <v>4926</v>
      </c>
      <c r="B13" s="263">
        <f t="shared" si="3"/>
        <v>2704</v>
      </c>
      <c r="C13" s="101">
        <f t="shared" si="4"/>
        <v>2448</v>
      </c>
      <c r="D13" s="268">
        <f t="shared" si="5"/>
        <v>256</v>
      </c>
      <c r="E13" s="276">
        <v>84</v>
      </c>
      <c r="F13" s="101">
        <v>72</v>
      </c>
      <c r="G13" s="102">
        <v>12</v>
      </c>
      <c r="H13" s="273">
        <v>288</v>
      </c>
      <c r="I13" s="101">
        <v>276</v>
      </c>
      <c r="J13" s="268">
        <v>12</v>
      </c>
      <c r="K13" s="276">
        <v>209</v>
      </c>
      <c r="L13" s="101">
        <v>192</v>
      </c>
      <c r="M13" s="102">
        <v>17</v>
      </c>
      <c r="N13" s="273">
        <v>89</v>
      </c>
      <c r="O13" s="101">
        <v>85</v>
      </c>
      <c r="P13" s="268">
        <v>4</v>
      </c>
      <c r="Q13" s="276">
        <v>113</v>
      </c>
      <c r="R13" s="101">
        <v>96</v>
      </c>
      <c r="S13" s="102">
        <v>17</v>
      </c>
      <c r="T13" s="273">
        <v>84</v>
      </c>
      <c r="U13" s="101">
        <v>77</v>
      </c>
      <c r="V13" s="268">
        <v>7</v>
      </c>
      <c r="W13" s="276">
        <v>282</v>
      </c>
      <c r="X13" s="101">
        <v>277</v>
      </c>
      <c r="Y13" s="102">
        <v>5</v>
      </c>
      <c r="Z13" s="273">
        <v>62</v>
      </c>
      <c r="AA13" s="101">
        <v>57</v>
      </c>
      <c r="AB13" s="268">
        <v>5</v>
      </c>
      <c r="AC13" s="276">
        <v>52</v>
      </c>
      <c r="AD13" s="101">
        <v>48</v>
      </c>
      <c r="AE13" s="102">
        <v>4</v>
      </c>
      <c r="AF13" s="273">
        <v>427</v>
      </c>
      <c r="AG13" s="101">
        <v>343</v>
      </c>
      <c r="AH13" s="268">
        <v>84</v>
      </c>
      <c r="AI13" s="276">
        <v>75</v>
      </c>
      <c r="AJ13" s="101">
        <v>73</v>
      </c>
      <c r="AK13" s="102">
        <v>2</v>
      </c>
      <c r="AL13" s="273">
        <v>107</v>
      </c>
      <c r="AM13" s="101">
        <v>100</v>
      </c>
      <c r="AN13" s="268">
        <v>7</v>
      </c>
      <c r="AO13" s="276">
        <v>16</v>
      </c>
      <c r="AP13" s="101">
        <v>15</v>
      </c>
      <c r="AQ13" s="102">
        <v>1</v>
      </c>
      <c r="AR13" s="273">
        <v>2</v>
      </c>
      <c r="AS13" s="101">
        <v>2</v>
      </c>
      <c r="AT13" s="268"/>
      <c r="AU13" s="276">
        <v>31</v>
      </c>
      <c r="AV13" s="101">
        <v>23</v>
      </c>
      <c r="AW13" s="102">
        <v>8</v>
      </c>
      <c r="AX13" s="273">
        <v>82</v>
      </c>
      <c r="AY13" s="101">
        <v>61</v>
      </c>
      <c r="AZ13" s="268">
        <v>21</v>
      </c>
      <c r="BA13" s="276">
        <v>196</v>
      </c>
      <c r="BB13" s="101">
        <v>192</v>
      </c>
      <c r="BC13" s="102">
        <v>4</v>
      </c>
      <c r="BD13" s="273">
        <v>202</v>
      </c>
      <c r="BE13" s="101">
        <v>188</v>
      </c>
      <c r="BF13" s="268">
        <v>14</v>
      </c>
      <c r="BG13" s="276">
        <v>212</v>
      </c>
      <c r="BH13" s="101">
        <v>189</v>
      </c>
      <c r="BI13" s="102">
        <v>23</v>
      </c>
      <c r="BJ13" s="273">
        <v>58</v>
      </c>
      <c r="BK13" s="101">
        <v>53</v>
      </c>
      <c r="BL13" s="268">
        <v>5</v>
      </c>
      <c r="BM13" s="276">
        <v>24</v>
      </c>
      <c r="BN13" s="101">
        <v>21</v>
      </c>
      <c r="BO13" s="102">
        <v>3</v>
      </c>
      <c r="BP13" s="273">
        <v>9</v>
      </c>
      <c r="BQ13" s="101">
        <v>8</v>
      </c>
      <c r="BR13" s="268">
        <v>1</v>
      </c>
      <c r="BS13" s="276"/>
      <c r="BT13" s="101"/>
      <c r="BU13" s="102"/>
    </row>
    <row r="14" spans="1:73" ht="15" customHeight="1">
      <c r="A14" s="249" t="s">
        <v>120</v>
      </c>
      <c r="B14" s="263">
        <f t="shared" si="3"/>
        <v>4021</v>
      </c>
      <c r="C14" s="101">
        <f t="shared" si="4"/>
        <v>3736</v>
      </c>
      <c r="D14" s="268">
        <f t="shared" si="5"/>
        <v>285</v>
      </c>
      <c r="E14" s="276">
        <v>651</v>
      </c>
      <c r="F14" s="101">
        <v>603</v>
      </c>
      <c r="G14" s="102">
        <v>48</v>
      </c>
      <c r="H14" s="273">
        <v>511</v>
      </c>
      <c r="I14" s="101">
        <v>494</v>
      </c>
      <c r="J14" s="268">
        <v>17</v>
      </c>
      <c r="K14" s="276">
        <v>128</v>
      </c>
      <c r="L14" s="101">
        <v>125</v>
      </c>
      <c r="M14" s="102">
        <v>3</v>
      </c>
      <c r="N14" s="273">
        <v>25</v>
      </c>
      <c r="O14" s="101">
        <v>20</v>
      </c>
      <c r="P14" s="268">
        <v>5</v>
      </c>
      <c r="Q14" s="276">
        <v>337</v>
      </c>
      <c r="R14" s="101">
        <v>280</v>
      </c>
      <c r="S14" s="102">
        <v>57</v>
      </c>
      <c r="T14" s="273">
        <v>5</v>
      </c>
      <c r="U14" s="101">
        <v>4</v>
      </c>
      <c r="V14" s="268">
        <v>1</v>
      </c>
      <c r="W14" s="276">
        <v>184</v>
      </c>
      <c r="X14" s="101">
        <v>174</v>
      </c>
      <c r="Y14" s="102">
        <v>10</v>
      </c>
      <c r="Z14" s="273">
        <v>42</v>
      </c>
      <c r="AA14" s="101">
        <v>33</v>
      </c>
      <c r="AB14" s="268">
        <v>9</v>
      </c>
      <c r="AC14" s="276"/>
      <c r="AD14" s="101"/>
      <c r="AE14" s="102"/>
      <c r="AF14" s="273">
        <v>398</v>
      </c>
      <c r="AG14" s="101">
        <v>332</v>
      </c>
      <c r="AH14" s="268">
        <v>66</v>
      </c>
      <c r="AI14" s="276">
        <v>31</v>
      </c>
      <c r="AJ14" s="101">
        <v>31</v>
      </c>
      <c r="AK14" s="102"/>
      <c r="AL14" s="273">
        <v>12</v>
      </c>
      <c r="AM14" s="101">
        <v>10</v>
      </c>
      <c r="AN14" s="268">
        <v>2</v>
      </c>
      <c r="AO14" s="276">
        <v>2</v>
      </c>
      <c r="AP14" s="101">
        <v>2</v>
      </c>
      <c r="AQ14" s="102"/>
      <c r="AR14" s="273"/>
      <c r="AS14" s="101"/>
      <c r="AT14" s="268"/>
      <c r="AU14" s="276">
        <v>213</v>
      </c>
      <c r="AV14" s="101">
        <v>212</v>
      </c>
      <c r="AW14" s="102">
        <v>1</v>
      </c>
      <c r="AX14" s="273">
        <v>3</v>
      </c>
      <c r="AY14" s="101">
        <v>3</v>
      </c>
      <c r="AZ14" s="268"/>
      <c r="BA14" s="276">
        <v>263</v>
      </c>
      <c r="BB14" s="101">
        <v>252</v>
      </c>
      <c r="BC14" s="102">
        <v>11</v>
      </c>
      <c r="BD14" s="273">
        <v>152</v>
      </c>
      <c r="BE14" s="101">
        <v>144</v>
      </c>
      <c r="BF14" s="268">
        <v>8</v>
      </c>
      <c r="BG14" s="276">
        <v>414</v>
      </c>
      <c r="BH14" s="101">
        <v>371</v>
      </c>
      <c r="BI14" s="102">
        <v>43</v>
      </c>
      <c r="BJ14" s="273">
        <v>11</v>
      </c>
      <c r="BK14" s="101">
        <v>10</v>
      </c>
      <c r="BL14" s="268">
        <v>1</v>
      </c>
      <c r="BM14" s="276">
        <v>2</v>
      </c>
      <c r="BN14" s="101"/>
      <c r="BO14" s="102">
        <v>2</v>
      </c>
      <c r="BP14" s="273">
        <v>578</v>
      </c>
      <c r="BQ14" s="101">
        <v>577</v>
      </c>
      <c r="BR14" s="268">
        <v>1</v>
      </c>
      <c r="BS14" s="276">
        <v>59</v>
      </c>
      <c r="BT14" s="101">
        <v>59</v>
      </c>
      <c r="BU14" s="102"/>
    </row>
    <row r="15" spans="1:73" ht="15" customHeight="1">
      <c r="A15" s="249" t="s">
        <v>729</v>
      </c>
      <c r="B15" s="263">
        <f t="shared" si="3"/>
        <v>1519</v>
      </c>
      <c r="C15" s="101">
        <f t="shared" si="4"/>
        <v>851</v>
      </c>
      <c r="D15" s="268">
        <f t="shared" si="5"/>
        <v>668</v>
      </c>
      <c r="E15" s="276">
        <v>225</v>
      </c>
      <c r="F15" s="101">
        <v>123</v>
      </c>
      <c r="G15" s="102">
        <v>102</v>
      </c>
      <c r="H15" s="273">
        <v>160</v>
      </c>
      <c r="I15" s="101">
        <v>95</v>
      </c>
      <c r="J15" s="268">
        <v>65</v>
      </c>
      <c r="K15" s="276">
        <v>67</v>
      </c>
      <c r="L15" s="101">
        <v>26</v>
      </c>
      <c r="M15" s="102">
        <v>41</v>
      </c>
      <c r="N15" s="273">
        <v>53</v>
      </c>
      <c r="O15" s="101">
        <v>25</v>
      </c>
      <c r="P15" s="268">
        <v>28</v>
      </c>
      <c r="Q15" s="276">
        <v>184</v>
      </c>
      <c r="R15" s="101">
        <v>96</v>
      </c>
      <c r="S15" s="102">
        <v>88</v>
      </c>
      <c r="T15" s="273">
        <v>56</v>
      </c>
      <c r="U15" s="101">
        <v>29</v>
      </c>
      <c r="V15" s="268">
        <v>27</v>
      </c>
      <c r="W15" s="276">
        <v>80</v>
      </c>
      <c r="X15" s="101">
        <v>48</v>
      </c>
      <c r="Y15" s="102">
        <v>32</v>
      </c>
      <c r="Z15" s="273">
        <v>37</v>
      </c>
      <c r="AA15" s="101">
        <v>11</v>
      </c>
      <c r="AB15" s="268">
        <v>26</v>
      </c>
      <c r="AC15" s="276">
        <v>62</v>
      </c>
      <c r="AD15" s="101">
        <v>37</v>
      </c>
      <c r="AE15" s="102">
        <v>25</v>
      </c>
      <c r="AF15" s="273">
        <v>150</v>
      </c>
      <c r="AG15" s="101">
        <v>87</v>
      </c>
      <c r="AH15" s="268">
        <v>63</v>
      </c>
      <c r="AI15" s="276">
        <v>8</v>
      </c>
      <c r="AJ15" s="101">
        <v>4</v>
      </c>
      <c r="AK15" s="102">
        <v>4</v>
      </c>
      <c r="AL15" s="273">
        <v>19</v>
      </c>
      <c r="AM15" s="101">
        <v>14</v>
      </c>
      <c r="AN15" s="268">
        <v>5</v>
      </c>
      <c r="AO15" s="276">
        <v>4</v>
      </c>
      <c r="AP15" s="101">
        <v>3</v>
      </c>
      <c r="AQ15" s="102">
        <v>1</v>
      </c>
      <c r="AR15" s="273">
        <v>10</v>
      </c>
      <c r="AS15" s="101"/>
      <c r="AT15" s="268">
        <v>10</v>
      </c>
      <c r="AU15" s="276">
        <v>72</v>
      </c>
      <c r="AV15" s="101">
        <v>60</v>
      </c>
      <c r="AW15" s="102">
        <v>12</v>
      </c>
      <c r="AX15" s="273">
        <v>7</v>
      </c>
      <c r="AY15" s="101">
        <v>1</v>
      </c>
      <c r="AZ15" s="268">
        <v>6</v>
      </c>
      <c r="BA15" s="276">
        <v>67</v>
      </c>
      <c r="BB15" s="101">
        <v>54</v>
      </c>
      <c r="BC15" s="102">
        <v>13</v>
      </c>
      <c r="BD15" s="273">
        <v>72</v>
      </c>
      <c r="BE15" s="101">
        <v>40</v>
      </c>
      <c r="BF15" s="268">
        <v>32</v>
      </c>
      <c r="BG15" s="276">
        <v>120</v>
      </c>
      <c r="BH15" s="101">
        <v>64</v>
      </c>
      <c r="BI15" s="102">
        <v>56</v>
      </c>
      <c r="BJ15" s="273">
        <v>18</v>
      </c>
      <c r="BK15" s="101">
        <v>4</v>
      </c>
      <c r="BL15" s="268">
        <v>14</v>
      </c>
      <c r="BM15" s="276">
        <v>20</v>
      </c>
      <c r="BN15" s="101">
        <v>4</v>
      </c>
      <c r="BO15" s="102">
        <v>16</v>
      </c>
      <c r="BP15" s="273">
        <v>24</v>
      </c>
      <c r="BQ15" s="101">
        <v>23</v>
      </c>
      <c r="BR15" s="268">
        <v>1</v>
      </c>
      <c r="BS15" s="276">
        <v>4</v>
      </c>
      <c r="BT15" s="101">
        <v>3</v>
      </c>
      <c r="BU15" s="102">
        <v>1</v>
      </c>
    </row>
    <row r="16" spans="1:73" ht="15" customHeight="1">
      <c r="A16" s="249" t="s">
        <v>4942</v>
      </c>
      <c r="B16" s="263">
        <f t="shared" si="3"/>
        <v>925</v>
      </c>
      <c r="C16" s="101">
        <f t="shared" si="4"/>
        <v>591</v>
      </c>
      <c r="D16" s="268">
        <f t="shared" si="5"/>
        <v>334</v>
      </c>
      <c r="E16" s="276">
        <v>176</v>
      </c>
      <c r="F16" s="101">
        <v>99</v>
      </c>
      <c r="G16" s="102">
        <v>77</v>
      </c>
      <c r="H16" s="273">
        <v>32</v>
      </c>
      <c r="I16" s="101">
        <v>21</v>
      </c>
      <c r="J16" s="268">
        <v>11</v>
      </c>
      <c r="K16" s="276">
        <v>22</v>
      </c>
      <c r="L16" s="101">
        <v>12</v>
      </c>
      <c r="M16" s="102">
        <v>10</v>
      </c>
      <c r="N16" s="273">
        <v>38</v>
      </c>
      <c r="O16" s="101">
        <v>22</v>
      </c>
      <c r="P16" s="268">
        <v>16</v>
      </c>
      <c r="Q16" s="276">
        <v>51</v>
      </c>
      <c r="R16" s="101">
        <v>29</v>
      </c>
      <c r="S16" s="102">
        <v>22</v>
      </c>
      <c r="T16" s="273">
        <v>12</v>
      </c>
      <c r="U16" s="101">
        <v>5</v>
      </c>
      <c r="V16" s="268">
        <v>7</v>
      </c>
      <c r="W16" s="276">
        <v>17</v>
      </c>
      <c r="X16" s="101">
        <v>12</v>
      </c>
      <c r="Y16" s="102">
        <v>5</v>
      </c>
      <c r="Z16" s="273">
        <v>18</v>
      </c>
      <c r="AA16" s="101">
        <v>8</v>
      </c>
      <c r="AB16" s="268">
        <v>10</v>
      </c>
      <c r="AC16" s="276">
        <v>10</v>
      </c>
      <c r="AD16" s="101">
        <v>5</v>
      </c>
      <c r="AE16" s="102">
        <v>5</v>
      </c>
      <c r="AF16" s="273">
        <v>95</v>
      </c>
      <c r="AG16" s="101">
        <v>66</v>
      </c>
      <c r="AH16" s="268">
        <v>29</v>
      </c>
      <c r="AI16" s="276">
        <v>2</v>
      </c>
      <c r="AJ16" s="101">
        <v>2</v>
      </c>
      <c r="AK16" s="102"/>
      <c r="AL16" s="273">
        <v>3</v>
      </c>
      <c r="AM16" s="101">
        <v>1</v>
      </c>
      <c r="AN16" s="268">
        <v>2</v>
      </c>
      <c r="AO16" s="276">
        <v>1</v>
      </c>
      <c r="AP16" s="101">
        <v>1</v>
      </c>
      <c r="AQ16" s="102"/>
      <c r="AR16" s="273">
        <v>2</v>
      </c>
      <c r="AS16" s="101">
        <v>2</v>
      </c>
      <c r="AT16" s="268"/>
      <c r="AU16" s="276">
        <v>3</v>
      </c>
      <c r="AV16" s="101">
        <v>1</v>
      </c>
      <c r="AW16" s="102">
        <v>2</v>
      </c>
      <c r="AX16" s="273">
        <v>4</v>
      </c>
      <c r="AY16" s="101"/>
      <c r="AZ16" s="268">
        <v>4</v>
      </c>
      <c r="BA16" s="276">
        <v>1</v>
      </c>
      <c r="BB16" s="101"/>
      <c r="BC16" s="102">
        <v>1</v>
      </c>
      <c r="BD16" s="273">
        <v>5</v>
      </c>
      <c r="BE16" s="101">
        <v>3</v>
      </c>
      <c r="BF16" s="268">
        <v>2</v>
      </c>
      <c r="BG16" s="276">
        <v>415</v>
      </c>
      <c r="BH16" s="101">
        <v>291</v>
      </c>
      <c r="BI16" s="102">
        <v>124</v>
      </c>
      <c r="BJ16" s="273">
        <v>7</v>
      </c>
      <c r="BK16" s="101">
        <v>3</v>
      </c>
      <c r="BL16" s="268">
        <v>4</v>
      </c>
      <c r="BM16" s="276">
        <v>1</v>
      </c>
      <c r="BN16" s="101">
        <v>1</v>
      </c>
      <c r="BO16" s="102"/>
      <c r="BP16" s="273">
        <v>10</v>
      </c>
      <c r="BQ16" s="101">
        <v>7</v>
      </c>
      <c r="BR16" s="268">
        <v>3</v>
      </c>
      <c r="BS16" s="276"/>
      <c r="BT16" s="101"/>
      <c r="BU16" s="102"/>
    </row>
    <row r="17" spans="1:73" ht="15" customHeight="1">
      <c r="A17" s="249" t="s">
        <v>4915</v>
      </c>
      <c r="B17" s="263">
        <f t="shared" si="3"/>
        <v>1223</v>
      </c>
      <c r="C17" s="101">
        <f t="shared" si="4"/>
        <v>1131</v>
      </c>
      <c r="D17" s="268">
        <f t="shared" si="5"/>
        <v>92</v>
      </c>
      <c r="E17" s="276">
        <v>68</v>
      </c>
      <c r="F17" s="101">
        <v>67</v>
      </c>
      <c r="G17" s="102">
        <v>1</v>
      </c>
      <c r="H17" s="273">
        <v>164</v>
      </c>
      <c r="I17" s="101">
        <v>161</v>
      </c>
      <c r="J17" s="268">
        <v>3</v>
      </c>
      <c r="K17" s="276">
        <v>91</v>
      </c>
      <c r="L17" s="101">
        <v>46</v>
      </c>
      <c r="M17" s="102">
        <v>45</v>
      </c>
      <c r="N17" s="273">
        <v>30</v>
      </c>
      <c r="O17" s="101">
        <v>30</v>
      </c>
      <c r="P17" s="268"/>
      <c r="Q17" s="276">
        <v>108</v>
      </c>
      <c r="R17" s="101">
        <v>102</v>
      </c>
      <c r="S17" s="102">
        <v>6</v>
      </c>
      <c r="T17" s="273">
        <v>25</v>
      </c>
      <c r="U17" s="101">
        <v>23</v>
      </c>
      <c r="V17" s="268">
        <v>2</v>
      </c>
      <c r="W17" s="276">
        <v>87</v>
      </c>
      <c r="X17" s="101">
        <v>87</v>
      </c>
      <c r="Y17" s="102"/>
      <c r="Z17" s="273">
        <v>13</v>
      </c>
      <c r="AA17" s="101">
        <v>13</v>
      </c>
      <c r="AB17" s="268"/>
      <c r="AC17" s="276">
        <v>21</v>
      </c>
      <c r="AD17" s="101">
        <v>21</v>
      </c>
      <c r="AE17" s="102"/>
      <c r="AF17" s="273">
        <v>162</v>
      </c>
      <c r="AG17" s="101">
        <v>143</v>
      </c>
      <c r="AH17" s="268">
        <v>19</v>
      </c>
      <c r="AI17" s="276">
        <v>11</v>
      </c>
      <c r="AJ17" s="101">
        <v>11</v>
      </c>
      <c r="AK17" s="102"/>
      <c r="AL17" s="273">
        <v>20</v>
      </c>
      <c r="AM17" s="101">
        <v>18</v>
      </c>
      <c r="AN17" s="268">
        <v>2</v>
      </c>
      <c r="AO17" s="276">
        <v>2</v>
      </c>
      <c r="AP17" s="101">
        <v>2</v>
      </c>
      <c r="AQ17" s="102"/>
      <c r="AR17" s="273">
        <v>2</v>
      </c>
      <c r="AS17" s="101">
        <v>2</v>
      </c>
      <c r="AT17" s="268"/>
      <c r="AU17" s="276">
        <v>11</v>
      </c>
      <c r="AV17" s="101">
        <v>11</v>
      </c>
      <c r="AW17" s="102"/>
      <c r="AX17" s="273">
        <v>9</v>
      </c>
      <c r="AY17" s="101">
        <v>9</v>
      </c>
      <c r="AZ17" s="268"/>
      <c r="BA17" s="276">
        <v>82</v>
      </c>
      <c r="BB17" s="101">
        <v>80</v>
      </c>
      <c r="BC17" s="102">
        <v>2</v>
      </c>
      <c r="BD17" s="273">
        <v>77</v>
      </c>
      <c r="BE17" s="101">
        <v>77</v>
      </c>
      <c r="BF17" s="268"/>
      <c r="BG17" s="276">
        <v>216</v>
      </c>
      <c r="BH17" s="101">
        <v>206</v>
      </c>
      <c r="BI17" s="102">
        <v>10</v>
      </c>
      <c r="BJ17" s="273">
        <v>2</v>
      </c>
      <c r="BK17" s="101">
        <v>2</v>
      </c>
      <c r="BL17" s="268"/>
      <c r="BM17" s="276">
        <v>14</v>
      </c>
      <c r="BN17" s="101">
        <v>12</v>
      </c>
      <c r="BO17" s="102">
        <v>2</v>
      </c>
      <c r="BP17" s="273">
        <v>6</v>
      </c>
      <c r="BQ17" s="101">
        <v>6</v>
      </c>
      <c r="BR17" s="268"/>
      <c r="BS17" s="276">
        <v>2</v>
      </c>
      <c r="BT17" s="101">
        <v>2</v>
      </c>
      <c r="BU17" s="102"/>
    </row>
    <row r="18" spans="1:73" ht="15" customHeight="1">
      <c r="A18" s="249" t="s">
        <v>4943</v>
      </c>
      <c r="B18" s="263">
        <f t="shared" si="3"/>
        <v>803</v>
      </c>
      <c r="C18" s="101">
        <f t="shared" si="4"/>
        <v>150</v>
      </c>
      <c r="D18" s="268">
        <f t="shared" si="5"/>
        <v>653</v>
      </c>
      <c r="E18" s="276">
        <v>124</v>
      </c>
      <c r="F18" s="101">
        <v>36</v>
      </c>
      <c r="G18" s="102">
        <v>88</v>
      </c>
      <c r="H18" s="273">
        <v>63</v>
      </c>
      <c r="I18" s="101">
        <v>4</v>
      </c>
      <c r="J18" s="268">
        <v>59</v>
      </c>
      <c r="K18" s="276">
        <v>23</v>
      </c>
      <c r="L18" s="101">
        <v>2</v>
      </c>
      <c r="M18" s="102">
        <v>21</v>
      </c>
      <c r="N18" s="273">
        <v>35</v>
      </c>
      <c r="O18" s="101">
        <v>1</v>
      </c>
      <c r="P18" s="268">
        <v>34</v>
      </c>
      <c r="Q18" s="276">
        <v>150</v>
      </c>
      <c r="R18" s="101">
        <v>65</v>
      </c>
      <c r="S18" s="102">
        <v>85</v>
      </c>
      <c r="T18" s="273">
        <v>16</v>
      </c>
      <c r="U18" s="101">
        <v>1</v>
      </c>
      <c r="V18" s="268">
        <v>15</v>
      </c>
      <c r="W18" s="276">
        <v>26</v>
      </c>
      <c r="X18" s="101">
        <v>5</v>
      </c>
      <c r="Y18" s="102">
        <v>21</v>
      </c>
      <c r="Z18" s="273">
        <v>18</v>
      </c>
      <c r="AA18" s="101">
        <v>2</v>
      </c>
      <c r="AB18" s="268">
        <v>16</v>
      </c>
      <c r="AC18" s="276">
        <v>10</v>
      </c>
      <c r="AD18" s="101">
        <v>3</v>
      </c>
      <c r="AE18" s="102">
        <v>7</v>
      </c>
      <c r="AF18" s="273">
        <v>200</v>
      </c>
      <c r="AG18" s="101">
        <v>22</v>
      </c>
      <c r="AH18" s="268">
        <v>178</v>
      </c>
      <c r="AI18" s="276">
        <v>3</v>
      </c>
      <c r="AJ18" s="101">
        <v>1</v>
      </c>
      <c r="AK18" s="102">
        <v>2</v>
      </c>
      <c r="AL18" s="273">
        <v>6</v>
      </c>
      <c r="AM18" s="101">
        <v>1</v>
      </c>
      <c r="AN18" s="268">
        <v>5</v>
      </c>
      <c r="AO18" s="276">
        <v>8</v>
      </c>
      <c r="AP18" s="101">
        <v>1</v>
      </c>
      <c r="AQ18" s="102">
        <v>7</v>
      </c>
      <c r="AR18" s="273">
        <v>9</v>
      </c>
      <c r="AS18" s="101"/>
      <c r="AT18" s="268">
        <v>9</v>
      </c>
      <c r="AU18" s="276">
        <v>12</v>
      </c>
      <c r="AV18" s="101">
        <v>1</v>
      </c>
      <c r="AW18" s="102">
        <v>11</v>
      </c>
      <c r="AX18" s="273">
        <v>8</v>
      </c>
      <c r="AY18" s="101">
        <v>1</v>
      </c>
      <c r="AZ18" s="268">
        <v>7</v>
      </c>
      <c r="BA18" s="276">
        <v>9</v>
      </c>
      <c r="BB18" s="101">
        <v>2</v>
      </c>
      <c r="BC18" s="102">
        <v>7</v>
      </c>
      <c r="BD18" s="273">
        <v>14</v>
      </c>
      <c r="BE18" s="101"/>
      <c r="BF18" s="268">
        <v>14</v>
      </c>
      <c r="BG18" s="276">
        <v>15</v>
      </c>
      <c r="BH18" s="101">
        <v>1</v>
      </c>
      <c r="BI18" s="102">
        <v>14</v>
      </c>
      <c r="BJ18" s="273">
        <v>21</v>
      </c>
      <c r="BK18" s="101">
        <v>1</v>
      </c>
      <c r="BL18" s="268">
        <v>20</v>
      </c>
      <c r="BM18" s="276">
        <v>20</v>
      </c>
      <c r="BN18" s="101"/>
      <c r="BO18" s="102">
        <v>20</v>
      </c>
      <c r="BP18" s="273">
        <v>10</v>
      </c>
      <c r="BQ18" s="101"/>
      <c r="BR18" s="268">
        <v>10</v>
      </c>
      <c r="BS18" s="276">
        <v>3</v>
      </c>
      <c r="BT18" s="101"/>
      <c r="BU18" s="102">
        <v>3</v>
      </c>
    </row>
    <row r="19" spans="1:73" ht="15" customHeight="1">
      <c r="A19" s="249" t="s">
        <v>4944</v>
      </c>
      <c r="B19" s="263">
        <f t="shared" si="3"/>
        <v>960</v>
      </c>
      <c r="C19" s="101">
        <f t="shared" si="4"/>
        <v>436</v>
      </c>
      <c r="D19" s="268">
        <f t="shared" si="5"/>
        <v>524</v>
      </c>
      <c r="E19" s="276">
        <v>92</v>
      </c>
      <c r="F19" s="101">
        <v>40</v>
      </c>
      <c r="G19" s="102">
        <v>52</v>
      </c>
      <c r="H19" s="273">
        <v>61</v>
      </c>
      <c r="I19" s="101">
        <v>28</v>
      </c>
      <c r="J19" s="268">
        <v>33</v>
      </c>
      <c r="K19" s="276">
        <v>236</v>
      </c>
      <c r="L19" s="101">
        <v>106</v>
      </c>
      <c r="M19" s="102">
        <v>130</v>
      </c>
      <c r="N19" s="273">
        <v>24</v>
      </c>
      <c r="O19" s="101">
        <v>8</v>
      </c>
      <c r="P19" s="268">
        <v>16</v>
      </c>
      <c r="Q19" s="276">
        <v>120</v>
      </c>
      <c r="R19" s="101">
        <v>61</v>
      </c>
      <c r="S19" s="102">
        <v>59</v>
      </c>
      <c r="T19" s="273">
        <v>15</v>
      </c>
      <c r="U19" s="101">
        <v>5</v>
      </c>
      <c r="V19" s="268">
        <v>10</v>
      </c>
      <c r="W19" s="276">
        <v>18</v>
      </c>
      <c r="X19" s="101">
        <v>13</v>
      </c>
      <c r="Y19" s="102">
        <v>5</v>
      </c>
      <c r="Z19" s="273">
        <v>9</v>
      </c>
      <c r="AA19" s="101">
        <v>1</v>
      </c>
      <c r="AB19" s="268">
        <v>8</v>
      </c>
      <c r="AC19" s="276">
        <v>5</v>
      </c>
      <c r="AD19" s="101">
        <v>2</v>
      </c>
      <c r="AE19" s="102">
        <v>3</v>
      </c>
      <c r="AF19" s="273">
        <v>321</v>
      </c>
      <c r="AG19" s="101">
        <v>139</v>
      </c>
      <c r="AH19" s="268">
        <v>182</v>
      </c>
      <c r="AI19" s="276">
        <v>2</v>
      </c>
      <c r="AJ19" s="101">
        <v>2</v>
      </c>
      <c r="AK19" s="102"/>
      <c r="AL19" s="273">
        <v>1</v>
      </c>
      <c r="AM19" s="101">
        <v>1</v>
      </c>
      <c r="AN19" s="268"/>
      <c r="AO19" s="276">
        <v>5</v>
      </c>
      <c r="AP19" s="101">
        <v>5</v>
      </c>
      <c r="AQ19" s="102"/>
      <c r="AR19" s="273">
        <v>2</v>
      </c>
      <c r="AS19" s="101"/>
      <c r="AT19" s="268">
        <v>2</v>
      </c>
      <c r="AU19" s="276">
        <v>5</v>
      </c>
      <c r="AV19" s="101">
        <v>4</v>
      </c>
      <c r="AW19" s="102">
        <v>1</v>
      </c>
      <c r="AX19" s="273"/>
      <c r="AY19" s="101"/>
      <c r="AZ19" s="268"/>
      <c r="BA19" s="276">
        <v>5</v>
      </c>
      <c r="BB19" s="101">
        <v>4</v>
      </c>
      <c r="BC19" s="102">
        <v>1</v>
      </c>
      <c r="BD19" s="273">
        <v>5</v>
      </c>
      <c r="BE19" s="101">
        <v>2</v>
      </c>
      <c r="BF19" s="268">
        <v>3</v>
      </c>
      <c r="BG19" s="276">
        <v>25</v>
      </c>
      <c r="BH19" s="101">
        <v>12</v>
      </c>
      <c r="BI19" s="102">
        <v>13</v>
      </c>
      <c r="BJ19" s="273">
        <v>8</v>
      </c>
      <c r="BK19" s="101">
        <v>3</v>
      </c>
      <c r="BL19" s="268">
        <v>5</v>
      </c>
      <c r="BM19" s="276">
        <v>1</v>
      </c>
      <c r="BN19" s="101"/>
      <c r="BO19" s="102">
        <v>1</v>
      </c>
      <c r="BP19" s="273"/>
      <c r="BQ19" s="101"/>
      <c r="BR19" s="268"/>
      <c r="BS19" s="276"/>
      <c r="BT19" s="101"/>
      <c r="BU19" s="102"/>
    </row>
    <row r="20" spans="1:73" ht="15" customHeight="1">
      <c r="A20" s="249" t="s">
        <v>730</v>
      </c>
      <c r="B20" s="263">
        <f t="shared" si="3"/>
        <v>1577</v>
      </c>
      <c r="C20" s="101">
        <f t="shared" si="4"/>
        <v>1494</v>
      </c>
      <c r="D20" s="268">
        <f t="shared" si="5"/>
        <v>83</v>
      </c>
      <c r="E20" s="276">
        <v>104</v>
      </c>
      <c r="F20" s="101">
        <v>97</v>
      </c>
      <c r="G20" s="102">
        <v>7</v>
      </c>
      <c r="H20" s="273">
        <v>388</v>
      </c>
      <c r="I20" s="101">
        <v>368</v>
      </c>
      <c r="J20" s="268">
        <v>20</v>
      </c>
      <c r="K20" s="276">
        <v>64</v>
      </c>
      <c r="L20" s="101">
        <v>63</v>
      </c>
      <c r="M20" s="102">
        <v>1</v>
      </c>
      <c r="N20" s="273">
        <v>9</v>
      </c>
      <c r="O20" s="101">
        <v>9</v>
      </c>
      <c r="P20" s="268"/>
      <c r="Q20" s="276">
        <v>122</v>
      </c>
      <c r="R20" s="101">
        <v>114</v>
      </c>
      <c r="S20" s="102">
        <v>8</v>
      </c>
      <c r="T20" s="273">
        <v>1</v>
      </c>
      <c r="U20" s="101">
        <v>1</v>
      </c>
      <c r="V20" s="268"/>
      <c r="W20" s="276">
        <v>171</v>
      </c>
      <c r="X20" s="101">
        <v>167</v>
      </c>
      <c r="Y20" s="102">
        <v>4</v>
      </c>
      <c r="Z20" s="273">
        <v>16</v>
      </c>
      <c r="AA20" s="101">
        <v>15</v>
      </c>
      <c r="AB20" s="268">
        <v>1</v>
      </c>
      <c r="AC20" s="276">
        <v>1</v>
      </c>
      <c r="AD20" s="101">
        <v>1</v>
      </c>
      <c r="AE20" s="102"/>
      <c r="AF20" s="273">
        <v>216</v>
      </c>
      <c r="AG20" s="101">
        <v>186</v>
      </c>
      <c r="AH20" s="268">
        <v>30</v>
      </c>
      <c r="AI20" s="276">
        <v>93</v>
      </c>
      <c r="AJ20" s="101">
        <v>91</v>
      </c>
      <c r="AK20" s="102">
        <v>2</v>
      </c>
      <c r="AL20" s="273">
        <v>14</v>
      </c>
      <c r="AM20" s="101">
        <v>14</v>
      </c>
      <c r="AN20" s="268"/>
      <c r="AO20" s="276">
        <v>1</v>
      </c>
      <c r="AP20" s="101">
        <v>1</v>
      </c>
      <c r="AQ20" s="102"/>
      <c r="AR20" s="273"/>
      <c r="AS20" s="101"/>
      <c r="AT20" s="268"/>
      <c r="AU20" s="276">
        <v>14</v>
      </c>
      <c r="AV20" s="101">
        <v>14</v>
      </c>
      <c r="AW20" s="102"/>
      <c r="AX20" s="273">
        <v>24</v>
      </c>
      <c r="AY20" s="101">
        <v>23</v>
      </c>
      <c r="AZ20" s="268">
        <v>1</v>
      </c>
      <c r="BA20" s="276">
        <v>76</v>
      </c>
      <c r="BB20" s="101">
        <v>76</v>
      </c>
      <c r="BC20" s="102"/>
      <c r="BD20" s="273">
        <v>97</v>
      </c>
      <c r="BE20" s="101">
        <v>93</v>
      </c>
      <c r="BF20" s="268">
        <v>4</v>
      </c>
      <c r="BG20" s="276">
        <v>147</v>
      </c>
      <c r="BH20" s="101">
        <v>142</v>
      </c>
      <c r="BI20" s="102">
        <v>5</v>
      </c>
      <c r="BJ20" s="273">
        <v>1</v>
      </c>
      <c r="BK20" s="101">
        <v>1</v>
      </c>
      <c r="BL20" s="268"/>
      <c r="BM20" s="276"/>
      <c r="BN20" s="101"/>
      <c r="BO20" s="102"/>
      <c r="BP20" s="273">
        <v>13</v>
      </c>
      <c r="BQ20" s="101">
        <v>13</v>
      </c>
      <c r="BR20" s="268"/>
      <c r="BS20" s="276">
        <v>5</v>
      </c>
      <c r="BT20" s="101">
        <v>5</v>
      </c>
      <c r="BU20" s="102"/>
    </row>
    <row r="21" spans="1:73" ht="15" customHeight="1">
      <c r="A21" s="249" t="s">
        <v>731</v>
      </c>
      <c r="B21" s="263">
        <f t="shared" si="3"/>
        <v>348</v>
      </c>
      <c r="C21" s="101">
        <f t="shared" si="4"/>
        <v>167</v>
      </c>
      <c r="D21" s="268">
        <f t="shared" si="5"/>
        <v>181</v>
      </c>
      <c r="E21" s="276">
        <v>85</v>
      </c>
      <c r="F21" s="101">
        <v>44</v>
      </c>
      <c r="G21" s="102">
        <v>41</v>
      </c>
      <c r="H21" s="273">
        <v>41</v>
      </c>
      <c r="I21" s="101">
        <v>20</v>
      </c>
      <c r="J21" s="268">
        <v>21</v>
      </c>
      <c r="K21" s="276">
        <v>32</v>
      </c>
      <c r="L21" s="101">
        <v>16</v>
      </c>
      <c r="M21" s="102">
        <v>16</v>
      </c>
      <c r="N21" s="273">
        <v>24</v>
      </c>
      <c r="O21" s="101">
        <v>12</v>
      </c>
      <c r="P21" s="268">
        <v>12</v>
      </c>
      <c r="Q21" s="276">
        <v>29</v>
      </c>
      <c r="R21" s="101">
        <v>10</v>
      </c>
      <c r="S21" s="102">
        <v>19</v>
      </c>
      <c r="T21" s="273">
        <v>9</v>
      </c>
      <c r="U21" s="101">
        <v>5</v>
      </c>
      <c r="V21" s="268">
        <v>4</v>
      </c>
      <c r="W21" s="276">
        <v>14</v>
      </c>
      <c r="X21" s="101">
        <v>7</v>
      </c>
      <c r="Y21" s="102">
        <v>7</v>
      </c>
      <c r="Z21" s="273">
        <v>10</v>
      </c>
      <c r="AA21" s="101">
        <v>4</v>
      </c>
      <c r="AB21" s="268">
        <v>6</v>
      </c>
      <c r="AC21" s="276">
        <v>10</v>
      </c>
      <c r="AD21" s="101">
        <v>5</v>
      </c>
      <c r="AE21" s="102">
        <v>5</v>
      </c>
      <c r="AF21" s="273">
        <v>43</v>
      </c>
      <c r="AG21" s="101">
        <v>17</v>
      </c>
      <c r="AH21" s="268">
        <v>26</v>
      </c>
      <c r="AI21" s="276">
        <v>4</v>
      </c>
      <c r="AJ21" s="101">
        <v>3</v>
      </c>
      <c r="AK21" s="102">
        <v>1</v>
      </c>
      <c r="AL21" s="273">
        <v>3</v>
      </c>
      <c r="AM21" s="101"/>
      <c r="AN21" s="268">
        <v>3</v>
      </c>
      <c r="AO21" s="276">
        <v>1</v>
      </c>
      <c r="AP21" s="101">
        <v>1</v>
      </c>
      <c r="AQ21" s="102"/>
      <c r="AR21" s="273">
        <v>1</v>
      </c>
      <c r="AS21" s="101"/>
      <c r="AT21" s="268">
        <v>1</v>
      </c>
      <c r="AU21" s="276">
        <v>5</v>
      </c>
      <c r="AV21" s="101">
        <v>2</v>
      </c>
      <c r="AW21" s="102">
        <v>3</v>
      </c>
      <c r="AX21" s="273">
        <v>5</v>
      </c>
      <c r="AY21" s="101">
        <v>3</v>
      </c>
      <c r="AZ21" s="268">
        <v>2</v>
      </c>
      <c r="BA21" s="276"/>
      <c r="BB21" s="101"/>
      <c r="BC21" s="102"/>
      <c r="BD21" s="273">
        <v>8</v>
      </c>
      <c r="BE21" s="101">
        <v>5</v>
      </c>
      <c r="BF21" s="268">
        <v>3</v>
      </c>
      <c r="BG21" s="276">
        <v>17</v>
      </c>
      <c r="BH21" s="101">
        <v>10</v>
      </c>
      <c r="BI21" s="102">
        <v>7</v>
      </c>
      <c r="BJ21" s="273">
        <v>3</v>
      </c>
      <c r="BK21" s="101"/>
      <c r="BL21" s="268">
        <v>3</v>
      </c>
      <c r="BM21" s="276">
        <v>3</v>
      </c>
      <c r="BN21" s="101">
        <v>2</v>
      </c>
      <c r="BO21" s="102">
        <v>1</v>
      </c>
      <c r="BP21" s="273">
        <v>1</v>
      </c>
      <c r="BQ21" s="101">
        <v>1</v>
      </c>
      <c r="BR21" s="268"/>
      <c r="BS21" s="276"/>
      <c r="BT21" s="101"/>
      <c r="BU21" s="102"/>
    </row>
    <row r="22" spans="1:73" ht="15" customHeight="1">
      <c r="A22" s="249" t="s">
        <v>117</v>
      </c>
      <c r="B22" s="263">
        <f t="shared" si="3"/>
        <v>1043</v>
      </c>
      <c r="C22" s="101">
        <f t="shared" si="4"/>
        <v>556</v>
      </c>
      <c r="D22" s="268">
        <f t="shared" si="5"/>
        <v>487</v>
      </c>
      <c r="E22" s="276">
        <v>25</v>
      </c>
      <c r="F22" s="101">
        <v>13</v>
      </c>
      <c r="G22" s="102">
        <v>12</v>
      </c>
      <c r="H22" s="273">
        <v>866</v>
      </c>
      <c r="I22" s="101">
        <v>460</v>
      </c>
      <c r="J22" s="268">
        <v>406</v>
      </c>
      <c r="K22" s="276">
        <v>6</v>
      </c>
      <c r="L22" s="101">
        <v>4</v>
      </c>
      <c r="M22" s="102">
        <v>2</v>
      </c>
      <c r="N22" s="273">
        <v>10</v>
      </c>
      <c r="O22" s="101">
        <v>2</v>
      </c>
      <c r="P22" s="268">
        <v>8</v>
      </c>
      <c r="Q22" s="276">
        <v>26</v>
      </c>
      <c r="R22" s="101">
        <v>14</v>
      </c>
      <c r="S22" s="102">
        <v>12</v>
      </c>
      <c r="T22" s="273">
        <v>8</v>
      </c>
      <c r="U22" s="101">
        <v>3</v>
      </c>
      <c r="V22" s="268">
        <v>5</v>
      </c>
      <c r="W22" s="276">
        <v>36</v>
      </c>
      <c r="X22" s="101">
        <v>24</v>
      </c>
      <c r="Y22" s="102">
        <v>12</v>
      </c>
      <c r="Z22" s="273">
        <v>2</v>
      </c>
      <c r="AA22" s="101">
        <v>1</v>
      </c>
      <c r="AB22" s="268">
        <v>1</v>
      </c>
      <c r="AC22" s="276">
        <v>2</v>
      </c>
      <c r="AD22" s="101"/>
      <c r="AE22" s="102">
        <v>2</v>
      </c>
      <c r="AF22" s="273">
        <v>36</v>
      </c>
      <c r="AG22" s="101">
        <v>20</v>
      </c>
      <c r="AH22" s="268">
        <v>16</v>
      </c>
      <c r="AI22" s="276"/>
      <c r="AJ22" s="101"/>
      <c r="AK22" s="102"/>
      <c r="AL22" s="273"/>
      <c r="AM22" s="101"/>
      <c r="AN22" s="268"/>
      <c r="AO22" s="276"/>
      <c r="AP22" s="101"/>
      <c r="AQ22" s="102"/>
      <c r="AR22" s="273"/>
      <c r="AS22" s="101"/>
      <c r="AT22" s="268"/>
      <c r="AU22" s="276"/>
      <c r="AV22" s="101"/>
      <c r="AW22" s="102"/>
      <c r="AX22" s="273"/>
      <c r="AY22" s="101"/>
      <c r="AZ22" s="268"/>
      <c r="BA22" s="276">
        <v>3</v>
      </c>
      <c r="BB22" s="101">
        <v>1</v>
      </c>
      <c r="BC22" s="102">
        <v>2</v>
      </c>
      <c r="BD22" s="273">
        <v>18</v>
      </c>
      <c r="BE22" s="101">
        <v>11</v>
      </c>
      <c r="BF22" s="268">
        <v>7</v>
      </c>
      <c r="BG22" s="276">
        <v>2</v>
      </c>
      <c r="BH22" s="101">
        <v>2</v>
      </c>
      <c r="BI22" s="102"/>
      <c r="BJ22" s="273"/>
      <c r="BK22" s="101"/>
      <c r="BL22" s="268"/>
      <c r="BM22" s="276"/>
      <c r="BN22" s="101"/>
      <c r="BO22" s="102"/>
      <c r="BP22" s="273">
        <v>3</v>
      </c>
      <c r="BQ22" s="101">
        <v>1</v>
      </c>
      <c r="BR22" s="268">
        <v>2</v>
      </c>
      <c r="BS22" s="276"/>
      <c r="BT22" s="101"/>
      <c r="BU22" s="102"/>
    </row>
    <row r="23" spans="1:73" ht="15" customHeight="1">
      <c r="A23" s="249" t="s">
        <v>118</v>
      </c>
      <c r="B23" s="263">
        <f t="shared" si="3"/>
        <v>719</v>
      </c>
      <c r="C23" s="101">
        <f t="shared" si="4"/>
        <v>611</v>
      </c>
      <c r="D23" s="268">
        <f t="shared" si="5"/>
        <v>108</v>
      </c>
      <c r="E23" s="276">
        <v>23</v>
      </c>
      <c r="F23" s="101">
        <v>17</v>
      </c>
      <c r="G23" s="102">
        <v>6</v>
      </c>
      <c r="H23" s="273">
        <v>168</v>
      </c>
      <c r="I23" s="101">
        <v>137</v>
      </c>
      <c r="J23" s="268">
        <v>31</v>
      </c>
      <c r="K23" s="276">
        <v>45</v>
      </c>
      <c r="L23" s="101">
        <v>41</v>
      </c>
      <c r="M23" s="102">
        <v>4</v>
      </c>
      <c r="N23" s="273">
        <v>27</v>
      </c>
      <c r="O23" s="101">
        <v>19</v>
      </c>
      <c r="P23" s="268">
        <v>8</v>
      </c>
      <c r="Q23" s="276">
        <v>29</v>
      </c>
      <c r="R23" s="101">
        <v>20</v>
      </c>
      <c r="S23" s="102">
        <v>9</v>
      </c>
      <c r="T23" s="273"/>
      <c r="U23" s="101"/>
      <c r="V23" s="268"/>
      <c r="W23" s="276">
        <v>86</v>
      </c>
      <c r="X23" s="101">
        <v>77</v>
      </c>
      <c r="Y23" s="102">
        <v>9</v>
      </c>
      <c r="Z23" s="273">
        <v>10</v>
      </c>
      <c r="AA23" s="101">
        <v>8</v>
      </c>
      <c r="AB23" s="268">
        <v>2</v>
      </c>
      <c r="AC23" s="276"/>
      <c r="AD23" s="101"/>
      <c r="AE23" s="102"/>
      <c r="AF23" s="273">
        <v>175</v>
      </c>
      <c r="AG23" s="101">
        <v>139</v>
      </c>
      <c r="AH23" s="268">
        <v>36</v>
      </c>
      <c r="AI23" s="276">
        <v>17</v>
      </c>
      <c r="AJ23" s="101">
        <v>17</v>
      </c>
      <c r="AK23" s="102"/>
      <c r="AL23" s="273">
        <v>2</v>
      </c>
      <c r="AM23" s="101">
        <v>2</v>
      </c>
      <c r="AN23" s="268"/>
      <c r="AO23" s="276"/>
      <c r="AP23" s="101"/>
      <c r="AQ23" s="102"/>
      <c r="AR23" s="273"/>
      <c r="AS23" s="101"/>
      <c r="AT23" s="268"/>
      <c r="AU23" s="276"/>
      <c r="AV23" s="101"/>
      <c r="AW23" s="102"/>
      <c r="AX23" s="273">
        <v>6</v>
      </c>
      <c r="AY23" s="101">
        <v>6</v>
      </c>
      <c r="AZ23" s="268"/>
      <c r="BA23" s="276">
        <v>14</v>
      </c>
      <c r="BB23" s="101">
        <v>14</v>
      </c>
      <c r="BC23" s="102"/>
      <c r="BD23" s="273">
        <v>59</v>
      </c>
      <c r="BE23" s="101">
        <v>56</v>
      </c>
      <c r="BF23" s="268">
        <v>3</v>
      </c>
      <c r="BG23" s="276">
        <v>54</v>
      </c>
      <c r="BH23" s="101">
        <v>54</v>
      </c>
      <c r="BI23" s="102"/>
      <c r="BJ23" s="273">
        <v>4</v>
      </c>
      <c r="BK23" s="101">
        <v>4</v>
      </c>
      <c r="BL23" s="268"/>
      <c r="BM23" s="276"/>
      <c r="BN23" s="101"/>
      <c r="BO23" s="102"/>
      <c r="BP23" s="273"/>
      <c r="BQ23" s="101"/>
      <c r="BR23" s="268"/>
      <c r="BS23" s="276"/>
      <c r="BT23" s="101"/>
      <c r="BU23" s="102"/>
    </row>
    <row r="24" spans="1:73" ht="15" customHeight="1">
      <c r="A24" s="249" t="s">
        <v>122</v>
      </c>
      <c r="B24" s="263">
        <f t="shared" si="3"/>
        <v>398</v>
      </c>
      <c r="C24" s="101">
        <f t="shared" si="4"/>
        <v>160</v>
      </c>
      <c r="D24" s="268">
        <f t="shared" si="5"/>
        <v>238</v>
      </c>
      <c r="E24" s="276">
        <v>32</v>
      </c>
      <c r="F24" s="101">
        <v>7</v>
      </c>
      <c r="G24" s="102">
        <v>25</v>
      </c>
      <c r="H24" s="273">
        <v>233</v>
      </c>
      <c r="I24" s="101">
        <v>105</v>
      </c>
      <c r="J24" s="268">
        <v>128</v>
      </c>
      <c r="K24" s="276">
        <v>19</v>
      </c>
      <c r="L24" s="101">
        <v>8</v>
      </c>
      <c r="M24" s="102">
        <v>11</v>
      </c>
      <c r="N24" s="273">
        <v>1</v>
      </c>
      <c r="O24" s="101"/>
      <c r="P24" s="268">
        <v>1</v>
      </c>
      <c r="Q24" s="276">
        <v>29</v>
      </c>
      <c r="R24" s="101">
        <v>8</v>
      </c>
      <c r="S24" s="102">
        <v>21</v>
      </c>
      <c r="T24" s="273">
        <v>2</v>
      </c>
      <c r="U24" s="101"/>
      <c r="V24" s="268">
        <v>2</v>
      </c>
      <c r="W24" s="276">
        <v>5</v>
      </c>
      <c r="X24" s="101">
        <v>2</v>
      </c>
      <c r="Y24" s="102">
        <v>3</v>
      </c>
      <c r="Z24" s="273">
        <v>4</v>
      </c>
      <c r="AA24" s="101"/>
      <c r="AB24" s="268">
        <v>4</v>
      </c>
      <c r="AC24" s="276">
        <v>3</v>
      </c>
      <c r="AD24" s="101">
        <v>2</v>
      </c>
      <c r="AE24" s="102">
        <v>1</v>
      </c>
      <c r="AF24" s="273">
        <v>44</v>
      </c>
      <c r="AG24" s="101">
        <v>17</v>
      </c>
      <c r="AH24" s="268">
        <v>27</v>
      </c>
      <c r="AI24" s="276">
        <v>2</v>
      </c>
      <c r="AJ24" s="101">
        <v>2</v>
      </c>
      <c r="AK24" s="102"/>
      <c r="AL24" s="273">
        <v>1</v>
      </c>
      <c r="AM24" s="101"/>
      <c r="AN24" s="268">
        <v>1</v>
      </c>
      <c r="AO24" s="276"/>
      <c r="AP24" s="101"/>
      <c r="AQ24" s="102"/>
      <c r="AR24" s="273"/>
      <c r="AS24" s="101"/>
      <c r="AT24" s="268"/>
      <c r="AU24" s="276">
        <v>2</v>
      </c>
      <c r="AV24" s="101">
        <v>1</v>
      </c>
      <c r="AW24" s="102">
        <v>1</v>
      </c>
      <c r="AX24" s="273"/>
      <c r="AY24" s="101"/>
      <c r="AZ24" s="268"/>
      <c r="BA24" s="276">
        <v>1</v>
      </c>
      <c r="BB24" s="101">
        <v>1</v>
      </c>
      <c r="BC24" s="102"/>
      <c r="BD24" s="273">
        <v>8</v>
      </c>
      <c r="BE24" s="101">
        <v>7</v>
      </c>
      <c r="BF24" s="268">
        <v>1</v>
      </c>
      <c r="BG24" s="276">
        <v>10</v>
      </c>
      <c r="BH24" s="101"/>
      <c r="BI24" s="102">
        <v>10</v>
      </c>
      <c r="BJ24" s="273"/>
      <c r="BK24" s="101"/>
      <c r="BL24" s="268"/>
      <c r="BM24" s="276"/>
      <c r="BN24" s="101"/>
      <c r="BO24" s="102"/>
      <c r="BP24" s="273">
        <v>2</v>
      </c>
      <c r="BQ24" s="101"/>
      <c r="BR24" s="268">
        <v>2</v>
      </c>
      <c r="BS24" s="276"/>
      <c r="BT24" s="101"/>
      <c r="BU24" s="102"/>
    </row>
    <row r="25" spans="1:73" ht="15" customHeight="1">
      <c r="A25" s="249" t="s">
        <v>732</v>
      </c>
      <c r="B25" s="263">
        <f t="shared" si="3"/>
        <v>637</v>
      </c>
      <c r="C25" s="101">
        <f t="shared" si="4"/>
        <v>575</v>
      </c>
      <c r="D25" s="268">
        <f t="shared" si="5"/>
        <v>62</v>
      </c>
      <c r="E25" s="276">
        <v>48</v>
      </c>
      <c r="F25" s="101">
        <v>45</v>
      </c>
      <c r="G25" s="102">
        <v>3</v>
      </c>
      <c r="H25" s="273">
        <v>84</v>
      </c>
      <c r="I25" s="101">
        <v>82</v>
      </c>
      <c r="J25" s="268">
        <v>2</v>
      </c>
      <c r="K25" s="276">
        <v>11</v>
      </c>
      <c r="L25" s="101">
        <v>10</v>
      </c>
      <c r="M25" s="102">
        <v>1</v>
      </c>
      <c r="N25" s="273">
        <v>3</v>
      </c>
      <c r="O25" s="101">
        <v>3</v>
      </c>
      <c r="P25" s="268"/>
      <c r="Q25" s="276">
        <v>32</v>
      </c>
      <c r="R25" s="101">
        <v>29</v>
      </c>
      <c r="S25" s="102">
        <v>3</v>
      </c>
      <c r="T25" s="273"/>
      <c r="U25" s="101"/>
      <c r="V25" s="268"/>
      <c r="W25" s="276">
        <v>35</v>
      </c>
      <c r="X25" s="101">
        <v>35</v>
      </c>
      <c r="Y25" s="102"/>
      <c r="Z25" s="273">
        <v>12</v>
      </c>
      <c r="AA25" s="101">
        <v>12</v>
      </c>
      <c r="AB25" s="268"/>
      <c r="AC25" s="276"/>
      <c r="AD25" s="101"/>
      <c r="AE25" s="102"/>
      <c r="AF25" s="273">
        <v>237</v>
      </c>
      <c r="AG25" s="101">
        <v>198</v>
      </c>
      <c r="AH25" s="268">
        <v>39</v>
      </c>
      <c r="AI25" s="276"/>
      <c r="AJ25" s="101"/>
      <c r="AK25" s="102"/>
      <c r="AL25" s="273">
        <v>1</v>
      </c>
      <c r="AM25" s="101">
        <v>1</v>
      </c>
      <c r="AN25" s="268"/>
      <c r="AO25" s="276"/>
      <c r="AP25" s="101"/>
      <c r="AQ25" s="102"/>
      <c r="AR25" s="273"/>
      <c r="AS25" s="101"/>
      <c r="AT25" s="268"/>
      <c r="AU25" s="276"/>
      <c r="AV25" s="101"/>
      <c r="AW25" s="102"/>
      <c r="AX25" s="273"/>
      <c r="AY25" s="101"/>
      <c r="AZ25" s="268"/>
      <c r="BA25" s="276">
        <v>26</v>
      </c>
      <c r="BB25" s="101">
        <v>21</v>
      </c>
      <c r="BC25" s="102">
        <v>5</v>
      </c>
      <c r="BD25" s="273">
        <v>58</v>
      </c>
      <c r="BE25" s="101">
        <v>54</v>
      </c>
      <c r="BF25" s="268">
        <v>4</v>
      </c>
      <c r="BG25" s="276">
        <v>89</v>
      </c>
      <c r="BH25" s="101">
        <v>84</v>
      </c>
      <c r="BI25" s="102">
        <v>5</v>
      </c>
      <c r="BJ25" s="273"/>
      <c r="BK25" s="101"/>
      <c r="BL25" s="268"/>
      <c r="BM25" s="276"/>
      <c r="BN25" s="101"/>
      <c r="BO25" s="102"/>
      <c r="BP25" s="273">
        <v>1</v>
      </c>
      <c r="BQ25" s="101">
        <v>1</v>
      </c>
      <c r="BR25" s="268"/>
      <c r="BS25" s="276"/>
      <c r="BT25" s="101"/>
      <c r="BU25" s="102"/>
    </row>
    <row r="26" spans="1:73" ht="15" customHeight="1">
      <c r="A26" s="249" t="s">
        <v>733</v>
      </c>
      <c r="B26" s="263">
        <f t="shared" si="3"/>
        <v>722</v>
      </c>
      <c r="C26" s="101">
        <f t="shared" si="4"/>
        <v>468</v>
      </c>
      <c r="D26" s="268">
        <f t="shared" si="5"/>
        <v>254</v>
      </c>
      <c r="E26" s="276">
        <v>146</v>
      </c>
      <c r="F26" s="101">
        <v>84</v>
      </c>
      <c r="G26" s="102">
        <v>62</v>
      </c>
      <c r="H26" s="273">
        <v>122</v>
      </c>
      <c r="I26" s="101">
        <v>115</v>
      </c>
      <c r="J26" s="268">
        <v>7</v>
      </c>
      <c r="K26" s="276">
        <v>7</v>
      </c>
      <c r="L26" s="101">
        <v>4</v>
      </c>
      <c r="M26" s="102">
        <v>3</v>
      </c>
      <c r="N26" s="273">
        <v>12</v>
      </c>
      <c r="O26" s="101">
        <v>8</v>
      </c>
      <c r="P26" s="268">
        <v>4</v>
      </c>
      <c r="Q26" s="276">
        <v>41</v>
      </c>
      <c r="R26" s="101">
        <v>30</v>
      </c>
      <c r="S26" s="102">
        <v>11</v>
      </c>
      <c r="T26" s="273"/>
      <c r="U26" s="101"/>
      <c r="V26" s="268"/>
      <c r="W26" s="276">
        <v>1</v>
      </c>
      <c r="X26" s="101"/>
      <c r="Y26" s="102">
        <v>1</v>
      </c>
      <c r="Z26" s="273">
        <v>6</v>
      </c>
      <c r="AA26" s="101">
        <v>3</v>
      </c>
      <c r="AB26" s="268">
        <v>3</v>
      </c>
      <c r="AC26" s="276"/>
      <c r="AD26" s="101"/>
      <c r="AE26" s="102"/>
      <c r="AF26" s="273">
        <v>366</v>
      </c>
      <c r="AG26" s="101">
        <v>204</v>
      </c>
      <c r="AH26" s="268">
        <v>162</v>
      </c>
      <c r="AI26" s="276"/>
      <c r="AJ26" s="101"/>
      <c r="AK26" s="102"/>
      <c r="AL26" s="273"/>
      <c r="AM26" s="101"/>
      <c r="AN26" s="268"/>
      <c r="AO26" s="276">
        <v>1</v>
      </c>
      <c r="AP26" s="101">
        <v>1</v>
      </c>
      <c r="AQ26" s="102"/>
      <c r="AR26" s="273"/>
      <c r="AS26" s="101"/>
      <c r="AT26" s="268"/>
      <c r="AU26" s="276"/>
      <c r="AV26" s="101"/>
      <c r="AW26" s="102"/>
      <c r="AX26" s="273"/>
      <c r="AY26" s="101"/>
      <c r="AZ26" s="268"/>
      <c r="BA26" s="276">
        <v>1</v>
      </c>
      <c r="BB26" s="101"/>
      <c r="BC26" s="102">
        <v>1</v>
      </c>
      <c r="BD26" s="273">
        <v>2</v>
      </c>
      <c r="BE26" s="101">
        <v>2</v>
      </c>
      <c r="BF26" s="268"/>
      <c r="BG26" s="276">
        <v>14</v>
      </c>
      <c r="BH26" s="101">
        <v>14</v>
      </c>
      <c r="BI26" s="102"/>
      <c r="BJ26" s="273"/>
      <c r="BK26" s="101"/>
      <c r="BL26" s="268"/>
      <c r="BM26" s="276">
        <v>2</v>
      </c>
      <c r="BN26" s="101">
        <v>2</v>
      </c>
      <c r="BO26" s="102"/>
      <c r="BP26" s="273">
        <v>1</v>
      </c>
      <c r="BQ26" s="101">
        <v>1</v>
      </c>
      <c r="BR26" s="268"/>
      <c r="BS26" s="276"/>
      <c r="BT26" s="101"/>
      <c r="BU26" s="102"/>
    </row>
    <row r="27" spans="1:73" ht="15" customHeight="1">
      <c r="A27" s="249" t="s">
        <v>4945</v>
      </c>
      <c r="B27" s="263">
        <f t="shared" si="3"/>
        <v>99</v>
      </c>
      <c r="C27" s="101">
        <f t="shared" si="4"/>
        <v>58</v>
      </c>
      <c r="D27" s="268">
        <f t="shared" si="5"/>
        <v>41</v>
      </c>
      <c r="E27" s="276">
        <v>23</v>
      </c>
      <c r="F27" s="101">
        <v>15</v>
      </c>
      <c r="G27" s="102">
        <v>8</v>
      </c>
      <c r="H27" s="273">
        <v>16</v>
      </c>
      <c r="I27" s="101">
        <v>7</v>
      </c>
      <c r="J27" s="268">
        <v>9</v>
      </c>
      <c r="K27" s="276">
        <v>4</v>
      </c>
      <c r="L27" s="101">
        <v>1</v>
      </c>
      <c r="M27" s="102">
        <v>3</v>
      </c>
      <c r="N27" s="273">
        <v>7</v>
      </c>
      <c r="O27" s="101">
        <v>6</v>
      </c>
      <c r="P27" s="268">
        <v>1</v>
      </c>
      <c r="Q27" s="276">
        <v>12</v>
      </c>
      <c r="R27" s="101">
        <v>7</v>
      </c>
      <c r="S27" s="102">
        <v>5</v>
      </c>
      <c r="T27" s="273">
        <v>3</v>
      </c>
      <c r="U27" s="101">
        <v>1</v>
      </c>
      <c r="V27" s="268">
        <v>2</v>
      </c>
      <c r="W27" s="276">
        <v>2</v>
      </c>
      <c r="X27" s="101">
        <v>1</v>
      </c>
      <c r="Y27" s="102">
        <v>1</v>
      </c>
      <c r="Z27" s="273"/>
      <c r="AA27" s="101"/>
      <c r="AB27" s="268"/>
      <c r="AC27" s="276">
        <v>1</v>
      </c>
      <c r="AD27" s="101"/>
      <c r="AE27" s="102">
        <v>1</v>
      </c>
      <c r="AF27" s="273">
        <v>19</v>
      </c>
      <c r="AG27" s="101">
        <v>14</v>
      </c>
      <c r="AH27" s="268">
        <v>5</v>
      </c>
      <c r="AI27" s="276">
        <v>1</v>
      </c>
      <c r="AJ27" s="101">
        <v>1</v>
      </c>
      <c r="AK27" s="102"/>
      <c r="AL27" s="273"/>
      <c r="AM27" s="101"/>
      <c r="AN27" s="268"/>
      <c r="AO27" s="276"/>
      <c r="AP27" s="101"/>
      <c r="AQ27" s="102"/>
      <c r="AR27" s="273"/>
      <c r="AS27" s="101"/>
      <c r="AT27" s="268"/>
      <c r="AU27" s="276"/>
      <c r="AV27" s="101"/>
      <c r="AW27" s="102"/>
      <c r="AX27" s="273">
        <v>2</v>
      </c>
      <c r="AY27" s="101">
        <v>1</v>
      </c>
      <c r="AZ27" s="268">
        <v>1</v>
      </c>
      <c r="BA27" s="276"/>
      <c r="BB27" s="101"/>
      <c r="BC27" s="102"/>
      <c r="BD27" s="273">
        <v>3</v>
      </c>
      <c r="BE27" s="101">
        <v>1</v>
      </c>
      <c r="BF27" s="268">
        <v>2</v>
      </c>
      <c r="BG27" s="276">
        <v>2</v>
      </c>
      <c r="BH27" s="101"/>
      <c r="BI27" s="102">
        <v>2</v>
      </c>
      <c r="BJ27" s="273">
        <v>2</v>
      </c>
      <c r="BK27" s="101">
        <v>1</v>
      </c>
      <c r="BL27" s="268">
        <v>1</v>
      </c>
      <c r="BM27" s="276"/>
      <c r="BN27" s="101"/>
      <c r="BO27" s="102"/>
      <c r="BP27" s="273">
        <v>2</v>
      </c>
      <c r="BQ27" s="101">
        <v>2</v>
      </c>
      <c r="BR27" s="268"/>
      <c r="BS27" s="276"/>
      <c r="BT27" s="101"/>
      <c r="BU27" s="102"/>
    </row>
    <row r="28" spans="1:73" ht="15" customHeight="1">
      <c r="A28" s="249" t="s">
        <v>4916</v>
      </c>
      <c r="B28" s="263">
        <f t="shared" si="3"/>
        <v>101</v>
      </c>
      <c r="C28" s="101">
        <f t="shared" si="4"/>
        <v>62</v>
      </c>
      <c r="D28" s="268">
        <f t="shared" si="5"/>
        <v>39</v>
      </c>
      <c r="E28" s="276">
        <v>26</v>
      </c>
      <c r="F28" s="101">
        <v>13</v>
      </c>
      <c r="G28" s="102">
        <v>13</v>
      </c>
      <c r="H28" s="273">
        <v>18</v>
      </c>
      <c r="I28" s="101">
        <v>11</v>
      </c>
      <c r="J28" s="268">
        <v>7</v>
      </c>
      <c r="K28" s="276">
        <v>2</v>
      </c>
      <c r="L28" s="101">
        <v>2</v>
      </c>
      <c r="M28" s="102"/>
      <c r="N28" s="273">
        <v>2</v>
      </c>
      <c r="O28" s="101">
        <v>2</v>
      </c>
      <c r="P28" s="268"/>
      <c r="Q28" s="276">
        <v>16</v>
      </c>
      <c r="R28" s="101">
        <v>11</v>
      </c>
      <c r="S28" s="102">
        <v>5</v>
      </c>
      <c r="T28" s="273">
        <v>1</v>
      </c>
      <c r="U28" s="101">
        <v>1</v>
      </c>
      <c r="V28" s="268"/>
      <c r="W28" s="276">
        <v>3</v>
      </c>
      <c r="X28" s="101">
        <v>1</v>
      </c>
      <c r="Y28" s="102">
        <v>2</v>
      </c>
      <c r="Z28" s="273">
        <v>4</v>
      </c>
      <c r="AA28" s="101">
        <v>1</v>
      </c>
      <c r="AB28" s="268">
        <v>3</v>
      </c>
      <c r="AC28" s="276">
        <v>2</v>
      </c>
      <c r="AD28" s="101">
        <v>1</v>
      </c>
      <c r="AE28" s="102">
        <v>1</v>
      </c>
      <c r="AF28" s="273">
        <v>17</v>
      </c>
      <c r="AG28" s="101">
        <v>14</v>
      </c>
      <c r="AH28" s="268">
        <v>3</v>
      </c>
      <c r="AI28" s="276"/>
      <c r="AJ28" s="101"/>
      <c r="AK28" s="102"/>
      <c r="AL28" s="273">
        <v>2</v>
      </c>
      <c r="AM28" s="101"/>
      <c r="AN28" s="268">
        <v>2</v>
      </c>
      <c r="AO28" s="276"/>
      <c r="AP28" s="101"/>
      <c r="AQ28" s="102"/>
      <c r="AR28" s="273"/>
      <c r="AS28" s="101"/>
      <c r="AT28" s="268"/>
      <c r="AU28" s="276"/>
      <c r="AV28" s="101"/>
      <c r="AW28" s="102"/>
      <c r="AX28" s="273"/>
      <c r="AY28" s="101"/>
      <c r="AZ28" s="268"/>
      <c r="BA28" s="276"/>
      <c r="BB28" s="101"/>
      <c r="BC28" s="102"/>
      <c r="BD28" s="273">
        <v>1</v>
      </c>
      <c r="BE28" s="101">
        <v>1</v>
      </c>
      <c r="BF28" s="268"/>
      <c r="BG28" s="276">
        <v>2</v>
      </c>
      <c r="BH28" s="101">
        <v>1</v>
      </c>
      <c r="BI28" s="102">
        <v>1</v>
      </c>
      <c r="BJ28" s="273">
        <v>3</v>
      </c>
      <c r="BK28" s="101">
        <v>2</v>
      </c>
      <c r="BL28" s="268">
        <v>1</v>
      </c>
      <c r="BM28" s="276">
        <v>1</v>
      </c>
      <c r="BN28" s="101"/>
      <c r="BO28" s="102">
        <v>1</v>
      </c>
      <c r="BP28" s="273">
        <v>1</v>
      </c>
      <c r="BQ28" s="101">
        <v>1</v>
      </c>
      <c r="BR28" s="268"/>
      <c r="BS28" s="276"/>
      <c r="BT28" s="101"/>
      <c r="BU28" s="102"/>
    </row>
    <row r="29" spans="1:73" ht="15" customHeight="1">
      <c r="A29" s="249" t="s">
        <v>4946</v>
      </c>
      <c r="B29" s="263">
        <f t="shared" si="3"/>
        <v>236</v>
      </c>
      <c r="C29" s="101">
        <f t="shared" si="4"/>
        <v>117</v>
      </c>
      <c r="D29" s="268">
        <f>G29+J29+M29+P29+S29+V29+Y29+AB29+AE29+AH29+AK29+AN29+AQ29+AT29+AW29+AZ29+BC29+BF29+BI29+BL29+BO29+BR29+BU29</f>
        <v>119</v>
      </c>
      <c r="E29" s="276">
        <v>12</v>
      </c>
      <c r="F29" s="101">
        <v>6</v>
      </c>
      <c r="G29" s="102">
        <v>6</v>
      </c>
      <c r="H29" s="273">
        <v>112</v>
      </c>
      <c r="I29" s="101">
        <v>48</v>
      </c>
      <c r="J29" s="268">
        <v>64</v>
      </c>
      <c r="K29" s="276">
        <v>9</v>
      </c>
      <c r="L29" s="101">
        <v>6</v>
      </c>
      <c r="M29" s="102">
        <v>3</v>
      </c>
      <c r="N29" s="273">
        <v>1</v>
      </c>
      <c r="O29" s="101"/>
      <c r="P29" s="268">
        <v>1</v>
      </c>
      <c r="Q29" s="276">
        <v>14</v>
      </c>
      <c r="R29" s="101">
        <v>8</v>
      </c>
      <c r="S29" s="102">
        <v>6</v>
      </c>
      <c r="T29" s="273"/>
      <c r="U29" s="101"/>
      <c r="V29" s="268"/>
      <c r="W29" s="276">
        <v>14</v>
      </c>
      <c r="X29" s="101">
        <v>8</v>
      </c>
      <c r="Y29" s="102">
        <v>6</v>
      </c>
      <c r="Z29" s="273"/>
      <c r="AA29" s="101"/>
      <c r="AB29" s="268"/>
      <c r="AC29" s="276">
        <v>2</v>
      </c>
      <c r="AD29" s="101"/>
      <c r="AE29" s="102">
        <v>2</v>
      </c>
      <c r="AF29" s="273">
        <v>60</v>
      </c>
      <c r="AG29" s="101">
        <v>29</v>
      </c>
      <c r="AH29" s="268">
        <v>31</v>
      </c>
      <c r="AI29" s="276"/>
      <c r="AJ29" s="101"/>
      <c r="AK29" s="102"/>
      <c r="AL29" s="273">
        <v>2</v>
      </c>
      <c r="AM29" s="101">
        <v>2</v>
      </c>
      <c r="AN29" s="268"/>
      <c r="AO29" s="276"/>
      <c r="AP29" s="101"/>
      <c r="AQ29" s="102"/>
      <c r="AR29" s="273"/>
      <c r="AS29" s="101"/>
      <c r="AT29" s="268"/>
      <c r="AU29" s="276">
        <v>3</v>
      </c>
      <c r="AV29" s="101">
        <v>3</v>
      </c>
      <c r="AW29" s="102"/>
      <c r="AX29" s="273">
        <v>2</v>
      </c>
      <c r="AY29" s="101">
        <v>2</v>
      </c>
      <c r="AZ29" s="268"/>
      <c r="BA29" s="276">
        <v>1</v>
      </c>
      <c r="BB29" s="101">
        <v>1</v>
      </c>
      <c r="BC29" s="102"/>
      <c r="BD29" s="273"/>
      <c r="BE29" s="101"/>
      <c r="BF29" s="268"/>
      <c r="BG29" s="276">
        <v>4</v>
      </c>
      <c r="BH29" s="101">
        <v>4</v>
      </c>
      <c r="BI29" s="102"/>
      <c r="BJ29" s="273"/>
      <c r="BK29" s="101"/>
      <c r="BL29" s="268"/>
      <c r="BM29" s="276"/>
      <c r="BN29" s="101"/>
      <c r="BO29" s="102"/>
      <c r="BP29" s="273"/>
      <c r="BQ29" s="101"/>
      <c r="BR29" s="268"/>
      <c r="BS29" s="276"/>
      <c r="BT29" s="101"/>
      <c r="BU29" s="102"/>
    </row>
    <row r="30" spans="1:73" ht="15" customHeight="1">
      <c r="A30" s="249" t="s">
        <v>4922</v>
      </c>
      <c r="B30" s="263">
        <f t="shared" si="3"/>
        <v>155</v>
      </c>
      <c r="C30" s="101">
        <f t="shared" si="4"/>
        <v>70</v>
      </c>
      <c r="D30" s="268">
        <f t="shared" si="5"/>
        <v>85</v>
      </c>
      <c r="E30" s="276">
        <v>21</v>
      </c>
      <c r="F30" s="101">
        <v>7</v>
      </c>
      <c r="G30" s="102">
        <v>14</v>
      </c>
      <c r="H30" s="273">
        <v>22</v>
      </c>
      <c r="I30" s="101">
        <v>14</v>
      </c>
      <c r="J30" s="268">
        <v>8</v>
      </c>
      <c r="K30" s="276"/>
      <c r="L30" s="101"/>
      <c r="M30" s="102"/>
      <c r="N30" s="273">
        <v>2</v>
      </c>
      <c r="O30" s="101">
        <v>2</v>
      </c>
      <c r="P30" s="268"/>
      <c r="Q30" s="276">
        <v>6</v>
      </c>
      <c r="R30" s="101">
        <v>2</v>
      </c>
      <c r="S30" s="102">
        <v>4</v>
      </c>
      <c r="T30" s="273">
        <v>1</v>
      </c>
      <c r="U30" s="101">
        <v>1</v>
      </c>
      <c r="V30" s="268"/>
      <c r="W30" s="276">
        <v>4</v>
      </c>
      <c r="X30" s="101">
        <v>3</v>
      </c>
      <c r="Y30" s="102">
        <v>1</v>
      </c>
      <c r="Z30" s="273">
        <v>3</v>
      </c>
      <c r="AA30" s="101"/>
      <c r="AB30" s="268">
        <v>3</v>
      </c>
      <c r="AC30" s="276"/>
      <c r="AD30" s="101"/>
      <c r="AE30" s="102"/>
      <c r="AF30" s="273">
        <v>12</v>
      </c>
      <c r="AG30" s="101">
        <v>2</v>
      </c>
      <c r="AH30" s="268">
        <v>10</v>
      </c>
      <c r="AI30" s="276"/>
      <c r="AJ30" s="101"/>
      <c r="AK30" s="102"/>
      <c r="AL30" s="273"/>
      <c r="AM30" s="101"/>
      <c r="AN30" s="268"/>
      <c r="AO30" s="276">
        <v>4</v>
      </c>
      <c r="AP30" s="101">
        <v>3</v>
      </c>
      <c r="AQ30" s="102">
        <v>1</v>
      </c>
      <c r="AR30" s="273"/>
      <c r="AS30" s="101"/>
      <c r="AT30" s="268"/>
      <c r="AU30" s="276"/>
      <c r="AV30" s="101"/>
      <c r="AW30" s="102"/>
      <c r="AX30" s="273"/>
      <c r="AY30" s="101"/>
      <c r="AZ30" s="268"/>
      <c r="BA30" s="276"/>
      <c r="BB30" s="101"/>
      <c r="BC30" s="102"/>
      <c r="BD30" s="273"/>
      <c r="BE30" s="101"/>
      <c r="BF30" s="268"/>
      <c r="BG30" s="276">
        <v>72</v>
      </c>
      <c r="BH30" s="101">
        <v>33</v>
      </c>
      <c r="BI30" s="102">
        <v>39</v>
      </c>
      <c r="BJ30" s="273">
        <v>5</v>
      </c>
      <c r="BK30" s="101">
        <v>1</v>
      </c>
      <c r="BL30" s="268">
        <v>4</v>
      </c>
      <c r="BM30" s="276">
        <v>3</v>
      </c>
      <c r="BN30" s="101">
        <v>2</v>
      </c>
      <c r="BO30" s="102">
        <v>1</v>
      </c>
      <c r="BP30" s="273"/>
      <c r="BQ30" s="101"/>
      <c r="BR30" s="268"/>
      <c r="BS30" s="276"/>
      <c r="BT30" s="101"/>
      <c r="BU30" s="102"/>
    </row>
    <row r="31" spans="1:73" ht="15" customHeight="1">
      <c r="A31" s="249" t="s">
        <v>734</v>
      </c>
      <c r="B31" s="263">
        <f t="shared" si="3"/>
        <v>112</v>
      </c>
      <c r="C31" s="101">
        <f t="shared" si="4"/>
        <v>67</v>
      </c>
      <c r="D31" s="268">
        <f t="shared" si="5"/>
        <v>45</v>
      </c>
      <c r="E31" s="276">
        <v>49</v>
      </c>
      <c r="F31" s="101">
        <v>37</v>
      </c>
      <c r="G31" s="102">
        <v>12</v>
      </c>
      <c r="H31" s="273">
        <v>3</v>
      </c>
      <c r="I31" s="101">
        <v>3</v>
      </c>
      <c r="J31" s="268"/>
      <c r="K31" s="276"/>
      <c r="L31" s="101"/>
      <c r="M31" s="102"/>
      <c r="N31" s="273"/>
      <c r="O31" s="101"/>
      <c r="P31" s="268"/>
      <c r="Q31" s="276">
        <v>10</v>
      </c>
      <c r="R31" s="101">
        <v>9</v>
      </c>
      <c r="S31" s="102">
        <v>1</v>
      </c>
      <c r="T31" s="273"/>
      <c r="U31" s="101"/>
      <c r="V31" s="268"/>
      <c r="W31" s="276">
        <v>1</v>
      </c>
      <c r="X31" s="101">
        <v>1</v>
      </c>
      <c r="Y31" s="102"/>
      <c r="Z31" s="273"/>
      <c r="AA31" s="101"/>
      <c r="AB31" s="268"/>
      <c r="AC31" s="276"/>
      <c r="AD31" s="101"/>
      <c r="AE31" s="102"/>
      <c r="AF31" s="273">
        <v>45</v>
      </c>
      <c r="AG31" s="101">
        <v>14</v>
      </c>
      <c r="AH31" s="268">
        <v>31</v>
      </c>
      <c r="AI31" s="276"/>
      <c r="AJ31" s="101"/>
      <c r="AK31" s="102"/>
      <c r="AL31" s="273"/>
      <c r="AM31" s="101"/>
      <c r="AN31" s="268"/>
      <c r="AO31" s="276"/>
      <c r="AP31" s="101"/>
      <c r="AQ31" s="102"/>
      <c r="AR31" s="273"/>
      <c r="AS31" s="101"/>
      <c r="AT31" s="268"/>
      <c r="AU31" s="276">
        <v>1</v>
      </c>
      <c r="AV31" s="101">
        <v>1</v>
      </c>
      <c r="AW31" s="102"/>
      <c r="AX31" s="273"/>
      <c r="AY31" s="101"/>
      <c r="AZ31" s="268"/>
      <c r="BA31" s="276"/>
      <c r="BB31" s="101"/>
      <c r="BC31" s="102"/>
      <c r="BD31" s="273"/>
      <c r="BE31" s="101"/>
      <c r="BF31" s="268"/>
      <c r="BG31" s="276">
        <v>1</v>
      </c>
      <c r="BH31" s="101"/>
      <c r="BI31" s="102">
        <v>1</v>
      </c>
      <c r="BJ31" s="273">
        <v>1</v>
      </c>
      <c r="BK31" s="101">
        <v>1</v>
      </c>
      <c r="BL31" s="268"/>
      <c r="BM31" s="276">
        <v>1</v>
      </c>
      <c r="BN31" s="101">
        <v>1</v>
      </c>
      <c r="BO31" s="102"/>
      <c r="BP31" s="273"/>
      <c r="BQ31" s="101"/>
      <c r="BR31" s="268"/>
      <c r="BS31" s="276"/>
      <c r="BT31" s="101"/>
      <c r="BU31" s="102"/>
    </row>
    <row r="32" spans="1:73" ht="15" customHeight="1">
      <c r="A32" s="249" t="s">
        <v>116</v>
      </c>
      <c r="B32" s="263">
        <f t="shared" si="3"/>
        <v>99</v>
      </c>
      <c r="C32" s="101">
        <f t="shared" si="4"/>
        <v>44</v>
      </c>
      <c r="D32" s="268">
        <f t="shared" si="5"/>
        <v>55</v>
      </c>
      <c r="E32" s="276">
        <v>6</v>
      </c>
      <c r="F32" s="101">
        <v>4</v>
      </c>
      <c r="G32" s="102">
        <v>2</v>
      </c>
      <c r="H32" s="273">
        <v>82</v>
      </c>
      <c r="I32" s="101">
        <v>36</v>
      </c>
      <c r="J32" s="268">
        <v>46</v>
      </c>
      <c r="K32" s="276"/>
      <c r="L32" s="101"/>
      <c r="M32" s="102"/>
      <c r="N32" s="273"/>
      <c r="O32" s="101"/>
      <c r="P32" s="268"/>
      <c r="Q32" s="276">
        <v>2</v>
      </c>
      <c r="R32" s="101"/>
      <c r="S32" s="102">
        <v>2</v>
      </c>
      <c r="T32" s="273"/>
      <c r="U32" s="101"/>
      <c r="V32" s="268"/>
      <c r="W32" s="276">
        <v>2</v>
      </c>
      <c r="X32" s="101">
        <v>1</v>
      </c>
      <c r="Y32" s="102">
        <v>1</v>
      </c>
      <c r="Z32" s="273"/>
      <c r="AA32" s="101"/>
      <c r="AB32" s="268"/>
      <c r="AC32" s="276"/>
      <c r="AD32" s="101"/>
      <c r="AE32" s="102"/>
      <c r="AF32" s="273">
        <v>6</v>
      </c>
      <c r="AG32" s="101">
        <v>3</v>
      </c>
      <c r="AH32" s="268">
        <v>3</v>
      </c>
      <c r="AI32" s="276"/>
      <c r="AJ32" s="101"/>
      <c r="AK32" s="102"/>
      <c r="AL32" s="273"/>
      <c r="AM32" s="101"/>
      <c r="AN32" s="268"/>
      <c r="AO32" s="276"/>
      <c r="AP32" s="101"/>
      <c r="AQ32" s="102"/>
      <c r="AR32" s="273"/>
      <c r="AS32" s="101"/>
      <c r="AT32" s="268"/>
      <c r="AU32" s="276"/>
      <c r="AV32" s="101"/>
      <c r="AW32" s="102"/>
      <c r="AX32" s="273"/>
      <c r="AY32" s="101"/>
      <c r="AZ32" s="268"/>
      <c r="BA32" s="276"/>
      <c r="BB32" s="101"/>
      <c r="BC32" s="102"/>
      <c r="BD32" s="273">
        <v>1</v>
      </c>
      <c r="BE32" s="101"/>
      <c r="BF32" s="268">
        <v>1</v>
      </c>
      <c r="BG32" s="276"/>
      <c r="BH32" s="101"/>
      <c r="BI32" s="102"/>
      <c r="BJ32" s="273"/>
      <c r="BK32" s="101"/>
      <c r="BL32" s="268"/>
      <c r="BM32" s="276"/>
      <c r="BN32" s="101"/>
      <c r="BO32" s="102"/>
      <c r="BP32" s="273"/>
      <c r="BQ32" s="101"/>
      <c r="BR32" s="268"/>
      <c r="BS32" s="276"/>
      <c r="BT32" s="101"/>
      <c r="BU32" s="102"/>
    </row>
    <row r="33" spans="1:73" ht="15" customHeight="1">
      <c r="A33" s="249" t="s">
        <v>735</v>
      </c>
      <c r="B33" s="263">
        <f t="shared" si="3"/>
        <v>214</v>
      </c>
      <c r="C33" s="101">
        <f t="shared" si="4"/>
        <v>189</v>
      </c>
      <c r="D33" s="268">
        <f t="shared" si="5"/>
        <v>25</v>
      </c>
      <c r="E33" s="276">
        <v>13</v>
      </c>
      <c r="F33" s="101">
        <v>9</v>
      </c>
      <c r="G33" s="102">
        <v>4</v>
      </c>
      <c r="H33" s="273">
        <v>88</v>
      </c>
      <c r="I33" s="101">
        <v>84</v>
      </c>
      <c r="J33" s="268">
        <v>4</v>
      </c>
      <c r="K33" s="276">
        <v>42</v>
      </c>
      <c r="L33" s="101">
        <v>37</v>
      </c>
      <c r="M33" s="102">
        <v>5</v>
      </c>
      <c r="N33" s="273">
        <v>1</v>
      </c>
      <c r="O33" s="101">
        <v>1</v>
      </c>
      <c r="P33" s="268"/>
      <c r="Q33" s="276">
        <v>19</v>
      </c>
      <c r="R33" s="101">
        <v>19</v>
      </c>
      <c r="S33" s="102"/>
      <c r="T33" s="273">
        <v>3</v>
      </c>
      <c r="U33" s="101">
        <v>3</v>
      </c>
      <c r="V33" s="268"/>
      <c r="W33" s="276">
        <v>2</v>
      </c>
      <c r="X33" s="101">
        <v>2</v>
      </c>
      <c r="Y33" s="102"/>
      <c r="Z33" s="273"/>
      <c r="AA33" s="101"/>
      <c r="AB33" s="268"/>
      <c r="AC33" s="276">
        <v>1</v>
      </c>
      <c r="AD33" s="101">
        <v>1</v>
      </c>
      <c r="AE33" s="102"/>
      <c r="AF33" s="273">
        <v>21</v>
      </c>
      <c r="AG33" s="101">
        <v>11</v>
      </c>
      <c r="AH33" s="268">
        <v>10</v>
      </c>
      <c r="AI33" s="276">
        <v>2</v>
      </c>
      <c r="AJ33" s="101">
        <v>2</v>
      </c>
      <c r="AK33" s="102"/>
      <c r="AL33" s="273">
        <v>1</v>
      </c>
      <c r="AM33" s="101">
        <v>1</v>
      </c>
      <c r="AN33" s="268"/>
      <c r="AO33" s="276"/>
      <c r="AP33" s="101"/>
      <c r="AQ33" s="102"/>
      <c r="AR33" s="273"/>
      <c r="AS33" s="101"/>
      <c r="AT33" s="268"/>
      <c r="AU33" s="276"/>
      <c r="AV33" s="101"/>
      <c r="AW33" s="102"/>
      <c r="AX33" s="273">
        <v>2</v>
      </c>
      <c r="AY33" s="101">
        <v>2</v>
      </c>
      <c r="AZ33" s="268"/>
      <c r="BA33" s="276">
        <v>2</v>
      </c>
      <c r="BB33" s="101">
        <v>2</v>
      </c>
      <c r="BC33" s="102"/>
      <c r="BD33" s="273"/>
      <c r="BE33" s="101"/>
      <c r="BF33" s="268"/>
      <c r="BG33" s="276">
        <v>16</v>
      </c>
      <c r="BH33" s="101">
        <v>14</v>
      </c>
      <c r="BI33" s="102">
        <v>2</v>
      </c>
      <c r="BJ33" s="273"/>
      <c r="BK33" s="101"/>
      <c r="BL33" s="268"/>
      <c r="BM33" s="276"/>
      <c r="BN33" s="101"/>
      <c r="BO33" s="102"/>
      <c r="BP33" s="273">
        <v>1</v>
      </c>
      <c r="BQ33" s="101">
        <v>1</v>
      </c>
      <c r="BR33" s="268"/>
      <c r="BS33" s="276"/>
      <c r="BT33" s="101"/>
      <c r="BU33" s="102"/>
    </row>
    <row r="34" spans="1:73" ht="15" customHeight="1">
      <c r="A34" s="249" t="s">
        <v>736</v>
      </c>
      <c r="B34" s="263">
        <f t="shared" si="3"/>
        <v>150</v>
      </c>
      <c r="C34" s="101">
        <f t="shared" si="4"/>
        <v>62</v>
      </c>
      <c r="D34" s="268">
        <f t="shared" si="5"/>
        <v>88</v>
      </c>
      <c r="E34" s="276">
        <v>32</v>
      </c>
      <c r="F34" s="101">
        <v>11</v>
      </c>
      <c r="G34" s="102">
        <v>21</v>
      </c>
      <c r="H34" s="273">
        <v>12</v>
      </c>
      <c r="I34" s="101">
        <v>6</v>
      </c>
      <c r="J34" s="268">
        <v>6</v>
      </c>
      <c r="K34" s="276">
        <v>8</v>
      </c>
      <c r="L34" s="101">
        <v>6</v>
      </c>
      <c r="M34" s="102">
        <v>2</v>
      </c>
      <c r="N34" s="273">
        <v>3</v>
      </c>
      <c r="O34" s="101">
        <v>2</v>
      </c>
      <c r="P34" s="268">
        <v>1</v>
      </c>
      <c r="Q34" s="276">
        <v>27</v>
      </c>
      <c r="R34" s="101">
        <v>6</v>
      </c>
      <c r="S34" s="102">
        <v>21</v>
      </c>
      <c r="T34" s="273">
        <v>11</v>
      </c>
      <c r="U34" s="101">
        <v>1</v>
      </c>
      <c r="V34" s="268">
        <v>10</v>
      </c>
      <c r="W34" s="276"/>
      <c r="X34" s="101"/>
      <c r="Y34" s="102"/>
      <c r="Z34" s="273">
        <v>2</v>
      </c>
      <c r="AA34" s="101">
        <v>1</v>
      </c>
      <c r="AB34" s="268">
        <v>1</v>
      </c>
      <c r="AC34" s="276">
        <v>2</v>
      </c>
      <c r="AD34" s="101">
        <v>2</v>
      </c>
      <c r="AE34" s="102"/>
      <c r="AF34" s="273">
        <v>16</v>
      </c>
      <c r="AG34" s="101">
        <v>12</v>
      </c>
      <c r="AH34" s="268">
        <v>4</v>
      </c>
      <c r="AI34" s="276"/>
      <c r="AJ34" s="101"/>
      <c r="AK34" s="102"/>
      <c r="AL34" s="273">
        <v>1</v>
      </c>
      <c r="AM34" s="101"/>
      <c r="AN34" s="268">
        <v>1</v>
      </c>
      <c r="AO34" s="276">
        <v>2</v>
      </c>
      <c r="AP34" s="101">
        <v>2</v>
      </c>
      <c r="AQ34" s="102"/>
      <c r="AR34" s="273">
        <v>1</v>
      </c>
      <c r="AS34" s="101"/>
      <c r="AT34" s="268">
        <v>1</v>
      </c>
      <c r="AU34" s="276">
        <v>1</v>
      </c>
      <c r="AV34" s="101"/>
      <c r="AW34" s="102">
        <v>1</v>
      </c>
      <c r="AX34" s="273"/>
      <c r="AY34" s="101"/>
      <c r="AZ34" s="268"/>
      <c r="BA34" s="276">
        <v>1</v>
      </c>
      <c r="BB34" s="101">
        <v>1</v>
      </c>
      <c r="BC34" s="102"/>
      <c r="BD34" s="273">
        <v>4</v>
      </c>
      <c r="BE34" s="101">
        <v>2</v>
      </c>
      <c r="BF34" s="268">
        <v>2</v>
      </c>
      <c r="BG34" s="276">
        <v>17</v>
      </c>
      <c r="BH34" s="101">
        <v>5</v>
      </c>
      <c r="BI34" s="102">
        <v>12</v>
      </c>
      <c r="BJ34" s="273">
        <v>2</v>
      </c>
      <c r="BK34" s="101"/>
      <c r="BL34" s="268">
        <v>2</v>
      </c>
      <c r="BM34" s="276"/>
      <c r="BN34" s="101"/>
      <c r="BO34" s="102"/>
      <c r="BP34" s="273">
        <v>6</v>
      </c>
      <c r="BQ34" s="101">
        <v>3</v>
      </c>
      <c r="BR34" s="268">
        <v>3</v>
      </c>
      <c r="BS34" s="276">
        <v>2</v>
      </c>
      <c r="BT34" s="101">
        <v>2</v>
      </c>
      <c r="BU34" s="102"/>
    </row>
    <row r="35" spans="1:73" ht="15" customHeight="1">
      <c r="A35" s="249" t="s">
        <v>119</v>
      </c>
      <c r="B35" s="263">
        <f t="shared" si="3"/>
        <v>58</v>
      </c>
      <c r="C35" s="101">
        <f t="shared" si="4"/>
        <v>35</v>
      </c>
      <c r="D35" s="268">
        <f t="shared" si="5"/>
        <v>23</v>
      </c>
      <c r="E35" s="276">
        <v>14</v>
      </c>
      <c r="F35" s="101">
        <v>9</v>
      </c>
      <c r="G35" s="102">
        <v>5</v>
      </c>
      <c r="H35" s="273">
        <v>2</v>
      </c>
      <c r="I35" s="101">
        <v>1</v>
      </c>
      <c r="J35" s="268">
        <v>1</v>
      </c>
      <c r="K35" s="276"/>
      <c r="L35" s="101"/>
      <c r="M35" s="102"/>
      <c r="N35" s="273">
        <v>1</v>
      </c>
      <c r="O35" s="101">
        <v>1</v>
      </c>
      <c r="P35" s="268"/>
      <c r="Q35" s="276">
        <v>22</v>
      </c>
      <c r="R35" s="101">
        <v>13</v>
      </c>
      <c r="S35" s="102">
        <v>9</v>
      </c>
      <c r="T35" s="273"/>
      <c r="U35" s="101"/>
      <c r="V35" s="268"/>
      <c r="W35" s="276">
        <v>1</v>
      </c>
      <c r="X35" s="101"/>
      <c r="Y35" s="102">
        <v>1</v>
      </c>
      <c r="Z35" s="273">
        <v>4</v>
      </c>
      <c r="AA35" s="101">
        <v>2</v>
      </c>
      <c r="AB35" s="268">
        <v>2</v>
      </c>
      <c r="AC35" s="276"/>
      <c r="AD35" s="101"/>
      <c r="AE35" s="102"/>
      <c r="AF35" s="273">
        <v>13</v>
      </c>
      <c r="AG35" s="101">
        <v>8</v>
      </c>
      <c r="AH35" s="268">
        <v>5</v>
      </c>
      <c r="AI35" s="276"/>
      <c r="AJ35" s="101"/>
      <c r="AK35" s="102"/>
      <c r="AL35" s="273">
        <v>1</v>
      </c>
      <c r="AM35" s="101">
        <v>1</v>
      </c>
      <c r="AN35" s="268"/>
      <c r="AO35" s="276"/>
      <c r="AP35" s="101"/>
      <c r="AQ35" s="102"/>
      <c r="AR35" s="273"/>
      <c r="AS35" s="101"/>
      <c r="AT35" s="268"/>
      <c r="AU35" s="276"/>
      <c r="AV35" s="101"/>
      <c r="AW35" s="102"/>
      <c r="AX35" s="273"/>
      <c r="AY35" s="101"/>
      <c r="AZ35" s="268"/>
      <c r="BA35" s="276"/>
      <c r="BB35" s="101"/>
      <c r="BC35" s="102"/>
      <c r="BD35" s="273"/>
      <c r="BE35" s="101"/>
      <c r="BF35" s="268"/>
      <c r="BG35" s="276"/>
      <c r="BH35" s="101"/>
      <c r="BI35" s="102"/>
      <c r="BJ35" s="273"/>
      <c r="BK35" s="101"/>
      <c r="BL35" s="268"/>
      <c r="BM35" s="276"/>
      <c r="BN35" s="101"/>
      <c r="BO35" s="102"/>
      <c r="BP35" s="273"/>
      <c r="BQ35" s="101"/>
      <c r="BR35" s="268"/>
      <c r="BS35" s="276"/>
      <c r="BT35" s="101"/>
      <c r="BU35" s="102"/>
    </row>
    <row r="36" spans="1:73" ht="15" customHeight="1">
      <c r="A36" s="249" t="s">
        <v>4947</v>
      </c>
      <c r="B36" s="263">
        <f>C36+D36</f>
        <v>60</v>
      </c>
      <c r="C36" s="101">
        <f t="shared" si="4"/>
        <v>36</v>
      </c>
      <c r="D36" s="268">
        <f>G36+J36+M36+P36+S36+V36+Y36+AB36+AE36+AH36+AK36+AN36+AQ36+AT36+AW36+AZ36+BC36+BF36+BI36+BL36+BO36+BR36+BU36</f>
        <v>24</v>
      </c>
      <c r="E36" s="276">
        <v>36</v>
      </c>
      <c r="F36" s="101">
        <v>19</v>
      </c>
      <c r="G36" s="102">
        <v>17</v>
      </c>
      <c r="H36" s="273"/>
      <c r="I36" s="101"/>
      <c r="J36" s="268"/>
      <c r="K36" s="276">
        <v>3</v>
      </c>
      <c r="L36" s="101">
        <v>2</v>
      </c>
      <c r="M36" s="102">
        <v>1</v>
      </c>
      <c r="N36" s="273">
        <v>2</v>
      </c>
      <c r="O36" s="101">
        <v>1</v>
      </c>
      <c r="P36" s="268">
        <v>1</v>
      </c>
      <c r="Q36" s="276">
        <v>4</v>
      </c>
      <c r="R36" s="101">
        <v>4</v>
      </c>
      <c r="S36" s="102"/>
      <c r="T36" s="273">
        <v>2</v>
      </c>
      <c r="U36" s="101"/>
      <c r="V36" s="268">
        <v>2</v>
      </c>
      <c r="W36" s="276"/>
      <c r="X36" s="101"/>
      <c r="Y36" s="102"/>
      <c r="Z36" s="273">
        <v>2</v>
      </c>
      <c r="AA36" s="101">
        <v>2</v>
      </c>
      <c r="AB36" s="268"/>
      <c r="AC36" s="276">
        <v>1</v>
      </c>
      <c r="AD36" s="101"/>
      <c r="AE36" s="102">
        <v>1</v>
      </c>
      <c r="AF36" s="273">
        <v>5</v>
      </c>
      <c r="AG36" s="101">
        <v>4</v>
      </c>
      <c r="AH36" s="268">
        <v>1</v>
      </c>
      <c r="AI36" s="276"/>
      <c r="AJ36" s="101"/>
      <c r="AK36" s="102"/>
      <c r="AL36" s="273"/>
      <c r="AM36" s="101"/>
      <c r="AN36" s="268"/>
      <c r="AO36" s="276">
        <v>1</v>
      </c>
      <c r="AP36" s="101">
        <v>1</v>
      </c>
      <c r="AQ36" s="102"/>
      <c r="AR36" s="273"/>
      <c r="AS36" s="101"/>
      <c r="AT36" s="268"/>
      <c r="AU36" s="276"/>
      <c r="AV36" s="101"/>
      <c r="AW36" s="102"/>
      <c r="AX36" s="273"/>
      <c r="AY36" s="101"/>
      <c r="AZ36" s="268"/>
      <c r="BA36" s="276"/>
      <c r="BB36" s="101"/>
      <c r="BC36" s="102"/>
      <c r="BD36" s="273"/>
      <c r="BE36" s="101"/>
      <c r="BF36" s="268"/>
      <c r="BG36" s="276">
        <v>4</v>
      </c>
      <c r="BH36" s="101">
        <v>3</v>
      </c>
      <c r="BI36" s="102">
        <v>1</v>
      </c>
      <c r="BJ36" s="273"/>
      <c r="BK36" s="101"/>
      <c r="BL36" s="268"/>
      <c r="BM36" s="276"/>
      <c r="BN36" s="101"/>
      <c r="BO36" s="102"/>
      <c r="BP36" s="273"/>
      <c r="BQ36" s="101"/>
      <c r="BR36" s="268"/>
      <c r="BS36" s="276"/>
      <c r="BT36" s="101"/>
      <c r="BU36" s="102"/>
    </row>
    <row r="37" spans="1:73" ht="15" customHeight="1">
      <c r="A37" s="249" t="s">
        <v>4927</v>
      </c>
      <c r="B37" s="263">
        <f t="shared" si="3"/>
        <v>94</v>
      </c>
      <c r="C37" s="101">
        <f t="shared" si="4"/>
        <v>83</v>
      </c>
      <c r="D37" s="268">
        <f t="shared" si="5"/>
        <v>11</v>
      </c>
      <c r="E37" s="276">
        <v>2</v>
      </c>
      <c r="F37" s="101">
        <v>2</v>
      </c>
      <c r="G37" s="102">
        <v>0</v>
      </c>
      <c r="H37" s="273">
        <v>9</v>
      </c>
      <c r="I37" s="101">
        <v>9</v>
      </c>
      <c r="J37" s="268"/>
      <c r="K37" s="276">
        <v>14</v>
      </c>
      <c r="L37" s="101">
        <v>9</v>
      </c>
      <c r="M37" s="102">
        <v>5</v>
      </c>
      <c r="N37" s="273">
        <v>1</v>
      </c>
      <c r="O37" s="101">
        <v>1</v>
      </c>
      <c r="P37" s="268"/>
      <c r="Q37" s="276">
        <v>5</v>
      </c>
      <c r="R37" s="101">
        <v>4</v>
      </c>
      <c r="S37" s="102">
        <v>1</v>
      </c>
      <c r="T37" s="273"/>
      <c r="U37" s="101"/>
      <c r="V37" s="268"/>
      <c r="W37" s="276">
        <v>3</v>
      </c>
      <c r="X37" s="101">
        <v>2</v>
      </c>
      <c r="Y37" s="102">
        <v>1</v>
      </c>
      <c r="Z37" s="273"/>
      <c r="AA37" s="101"/>
      <c r="AB37" s="268"/>
      <c r="AC37" s="276">
        <v>2</v>
      </c>
      <c r="AD37" s="101">
        <v>2</v>
      </c>
      <c r="AE37" s="102"/>
      <c r="AF37" s="273"/>
      <c r="AG37" s="101"/>
      <c r="AH37" s="268"/>
      <c r="AI37" s="276">
        <v>1</v>
      </c>
      <c r="AJ37" s="101">
        <v>1</v>
      </c>
      <c r="AK37" s="102"/>
      <c r="AL37" s="273"/>
      <c r="AM37" s="101"/>
      <c r="AN37" s="268"/>
      <c r="AO37" s="276"/>
      <c r="AP37" s="101"/>
      <c r="AQ37" s="102"/>
      <c r="AR37" s="273"/>
      <c r="AS37" s="101"/>
      <c r="AT37" s="268"/>
      <c r="AU37" s="276">
        <v>3</v>
      </c>
      <c r="AV37" s="101">
        <v>3</v>
      </c>
      <c r="AW37" s="102"/>
      <c r="AX37" s="273"/>
      <c r="AY37" s="101"/>
      <c r="AZ37" s="268"/>
      <c r="BA37" s="276">
        <v>7</v>
      </c>
      <c r="BB37" s="101">
        <v>3</v>
      </c>
      <c r="BC37" s="102">
        <v>4</v>
      </c>
      <c r="BD37" s="273"/>
      <c r="BE37" s="101"/>
      <c r="BF37" s="268"/>
      <c r="BG37" s="276">
        <v>5</v>
      </c>
      <c r="BH37" s="101">
        <v>5</v>
      </c>
      <c r="BI37" s="102"/>
      <c r="BJ37" s="273"/>
      <c r="BK37" s="101"/>
      <c r="BL37" s="268"/>
      <c r="BM37" s="276"/>
      <c r="BN37" s="101"/>
      <c r="BO37" s="102"/>
      <c r="BP37" s="273">
        <v>40</v>
      </c>
      <c r="BQ37" s="101">
        <v>40</v>
      </c>
      <c r="BR37" s="268"/>
      <c r="BS37" s="276">
        <v>2</v>
      </c>
      <c r="BT37" s="101">
        <v>2</v>
      </c>
      <c r="BU37" s="102"/>
    </row>
    <row r="38" spans="1:73" ht="15" customHeight="1">
      <c r="A38" s="249" t="s">
        <v>4928</v>
      </c>
      <c r="B38" s="263">
        <f t="shared" si="3"/>
        <v>18</v>
      </c>
      <c r="C38" s="101">
        <f t="shared" si="4"/>
        <v>3</v>
      </c>
      <c r="D38" s="268">
        <f t="shared" si="5"/>
        <v>15</v>
      </c>
      <c r="E38" s="276">
        <v>6</v>
      </c>
      <c r="F38" s="101">
        <v>1</v>
      </c>
      <c r="G38" s="102">
        <v>5</v>
      </c>
      <c r="H38" s="273">
        <v>6</v>
      </c>
      <c r="I38" s="101">
        <v>2</v>
      </c>
      <c r="J38" s="268">
        <v>4</v>
      </c>
      <c r="K38" s="276"/>
      <c r="L38" s="101"/>
      <c r="M38" s="102"/>
      <c r="N38" s="273"/>
      <c r="O38" s="101"/>
      <c r="P38" s="268"/>
      <c r="Q38" s="276">
        <v>5</v>
      </c>
      <c r="R38" s="101"/>
      <c r="S38" s="102">
        <v>5</v>
      </c>
      <c r="T38" s="273"/>
      <c r="U38" s="101"/>
      <c r="V38" s="268"/>
      <c r="W38" s="276"/>
      <c r="X38" s="101"/>
      <c r="Y38" s="102"/>
      <c r="Z38" s="273"/>
      <c r="AA38" s="101"/>
      <c r="AB38" s="268"/>
      <c r="AC38" s="276"/>
      <c r="AD38" s="101"/>
      <c r="AE38" s="102"/>
      <c r="AF38" s="273">
        <v>1</v>
      </c>
      <c r="AG38" s="101"/>
      <c r="AH38" s="268">
        <v>1</v>
      </c>
      <c r="AI38" s="276"/>
      <c r="AJ38" s="101"/>
      <c r="AK38" s="102"/>
      <c r="AL38" s="273"/>
      <c r="AM38" s="101"/>
      <c r="AN38" s="268"/>
      <c r="AO38" s="276"/>
      <c r="AP38" s="101"/>
      <c r="AQ38" s="102"/>
      <c r="AR38" s="273"/>
      <c r="AS38" s="101"/>
      <c r="AT38" s="268"/>
      <c r="AU38" s="276"/>
      <c r="AV38" s="101"/>
      <c r="AW38" s="102"/>
      <c r="AX38" s="273"/>
      <c r="AY38" s="101"/>
      <c r="AZ38" s="268"/>
      <c r="BA38" s="276"/>
      <c r="BB38" s="101"/>
      <c r="BC38" s="102"/>
      <c r="BD38" s="273"/>
      <c r="BE38" s="101"/>
      <c r="BF38" s="268"/>
      <c r="BG38" s="276"/>
      <c r="BH38" s="101"/>
      <c r="BI38" s="102"/>
      <c r="BJ38" s="273"/>
      <c r="BK38" s="101"/>
      <c r="BL38" s="268"/>
      <c r="BM38" s="276"/>
      <c r="BN38" s="101"/>
      <c r="BO38" s="102"/>
      <c r="BP38" s="273"/>
      <c r="BQ38" s="101"/>
      <c r="BR38" s="268"/>
      <c r="BS38" s="276"/>
      <c r="BT38" s="101"/>
      <c r="BU38" s="102"/>
    </row>
    <row r="39" spans="1:73" ht="15" customHeight="1">
      <c r="A39" s="249" t="s">
        <v>121</v>
      </c>
      <c r="B39" s="263">
        <f t="shared" si="3"/>
        <v>21</v>
      </c>
      <c r="C39" s="101">
        <f t="shared" si="4"/>
        <v>14</v>
      </c>
      <c r="D39" s="268">
        <f t="shared" si="5"/>
        <v>7</v>
      </c>
      <c r="E39" s="276">
        <v>7</v>
      </c>
      <c r="F39" s="101">
        <v>4</v>
      </c>
      <c r="G39" s="102">
        <v>3</v>
      </c>
      <c r="H39" s="273">
        <v>3</v>
      </c>
      <c r="I39" s="101">
        <v>2</v>
      </c>
      <c r="J39" s="268">
        <v>1</v>
      </c>
      <c r="K39" s="276">
        <v>3</v>
      </c>
      <c r="L39" s="101">
        <v>3</v>
      </c>
      <c r="M39" s="102"/>
      <c r="N39" s="273">
        <v>1</v>
      </c>
      <c r="O39" s="101">
        <v>1</v>
      </c>
      <c r="P39" s="268"/>
      <c r="Q39" s="276">
        <v>1</v>
      </c>
      <c r="R39" s="101">
        <v>1</v>
      </c>
      <c r="S39" s="102"/>
      <c r="T39" s="273"/>
      <c r="U39" s="101"/>
      <c r="V39" s="268"/>
      <c r="W39" s="276"/>
      <c r="X39" s="101"/>
      <c r="Y39" s="102"/>
      <c r="Z39" s="273">
        <v>1</v>
      </c>
      <c r="AA39" s="101">
        <v>1</v>
      </c>
      <c r="AB39" s="268"/>
      <c r="AC39" s="276"/>
      <c r="AD39" s="101"/>
      <c r="AE39" s="102"/>
      <c r="AF39" s="273">
        <v>3</v>
      </c>
      <c r="AG39" s="101">
        <v>1</v>
      </c>
      <c r="AH39" s="268">
        <v>2</v>
      </c>
      <c r="AI39" s="276"/>
      <c r="AJ39" s="101"/>
      <c r="AK39" s="102"/>
      <c r="AL39" s="273"/>
      <c r="AM39" s="101"/>
      <c r="AN39" s="268"/>
      <c r="AO39" s="276"/>
      <c r="AP39" s="101"/>
      <c r="AQ39" s="102"/>
      <c r="AR39" s="273"/>
      <c r="AS39" s="101"/>
      <c r="AT39" s="268"/>
      <c r="AU39" s="276"/>
      <c r="AV39" s="101"/>
      <c r="AW39" s="102"/>
      <c r="AX39" s="273"/>
      <c r="AY39" s="101"/>
      <c r="AZ39" s="268"/>
      <c r="BA39" s="276"/>
      <c r="BB39" s="101"/>
      <c r="BC39" s="102"/>
      <c r="BD39" s="273">
        <v>1</v>
      </c>
      <c r="BE39" s="101"/>
      <c r="BF39" s="268">
        <v>1</v>
      </c>
      <c r="BG39" s="276"/>
      <c r="BH39" s="101"/>
      <c r="BI39" s="102"/>
      <c r="BJ39" s="273"/>
      <c r="BK39" s="101"/>
      <c r="BL39" s="268"/>
      <c r="BM39" s="276"/>
      <c r="BN39" s="101"/>
      <c r="BO39" s="102"/>
      <c r="BP39" s="273">
        <v>1</v>
      </c>
      <c r="BQ39" s="101">
        <v>1</v>
      </c>
      <c r="BR39" s="268"/>
      <c r="BS39" s="276"/>
      <c r="BT39" s="101"/>
      <c r="BU39" s="102"/>
    </row>
    <row r="40" spans="1:73" ht="15" customHeight="1">
      <c r="A40" s="249" t="s">
        <v>4948</v>
      </c>
      <c r="B40" s="263">
        <f t="shared" si="3"/>
        <v>63</v>
      </c>
      <c r="C40" s="101">
        <f t="shared" si="4"/>
        <v>36</v>
      </c>
      <c r="D40" s="268">
        <f t="shared" si="5"/>
        <v>27</v>
      </c>
      <c r="E40" s="276">
        <v>0</v>
      </c>
      <c r="F40" s="101">
        <v>0</v>
      </c>
      <c r="G40" s="102">
        <v>0</v>
      </c>
      <c r="H40" s="273">
        <v>48</v>
      </c>
      <c r="I40" s="101">
        <v>27</v>
      </c>
      <c r="J40" s="268">
        <v>21</v>
      </c>
      <c r="K40" s="276"/>
      <c r="L40" s="101"/>
      <c r="M40" s="102"/>
      <c r="N40" s="273"/>
      <c r="O40" s="101"/>
      <c r="P40" s="268"/>
      <c r="Q40" s="276">
        <v>2</v>
      </c>
      <c r="R40" s="101">
        <v>1</v>
      </c>
      <c r="S40" s="102">
        <v>1</v>
      </c>
      <c r="T40" s="273">
        <v>1</v>
      </c>
      <c r="U40" s="101">
        <v>1</v>
      </c>
      <c r="V40" s="268"/>
      <c r="W40" s="276">
        <v>5</v>
      </c>
      <c r="X40" s="101">
        <v>5</v>
      </c>
      <c r="Y40" s="102"/>
      <c r="Z40" s="273"/>
      <c r="AA40" s="101"/>
      <c r="AB40" s="268"/>
      <c r="AC40" s="276"/>
      <c r="AD40" s="101"/>
      <c r="AE40" s="102"/>
      <c r="AF40" s="273">
        <v>5</v>
      </c>
      <c r="AG40" s="101">
        <v>2</v>
      </c>
      <c r="AH40" s="268">
        <v>3</v>
      </c>
      <c r="AI40" s="276">
        <v>1</v>
      </c>
      <c r="AJ40" s="101"/>
      <c r="AK40" s="102">
        <v>1</v>
      </c>
      <c r="AL40" s="273"/>
      <c r="AM40" s="101"/>
      <c r="AN40" s="268"/>
      <c r="AO40" s="276"/>
      <c r="AP40" s="101"/>
      <c r="AQ40" s="102"/>
      <c r="AR40" s="273"/>
      <c r="AS40" s="101"/>
      <c r="AT40" s="268"/>
      <c r="AU40" s="276"/>
      <c r="AV40" s="101"/>
      <c r="AW40" s="102"/>
      <c r="AX40" s="273"/>
      <c r="AY40" s="101"/>
      <c r="AZ40" s="268"/>
      <c r="BA40" s="276"/>
      <c r="BB40" s="101"/>
      <c r="BC40" s="102"/>
      <c r="BD40" s="273"/>
      <c r="BE40" s="101"/>
      <c r="BF40" s="268"/>
      <c r="BG40" s="276"/>
      <c r="BH40" s="101"/>
      <c r="BI40" s="102"/>
      <c r="BJ40" s="273"/>
      <c r="BK40" s="101"/>
      <c r="BL40" s="268"/>
      <c r="BM40" s="276"/>
      <c r="BN40" s="101"/>
      <c r="BO40" s="102"/>
      <c r="BP40" s="273">
        <v>1</v>
      </c>
      <c r="BQ40" s="101"/>
      <c r="BR40" s="268">
        <v>1</v>
      </c>
      <c r="BS40" s="276"/>
      <c r="BT40" s="101"/>
      <c r="BU40" s="102"/>
    </row>
    <row r="41" spans="1:73" ht="15" customHeight="1">
      <c r="A41" s="249" t="s">
        <v>4917</v>
      </c>
      <c r="B41" s="263">
        <f t="shared" si="3"/>
        <v>145</v>
      </c>
      <c r="C41" s="101">
        <f t="shared" si="4"/>
        <v>96</v>
      </c>
      <c r="D41" s="268">
        <f t="shared" si="5"/>
        <v>49</v>
      </c>
      <c r="E41" s="276">
        <v>43</v>
      </c>
      <c r="F41" s="101">
        <v>29</v>
      </c>
      <c r="G41" s="102">
        <v>14</v>
      </c>
      <c r="H41" s="273"/>
      <c r="I41" s="101"/>
      <c r="J41" s="268"/>
      <c r="K41" s="276">
        <v>14</v>
      </c>
      <c r="L41" s="101">
        <v>6</v>
      </c>
      <c r="M41" s="102">
        <v>8</v>
      </c>
      <c r="N41" s="273"/>
      <c r="O41" s="101"/>
      <c r="P41" s="268"/>
      <c r="Q41" s="276">
        <v>3</v>
      </c>
      <c r="R41" s="101">
        <v>3</v>
      </c>
      <c r="S41" s="102"/>
      <c r="T41" s="273"/>
      <c r="U41" s="101"/>
      <c r="V41" s="268"/>
      <c r="W41" s="276">
        <v>1</v>
      </c>
      <c r="X41" s="101">
        <v>1</v>
      </c>
      <c r="Y41" s="102"/>
      <c r="Z41" s="273"/>
      <c r="AA41" s="101"/>
      <c r="AB41" s="268"/>
      <c r="AC41" s="276">
        <v>5</v>
      </c>
      <c r="AD41" s="101">
        <v>3</v>
      </c>
      <c r="AE41" s="102">
        <v>2</v>
      </c>
      <c r="AF41" s="273">
        <v>5</v>
      </c>
      <c r="AG41" s="101">
        <v>2</v>
      </c>
      <c r="AH41" s="268">
        <v>3</v>
      </c>
      <c r="AI41" s="276"/>
      <c r="AJ41" s="101"/>
      <c r="AK41" s="102"/>
      <c r="AL41" s="273"/>
      <c r="AM41" s="101"/>
      <c r="AN41" s="268"/>
      <c r="AO41" s="276"/>
      <c r="AP41" s="101"/>
      <c r="AQ41" s="102"/>
      <c r="AR41" s="273"/>
      <c r="AS41" s="101"/>
      <c r="AT41" s="268"/>
      <c r="AU41" s="276"/>
      <c r="AV41" s="101"/>
      <c r="AW41" s="102"/>
      <c r="AX41" s="273"/>
      <c r="AY41" s="101"/>
      <c r="AZ41" s="268"/>
      <c r="BA41" s="276"/>
      <c r="BB41" s="101"/>
      <c r="BC41" s="102"/>
      <c r="BD41" s="273"/>
      <c r="BE41" s="101"/>
      <c r="BF41" s="268"/>
      <c r="BG41" s="276">
        <v>74</v>
      </c>
      <c r="BH41" s="101">
        <v>52</v>
      </c>
      <c r="BI41" s="102">
        <v>22</v>
      </c>
      <c r="BJ41" s="273"/>
      <c r="BK41" s="101"/>
      <c r="BL41" s="268"/>
      <c r="BM41" s="276"/>
      <c r="BN41" s="101"/>
      <c r="BO41" s="102"/>
      <c r="BP41" s="273"/>
      <c r="BQ41" s="101"/>
      <c r="BR41" s="268"/>
      <c r="BS41" s="276"/>
      <c r="BT41" s="101"/>
      <c r="BU41" s="102"/>
    </row>
    <row r="42" spans="1:73" ht="15" customHeight="1">
      <c r="A42" s="546" t="s">
        <v>5033</v>
      </c>
      <c r="B42" s="263">
        <f t="shared" si="3"/>
        <v>69</v>
      </c>
      <c r="C42" s="101">
        <f t="shared" si="4"/>
        <v>32</v>
      </c>
      <c r="D42" s="268">
        <f t="shared" si="5"/>
        <v>37</v>
      </c>
      <c r="E42" s="276">
        <v>6</v>
      </c>
      <c r="F42" s="101">
        <v>1</v>
      </c>
      <c r="G42" s="102">
        <v>5</v>
      </c>
      <c r="H42" s="273">
        <v>13</v>
      </c>
      <c r="I42" s="101">
        <v>7</v>
      </c>
      <c r="J42" s="268">
        <v>6</v>
      </c>
      <c r="K42" s="276">
        <v>18</v>
      </c>
      <c r="L42" s="101">
        <v>14</v>
      </c>
      <c r="M42" s="102">
        <v>4</v>
      </c>
      <c r="N42" s="273"/>
      <c r="O42" s="101"/>
      <c r="P42" s="268"/>
      <c r="Q42" s="276">
        <v>6</v>
      </c>
      <c r="R42" s="101">
        <v>4</v>
      </c>
      <c r="S42" s="102">
        <v>2</v>
      </c>
      <c r="T42" s="273">
        <v>2</v>
      </c>
      <c r="U42" s="101">
        <v>1</v>
      </c>
      <c r="V42" s="268">
        <v>1</v>
      </c>
      <c r="W42" s="276"/>
      <c r="X42" s="101"/>
      <c r="Y42" s="102"/>
      <c r="Z42" s="273"/>
      <c r="AA42" s="101"/>
      <c r="AB42" s="268"/>
      <c r="AC42" s="276"/>
      <c r="AD42" s="101"/>
      <c r="AE42" s="102"/>
      <c r="AF42" s="273">
        <v>10</v>
      </c>
      <c r="AG42" s="101">
        <v>3</v>
      </c>
      <c r="AH42" s="268">
        <v>7</v>
      </c>
      <c r="AI42" s="276"/>
      <c r="AJ42" s="101"/>
      <c r="AK42" s="102"/>
      <c r="AL42" s="273"/>
      <c r="AM42" s="101"/>
      <c r="AN42" s="268"/>
      <c r="AO42" s="276"/>
      <c r="AP42" s="101"/>
      <c r="AQ42" s="102"/>
      <c r="AR42" s="273"/>
      <c r="AS42" s="101"/>
      <c r="AT42" s="268"/>
      <c r="AU42" s="276"/>
      <c r="AV42" s="101"/>
      <c r="AW42" s="102"/>
      <c r="AX42" s="273"/>
      <c r="AY42" s="101"/>
      <c r="AZ42" s="268"/>
      <c r="BA42" s="276"/>
      <c r="BB42" s="101"/>
      <c r="BC42" s="102"/>
      <c r="BD42" s="273"/>
      <c r="BE42" s="101"/>
      <c r="BF42" s="268"/>
      <c r="BG42" s="276">
        <v>14</v>
      </c>
      <c r="BH42" s="101">
        <v>2</v>
      </c>
      <c r="BI42" s="102">
        <v>12</v>
      </c>
      <c r="BJ42" s="273"/>
      <c r="BK42" s="101"/>
      <c r="BL42" s="268"/>
      <c r="BM42" s="276"/>
      <c r="BN42" s="101"/>
      <c r="BO42" s="102"/>
      <c r="BP42" s="273"/>
      <c r="BQ42" s="101"/>
      <c r="BR42" s="268"/>
      <c r="BS42" s="276"/>
      <c r="BT42" s="101"/>
      <c r="BU42" s="102"/>
    </row>
    <row r="43" spans="1:73" ht="15" customHeight="1">
      <c r="A43" s="249" t="s">
        <v>4932</v>
      </c>
      <c r="B43" s="263">
        <f>C43+D43</f>
        <v>63</v>
      </c>
      <c r="C43" s="101">
        <f>F43+I43+L43+O43+R43+U43+X43+AA43+AD43+AG43+AJ43+AM43+AP43+AS43+AV43+AY43+BB43+BE43+BH43+BK43+BN43+BQ43+BT43</f>
        <v>36</v>
      </c>
      <c r="D43" s="268">
        <f>G43+J43+M43+P43+S43+V43+Y43+AB43+AE43+AH43+AK43+AN43+AQ43+AT43+AW43+AZ43+BC43+BF43+BI43+BL43+BO43+BR43+BU43</f>
        <v>27</v>
      </c>
      <c r="E43" s="276">
        <v>34</v>
      </c>
      <c r="F43" s="101">
        <v>19</v>
      </c>
      <c r="G43" s="102">
        <v>15</v>
      </c>
      <c r="H43" s="273">
        <v>9</v>
      </c>
      <c r="I43" s="101">
        <v>5</v>
      </c>
      <c r="J43" s="268">
        <v>4</v>
      </c>
      <c r="K43" s="276"/>
      <c r="L43" s="101"/>
      <c r="M43" s="102"/>
      <c r="N43" s="273">
        <v>7</v>
      </c>
      <c r="O43" s="101">
        <v>5</v>
      </c>
      <c r="P43" s="268">
        <v>2</v>
      </c>
      <c r="Q43" s="276">
        <v>3</v>
      </c>
      <c r="R43" s="101">
        <v>2</v>
      </c>
      <c r="S43" s="102">
        <v>1</v>
      </c>
      <c r="T43" s="273"/>
      <c r="U43" s="101"/>
      <c r="V43" s="268"/>
      <c r="W43" s="276"/>
      <c r="X43" s="101"/>
      <c r="Y43" s="102"/>
      <c r="Z43" s="273"/>
      <c r="AA43" s="101"/>
      <c r="AB43" s="268"/>
      <c r="AC43" s="276"/>
      <c r="AD43" s="101"/>
      <c r="AE43" s="102"/>
      <c r="AF43" s="273">
        <v>8</v>
      </c>
      <c r="AG43" s="101">
        <v>3</v>
      </c>
      <c r="AH43" s="268">
        <v>5</v>
      </c>
      <c r="AI43" s="276"/>
      <c r="AJ43" s="101"/>
      <c r="AK43" s="102"/>
      <c r="AL43" s="273"/>
      <c r="AM43" s="101"/>
      <c r="AN43" s="268"/>
      <c r="AO43" s="276"/>
      <c r="AP43" s="101"/>
      <c r="AQ43" s="102"/>
      <c r="AR43" s="273"/>
      <c r="AS43" s="101"/>
      <c r="AT43" s="268"/>
      <c r="AU43" s="276"/>
      <c r="AV43" s="101"/>
      <c r="AW43" s="102"/>
      <c r="AX43" s="273"/>
      <c r="AY43" s="101"/>
      <c r="AZ43" s="268"/>
      <c r="BA43" s="276"/>
      <c r="BB43" s="101"/>
      <c r="BC43" s="102"/>
      <c r="BD43" s="273">
        <v>1</v>
      </c>
      <c r="BE43" s="101">
        <v>1</v>
      </c>
      <c r="BF43" s="268"/>
      <c r="BG43" s="276">
        <v>1</v>
      </c>
      <c r="BH43" s="101">
        <v>1</v>
      </c>
      <c r="BI43" s="102"/>
      <c r="BJ43" s="273"/>
      <c r="BK43" s="101"/>
      <c r="BL43" s="268"/>
      <c r="BM43" s="276"/>
      <c r="BN43" s="101"/>
      <c r="BO43" s="102"/>
      <c r="BP43" s="273"/>
      <c r="BQ43" s="101"/>
      <c r="BR43" s="268"/>
      <c r="BS43" s="276"/>
      <c r="BT43" s="101"/>
      <c r="BU43" s="102"/>
    </row>
    <row r="44" spans="1:73" ht="15" customHeight="1">
      <c r="A44" s="249" t="s">
        <v>4949</v>
      </c>
      <c r="B44" s="263">
        <f t="shared" si="3"/>
        <v>37</v>
      </c>
      <c r="C44" s="101">
        <f t="shared" si="4"/>
        <v>31</v>
      </c>
      <c r="D44" s="268">
        <f t="shared" si="5"/>
        <v>6</v>
      </c>
      <c r="E44" s="276">
        <v>6</v>
      </c>
      <c r="F44" s="101">
        <v>3</v>
      </c>
      <c r="G44" s="102">
        <v>3</v>
      </c>
      <c r="H44" s="273">
        <v>1</v>
      </c>
      <c r="I44" s="101">
        <v>1</v>
      </c>
      <c r="J44" s="268"/>
      <c r="K44" s="276"/>
      <c r="L44" s="101"/>
      <c r="M44" s="102"/>
      <c r="N44" s="273"/>
      <c r="O44" s="101"/>
      <c r="P44" s="268"/>
      <c r="Q44" s="276"/>
      <c r="R44" s="101"/>
      <c r="S44" s="102"/>
      <c r="T44" s="273"/>
      <c r="U44" s="101"/>
      <c r="V44" s="268"/>
      <c r="W44" s="276"/>
      <c r="X44" s="101"/>
      <c r="Y44" s="102"/>
      <c r="Z44" s="273"/>
      <c r="AA44" s="101"/>
      <c r="AB44" s="268"/>
      <c r="AC44" s="276"/>
      <c r="AD44" s="101"/>
      <c r="AE44" s="102"/>
      <c r="AF44" s="273">
        <v>22</v>
      </c>
      <c r="AG44" s="101">
        <v>20</v>
      </c>
      <c r="AH44" s="268">
        <v>2</v>
      </c>
      <c r="AI44" s="276"/>
      <c r="AJ44" s="101"/>
      <c r="AK44" s="102"/>
      <c r="AL44" s="273"/>
      <c r="AM44" s="101"/>
      <c r="AN44" s="268"/>
      <c r="AO44" s="276"/>
      <c r="AP44" s="101"/>
      <c r="AQ44" s="102"/>
      <c r="AR44" s="273"/>
      <c r="AS44" s="101"/>
      <c r="AT44" s="268"/>
      <c r="AU44" s="276"/>
      <c r="AV44" s="101"/>
      <c r="AW44" s="102"/>
      <c r="AX44" s="273"/>
      <c r="AY44" s="101"/>
      <c r="AZ44" s="268"/>
      <c r="BA44" s="276">
        <v>4</v>
      </c>
      <c r="BB44" s="101">
        <v>4</v>
      </c>
      <c r="BC44" s="102"/>
      <c r="BD44" s="273"/>
      <c r="BE44" s="101"/>
      <c r="BF44" s="268"/>
      <c r="BG44" s="276">
        <v>2</v>
      </c>
      <c r="BH44" s="101">
        <v>1</v>
      </c>
      <c r="BI44" s="102">
        <v>1</v>
      </c>
      <c r="BJ44" s="273">
        <v>2</v>
      </c>
      <c r="BK44" s="101">
        <v>2</v>
      </c>
      <c r="BL44" s="268"/>
      <c r="BM44" s="276"/>
      <c r="BN44" s="101"/>
      <c r="BO44" s="102"/>
      <c r="BP44" s="273"/>
      <c r="BQ44" s="101"/>
      <c r="BR44" s="268"/>
      <c r="BS44" s="276"/>
      <c r="BT44" s="101"/>
      <c r="BU44" s="102"/>
    </row>
    <row r="45" spans="1:73" ht="15" customHeight="1">
      <c r="A45" s="249" t="s">
        <v>4929</v>
      </c>
      <c r="B45" s="263">
        <f>C45+D45</f>
        <v>120</v>
      </c>
      <c r="C45" s="101">
        <f>F45+I45+L45+O45+R45+U45+X45+AA45+AD45+AG45+AJ45+AM45+AP45+AS45+AV45+AY45+BB45+BE45+BH45+BK45+BN45+BQ45+BT45</f>
        <v>59</v>
      </c>
      <c r="D45" s="268">
        <f>G45+J45+M45+P45+S45+V45+Y45+AB45+AE45+AH45+AK45+AN45+AQ45+AT45+AW45+AZ45+BC45+BF45+BI45+BL45+BO45+BR45+BU45</f>
        <v>61</v>
      </c>
      <c r="E45" s="276">
        <v>13</v>
      </c>
      <c r="F45" s="101">
        <v>7</v>
      </c>
      <c r="G45" s="102">
        <v>6</v>
      </c>
      <c r="H45" s="273">
        <v>8</v>
      </c>
      <c r="I45" s="101">
        <v>4</v>
      </c>
      <c r="J45" s="268">
        <v>4</v>
      </c>
      <c r="K45" s="276">
        <v>3</v>
      </c>
      <c r="L45" s="101">
        <v>1</v>
      </c>
      <c r="M45" s="102">
        <v>2</v>
      </c>
      <c r="N45" s="273">
        <v>4</v>
      </c>
      <c r="O45" s="101"/>
      <c r="P45" s="268">
        <v>4</v>
      </c>
      <c r="Q45" s="276">
        <v>2</v>
      </c>
      <c r="R45" s="101"/>
      <c r="S45" s="102">
        <v>2</v>
      </c>
      <c r="T45" s="273">
        <v>1</v>
      </c>
      <c r="U45" s="101"/>
      <c r="V45" s="268">
        <v>1</v>
      </c>
      <c r="W45" s="276"/>
      <c r="X45" s="101"/>
      <c r="Y45" s="102"/>
      <c r="Z45" s="273">
        <v>3</v>
      </c>
      <c r="AA45" s="101">
        <v>1</v>
      </c>
      <c r="AB45" s="268">
        <v>2</v>
      </c>
      <c r="AC45" s="276">
        <v>2</v>
      </c>
      <c r="AD45" s="101"/>
      <c r="AE45" s="102">
        <v>2</v>
      </c>
      <c r="AF45" s="273">
        <v>20</v>
      </c>
      <c r="AG45" s="101">
        <v>10</v>
      </c>
      <c r="AH45" s="268">
        <v>10</v>
      </c>
      <c r="AI45" s="276">
        <v>1</v>
      </c>
      <c r="AJ45" s="101"/>
      <c r="AK45" s="102">
        <v>1</v>
      </c>
      <c r="AL45" s="273">
        <v>1</v>
      </c>
      <c r="AM45" s="101"/>
      <c r="AN45" s="268">
        <v>1</v>
      </c>
      <c r="AO45" s="276">
        <v>6</v>
      </c>
      <c r="AP45" s="101">
        <v>3</v>
      </c>
      <c r="AQ45" s="102">
        <v>3</v>
      </c>
      <c r="AR45" s="273">
        <v>1</v>
      </c>
      <c r="AS45" s="101"/>
      <c r="AT45" s="268">
        <v>1</v>
      </c>
      <c r="AU45" s="276">
        <v>29</v>
      </c>
      <c r="AV45" s="101">
        <v>21</v>
      </c>
      <c r="AW45" s="102">
        <v>8</v>
      </c>
      <c r="AX45" s="273"/>
      <c r="AY45" s="101"/>
      <c r="AZ45" s="268"/>
      <c r="BA45" s="276">
        <v>12</v>
      </c>
      <c r="BB45" s="101">
        <v>10</v>
      </c>
      <c r="BC45" s="102">
        <v>2</v>
      </c>
      <c r="BD45" s="273">
        <v>3</v>
      </c>
      <c r="BE45" s="101">
        <v>2</v>
      </c>
      <c r="BF45" s="268">
        <v>1</v>
      </c>
      <c r="BG45" s="276">
        <v>5</v>
      </c>
      <c r="BH45" s="101"/>
      <c r="BI45" s="102">
        <v>5</v>
      </c>
      <c r="BJ45" s="273">
        <v>2</v>
      </c>
      <c r="BK45" s="101"/>
      <c r="BL45" s="268">
        <v>2</v>
      </c>
      <c r="BM45" s="276"/>
      <c r="BN45" s="101"/>
      <c r="BO45" s="102"/>
      <c r="BP45" s="273">
        <v>4</v>
      </c>
      <c r="BQ45" s="101"/>
      <c r="BR45" s="268">
        <v>4</v>
      </c>
      <c r="BS45" s="276"/>
      <c r="BT45" s="101"/>
      <c r="BU45" s="102"/>
    </row>
    <row r="46" spans="1:73" ht="15" customHeight="1">
      <c r="A46" s="249" t="s">
        <v>4950</v>
      </c>
      <c r="B46" s="263">
        <f t="shared" si="3"/>
        <v>39</v>
      </c>
      <c r="C46" s="101">
        <f t="shared" si="4"/>
        <v>22</v>
      </c>
      <c r="D46" s="268">
        <f t="shared" si="5"/>
        <v>17</v>
      </c>
      <c r="E46" s="276">
        <v>2</v>
      </c>
      <c r="F46" s="101">
        <v>1</v>
      </c>
      <c r="G46" s="102">
        <v>1</v>
      </c>
      <c r="H46" s="273">
        <v>3</v>
      </c>
      <c r="I46" s="101">
        <v>1</v>
      </c>
      <c r="J46" s="268">
        <v>2</v>
      </c>
      <c r="K46" s="276">
        <v>4</v>
      </c>
      <c r="L46" s="101">
        <v>2</v>
      </c>
      <c r="M46" s="102">
        <v>2</v>
      </c>
      <c r="N46" s="273">
        <v>2</v>
      </c>
      <c r="O46" s="101">
        <v>1</v>
      </c>
      <c r="P46" s="268">
        <v>1</v>
      </c>
      <c r="Q46" s="276">
        <v>5</v>
      </c>
      <c r="R46" s="101">
        <v>3</v>
      </c>
      <c r="S46" s="102">
        <v>2</v>
      </c>
      <c r="T46" s="273"/>
      <c r="U46" s="101"/>
      <c r="V46" s="268"/>
      <c r="W46" s="276"/>
      <c r="X46" s="101"/>
      <c r="Y46" s="102"/>
      <c r="Z46" s="273"/>
      <c r="AA46" s="101"/>
      <c r="AB46" s="268"/>
      <c r="AC46" s="276"/>
      <c r="AD46" s="101"/>
      <c r="AE46" s="102"/>
      <c r="AF46" s="273">
        <v>23</v>
      </c>
      <c r="AG46" s="101">
        <v>14</v>
      </c>
      <c r="AH46" s="268">
        <v>9</v>
      </c>
      <c r="AI46" s="276"/>
      <c r="AJ46" s="101"/>
      <c r="AK46" s="102"/>
      <c r="AL46" s="273"/>
      <c r="AM46" s="101"/>
      <c r="AN46" s="268"/>
      <c r="AO46" s="276"/>
      <c r="AP46" s="101"/>
      <c r="AQ46" s="102"/>
      <c r="AR46" s="273"/>
      <c r="AS46" s="101"/>
      <c r="AT46" s="268"/>
      <c r="AU46" s="276"/>
      <c r="AV46" s="101"/>
      <c r="AW46" s="102"/>
      <c r="AX46" s="273"/>
      <c r="AY46" s="101"/>
      <c r="AZ46" s="268"/>
      <c r="BA46" s="276"/>
      <c r="BB46" s="101"/>
      <c r="BC46" s="102"/>
      <c r="BD46" s="273"/>
      <c r="BE46" s="101"/>
      <c r="BF46" s="268"/>
      <c r="BG46" s="276"/>
      <c r="BH46" s="101"/>
      <c r="BI46" s="102"/>
      <c r="BJ46" s="273"/>
      <c r="BK46" s="101"/>
      <c r="BL46" s="268"/>
      <c r="BM46" s="276"/>
      <c r="BN46" s="101"/>
      <c r="BO46" s="102"/>
      <c r="BP46" s="273"/>
      <c r="BQ46" s="101"/>
      <c r="BR46" s="268"/>
      <c r="BS46" s="276"/>
      <c r="BT46" s="101"/>
      <c r="BU46" s="102"/>
    </row>
    <row r="47" spans="1:73" ht="15" customHeight="1">
      <c r="A47" s="249" t="s">
        <v>4933</v>
      </c>
      <c r="B47" s="263">
        <f t="shared" si="3"/>
        <v>9</v>
      </c>
      <c r="C47" s="101">
        <f>F47+I47+L47+O47+R47+U47+X47+AA47+AD47+AG47+AJ47+AM47+AP47+AS47+AV47+AY47+BB47+BE47+BH47+BK47+BN47+BQ47+BT47</f>
        <v>8</v>
      </c>
      <c r="D47" s="268">
        <f t="shared" si="5"/>
        <v>1</v>
      </c>
      <c r="E47" s="276">
        <v>4</v>
      </c>
      <c r="F47" s="101">
        <v>4</v>
      </c>
      <c r="G47" s="102">
        <v>0</v>
      </c>
      <c r="H47" s="273"/>
      <c r="I47" s="101"/>
      <c r="J47" s="268"/>
      <c r="K47" s="276"/>
      <c r="L47" s="101"/>
      <c r="M47" s="102"/>
      <c r="N47" s="273"/>
      <c r="O47" s="101"/>
      <c r="P47" s="268"/>
      <c r="Q47" s="276">
        <v>1</v>
      </c>
      <c r="R47" s="101">
        <v>1</v>
      </c>
      <c r="S47" s="102"/>
      <c r="T47" s="273"/>
      <c r="U47" s="101"/>
      <c r="V47" s="268"/>
      <c r="W47" s="276"/>
      <c r="X47" s="101"/>
      <c r="Y47" s="102"/>
      <c r="Z47" s="273"/>
      <c r="AA47" s="101"/>
      <c r="AB47" s="268"/>
      <c r="AC47" s="276"/>
      <c r="AD47" s="101"/>
      <c r="AE47" s="102"/>
      <c r="AF47" s="273">
        <v>4</v>
      </c>
      <c r="AG47" s="101">
        <v>3</v>
      </c>
      <c r="AH47" s="268">
        <v>1</v>
      </c>
      <c r="AI47" s="276"/>
      <c r="AJ47" s="101"/>
      <c r="AK47" s="102"/>
      <c r="AL47" s="273"/>
      <c r="AM47" s="101"/>
      <c r="AN47" s="268"/>
      <c r="AO47" s="276"/>
      <c r="AP47" s="101"/>
      <c r="AQ47" s="102"/>
      <c r="AR47" s="273"/>
      <c r="AS47" s="101"/>
      <c r="AT47" s="268"/>
      <c r="AU47" s="276"/>
      <c r="AV47" s="101"/>
      <c r="AW47" s="102"/>
      <c r="AX47" s="273"/>
      <c r="AY47" s="101"/>
      <c r="AZ47" s="268"/>
      <c r="BA47" s="276"/>
      <c r="BB47" s="101"/>
      <c r="BC47" s="102"/>
      <c r="BD47" s="273"/>
      <c r="BE47" s="101"/>
      <c r="BF47" s="268"/>
      <c r="BG47" s="276"/>
      <c r="BH47" s="101"/>
      <c r="BI47" s="102"/>
      <c r="BJ47" s="273"/>
      <c r="BK47" s="101"/>
      <c r="BL47" s="268"/>
      <c r="BM47" s="276"/>
      <c r="BN47" s="101"/>
      <c r="BO47" s="102"/>
      <c r="BP47" s="273"/>
      <c r="BQ47" s="101"/>
      <c r="BR47" s="268"/>
      <c r="BS47" s="276"/>
      <c r="BT47" s="101"/>
      <c r="BU47" s="102"/>
    </row>
    <row r="48" spans="1:73" ht="15" customHeight="1">
      <c r="A48" s="249" t="s">
        <v>4934</v>
      </c>
      <c r="B48" s="263">
        <f>C48+D48</f>
        <v>9</v>
      </c>
      <c r="C48" s="101">
        <f>F48+I48+L48+O48+R48+U48+X48+AA48+AD48+AG48+AJ48+AM48+AP48+AS48+AV48+AY48+BB48+BE48+BH48+BK48+BN48+BQ48+BT48</f>
        <v>6</v>
      </c>
      <c r="D48" s="268">
        <f>G48+J48+M48+P48+S48+V48+Y48+AB48+AE48+AH48+AK48+AN48+AQ48+AT48+AW48+AZ48+BC48+BF48+BI48+BL48+BO48+BR48+BU48</f>
        <v>3</v>
      </c>
      <c r="E48" s="276">
        <v>0</v>
      </c>
      <c r="F48" s="101">
        <v>0</v>
      </c>
      <c r="G48" s="102">
        <v>0</v>
      </c>
      <c r="H48" s="273"/>
      <c r="I48" s="101"/>
      <c r="J48" s="268"/>
      <c r="K48" s="276"/>
      <c r="L48" s="101"/>
      <c r="M48" s="102"/>
      <c r="N48" s="273"/>
      <c r="O48" s="101"/>
      <c r="P48" s="268"/>
      <c r="Q48" s="276"/>
      <c r="R48" s="101"/>
      <c r="S48" s="102"/>
      <c r="T48" s="273"/>
      <c r="U48" s="101"/>
      <c r="V48" s="268"/>
      <c r="W48" s="276"/>
      <c r="X48" s="101"/>
      <c r="Y48" s="102"/>
      <c r="Z48" s="273"/>
      <c r="AA48" s="101"/>
      <c r="AB48" s="268"/>
      <c r="AC48" s="276"/>
      <c r="AD48" s="101"/>
      <c r="AE48" s="102"/>
      <c r="AF48" s="273">
        <v>8</v>
      </c>
      <c r="AG48" s="101">
        <v>6</v>
      </c>
      <c r="AH48" s="268">
        <v>2</v>
      </c>
      <c r="AI48" s="276"/>
      <c r="AJ48" s="101"/>
      <c r="AK48" s="102"/>
      <c r="AL48" s="273"/>
      <c r="AM48" s="101"/>
      <c r="AN48" s="268"/>
      <c r="AO48" s="276"/>
      <c r="AP48" s="101"/>
      <c r="AQ48" s="102"/>
      <c r="AR48" s="273"/>
      <c r="AS48" s="101"/>
      <c r="AT48" s="268"/>
      <c r="AU48" s="276"/>
      <c r="AV48" s="101"/>
      <c r="AW48" s="102"/>
      <c r="AX48" s="273"/>
      <c r="AY48" s="101"/>
      <c r="AZ48" s="268"/>
      <c r="BA48" s="276"/>
      <c r="BB48" s="101"/>
      <c r="BC48" s="102"/>
      <c r="BD48" s="273"/>
      <c r="BE48" s="101"/>
      <c r="BF48" s="268"/>
      <c r="BG48" s="276">
        <v>1</v>
      </c>
      <c r="BH48" s="101"/>
      <c r="BI48" s="102">
        <v>1</v>
      </c>
      <c r="BJ48" s="273"/>
      <c r="BK48" s="101"/>
      <c r="BL48" s="268"/>
      <c r="BM48" s="276"/>
      <c r="BN48" s="101"/>
      <c r="BO48" s="102"/>
      <c r="BP48" s="273"/>
      <c r="BQ48" s="101"/>
      <c r="BR48" s="268"/>
      <c r="BS48" s="276"/>
      <c r="BT48" s="101"/>
      <c r="BU48" s="102"/>
    </row>
    <row r="49" spans="1:73" ht="15" customHeight="1">
      <c r="A49" s="249" t="s">
        <v>4919</v>
      </c>
      <c r="B49" s="263">
        <f>C49+D49</f>
        <v>37</v>
      </c>
      <c r="C49" s="101">
        <f>F49+I49+L49+O49+R49+U49+X49+AA49+AD49+AG49+AJ49+AM49+AP49+AS49+AV49+AY49+BB49+BE49+BH49+BK49+BN49+BQ49+BT49</f>
        <v>16</v>
      </c>
      <c r="D49" s="268">
        <f>G49+J49+M49+P49+S49+V49+Y49+AB49+AE49+AH49+AK49+AN49+AQ49+AT49+AW49+AZ49+BC49+BF49+BI49+BL49+BO49+BR49+BU49</f>
        <v>21</v>
      </c>
      <c r="E49" s="276">
        <v>14</v>
      </c>
      <c r="F49" s="101">
        <v>5</v>
      </c>
      <c r="G49" s="102">
        <v>9</v>
      </c>
      <c r="H49" s="273">
        <v>2</v>
      </c>
      <c r="I49" s="101">
        <v>1</v>
      </c>
      <c r="J49" s="268">
        <v>1</v>
      </c>
      <c r="K49" s="276"/>
      <c r="L49" s="101"/>
      <c r="M49" s="102"/>
      <c r="N49" s="273"/>
      <c r="O49" s="101"/>
      <c r="P49" s="268"/>
      <c r="Q49" s="276">
        <v>3</v>
      </c>
      <c r="R49" s="101">
        <v>2</v>
      </c>
      <c r="S49" s="102">
        <v>1</v>
      </c>
      <c r="T49" s="273"/>
      <c r="U49" s="101"/>
      <c r="V49" s="268"/>
      <c r="W49" s="276">
        <v>3</v>
      </c>
      <c r="X49" s="101">
        <v>2</v>
      </c>
      <c r="Y49" s="102">
        <v>1</v>
      </c>
      <c r="Z49" s="273">
        <v>2</v>
      </c>
      <c r="AA49" s="101"/>
      <c r="AB49" s="268">
        <v>2</v>
      </c>
      <c r="AC49" s="276"/>
      <c r="AD49" s="101"/>
      <c r="AE49" s="102"/>
      <c r="AF49" s="273">
        <v>13</v>
      </c>
      <c r="AG49" s="101">
        <v>6</v>
      </c>
      <c r="AH49" s="268">
        <v>7</v>
      </c>
      <c r="AI49" s="276"/>
      <c r="AJ49" s="101"/>
      <c r="AK49" s="102"/>
      <c r="AL49" s="273"/>
      <c r="AM49" s="101"/>
      <c r="AN49" s="268"/>
      <c r="AO49" s="276"/>
      <c r="AP49" s="101"/>
      <c r="AQ49" s="102"/>
      <c r="AR49" s="273"/>
      <c r="AS49" s="101"/>
      <c r="AT49" s="268"/>
      <c r="AU49" s="276"/>
      <c r="AV49" s="101"/>
      <c r="AW49" s="102"/>
      <c r="AX49" s="273"/>
      <c r="AY49" s="101"/>
      <c r="AZ49" s="268"/>
      <c r="BA49" s="276"/>
      <c r="BB49" s="101"/>
      <c r="BC49" s="102"/>
      <c r="BD49" s="273"/>
      <c r="BE49" s="101"/>
      <c r="BF49" s="268"/>
      <c r="BG49" s="276"/>
      <c r="BH49" s="101"/>
      <c r="BI49" s="102"/>
      <c r="BJ49" s="273"/>
      <c r="BK49" s="101"/>
      <c r="BL49" s="268"/>
      <c r="BM49" s="276"/>
      <c r="BN49" s="101"/>
      <c r="BO49" s="102"/>
      <c r="BP49" s="273"/>
      <c r="BQ49" s="101"/>
      <c r="BR49" s="268"/>
      <c r="BS49" s="276"/>
      <c r="BT49" s="101"/>
      <c r="BU49" s="102"/>
    </row>
    <row r="50" spans="1:73" ht="15" customHeight="1">
      <c r="A50" s="249" t="s">
        <v>4920</v>
      </c>
      <c r="B50" s="263">
        <f t="shared" si="3"/>
        <v>13</v>
      </c>
      <c r="C50" s="101">
        <f t="shared" si="4"/>
        <v>2</v>
      </c>
      <c r="D50" s="268">
        <f t="shared" si="5"/>
        <v>11</v>
      </c>
      <c r="E50" s="276">
        <v>3</v>
      </c>
      <c r="F50" s="101">
        <v>2</v>
      </c>
      <c r="G50" s="102">
        <v>1</v>
      </c>
      <c r="H50" s="273"/>
      <c r="I50" s="101"/>
      <c r="J50" s="268"/>
      <c r="K50" s="276"/>
      <c r="L50" s="101"/>
      <c r="M50" s="102"/>
      <c r="N50" s="273"/>
      <c r="O50" s="101"/>
      <c r="P50" s="268"/>
      <c r="Q50" s="276"/>
      <c r="R50" s="101"/>
      <c r="S50" s="102"/>
      <c r="T50" s="273">
        <v>1</v>
      </c>
      <c r="U50" s="101"/>
      <c r="V50" s="268">
        <v>1</v>
      </c>
      <c r="W50" s="276">
        <v>1</v>
      </c>
      <c r="X50" s="101"/>
      <c r="Y50" s="102">
        <v>1</v>
      </c>
      <c r="Z50" s="273"/>
      <c r="AA50" s="101"/>
      <c r="AB50" s="268"/>
      <c r="AC50" s="276"/>
      <c r="AD50" s="101"/>
      <c r="AE50" s="102"/>
      <c r="AF50" s="273">
        <v>6</v>
      </c>
      <c r="AG50" s="101"/>
      <c r="AH50" s="268">
        <v>6</v>
      </c>
      <c r="AI50" s="276"/>
      <c r="AJ50" s="101"/>
      <c r="AK50" s="102"/>
      <c r="AL50" s="273"/>
      <c r="AM50" s="101"/>
      <c r="AN50" s="268"/>
      <c r="AO50" s="276"/>
      <c r="AP50" s="101"/>
      <c r="AQ50" s="102"/>
      <c r="AR50" s="273"/>
      <c r="AS50" s="101"/>
      <c r="AT50" s="268"/>
      <c r="AU50" s="276"/>
      <c r="AV50" s="101"/>
      <c r="AW50" s="102"/>
      <c r="AX50" s="273"/>
      <c r="AY50" s="101"/>
      <c r="AZ50" s="268"/>
      <c r="BA50" s="276"/>
      <c r="BB50" s="101"/>
      <c r="BC50" s="102"/>
      <c r="BD50" s="273">
        <v>1</v>
      </c>
      <c r="BE50" s="101"/>
      <c r="BF50" s="268">
        <v>1</v>
      </c>
      <c r="BG50" s="276"/>
      <c r="BH50" s="101"/>
      <c r="BI50" s="102"/>
      <c r="BJ50" s="273"/>
      <c r="BK50" s="101"/>
      <c r="BL50" s="268"/>
      <c r="BM50" s="276"/>
      <c r="BN50" s="101"/>
      <c r="BO50" s="102"/>
      <c r="BP50" s="273">
        <v>1</v>
      </c>
      <c r="BQ50" s="101"/>
      <c r="BR50" s="268">
        <v>1</v>
      </c>
      <c r="BS50" s="276"/>
      <c r="BT50" s="101"/>
      <c r="BU50" s="102"/>
    </row>
    <row r="51" spans="1:73" ht="13.5" customHeight="1">
      <c r="A51" s="249" t="s">
        <v>4918</v>
      </c>
      <c r="B51" s="263">
        <f>C51+D51</f>
        <v>20</v>
      </c>
      <c r="C51" s="101">
        <f>F51+I51+L51+O51+R51+U51+X51+AA51+AD51+AG51+AJ51+AM51+AP51+AS51+AV51+AY51+BB51+BE51+BH51+BK51+BN51+BQ51+BT51</f>
        <v>12</v>
      </c>
      <c r="D51" s="268">
        <f>G51+J51+M51+P51+S51+V51+Y51+AB51+AE51+AH51+AK51+AN51+AQ51+AT51+AW51+AZ51+BC51+BF51+BI51+BL51+BO51+BR51+BU51</f>
        <v>8</v>
      </c>
      <c r="E51" s="276">
        <v>6</v>
      </c>
      <c r="F51" s="101">
        <v>3</v>
      </c>
      <c r="G51" s="102">
        <v>3</v>
      </c>
      <c r="H51" s="273">
        <v>1</v>
      </c>
      <c r="I51" s="101"/>
      <c r="J51" s="268">
        <v>1</v>
      </c>
      <c r="K51" s="276"/>
      <c r="L51" s="101"/>
      <c r="M51" s="102"/>
      <c r="N51" s="273">
        <v>2</v>
      </c>
      <c r="O51" s="101">
        <v>1</v>
      </c>
      <c r="P51" s="268">
        <v>1</v>
      </c>
      <c r="Q51" s="276">
        <v>1</v>
      </c>
      <c r="R51" s="101">
        <v>1</v>
      </c>
      <c r="S51" s="102"/>
      <c r="T51" s="273"/>
      <c r="U51" s="101"/>
      <c r="V51" s="268"/>
      <c r="W51" s="276">
        <v>2</v>
      </c>
      <c r="X51" s="101">
        <v>1</v>
      </c>
      <c r="Y51" s="102">
        <v>1</v>
      </c>
      <c r="Z51" s="273"/>
      <c r="AA51" s="101"/>
      <c r="AB51" s="268"/>
      <c r="AC51" s="276"/>
      <c r="AD51" s="101"/>
      <c r="AE51" s="102"/>
      <c r="AF51" s="273">
        <v>4</v>
      </c>
      <c r="AG51" s="101">
        <v>2</v>
      </c>
      <c r="AH51" s="268">
        <v>2</v>
      </c>
      <c r="AI51" s="276"/>
      <c r="AJ51" s="101"/>
      <c r="AK51" s="102"/>
      <c r="AL51" s="273">
        <v>1</v>
      </c>
      <c r="AM51" s="101">
        <v>1</v>
      </c>
      <c r="AN51" s="268"/>
      <c r="AO51" s="276"/>
      <c r="AP51" s="101"/>
      <c r="AQ51" s="102"/>
      <c r="AR51" s="273"/>
      <c r="AS51" s="101"/>
      <c r="AT51" s="268"/>
      <c r="AU51" s="276">
        <v>1</v>
      </c>
      <c r="AV51" s="101">
        <v>1</v>
      </c>
      <c r="AW51" s="102"/>
      <c r="AX51" s="273">
        <v>1</v>
      </c>
      <c r="AY51" s="101">
        <v>1</v>
      </c>
      <c r="AZ51" s="268"/>
      <c r="BA51" s="276"/>
      <c r="BB51" s="101"/>
      <c r="BC51" s="102"/>
      <c r="BD51" s="273"/>
      <c r="BE51" s="101"/>
      <c r="BF51" s="268"/>
      <c r="BG51" s="276"/>
      <c r="BH51" s="101"/>
      <c r="BI51" s="102"/>
      <c r="BJ51" s="273">
        <v>1</v>
      </c>
      <c r="BK51" s="101">
        <v>1</v>
      </c>
      <c r="BL51" s="268"/>
      <c r="BM51" s="276"/>
      <c r="BN51" s="101"/>
      <c r="BO51" s="102"/>
      <c r="BP51" s="273"/>
      <c r="BQ51" s="101"/>
      <c r="BR51" s="268"/>
      <c r="BS51" s="276"/>
      <c r="BT51" s="101"/>
      <c r="BU51" s="102"/>
    </row>
    <row r="52" spans="1:73" ht="15" customHeight="1">
      <c r="A52" s="249" t="s">
        <v>4935</v>
      </c>
      <c r="B52" s="263">
        <f t="shared" si="3"/>
        <v>10</v>
      </c>
      <c r="C52" s="101">
        <f t="shared" si="4"/>
        <v>5</v>
      </c>
      <c r="D52" s="268">
        <f t="shared" si="5"/>
        <v>5</v>
      </c>
      <c r="E52" s="276">
        <v>3</v>
      </c>
      <c r="F52" s="101">
        <v>0</v>
      </c>
      <c r="G52" s="102">
        <v>3</v>
      </c>
      <c r="H52" s="273"/>
      <c r="I52" s="101"/>
      <c r="J52" s="268"/>
      <c r="K52" s="276"/>
      <c r="L52" s="101"/>
      <c r="M52" s="102"/>
      <c r="N52" s="273"/>
      <c r="O52" s="101"/>
      <c r="P52" s="268"/>
      <c r="Q52" s="276">
        <v>1</v>
      </c>
      <c r="R52" s="101"/>
      <c r="S52" s="102">
        <v>1</v>
      </c>
      <c r="T52" s="273"/>
      <c r="U52" s="101"/>
      <c r="V52" s="268"/>
      <c r="W52" s="276">
        <v>1</v>
      </c>
      <c r="X52" s="101"/>
      <c r="Y52" s="102">
        <v>1</v>
      </c>
      <c r="Z52" s="273">
        <v>2</v>
      </c>
      <c r="AA52" s="101">
        <v>2</v>
      </c>
      <c r="AB52" s="268"/>
      <c r="AC52" s="276">
        <v>1</v>
      </c>
      <c r="AD52" s="101">
        <v>1</v>
      </c>
      <c r="AE52" s="102"/>
      <c r="AF52" s="273">
        <v>1</v>
      </c>
      <c r="AG52" s="101">
        <v>1</v>
      </c>
      <c r="AH52" s="268"/>
      <c r="AI52" s="276"/>
      <c r="AJ52" s="101"/>
      <c r="AK52" s="102"/>
      <c r="AL52" s="273"/>
      <c r="AM52" s="101"/>
      <c r="AN52" s="268"/>
      <c r="AO52" s="276"/>
      <c r="AP52" s="101"/>
      <c r="AQ52" s="102"/>
      <c r="AR52" s="273"/>
      <c r="AS52" s="101"/>
      <c r="AT52" s="268"/>
      <c r="AU52" s="276"/>
      <c r="AV52" s="101"/>
      <c r="AW52" s="102"/>
      <c r="AX52" s="273"/>
      <c r="AY52" s="101"/>
      <c r="AZ52" s="268"/>
      <c r="BA52" s="276">
        <v>1</v>
      </c>
      <c r="BB52" s="101">
        <v>1</v>
      </c>
      <c r="BC52" s="102"/>
      <c r="BD52" s="273"/>
      <c r="BE52" s="101"/>
      <c r="BF52" s="268"/>
      <c r="BG52" s="276"/>
      <c r="BH52" s="101"/>
      <c r="BI52" s="102"/>
      <c r="BJ52" s="273"/>
      <c r="BK52" s="101"/>
      <c r="BL52" s="268"/>
      <c r="BM52" s="276"/>
      <c r="BN52" s="101"/>
      <c r="BO52" s="102"/>
      <c r="BP52" s="273"/>
      <c r="BQ52" s="101"/>
      <c r="BR52" s="268"/>
      <c r="BS52" s="276"/>
      <c r="BT52" s="101"/>
      <c r="BU52" s="102"/>
    </row>
    <row r="53" spans="1:73" ht="15" customHeight="1">
      <c r="A53" s="249" t="s">
        <v>4923</v>
      </c>
      <c r="B53" s="263">
        <f t="shared" si="3"/>
        <v>8</v>
      </c>
      <c r="C53" s="101">
        <f t="shared" si="4"/>
        <v>6</v>
      </c>
      <c r="D53" s="268">
        <f t="shared" si="5"/>
        <v>2</v>
      </c>
      <c r="E53" s="276">
        <v>0</v>
      </c>
      <c r="F53" s="101">
        <v>0</v>
      </c>
      <c r="G53" s="102">
        <v>0</v>
      </c>
      <c r="H53" s="273">
        <v>1</v>
      </c>
      <c r="I53" s="101">
        <v>1</v>
      </c>
      <c r="J53" s="268"/>
      <c r="K53" s="276"/>
      <c r="L53" s="101"/>
      <c r="M53" s="102"/>
      <c r="N53" s="273">
        <v>1</v>
      </c>
      <c r="O53" s="101">
        <v>1</v>
      </c>
      <c r="P53" s="268"/>
      <c r="Q53" s="276">
        <v>2</v>
      </c>
      <c r="R53" s="101">
        <v>1</v>
      </c>
      <c r="S53" s="102">
        <v>1</v>
      </c>
      <c r="T53" s="273">
        <v>1</v>
      </c>
      <c r="U53" s="101"/>
      <c r="V53" s="268">
        <v>1</v>
      </c>
      <c r="W53" s="276"/>
      <c r="X53" s="101"/>
      <c r="Y53" s="102"/>
      <c r="Z53" s="273"/>
      <c r="AA53" s="101"/>
      <c r="AB53" s="268"/>
      <c r="AC53" s="276"/>
      <c r="AD53" s="101"/>
      <c r="AE53" s="102"/>
      <c r="AF53" s="273">
        <v>1</v>
      </c>
      <c r="AG53" s="101">
        <v>1</v>
      </c>
      <c r="AH53" s="268"/>
      <c r="AI53" s="276"/>
      <c r="AJ53" s="101"/>
      <c r="AK53" s="102"/>
      <c r="AL53" s="273"/>
      <c r="AM53" s="101"/>
      <c r="AN53" s="268"/>
      <c r="AO53" s="276"/>
      <c r="AP53" s="101"/>
      <c r="AQ53" s="102"/>
      <c r="AR53" s="273"/>
      <c r="AS53" s="101"/>
      <c r="AT53" s="268"/>
      <c r="AU53" s="276"/>
      <c r="AV53" s="101"/>
      <c r="AW53" s="102"/>
      <c r="AX53" s="273"/>
      <c r="AY53" s="101"/>
      <c r="AZ53" s="268"/>
      <c r="BA53" s="276"/>
      <c r="BB53" s="101"/>
      <c r="BC53" s="102"/>
      <c r="BD53" s="273">
        <v>1</v>
      </c>
      <c r="BE53" s="101">
        <v>1</v>
      </c>
      <c r="BF53" s="268"/>
      <c r="BG53" s="276"/>
      <c r="BH53" s="101"/>
      <c r="BI53" s="102"/>
      <c r="BJ53" s="273">
        <v>1</v>
      </c>
      <c r="BK53" s="101">
        <v>1</v>
      </c>
      <c r="BL53" s="268"/>
      <c r="BM53" s="276"/>
      <c r="BN53" s="101"/>
      <c r="BO53" s="102"/>
      <c r="BP53" s="273"/>
      <c r="BQ53" s="101"/>
      <c r="BR53" s="268"/>
      <c r="BS53" s="276"/>
      <c r="BT53" s="101"/>
      <c r="BU53" s="102"/>
    </row>
    <row r="54" spans="1:73" ht="15" customHeight="1">
      <c r="A54" s="249" t="s">
        <v>4936</v>
      </c>
      <c r="B54" s="263">
        <f t="shared" si="3"/>
        <v>22</v>
      </c>
      <c r="C54" s="101">
        <f t="shared" si="4"/>
        <v>11</v>
      </c>
      <c r="D54" s="268">
        <f t="shared" si="5"/>
        <v>11</v>
      </c>
      <c r="E54" s="276">
        <v>10</v>
      </c>
      <c r="F54" s="101">
        <v>5</v>
      </c>
      <c r="G54" s="102">
        <v>5</v>
      </c>
      <c r="H54" s="273"/>
      <c r="I54" s="101"/>
      <c r="J54" s="268"/>
      <c r="K54" s="276"/>
      <c r="L54" s="101"/>
      <c r="M54" s="102"/>
      <c r="N54" s="273"/>
      <c r="O54" s="101"/>
      <c r="P54" s="268"/>
      <c r="Q54" s="276">
        <v>1</v>
      </c>
      <c r="R54" s="101"/>
      <c r="S54" s="102">
        <v>1</v>
      </c>
      <c r="T54" s="273"/>
      <c r="U54" s="101"/>
      <c r="V54" s="268"/>
      <c r="W54" s="276"/>
      <c r="X54" s="101"/>
      <c r="Y54" s="102"/>
      <c r="Z54" s="273"/>
      <c r="AA54" s="101"/>
      <c r="AB54" s="268"/>
      <c r="AC54" s="276">
        <v>1</v>
      </c>
      <c r="AD54" s="101"/>
      <c r="AE54" s="102">
        <v>1</v>
      </c>
      <c r="AF54" s="273">
        <v>9</v>
      </c>
      <c r="AG54" s="101">
        <v>6</v>
      </c>
      <c r="AH54" s="268">
        <v>3</v>
      </c>
      <c r="AI54" s="276"/>
      <c r="AJ54" s="101"/>
      <c r="AK54" s="102"/>
      <c r="AL54" s="273"/>
      <c r="AM54" s="101"/>
      <c r="AN54" s="268"/>
      <c r="AO54" s="276"/>
      <c r="AP54" s="101"/>
      <c r="AQ54" s="102"/>
      <c r="AR54" s="273"/>
      <c r="AS54" s="101"/>
      <c r="AT54" s="268"/>
      <c r="AU54" s="276"/>
      <c r="AV54" s="101"/>
      <c r="AW54" s="102"/>
      <c r="AX54" s="273"/>
      <c r="AY54" s="101"/>
      <c r="AZ54" s="268"/>
      <c r="BA54" s="276"/>
      <c r="BB54" s="101"/>
      <c r="BC54" s="102"/>
      <c r="BD54" s="273"/>
      <c r="BE54" s="101"/>
      <c r="BF54" s="268"/>
      <c r="BG54" s="276">
        <v>1</v>
      </c>
      <c r="BH54" s="101"/>
      <c r="BI54" s="102">
        <v>1</v>
      </c>
      <c r="BJ54" s="273"/>
      <c r="BK54" s="101"/>
      <c r="BL54" s="268"/>
      <c r="BM54" s="276"/>
      <c r="BN54" s="101"/>
      <c r="BO54" s="102"/>
      <c r="BP54" s="273"/>
      <c r="BQ54" s="101"/>
      <c r="BR54" s="268"/>
      <c r="BS54" s="276"/>
      <c r="BT54" s="101"/>
      <c r="BU54" s="102"/>
    </row>
    <row r="55" spans="1:73" ht="15" customHeight="1">
      <c r="A55" s="249" t="s">
        <v>4937</v>
      </c>
      <c r="B55" s="263">
        <f>C55+D55</f>
        <v>10</v>
      </c>
      <c r="C55" s="101">
        <f>F55+I55+L55+O55+R55+U55+X55+AA55+AD55+AG55+AJ55+AM55+AP55+AS55+AV55+AY55+BB55+BE55+BH55+BK55+BN55+BQ55+BT55</f>
        <v>3</v>
      </c>
      <c r="D55" s="268">
        <f>G55+J55+M55+P55+S55+V55+Y55+AB55+AE55+AH55+AK55+AN55+AQ55+AT55+AW55+AZ55+BC55+BF55+BI55+BL55+BO55+BR55+BU55</f>
        <v>7</v>
      </c>
      <c r="E55" s="276">
        <v>4</v>
      </c>
      <c r="F55" s="101">
        <v>0</v>
      </c>
      <c r="G55" s="102">
        <v>4</v>
      </c>
      <c r="H55" s="273"/>
      <c r="I55" s="101"/>
      <c r="J55" s="268"/>
      <c r="K55" s="276">
        <v>1</v>
      </c>
      <c r="L55" s="101"/>
      <c r="M55" s="102">
        <v>1</v>
      </c>
      <c r="N55" s="273"/>
      <c r="O55" s="101"/>
      <c r="P55" s="268"/>
      <c r="Q55" s="276"/>
      <c r="R55" s="101"/>
      <c r="S55" s="102"/>
      <c r="T55" s="273"/>
      <c r="U55" s="101"/>
      <c r="V55" s="268"/>
      <c r="W55" s="276">
        <v>1</v>
      </c>
      <c r="X55" s="101"/>
      <c r="Y55" s="102">
        <v>1</v>
      </c>
      <c r="Z55" s="273"/>
      <c r="AA55" s="101"/>
      <c r="AB55" s="268"/>
      <c r="AC55" s="276">
        <v>1</v>
      </c>
      <c r="AD55" s="101">
        <v>1</v>
      </c>
      <c r="AE55" s="102"/>
      <c r="AF55" s="273">
        <v>1</v>
      </c>
      <c r="AG55" s="101"/>
      <c r="AH55" s="268">
        <v>1</v>
      </c>
      <c r="AI55" s="276"/>
      <c r="AJ55" s="101"/>
      <c r="AK55" s="102"/>
      <c r="AL55" s="273"/>
      <c r="AM55" s="101"/>
      <c r="AN55" s="268"/>
      <c r="AO55" s="276"/>
      <c r="AP55" s="101"/>
      <c r="AQ55" s="102"/>
      <c r="AR55" s="273"/>
      <c r="AS55" s="101"/>
      <c r="AT55" s="268"/>
      <c r="AU55" s="276"/>
      <c r="AV55" s="101"/>
      <c r="AW55" s="102"/>
      <c r="AX55" s="273"/>
      <c r="AY55" s="101"/>
      <c r="AZ55" s="268"/>
      <c r="BA55" s="276"/>
      <c r="BB55" s="101"/>
      <c r="BC55" s="102"/>
      <c r="BD55" s="273"/>
      <c r="BE55" s="101"/>
      <c r="BF55" s="268"/>
      <c r="BG55" s="276">
        <v>1</v>
      </c>
      <c r="BH55" s="101">
        <v>1</v>
      </c>
      <c r="BI55" s="102"/>
      <c r="BJ55" s="273">
        <v>1</v>
      </c>
      <c r="BK55" s="101">
        <v>1</v>
      </c>
      <c r="BL55" s="268"/>
      <c r="BM55" s="276"/>
      <c r="BN55" s="101"/>
      <c r="BO55" s="102"/>
      <c r="BP55" s="273"/>
      <c r="BQ55" s="101"/>
      <c r="BR55" s="268"/>
      <c r="BS55" s="276"/>
      <c r="BT55" s="101"/>
      <c r="BU55" s="102"/>
    </row>
    <row r="56" spans="1:73" ht="15" customHeight="1">
      <c r="A56" s="249" t="s">
        <v>4938</v>
      </c>
      <c r="B56" s="263">
        <f>C56+D56</f>
        <v>26</v>
      </c>
      <c r="C56" s="101">
        <f>F56+I56+L56+O56+R56+U56+X56+AA56+AD56+AG56+AJ56+AM56+AP56+AS56+AV56+AY56+BB56+BE56+BH56+BK56+BN56+BQ56+BT56</f>
        <v>17</v>
      </c>
      <c r="D56" s="268">
        <f>G56+J56+M56+P56+S56+V56+Y56+AB56+AE56+AH56+AK56+AN56+AQ56+AT56+AW56+AZ56+BC56+BF56+BI56+BL56+BO56+BR56+BU56</f>
        <v>9</v>
      </c>
      <c r="E56" s="276">
        <v>7</v>
      </c>
      <c r="F56" s="101">
        <v>7</v>
      </c>
      <c r="G56" s="102">
        <v>0</v>
      </c>
      <c r="H56" s="273">
        <v>1</v>
      </c>
      <c r="I56" s="101">
        <v>1</v>
      </c>
      <c r="J56" s="268"/>
      <c r="K56" s="276"/>
      <c r="L56" s="101"/>
      <c r="M56" s="102"/>
      <c r="N56" s="273"/>
      <c r="O56" s="101"/>
      <c r="P56" s="268"/>
      <c r="Q56" s="276"/>
      <c r="R56" s="101"/>
      <c r="S56" s="102"/>
      <c r="T56" s="273"/>
      <c r="U56" s="101"/>
      <c r="V56" s="268"/>
      <c r="W56" s="276"/>
      <c r="X56" s="101"/>
      <c r="Y56" s="102"/>
      <c r="Z56" s="273"/>
      <c r="AA56" s="101"/>
      <c r="AB56" s="268"/>
      <c r="AC56" s="276"/>
      <c r="AD56" s="101"/>
      <c r="AE56" s="102"/>
      <c r="AF56" s="273">
        <v>18</v>
      </c>
      <c r="AG56" s="101">
        <v>9</v>
      </c>
      <c r="AH56" s="268">
        <v>9</v>
      </c>
      <c r="AI56" s="276"/>
      <c r="AJ56" s="101"/>
      <c r="AK56" s="102"/>
      <c r="AL56" s="273"/>
      <c r="AM56" s="101"/>
      <c r="AN56" s="268"/>
      <c r="AO56" s="276"/>
      <c r="AP56" s="101"/>
      <c r="AQ56" s="102"/>
      <c r="AR56" s="273"/>
      <c r="AS56" s="101"/>
      <c r="AT56" s="268"/>
      <c r="AU56" s="276"/>
      <c r="AV56" s="101"/>
      <c r="AW56" s="102"/>
      <c r="AX56" s="273"/>
      <c r="AY56" s="101"/>
      <c r="AZ56" s="268"/>
      <c r="BA56" s="276"/>
      <c r="BB56" s="101"/>
      <c r="BC56" s="102"/>
      <c r="BD56" s="273"/>
      <c r="BE56" s="101"/>
      <c r="BF56" s="268"/>
      <c r="BG56" s="276"/>
      <c r="BH56" s="101"/>
      <c r="BI56" s="102"/>
      <c r="BJ56" s="273"/>
      <c r="BK56" s="101"/>
      <c r="BL56" s="268"/>
      <c r="BM56" s="276"/>
      <c r="BN56" s="101"/>
      <c r="BO56" s="102"/>
      <c r="BP56" s="273"/>
      <c r="BQ56" s="101"/>
      <c r="BR56" s="268"/>
      <c r="BS56" s="276"/>
      <c r="BT56" s="101"/>
      <c r="BU56" s="102"/>
    </row>
    <row r="57" spans="1:73" ht="15" customHeight="1">
      <c r="A57" s="249" t="s">
        <v>4930</v>
      </c>
      <c r="B57" s="263">
        <f t="shared" si="3"/>
        <v>2</v>
      </c>
      <c r="C57" s="101">
        <f t="shared" si="4"/>
        <v>2</v>
      </c>
      <c r="D57" s="268">
        <f t="shared" si="5"/>
        <v>0</v>
      </c>
      <c r="E57" s="276">
        <v>1</v>
      </c>
      <c r="F57" s="101">
        <v>1</v>
      </c>
      <c r="G57" s="102">
        <v>0</v>
      </c>
      <c r="H57" s="273">
        <v>1</v>
      </c>
      <c r="I57" s="101">
        <v>1</v>
      </c>
      <c r="J57" s="268"/>
      <c r="K57" s="276"/>
      <c r="L57" s="101"/>
      <c r="M57" s="102"/>
      <c r="N57" s="273"/>
      <c r="O57" s="101"/>
      <c r="P57" s="268"/>
      <c r="Q57" s="276"/>
      <c r="R57" s="101"/>
      <c r="S57" s="102"/>
      <c r="T57" s="273"/>
      <c r="U57" s="101"/>
      <c r="V57" s="268"/>
      <c r="W57" s="276"/>
      <c r="X57" s="101"/>
      <c r="Y57" s="102"/>
      <c r="Z57" s="273"/>
      <c r="AA57" s="101"/>
      <c r="AB57" s="268"/>
      <c r="AC57" s="276"/>
      <c r="AD57" s="101"/>
      <c r="AE57" s="102"/>
      <c r="AF57" s="273">
        <v>1</v>
      </c>
      <c r="AG57" s="101"/>
      <c r="AH57" s="268"/>
      <c r="AI57" s="276"/>
      <c r="AJ57" s="101"/>
      <c r="AK57" s="102"/>
      <c r="AL57" s="273"/>
      <c r="AM57" s="101"/>
      <c r="AN57" s="268"/>
      <c r="AO57" s="276"/>
      <c r="AP57" s="101"/>
      <c r="AQ57" s="102"/>
      <c r="AR57" s="273"/>
      <c r="AS57" s="101"/>
      <c r="AT57" s="268"/>
      <c r="AU57" s="276"/>
      <c r="AV57" s="101"/>
      <c r="AW57" s="102"/>
      <c r="AX57" s="273"/>
      <c r="AY57" s="101"/>
      <c r="AZ57" s="268"/>
      <c r="BA57" s="276"/>
      <c r="BB57" s="101"/>
      <c r="BC57" s="102"/>
      <c r="BD57" s="273"/>
      <c r="BE57" s="101"/>
      <c r="BF57" s="268"/>
      <c r="BG57" s="276"/>
      <c r="BH57" s="101"/>
      <c r="BI57" s="102"/>
      <c r="BJ57" s="273"/>
      <c r="BK57" s="101"/>
      <c r="BL57" s="268"/>
      <c r="BM57" s="276"/>
      <c r="BN57" s="101"/>
      <c r="BO57" s="102"/>
      <c r="BP57" s="273"/>
      <c r="BQ57" s="101"/>
      <c r="BR57" s="268"/>
      <c r="BS57" s="276"/>
      <c r="BT57" s="101"/>
      <c r="BU57" s="102"/>
    </row>
    <row r="58" spans="1:73" ht="15" customHeight="1">
      <c r="A58" s="249" t="s">
        <v>4939</v>
      </c>
      <c r="B58" s="263">
        <f t="shared" si="3"/>
        <v>9</v>
      </c>
      <c r="C58" s="101">
        <f t="shared" si="4"/>
        <v>9</v>
      </c>
      <c r="D58" s="268">
        <f t="shared" si="5"/>
        <v>0</v>
      </c>
      <c r="E58" s="276">
        <v>5</v>
      </c>
      <c r="F58" s="101">
        <v>5</v>
      </c>
      <c r="G58" s="102">
        <v>0</v>
      </c>
      <c r="H58" s="273"/>
      <c r="I58" s="101"/>
      <c r="J58" s="268"/>
      <c r="K58" s="276">
        <v>1</v>
      </c>
      <c r="L58" s="101">
        <v>1</v>
      </c>
      <c r="M58" s="102"/>
      <c r="N58" s="273">
        <v>1</v>
      </c>
      <c r="O58" s="101">
        <v>1</v>
      </c>
      <c r="P58" s="268"/>
      <c r="Q58" s="276">
        <v>1</v>
      </c>
      <c r="R58" s="101">
        <v>1</v>
      </c>
      <c r="S58" s="102"/>
      <c r="T58" s="273"/>
      <c r="U58" s="101"/>
      <c r="V58" s="268"/>
      <c r="W58" s="276"/>
      <c r="X58" s="101"/>
      <c r="Y58" s="102"/>
      <c r="Z58" s="273">
        <v>1</v>
      </c>
      <c r="AA58" s="101">
        <v>1</v>
      </c>
      <c r="AB58" s="268"/>
      <c r="AC58" s="276"/>
      <c r="AD58" s="101"/>
      <c r="AE58" s="102"/>
      <c r="AF58" s="273">
        <v>8</v>
      </c>
      <c r="AG58" s="101"/>
      <c r="AH58" s="268"/>
      <c r="AI58" s="276"/>
      <c r="AJ58" s="101"/>
      <c r="AK58" s="102"/>
      <c r="AL58" s="273"/>
      <c r="AM58" s="101"/>
      <c r="AN58" s="268"/>
      <c r="AO58" s="276"/>
      <c r="AP58" s="101"/>
      <c r="AQ58" s="102"/>
      <c r="AR58" s="273"/>
      <c r="AS58" s="101"/>
      <c r="AT58" s="268"/>
      <c r="AU58" s="276"/>
      <c r="AV58" s="101"/>
      <c r="AW58" s="102"/>
      <c r="AX58" s="273"/>
      <c r="AY58" s="101"/>
      <c r="AZ58" s="268"/>
      <c r="BA58" s="276"/>
      <c r="BB58" s="101"/>
      <c r="BC58" s="102"/>
      <c r="BD58" s="273"/>
      <c r="BE58" s="101"/>
      <c r="BF58" s="268"/>
      <c r="BG58" s="276"/>
      <c r="BH58" s="101"/>
      <c r="BI58" s="102"/>
      <c r="BJ58" s="273"/>
      <c r="BK58" s="101"/>
      <c r="BL58" s="268"/>
      <c r="BM58" s="276"/>
      <c r="BN58" s="101"/>
      <c r="BO58" s="102"/>
      <c r="BP58" s="273"/>
      <c r="BQ58" s="101"/>
      <c r="BR58" s="268"/>
      <c r="BS58" s="276"/>
      <c r="BT58" s="101"/>
      <c r="BU58" s="102"/>
    </row>
    <row r="59" spans="1:73" ht="15" customHeight="1">
      <c r="A59" s="249" t="s">
        <v>4921</v>
      </c>
      <c r="B59" s="263">
        <f t="shared" ref="B59:B64" si="6">C59+D59</f>
        <v>5</v>
      </c>
      <c r="C59" s="101">
        <f t="shared" ref="C59:D62" si="7">F59+I59+L59+O59+R59+U59+X59+AA59+AD59+AG59+AJ59+AM59+AP59+AS59+AV59+AY59+BB59+BE59+BH59+BK59+BN59+BQ59+BT59</f>
        <v>3</v>
      </c>
      <c r="D59" s="268">
        <f t="shared" si="7"/>
        <v>2</v>
      </c>
      <c r="E59" s="276">
        <v>1</v>
      </c>
      <c r="F59" s="101">
        <v>1</v>
      </c>
      <c r="G59" s="102">
        <v>0</v>
      </c>
      <c r="H59" s="273">
        <v>1</v>
      </c>
      <c r="I59" s="101">
        <v>1</v>
      </c>
      <c r="J59" s="268"/>
      <c r="K59" s="276"/>
      <c r="L59" s="101"/>
      <c r="M59" s="102"/>
      <c r="N59" s="273"/>
      <c r="O59" s="101"/>
      <c r="P59" s="268"/>
      <c r="Q59" s="276"/>
      <c r="R59" s="101"/>
      <c r="S59" s="102"/>
      <c r="T59" s="273"/>
      <c r="U59" s="101"/>
      <c r="V59" s="268"/>
      <c r="W59" s="276"/>
      <c r="X59" s="101"/>
      <c r="Y59" s="102"/>
      <c r="Z59" s="273"/>
      <c r="AA59" s="101"/>
      <c r="AB59" s="268"/>
      <c r="AC59" s="276"/>
      <c r="AD59" s="101"/>
      <c r="AE59" s="102"/>
      <c r="AF59" s="273">
        <v>1</v>
      </c>
      <c r="AG59" s="101">
        <v>1</v>
      </c>
      <c r="AH59" s="268"/>
      <c r="AI59" s="276"/>
      <c r="AJ59" s="101"/>
      <c r="AK59" s="102"/>
      <c r="AL59" s="273"/>
      <c r="AM59" s="101"/>
      <c r="AN59" s="268"/>
      <c r="AO59" s="276"/>
      <c r="AP59" s="101"/>
      <c r="AQ59" s="102"/>
      <c r="AR59" s="273"/>
      <c r="AS59" s="101"/>
      <c r="AT59" s="268"/>
      <c r="AU59" s="276"/>
      <c r="AV59" s="101"/>
      <c r="AW59" s="102"/>
      <c r="AX59" s="273"/>
      <c r="AY59" s="101"/>
      <c r="AZ59" s="268"/>
      <c r="BA59" s="276"/>
      <c r="BB59" s="101"/>
      <c r="BC59" s="102"/>
      <c r="BD59" s="273"/>
      <c r="BE59" s="101"/>
      <c r="BF59" s="268"/>
      <c r="BG59" s="276">
        <v>2</v>
      </c>
      <c r="BH59" s="101"/>
      <c r="BI59" s="102">
        <v>2</v>
      </c>
      <c r="BJ59" s="273"/>
      <c r="BK59" s="101"/>
      <c r="BL59" s="268"/>
      <c r="BM59" s="276"/>
      <c r="BN59" s="101"/>
      <c r="BO59" s="102"/>
      <c r="BP59" s="273"/>
      <c r="BQ59" s="101"/>
      <c r="BR59" s="268"/>
      <c r="BS59" s="276"/>
      <c r="BT59" s="101"/>
      <c r="BU59" s="102"/>
    </row>
    <row r="60" spans="1:73" ht="15" customHeight="1">
      <c r="A60" s="249" t="s">
        <v>4931</v>
      </c>
      <c r="B60" s="263">
        <f t="shared" si="6"/>
        <v>23</v>
      </c>
      <c r="C60" s="101">
        <f t="shared" si="7"/>
        <v>17</v>
      </c>
      <c r="D60" s="268">
        <f t="shared" si="7"/>
        <v>6</v>
      </c>
      <c r="E60" s="276">
        <v>5</v>
      </c>
      <c r="F60" s="101">
        <v>5</v>
      </c>
      <c r="G60" s="102">
        <v>0</v>
      </c>
      <c r="H60" s="273"/>
      <c r="I60" s="101"/>
      <c r="J60" s="268"/>
      <c r="K60" s="276">
        <v>1</v>
      </c>
      <c r="L60" s="101">
        <v>1</v>
      </c>
      <c r="M60" s="102"/>
      <c r="N60" s="273">
        <v>1</v>
      </c>
      <c r="O60" s="101">
        <v>1</v>
      </c>
      <c r="P60" s="268"/>
      <c r="Q60" s="276">
        <v>1</v>
      </c>
      <c r="R60" s="101">
        <v>1</v>
      </c>
      <c r="S60" s="102"/>
      <c r="T60" s="273"/>
      <c r="U60" s="101"/>
      <c r="V60" s="268"/>
      <c r="W60" s="276"/>
      <c r="X60" s="101"/>
      <c r="Y60" s="102"/>
      <c r="Z60" s="273">
        <v>1</v>
      </c>
      <c r="AA60" s="101">
        <v>1</v>
      </c>
      <c r="AB60" s="268"/>
      <c r="AC60" s="276"/>
      <c r="AD60" s="101"/>
      <c r="AE60" s="102"/>
      <c r="AF60" s="273">
        <v>8</v>
      </c>
      <c r="AG60" s="101">
        <v>4</v>
      </c>
      <c r="AH60" s="268">
        <v>4</v>
      </c>
      <c r="AI60" s="276"/>
      <c r="AJ60" s="101"/>
      <c r="AK60" s="102"/>
      <c r="AL60" s="273"/>
      <c r="AM60" s="101"/>
      <c r="AN60" s="268"/>
      <c r="AO60" s="276"/>
      <c r="AP60" s="101"/>
      <c r="AQ60" s="102"/>
      <c r="AR60" s="273"/>
      <c r="AS60" s="101"/>
      <c r="AT60" s="268"/>
      <c r="AU60" s="276"/>
      <c r="AV60" s="101"/>
      <c r="AW60" s="102"/>
      <c r="AX60" s="273"/>
      <c r="AY60" s="101"/>
      <c r="AZ60" s="268"/>
      <c r="BA60" s="276">
        <v>2</v>
      </c>
      <c r="BB60" s="101">
        <v>2</v>
      </c>
      <c r="BC60" s="102"/>
      <c r="BD60" s="273"/>
      <c r="BE60" s="101"/>
      <c r="BF60" s="268"/>
      <c r="BG60" s="276">
        <v>4</v>
      </c>
      <c r="BH60" s="101">
        <v>2</v>
      </c>
      <c r="BI60" s="102">
        <v>2</v>
      </c>
      <c r="BJ60" s="273"/>
      <c r="BK60" s="101"/>
      <c r="BL60" s="268"/>
      <c r="BM60" s="276"/>
      <c r="BN60" s="101"/>
      <c r="BO60" s="102"/>
      <c r="BP60" s="273"/>
      <c r="BQ60" s="101"/>
      <c r="BR60" s="268"/>
      <c r="BS60" s="276"/>
      <c r="BT60" s="101"/>
      <c r="BU60" s="102"/>
    </row>
    <row r="61" spans="1:73" ht="15" customHeight="1">
      <c r="A61" s="249" t="s">
        <v>4940</v>
      </c>
      <c r="B61" s="263">
        <f t="shared" si="6"/>
        <v>31</v>
      </c>
      <c r="C61" s="101">
        <f t="shared" si="7"/>
        <v>22</v>
      </c>
      <c r="D61" s="268">
        <f t="shared" si="7"/>
        <v>9</v>
      </c>
      <c r="E61" s="276">
        <v>1</v>
      </c>
      <c r="F61" s="101">
        <v>1</v>
      </c>
      <c r="G61" s="102">
        <v>0</v>
      </c>
      <c r="H61" s="273">
        <v>8</v>
      </c>
      <c r="I61" s="101">
        <v>3</v>
      </c>
      <c r="J61" s="268">
        <v>5</v>
      </c>
      <c r="K61" s="276">
        <v>6</v>
      </c>
      <c r="L61" s="101">
        <v>6</v>
      </c>
      <c r="M61" s="102"/>
      <c r="N61" s="273">
        <v>1</v>
      </c>
      <c r="O61" s="101"/>
      <c r="P61" s="268">
        <v>1</v>
      </c>
      <c r="Q61" s="276">
        <v>2</v>
      </c>
      <c r="R61" s="101">
        <v>1</v>
      </c>
      <c r="S61" s="102">
        <v>1</v>
      </c>
      <c r="T61" s="273">
        <v>1</v>
      </c>
      <c r="U61" s="101">
        <v>1</v>
      </c>
      <c r="V61" s="268"/>
      <c r="W61" s="276"/>
      <c r="X61" s="101"/>
      <c r="Y61" s="102"/>
      <c r="Z61" s="273">
        <v>1</v>
      </c>
      <c r="AA61" s="101">
        <v>1</v>
      </c>
      <c r="AB61" s="268"/>
      <c r="AC61" s="276">
        <v>1</v>
      </c>
      <c r="AD61" s="101">
        <v>1</v>
      </c>
      <c r="AE61" s="102"/>
      <c r="AF61" s="273">
        <v>10</v>
      </c>
      <c r="AG61" s="101">
        <v>8</v>
      </c>
      <c r="AH61" s="268">
        <v>2</v>
      </c>
      <c r="AI61" s="276"/>
      <c r="AJ61" s="101"/>
      <c r="AK61" s="102"/>
      <c r="AL61" s="273"/>
      <c r="AM61" s="101"/>
      <c r="AN61" s="268"/>
      <c r="AO61" s="276"/>
      <c r="AP61" s="101"/>
      <c r="AQ61" s="102"/>
      <c r="AR61" s="273"/>
      <c r="AS61" s="101"/>
      <c r="AT61" s="268"/>
      <c r="AU61" s="276"/>
      <c r="AV61" s="101"/>
      <c r="AW61" s="102"/>
      <c r="AX61" s="273"/>
      <c r="AY61" s="101"/>
      <c r="AZ61" s="268"/>
      <c r="BA61" s="276"/>
      <c r="BB61" s="101"/>
      <c r="BC61" s="102"/>
      <c r="BD61" s="273"/>
      <c r="BE61" s="101"/>
      <c r="BF61" s="268"/>
      <c r="BG61" s="276"/>
      <c r="BH61" s="101"/>
      <c r="BI61" s="102"/>
      <c r="BJ61" s="273"/>
      <c r="BK61" s="101"/>
      <c r="BL61" s="268"/>
      <c r="BM61" s="276"/>
      <c r="BN61" s="101"/>
      <c r="BO61" s="102"/>
      <c r="BP61" s="273"/>
      <c r="BQ61" s="101"/>
      <c r="BR61" s="268"/>
      <c r="BS61" s="276"/>
      <c r="BT61" s="101"/>
      <c r="BU61" s="102"/>
    </row>
    <row r="62" spans="1:73" ht="15" customHeight="1">
      <c r="A62" s="249" t="s">
        <v>4941</v>
      </c>
      <c r="B62" s="263">
        <f t="shared" si="6"/>
        <v>17</v>
      </c>
      <c r="C62" s="101">
        <f t="shared" si="7"/>
        <v>8</v>
      </c>
      <c r="D62" s="268">
        <f t="shared" si="7"/>
        <v>9</v>
      </c>
      <c r="E62" s="276">
        <v>8</v>
      </c>
      <c r="F62" s="101">
        <v>6</v>
      </c>
      <c r="G62" s="102">
        <v>2</v>
      </c>
      <c r="H62" s="273"/>
      <c r="I62" s="101"/>
      <c r="J62" s="268"/>
      <c r="K62" s="276"/>
      <c r="L62" s="101"/>
      <c r="M62" s="102"/>
      <c r="N62" s="273"/>
      <c r="O62" s="101"/>
      <c r="P62" s="268"/>
      <c r="Q62" s="276">
        <v>1</v>
      </c>
      <c r="R62" s="101"/>
      <c r="S62" s="102">
        <v>1</v>
      </c>
      <c r="T62" s="273"/>
      <c r="U62" s="101"/>
      <c r="V62" s="268"/>
      <c r="W62" s="276"/>
      <c r="X62" s="101"/>
      <c r="Y62" s="102"/>
      <c r="Z62" s="273"/>
      <c r="AA62" s="101"/>
      <c r="AB62" s="268"/>
      <c r="AC62" s="276"/>
      <c r="AD62" s="101"/>
      <c r="AE62" s="102"/>
      <c r="AF62" s="273">
        <v>8</v>
      </c>
      <c r="AG62" s="101">
        <v>2</v>
      </c>
      <c r="AH62" s="268">
        <v>6</v>
      </c>
      <c r="AI62" s="276"/>
      <c r="AJ62" s="101"/>
      <c r="AK62" s="102"/>
      <c r="AL62" s="273"/>
      <c r="AM62" s="101"/>
      <c r="AN62" s="268"/>
      <c r="AO62" s="276"/>
      <c r="AP62" s="101"/>
      <c r="AQ62" s="102"/>
      <c r="AR62" s="273"/>
      <c r="AS62" s="101"/>
      <c r="AT62" s="268"/>
      <c r="AU62" s="276"/>
      <c r="AV62" s="101"/>
      <c r="AW62" s="102"/>
      <c r="AX62" s="273"/>
      <c r="AY62" s="101"/>
      <c r="AZ62" s="268"/>
      <c r="BA62" s="276"/>
      <c r="BB62" s="101"/>
      <c r="BC62" s="102"/>
      <c r="BD62" s="273"/>
      <c r="BE62" s="101"/>
      <c r="BF62" s="268"/>
      <c r="BG62" s="276"/>
      <c r="BH62" s="101"/>
      <c r="BI62" s="102"/>
      <c r="BJ62" s="273"/>
      <c r="BK62" s="101"/>
      <c r="BL62" s="268"/>
      <c r="BM62" s="276"/>
      <c r="BN62" s="101"/>
      <c r="BO62" s="102"/>
      <c r="BP62" s="273"/>
      <c r="BQ62" s="101"/>
      <c r="BR62" s="268"/>
      <c r="BS62" s="276"/>
      <c r="BT62" s="101"/>
      <c r="BU62" s="102"/>
    </row>
    <row r="63" spans="1:73" ht="15" customHeight="1">
      <c r="A63" s="249" t="s">
        <v>4900</v>
      </c>
      <c r="B63" s="263">
        <f t="shared" si="6"/>
        <v>59</v>
      </c>
      <c r="C63" s="101">
        <f>F63+I63+L63+O63+R63+U63+X63+AA63+AD63+AG63+AJ63+AM63+AP63+AS63+AV63+AY63+BB63+BE63+BH63+BK63+BN63+BQ63+BT63</f>
        <v>53</v>
      </c>
      <c r="D63" s="268">
        <f>G63+J63+M63+P63+S63+V63+Y63+AB63+AE63+AH63+AK63+AN63+AQ63+AT63+AW63+AZ63+BC63+BF63+BI63+BL63+BO63+BR63+BU63</f>
        <v>6</v>
      </c>
      <c r="E63" s="276">
        <v>0</v>
      </c>
      <c r="F63" s="101">
        <v>0</v>
      </c>
      <c r="G63" s="102">
        <v>0</v>
      </c>
      <c r="H63" s="273">
        <v>25</v>
      </c>
      <c r="I63" s="101">
        <v>23</v>
      </c>
      <c r="J63" s="268">
        <v>2</v>
      </c>
      <c r="K63" s="276">
        <v>27</v>
      </c>
      <c r="L63" s="101">
        <v>25</v>
      </c>
      <c r="M63" s="102">
        <v>2</v>
      </c>
      <c r="N63" s="273"/>
      <c r="O63" s="101"/>
      <c r="P63" s="268"/>
      <c r="Q63" s="276">
        <v>1</v>
      </c>
      <c r="R63" s="101">
        <v>1</v>
      </c>
      <c r="S63" s="102"/>
      <c r="T63" s="273">
        <v>1</v>
      </c>
      <c r="U63" s="101">
        <v>1</v>
      </c>
      <c r="V63" s="268"/>
      <c r="W63" s="276"/>
      <c r="X63" s="101"/>
      <c r="Y63" s="102"/>
      <c r="Z63" s="273">
        <v>1</v>
      </c>
      <c r="AA63" s="101"/>
      <c r="AB63" s="268">
        <v>1</v>
      </c>
      <c r="AC63" s="276"/>
      <c r="AD63" s="101"/>
      <c r="AE63" s="102"/>
      <c r="AF63" s="273">
        <v>4</v>
      </c>
      <c r="AG63" s="101">
        <v>3</v>
      </c>
      <c r="AH63" s="268">
        <v>1</v>
      </c>
      <c r="AI63" s="276"/>
      <c r="AJ63" s="101"/>
      <c r="AK63" s="102"/>
      <c r="AL63" s="273"/>
      <c r="AM63" s="101"/>
      <c r="AN63" s="268"/>
      <c r="AO63" s="276"/>
      <c r="AP63" s="101"/>
      <c r="AQ63" s="102"/>
      <c r="AR63" s="273"/>
      <c r="AS63" s="101"/>
      <c r="AT63" s="268"/>
      <c r="AU63" s="276"/>
      <c r="AV63" s="101"/>
      <c r="AW63" s="102"/>
      <c r="AX63" s="273"/>
      <c r="AY63" s="101"/>
      <c r="AZ63" s="268"/>
      <c r="BA63" s="276"/>
      <c r="BB63" s="101"/>
      <c r="BC63" s="102"/>
      <c r="BD63" s="273"/>
      <c r="BE63" s="101"/>
      <c r="BF63" s="268"/>
      <c r="BG63" s="276"/>
      <c r="BH63" s="101"/>
      <c r="BI63" s="102"/>
      <c r="BJ63" s="273"/>
      <c r="BK63" s="101"/>
      <c r="BL63" s="268"/>
      <c r="BM63" s="276"/>
      <c r="BN63" s="101"/>
      <c r="BO63" s="102"/>
      <c r="BP63" s="273"/>
      <c r="BQ63" s="101"/>
      <c r="BR63" s="268"/>
      <c r="BS63" s="276"/>
      <c r="BT63" s="101"/>
      <c r="BU63" s="102"/>
    </row>
    <row r="64" spans="1:73" ht="15" customHeight="1">
      <c r="A64" s="249" t="s">
        <v>4901</v>
      </c>
      <c r="B64" s="263">
        <f t="shared" si="6"/>
        <v>47</v>
      </c>
      <c r="C64" s="101">
        <f>F64+I64+L64+O64+R64+U64+X64+AA64+AD64+AG64+AJ64+AM64+AP64+AS64+AV64+AY64+BB64+BE64+BH64+BK64+BN64+BQ64+BT64</f>
        <v>25</v>
      </c>
      <c r="D64" s="268">
        <f>G64+J64+M64+P64+S64+V64+Y64+AB64+AE64+AH64+AK64+AN64+AQ64+AT64+AW64+AZ64+BC64+BF64+BI64+BL64+BO64+BR64+BU64</f>
        <v>22</v>
      </c>
      <c r="E64" s="276">
        <v>7</v>
      </c>
      <c r="F64" s="101">
        <v>3</v>
      </c>
      <c r="G64" s="102">
        <v>4</v>
      </c>
      <c r="H64" s="273"/>
      <c r="I64" s="101"/>
      <c r="J64" s="268"/>
      <c r="K64" s="276"/>
      <c r="L64" s="101"/>
      <c r="M64" s="102"/>
      <c r="N64" s="273"/>
      <c r="O64" s="101"/>
      <c r="P64" s="268"/>
      <c r="Q64" s="276">
        <v>4</v>
      </c>
      <c r="R64" s="101">
        <v>3</v>
      </c>
      <c r="S64" s="102">
        <v>1</v>
      </c>
      <c r="T64" s="273"/>
      <c r="U64" s="101"/>
      <c r="V64" s="268"/>
      <c r="W64" s="276"/>
      <c r="X64" s="101"/>
      <c r="Y64" s="102"/>
      <c r="Z64" s="273"/>
      <c r="AA64" s="101"/>
      <c r="AB64" s="268"/>
      <c r="AC64" s="276"/>
      <c r="AD64" s="101"/>
      <c r="AE64" s="102"/>
      <c r="AF64" s="273">
        <v>36</v>
      </c>
      <c r="AG64" s="101">
        <v>19</v>
      </c>
      <c r="AH64" s="268">
        <v>17</v>
      </c>
      <c r="AI64" s="276"/>
      <c r="AJ64" s="101"/>
      <c r="AK64" s="102"/>
      <c r="AL64" s="273"/>
      <c r="AM64" s="101"/>
      <c r="AN64" s="268"/>
      <c r="AO64" s="276"/>
      <c r="AP64" s="101"/>
      <c r="AQ64" s="102"/>
      <c r="AR64" s="273"/>
      <c r="AS64" s="101"/>
      <c r="AT64" s="268"/>
      <c r="AU64" s="276"/>
      <c r="AV64" s="101"/>
      <c r="AW64" s="102"/>
      <c r="AX64" s="273"/>
      <c r="AY64" s="101"/>
      <c r="AZ64" s="268"/>
      <c r="BA64" s="276"/>
      <c r="BB64" s="101"/>
      <c r="BC64" s="102"/>
      <c r="BD64" s="273"/>
      <c r="BE64" s="101"/>
      <c r="BF64" s="268"/>
      <c r="BG64" s="276"/>
      <c r="BH64" s="101"/>
      <c r="BI64" s="102"/>
      <c r="BJ64" s="273"/>
      <c r="BK64" s="101"/>
      <c r="BL64" s="268"/>
      <c r="BM64" s="276"/>
      <c r="BN64" s="101"/>
      <c r="BO64" s="102"/>
      <c r="BP64" s="273"/>
      <c r="BQ64" s="101"/>
      <c r="BR64" s="268"/>
      <c r="BS64" s="276"/>
      <c r="BT64" s="101"/>
      <c r="BU64" s="102"/>
    </row>
    <row r="65" spans="1:73" ht="15" customHeight="1">
      <c r="A65" s="250" t="s">
        <v>486</v>
      </c>
      <c r="B65" s="264">
        <f t="shared" si="3"/>
        <v>473</v>
      </c>
      <c r="C65" s="259">
        <f t="shared" si="4"/>
        <v>308</v>
      </c>
      <c r="D65" s="269">
        <f t="shared" si="5"/>
        <v>165</v>
      </c>
      <c r="E65" s="277">
        <v>114</v>
      </c>
      <c r="F65" s="259">
        <v>59</v>
      </c>
      <c r="G65" s="260">
        <v>55</v>
      </c>
      <c r="H65" s="274">
        <v>43</v>
      </c>
      <c r="I65" s="259">
        <v>33</v>
      </c>
      <c r="J65" s="269">
        <v>10</v>
      </c>
      <c r="K65" s="277">
        <v>60</v>
      </c>
      <c r="L65" s="259">
        <v>55</v>
      </c>
      <c r="M65" s="260">
        <v>5</v>
      </c>
      <c r="N65" s="274">
        <v>8</v>
      </c>
      <c r="O65" s="259">
        <v>5</v>
      </c>
      <c r="P65" s="269">
        <v>3</v>
      </c>
      <c r="Q65" s="277">
        <v>21</v>
      </c>
      <c r="R65" s="259">
        <v>15</v>
      </c>
      <c r="S65" s="260">
        <v>6</v>
      </c>
      <c r="T65" s="274">
        <v>1</v>
      </c>
      <c r="U65" s="259">
        <v>1</v>
      </c>
      <c r="V65" s="269">
        <v>0</v>
      </c>
      <c r="W65" s="277">
        <v>6</v>
      </c>
      <c r="X65" s="259">
        <v>6</v>
      </c>
      <c r="Y65" s="260">
        <v>0</v>
      </c>
      <c r="Z65" s="274">
        <v>3</v>
      </c>
      <c r="AA65" s="259">
        <v>1</v>
      </c>
      <c r="AB65" s="269">
        <v>2</v>
      </c>
      <c r="AC65" s="277">
        <v>3</v>
      </c>
      <c r="AD65" s="259">
        <v>2</v>
      </c>
      <c r="AE65" s="260">
        <v>1</v>
      </c>
      <c r="AF65" s="274">
        <v>127</v>
      </c>
      <c r="AG65" s="259">
        <v>61</v>
      </c>
      <c r="AH65" s="269">
        <v>66</v>
      </c>
      <c r="AI65" s="277">
        <v>0</v>
      </c>
      <c r="AJ65" s="259">
        <v>0</v>
      </c>
      <c r="AK65" s="260">
        <v>0</v>
      </c>
      <c r="AL65" s="274">
        <v>3</v>
      </c>
      <c r="AM65" s="259">
        <v>2</v>
      </c>
      <c r="AN65" s="269">
        <v>1</v>
      </c>
      <c r="AO65" s="277">
        <v>1</v>
      </c>
      <c r="AP65" s="259">
        <v>1</v>
      </c>
      <c r="AQ65" s="260">
        <v>0</v>
      </c>
      <c r="AR65" s="274">
        <v>0</v>
      </c>
      <c r="AS65" s="259">
        <v>0</v>
      </c>
      <c r="AT65" s="269">
        <v>0</v>
      </c>
      <c r="AU65" s="277">
        <v>0</v>
      </c>
      <c r="AV65" s="259">
        <v>0</v>
      </c>
      <c r="AW65" s="260">
        <v>0</v>
      </c>
      <c r="AX65" s="274">
        <v>3</v>
      </c>
      <c r="AY65" s="259">
        <v>1</v>
      </c>
      <c r="AZ65" s="269">
        <v>2</v>
      </c>
      <c r="BA65" s="277">
        <v>1</v>
      </c>
      <c r="BB65" s="259">
        <v>1</v>
      </c>
      <c r="BC65" s="260">
        <v>0</v>
      </c>
      <c r="BD65" s="274">
        <v>2</v>
      </c>
      <c r="BE65" s="259">
        <v>1</v>
      </c>
      <c r="BF65" s="269">
        <v>1</v>
      </c>
      <c r="BG65" s="277">
        <v>75</v>
      </c>
      <c r="BH65" s="259">
        <v>64</v>
      </c>
      <c r="BI65" s="260">
        <v>11</v>
      </c>
      <c r="BJ65" s="274">
        <v>0</v>
      </c>
      <c r="BK65" s="259">
        <v>0</v>
      </c>
      <c r="BL65" s="269">
        <v>0</v>
      </c>
      <c r="BM65" s="277">
        <v>1</v>
      </c>
      <c r="BN65" s="259">
        <v>0</v>
      </c>
      <c r="BO65" s="260">
        <v>1</v>
      </c>
      <c r="BP65" s="274">
        <v>1</v>
      </c>
      <c r="BQ65" s="259">
        <v>0</v>
      </c>
      <c r="BR65" s="269">
        <v>1</v>
      </c>
      <c r="BS65" s="277">
        <v>0</v>
      </c>
      <c r="BT65" s="259">
        <v>0</v>
      </c>
      <c r="BU65" s="260">
        <v>0</v>
      </c>
    </row>
    <row r="66" spans="1:73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</row>
    <row r="67" spans="1:73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</row>
  </sheetData>
  <mergeCells count="25">
    <mergeCell ref="AF4:AH4"/>
    <mergeCell ref="AI4:AK4"/>
    <mergeCell ref="AL4:AN4"/>
    <mergeCell ref="AO4:AQ4"/>
    <mergeCell ref="AR4:AT4"/>
    <mergeCell ref="BJ4:BL4"/>
    <mergeCell ref="BM4:BO4"/>
    <mergeCell ref="BP4:BR4"/>
    <mergeCell ref="BS4:BU4"/>
    <mergeCell ref="AU4:AW4"/>
    <mergeCell ref="AX4:AZ4"/>
    <mergeCell ref="BA4:BC4"/>
    <mergeCell ref="BD4:BF4"/>
    <mergeCell ref="BG4:BI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C7:D28 C65:D65 C52:D54 C57:D58 C50:D50 C46:D46 C37:D42 C44:D44 C36:D36 C45:D45 C43:D43 C48:D49 C51:D51 C59:D63 C55:D56 C64:D64 D47 C30:D35 C2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2022-11-30T07:09:56Z</dcterms:modified>
</cp:coreProperties>
</file>