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913" activeTab="12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소음도" sheetId="29" r:id="rId8"/>
    <sheet name="7.쓰레기수거" sheetId="24" r:id="rId9"/>
    <sheet name="8.생활폐기물매립지" sheetId="8" r:id="rId10"/>
    <sheet name="9.폐기물재활용률" sheetId="16" r:id="rId11"/>
    <sheet name="10.공공하수처리시설" sheetId="27" r:id="rId12"/>
    <sheet name="10.공공하수처리시설 (2)" sheetId="31" r:id="rId13"/>
    <sheet name="11.시설녹지현황" sheetId="30" r:id="rId14"/>
  </sheets>
  <externalReferences>
    <externalReference r:id="rId15"/>
    <externalReference r:id="rId16"/>
    <externalReference r:id="rId17"/>
    <externalReference r:id="rId18"/>
  </externalReferences>
  <definedNames>
    <definedName name="a" localSheetId="11">{"Book1"}</definedName>
    <definedName name="a" localSheetId="12">{"Book1"}</definedName>
    <definedName name="a" localSheetId="8">{"Book1"}</definedName>
    <definedName name="a">{"Book1"}</definedName>
    <definedName name="aa">[1]XL4Poppy!$C$31</definedName>
    <definedName name="AAA">'[2]18.농업용기계보유 '!$A$18:$K$1275</definedName>
    <definedName name="B" localSheetId="11">{"Book1"}</definedName>
    <definedName name="B" localSheetId="12">{"Book1"}</definedName>
    <definedName name="B" localSheetId="8">{"Book1"}</definedName>
    <definedName name="B">{"Book1"}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8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'0-1.이면'!$A$1:$I$25</definedName>
    <definedName name="_xlnm.Print_Area" localSheetId="2">'1.환경오염물질배출사업장'!$A$1:$O$41</definedName>
    <definedName name="_xlnm.Print_Area" localSheetId="11">'10.공공하수처리시설'!$A$1:$AC$49</definedName>
    <definedName name="_xlnm.Print_Area" localSheetId="12">'10.공공하수처리시설 (2)'!$A$1:$AC$53</definedName>
    <definedName name="_xlnm.Print_Area" localSheetId="13">'11.시설녹지현황'!$A$1:$J$36</definedName>
    <definedName name="_xlnm.Print_Area" localSheetId="3">'2.환경오염배출사업장단속및행정조치'!$A$1:$N$42</definedName>
    <definedName name="_xlnm.Print_Area" localSheetId="4">'3.배출부과금부과및징수현황'!$A$1:$G$16</definedName>
    <definedName name="_xlnm.Print_Area" localSheetId="5">'4.보건환경검사실적'!$A$1:$P$40</definedName>
    <definedName name="_xlnm.Print_Area" localSheetId="6">'5.대기오염'!$A$1:$AV$30</definedName>
    <definedName name="_xlnm.Print_Area" localSheetId="7">'6.소음도'!$A$1:$O$26</definedName>
    <definedName name="_xlnm.Print_Area" localSheetId="8">'7.쓰레기수거'!$A$1:$BB$45</definedName>
    <definedName name="_xlnm.Print_Area" localSheetId="9">'8.생활폐기물매립지'!$A$1:$G$39</definedName>
    <definedName name="_xlnm.Print_Area" localSheetId="10">'9.폐기물재활용률'!$A$1:$O$41</definedName>
    <definedName name="qqq">'[2]18.농업용기계보유 '!$A$18:$K$1275</definedName>
    <definedName name="sss" localSheetId="11">{"Book1"}</definedName>
    <definedName name="sss" localSheetId="12">{"Book1"}</definedName>
    <definedName name="sss" localSheetId="8">{"Book1"}</definedName>
    <definedName name="sss">{"Book1"}</definedName>
    <definedName name="공공">'[3]15.농업용기계보유 '!$A$19:$K$1279</definedName>
    <definedName name="ㅁ1" localSheetId="12">#REF!</definedName>
    <definedName name="ㅁ1" localSheetId="13">#REF!</definedName>
    <definedName name="ㅁ1" localSheetId="8">#REF!</definedName>
    <definedName name="ㅁ1">#REF!</definedName>
    <definedName name="무" localSheetId="11" hidden="1">{"'6.강수량'!$A$1:$O$37","'6.강수량'!$A$1:$C$1"}</definedName>
    <definedName name="무" localSheetId="12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분류">[4]원본!$D$1:$D$445</definedName>
    <definedName name="소방대상물현황" localSheetId="11">{"Book1"}</definedName>
    <definedName name="소방대상물현황" localSheetId="12">{"Book1"}</definedName>
    <definedName name="소방대상물현황" localSheetId="8">{"Book1"}</definedName>
    <definedName name="소방대상물현황">{"Book1"}</definedName>
    <definedName name="토" localSheetId="11" hidden="1">{"'6.강수량'!$A$1:$O$37","'6.강수량'!$A$1:$C$1"}</definedName>
    <definedName name="토" localSheetId="12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  <definedName name="판매량">[4]원본!$F$1:$F$445</definedName>
    <definedName name="합체">[4]원본!$C$1:$C$445</definedName>
  </definedNames>
  <calcPr calcId="152511"/>
</workbook>
</file>

<file path=xl/calcChain.xml><?xml version="1.0" encoding="utf-8"?>
<calcChain xmlns="http://schemas.openxmlformats.org/spreadsheetml/2006/main">
  <c r="T14" i="27" l="1"/>
  <c r="M14" i="27"/>
  <c r="N14" i="27"/>
  <c r="O14" i="27"/>
  <c r="P14" i="27"/>
  <c r="E14" i="27"/>
  <c r="F14" i="27"/>
  <c r="G14" i="27"/>
  <c r="H14" i="27"/>
  <c r="I14" i="27"/>
  <c r="J14" i="27"/>
  <c r="K14" i="27"/>
  <c r="D14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16" i="27"/>
  <c r="C11" i="30" l="1"/>
  <c r="D11" i="30"/>
  <c r="E11" i="30"/>
  <c r="F11" i="30"/>
  <c r="G11" i="30"/>
  <c r="H11" i="30"/>
  <c r="I11" i="30"/>
  <c r="B11" i="30"/>
  <c r="K39" i="16" l="1"/>
  <c r="C39" i="16" s="1"/>
  <c r="B39" i="16" s="1"/>
  <c r="D39" i="16"/>
  <c r="K38" i="16"/>
  <c r="C38" i="16" s="1"/>
  <c r="D38" i="16"/>
  <c r="K37" i="16"/>
  <c r="C37" i="16" s="1"/>
  <c r="B37" i="16" s="1"/>
  <c r="D37" i="16"/>
  <c r="K36" i="16"/>
  <c r="C36" i="16" s="1"/>
  <c r="D36" i="16"/>
  <c r="K35" i="16"/>
  <c r="C35" i="16" s="1"/>
  <c r="B35" i="16" s="1"/>
  <c r="D35" i="16"/>
  <c r="K34" i="16"/>
  <c r="C34" i="16" s="1"/>
  <c r="D34" i="16"/>
  <c r="K33" i="16"/>
  <c r="C33" i="16" s="1"/>
  <c r="B33" i="16" s="1"/>
  <c r="D33" i="16"/>
  <c r="K32" i="16"/>
  <c r="C32" i="16" s="1"/>
  <c r="D32" i="16"/>
  <c r="K31" i="16"/>
  <c r="C31" i="16" s="1"/>
  <c r="D31" i="16"/>
  <c r="K30" i="16"/>
  <c r="C30" i="16" s="1"/>
  <c r="D30" i="16"/>
  <c r="K29" i="16"/>
  <c r="C29" i="16" s="1"/>
  <c r="D29" i="16"/>
  <c r="K28" i="16"/>
  <c r="C28" i="16" s="1"/>
  <c r="D28" i="16"/>
  <c r="K27" i="16"/>
  <c r="C27" i="16" s="1"/>
  <c r="D27" i="16"/>
  <c r="K26" i="16"/>
  <c r="C26" i="16" s="1"/>
  <c r="D26" i="16"/>
  <c r="K25" i="16"/>
  <c r="C25" i="16" s="1"/>
  <c r="B25" i="16" s="1"/>
  <c r="D25" i="16"/>
  <c r="K24" i="16"/>
  <c r="C24" i="16" s="1"/>
  <c r="D24" i="16"/>
  <c r="K23" i="16"/>
  <c r="C23" i="16" s="1"/>
  <c r="B23" i="16" s="1"/>
  <c r="D23" i="16"/>
  <c r="K22" i="16"/>
  <c r="C22" i="16" s="1"/>
  <c r="D22" i="16"/>
  <c r="K21" i="16"/>
  <c r="C21" i="16" s="1"/>
  <c r="B21" i="16" s="1"/>
  <c r="D21" i="16"/>
  <c r="K20" i="16"/>
  <c r="C20" i="16" s="1"/>
  <c r="D20" i="16"/>
  <c r="K19" i="16"/>
  <c r="C19" i="16" s="1"/>
  <c r="B19" i="16" s="1"/>
  <c r="D19" i="16"/>
  <c r="K18" i="16"/>
  <c r="C18" i="16" s="1"/>
  <c r="D18" i="16"/>
  <c r="K17" i="16"/>
  <c r="C17" i="16" s="1"/>
  <c r="D17" i="16"/>
  <c r="K16" i="16"/>
  <c r="K15" i="16"/>
  <c r="G14" i="8"/>
  <c r="F14" i="8"/>
  <c r="E14" i="8"/>
  <c r="D14" i="8"/>
  <c r="C14" i="8"/>
  <c r="O40" i="24"/>
  <c r="N40" i="24"/>
  <c r="M40" i="24"/>
  <c r="L40" i="24"/>
  <c r="K40" i="24"/>
  <c r="I40" i="24"/>
  <c r="F40" i="24"/>
  <c r="O39" i="24"/>
  <c r="N39" i="24"/>
  <c r="M39" i="24"/>
  <c r="L39" i="24"/>
  <c r="K39" i="24"/>
  <c r="I39" i="24"/>
  <c r="F39" i="24"/>
  <c r="O38" i="24"/>
  <c r="N38" i="24"/>
  <c r="M38" i="24"/>
  <c r="L38" i="24"/>
  <c r="K38" i="24"/>
  <c r="J38" i="24" s="1"/>
  <c r="I38" i="24"/>
  <c r="F38" i="24"/>
  <c r="O37" i="24"/>
  <c r="N37" i="24"/>
  <c r="M37" i="24"/>
  <c r="L37" i="24"/>
  <c r="K37" i="24"/>
  <c r="I37" i="24"/>
  <c r="F37" i="24"/>
  <c r="O36" i="24"/>
  <c r="N36" i="24"/>
  <c r="M36" i="24"/>
  <c r="L36" i="24"/>
  <c r="K36" i="24"/>
  <c r="I36" i="24"/>
  <c r="F36" i="24"/>
  <c r="O35" i="24"/>
  <c r="N35" i="24"/>
  <c r="M35" i="24"/>
  <c r="L35" i="24"/>
  <c r="K35" i="24"/>
  <c r="I35" i="24"/>
  <c r="F35" i="24"/>
  <c r="O34" i="24"/>
  <c r="N34" i="24"/>
  <c r="M34" i="24"/>
  <c r="L34" i="24"/>
  <c r="K34" i="24"/>
  <c r="J34" i="24" s="1"/>
  <c r="I34" i="24"/>
  <c r="F34" i="24"/>
  <c r="O33" i="24"/>
  <c r="N33" i="24"/>
  <c r="M33" i="24"/>
  <c r="L33" i="24"/>
  <c r="K33" i="24"/>
  <c r="I33" i="24"/>
  <c r="F33" i="24"/>
  <c r="O32" i="24"/>
  <c r="N32" i="24"/>
  <c r="M32" i="24"/>
  <c r="L32" i="24"/>
  <c r="K32" i="24"/>
  <c r="I32" i="24"/>
  <c r="F32" i="24"/>
  <c r="O31" i="24"/>
  <c r="N31" i="24"/>
  <c r="M31" i="24"/>
  <c r="L31" i="24"/>
  <c r="K31" i="24"/>
  <c r="I31" i="24"/>
  <c r="F31" i="24"/>
  <c r="O30" i="24"/>
  <c r="N30" i="24"/>
  <c r="M30" i="24"/>
  <c r="L30" i="24"/>
  <c r="K30" i="24"/>
  <c r="I30" i="24"/>
  <c r="F30" i="24"/>
  <c r="O29" i="24"/>
  <c r="N29" i="24"/>
  <c r="M29" i="24"/>
  <c r="L29" i="24"/>
  <c r="K29" i="24"/>
  <c r="I29" i="24"/>
  <c r="F29" i="24"/>
  <c r="O28" i="24"/>
  <c r="N28" i="24"/>
  <c r="M28" i="24"/>
  <c r="L28" i="24"/>
  <c r="K28" i="24"/>
  <c r="I28" i="24"/>
  <c r="F28" i="24"/>
  <c r="O27" i="24"/>
  <c r="N27" i="24"/>
  <c r="M27" i="24"/>
  <c r="L27" i="24"/>
  <c r="K27" i="24"/>
  <c r="I27" i="24"/>
  <c r="F27" i="24"/>
  <c r="O26" i="24"/>
  <c r="N26" i="24"/>
  <c r="M26" i="24"/>
  <c r="L26" i="24"/>
  <c r="K26" i="24"/>
  <c r="J26" i="24" s="1"/>
  <c r="I26" i="24"/>
  <c r="F26" i="24"/>
  <c r="O25" i="24"/>
  <c r="N25" i="24"/>
  <c r="M25" i="24"/>
  <c r="L25" i="24"/>
  <c r="K25" i="24"/>
  <c r="I25" i="24"/>
  <c r="F25" i="24"/>
  <c r="O24" i="24"/>
  <c r="N24" i="24"/>
  <c r="M24" i="24"/>
  <c r="L24" i="24"/>
  <c r="K24" i="24"/>
  <c r="I24" i="24"/>
  <c r="F24" i="24"/>
  <c r="O23" i="24"/>
  <c r="N23" i="24"/>
  <c r="M23" i="24"/>
  <c r="L23" i="24"/>
  <c r="K23" i="24"/>
  <c r="I23" i="24"/>
  <c r="F23" i="24"/>
  <c r="O22" i="24"/>
  <c r="N22" i="24"/>
  <c r="M22" i="24"/>
  <c r="L22" i="24"/>
  <c r="K22" i="24"/>
  <c r="J22" i="24" s="1"/>
  <c r="I22" i="24"/>
  <c r="F22" i="24"/>
  <c r="O21" i="24"/>
  <c r="N21" i="24"/>
  <c r="M21" i="24"/>
  <c r="L21" i="24"/>
  <c r="K21" i="24"/>
  <c r="I21" i="24"/>
  <c r="F21" i="24"/>
  <c r="O20" i="24"/>
  <c r="N20" i="24"/>
  <c r="M20" i="24"/>
  <c r="L20" i="24"/>
  <c r="K20" i="24"/>
  <c r="I20" i="24"/>
  <c r="F20" i="24"/>
  <c r="O19" i="24"/>
  <c r="N19" i="24"/>
  <c r="M19" i="24"/>
  <c r="L19" i="24"/>
  <c r="K19" i="24"/>
  <c r="I19" i="24"/>
  <c r="F19" i="24"/>
  <c r="O18" i="24"/>
  <c r="N18" i="24"/>
  <c r="M18" i="24"/>
  <c r="L18" i="24"/>
  <c r="K18" i="24"/>
  <c r="J18" i="24" s="1"/>
  <c r="I18" i="24"/>
  <c r="F18" i="24"/>
  <c r="BA16" i="24"/>
  <c r="AZ16" i="24"/>
  <c r="AY16" i="24"/>
  <c r="AX16" i="24"/>
  <c r="AW16" i="24"/>
  <c r="AV16" i="24"/>
  <c r="AR16" i="24"/>
  <c r="AQ16" i="24"/>
  <c r="AP16" i="24"/>
  <c r="AO16" i="24"/>
  <c r="AN16" i="24"/>
  <c r="AM16" i="24"/>
  <c r="AL16" i="24"/>
  <c r="O16" i="24" s="1"/>
  <c r="AK16" i="24"/>
  <c r="AJ16" i="24"/>
  <c r="AI16" i="24"/>
  <c r="AH16" i="24"/>
  <c r="AG16" i="24"/>
  <c r="AD16" i="24"/>
  <c r="AC16" i="24"/>
  <c r="AB16" i="24"/>
  <c r="AA16" i="24"/>
  <c r="Z16" i="24"/>
  <c r="Y16" i="24"/>
  <c r="X16" i="24"/>
  <c r="W16" i="24"/>
  <c r="V16" i="24"/>
  <c r="U16" i="24"/>
  <c r="T16" i="24"/>
  <c r="S16" i="24"/>
  <c r="R16" i="24"/>
  <c r="N16" i="24"/>
  <c r="I16" i="24"/>
  <c r="E16" i="24"/>
  <c r="F16" i="24" s="1"/>
  <c r="D16" i="24"/>
  <c r="C16" i="24"/>
  <c r="B16" i="24"/>
  <c r="B20" i="16" l="1"/>
  <c r="B24" i="16"/>
  <c r="B28" i="16"/>
  <c r="B34" i="16"/>
  <c r="B38" i="16"/>
  <c r="M16" i="24"/>
  <c r="K16" i="24"/>
  <c r="J20" i="24"/>
  <c r="J24" i="24"/>
  <c r="J28" i="24"/>
  <c r="J32" i="24"/>
  <c r="J36" i="24"/>
  <c r="J40" i="24"/>
  <c r="D15" i="16"/>
  <c r="B18" i="16"/>
  <c r="B22" i="16"/>
  <c r="B26" i="16"/>
  <c r="B30" i="16"/>
  <c r="B32" i="16"/>
  <c r="B36" i="16"/>
  <c r="J19" i="24"/>
  <c r="J23" i="24"/>
  <c r="J27" i="24"/>
  <c r="J35" i="24"/>
  <c r="J39" i="24"/>
  <c r="B29" i="16"/>
  <c r="B31" i="16"/>
  <c r="B27" i="16"/>
  <c r="L16" i="24"/>
  <c r="J21" i="24"/>
  <c r="J25" i="24"/>
  <c r="J29" i="24"/>
  <c r="J30" i="24"/>
  <c r="J33" i="24"/>
  <c r="J37" i="24"/>
  <c r="J31" i="24"/>
  <c r="B17" i="16"/>
  <c r="C15" i="16"/>
  <c r="B15" i="16" s="1"/>
  <c r="I32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J16" i="24" l="1"/>
  <c r="D14" i="5"/>
  <c r="H14" i="5"/>
  <c r="G14" i="5"/>
  <c r="F14" i="5"/>
  <c r="N14" i="4"/>
  <c r="M14" i="4"/>
  <c r="L14" i="4"/>
  <c r="K14" i="4"/>
  <c r="J14" i="4"/>
  <c r="I14" i="4"/>
  <c r="G14" i="4"/>
  <c r="F14" i="4"/>
  <c r="E14" i="4"/>
  <c r="D14" i="4"/>
  <c r="C14" i="4"/>
  <c r="B14" i="4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J14" i="5"/>
  <c r="K14" i="5"/>
  <c r="L14" i="5"/>
  <c r="M14" i="5"/>
  <c r="N14" i="5"/>
  <c r="E14" i="5"/>
  <c r="O14" i="5"/>
  <c r="C14" i="5" l="1"/>
  <c r="I14" i="5"/>
  <c r="I14" i="3"/>
  <c r="B14" i="3"/>
  <c r="B14" i="5" l="1"/>
</calcChain>
</file>

<file path=xl/comments1.xml><?xml version="1.0" encoding="utf-8"?>
<comments xmlns="http://schemas.openxmlformats.org/spreadsheetml/2006/main">
  <authors>
    <author>Windows 사용자</author>
  </authors>
  <commentList>
    <comment ref="AF45" authorId="0" shapeId="0">
      <text>
        <r>
          <rPr>
            <b/>
            <sz val="9"/>
            <color indexed="81"/>
            <rFont val="돋움"/>
            <family val="3"/>
            <charset val="129"/>
          </rPr>
          <t>주석추가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AT45" authorId="0" shapeId="0">
      <text>
        <r>
          <rPr>
            <b/>
            <sz val="9"/>
            <color indexed="81"/>
            <rFont val="돋움"/>
            <family val="3"/>
            <charset val="129"/>
          </rPr>
          <t>주석추가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시군별이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처리장별로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시군별이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처리장별로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R6" authorId="0" shapeId="0">
      <text>
        <r>
          <rPr>
            <b/>
            <sz val="9"/>
            <color indexed="81"/>
            <rFont val="돋움"/>
            <family val="3"/>
            <charset val="129"/>
          </rPr>
          <t>시군별이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처리장별로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U6" authorId="0" shapeId="0">
      <text>
        <r>
          <rPr>
            <b/>
            <sz val="9"/>
            <color indexed="81"/>
            <rFont val="돋움"/>
            <family val="3"/>
            <charset val="129"/>
          </rPr>
          <t>운영방법삭제
항목명변경</t>
        </r>
      </text>
    </comment>
    <comment ref="AC6" authorId="0" shapeId="0">
      <text>
        <r>
          <rPr>
            <b/>
            <sz val="9"/>
            <color indexed="81"/>
            <rFont val="돋움"/>
            <family val="3"/>
            <charset val="129"/>
          </rPr>
          <t>시군별이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처리장별로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AA7" authorId="0" shapeId="0">
      <text>
        <r>
          <rPr>
            <b/>
            <sz val="9"/>
            <color indexed="81"/>
            <rFont val="돋움"/>
            <family val="3"/>
            <charset val="129"/>
          </rPr>
          <t>본류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자류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
중권역으로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</text>
    </comment>
  </commentList>
</comments>
</file>

<file path=xl/sharedStrings.xml><?xml version="1.0" encoding="utf-8"?>
<sst xmlns="http://schemas.openxmlformats.org/spreadsheetml/2006/main" count="2543" uniqueCount="940">
  <si>
    <t xml:space="preserve"> </t>
    <phoneticPr fontId="36" type="noConversion"/>
  </si>
  <si>
    <t>1. 환경오염물질 배출사업장</t>
    <phoneticPr fontId="36" type="noConversion"/>
  </si>
  <si>
    <t>2. 환경오염배출사업장 단속 및 행정조치</t>
    <phoneticPr fontId="36" type="noConversion"/>
  </si>
  <si>
    <t>1. 환경오염물질 배출사업장(계속)</t>
    <phoneticPr fontId="36" type="noConversion"/>
  </si>
  <si>
    <t>1. Environmental Pollutant Emitting Facilities</t>
    <phoneticPr fontId="36" type="noConversion"/>
  </si>
  <si>
    <t>1. Environmental Pollutant Emitting Facilities(Cont'd)</t>
    <phoneticPr fontId="36" type="noConversion"/>
  </si>
  <si>
    <t>단위 : 개소</t>
  </si>
  <si>
    <t>Unit : number(place)</t>
    <phoneticPr fontId="36" type="noConversion"/>
  </si>
  <si>
    <t>연별 및
시군별                               Year &amp; Si, Gun</t>
    <phoneticPr fontId="36" type="noConversion"/>
  </si>
  <si>
    <t>수  질(폐수)
Water pollution(waste water)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</si>
  <si>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</si>
  <si>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</si>
  <si>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</si>
  <si>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</si>
  <si>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</si>
  <si>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</si>
  <si>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</si>
  <si>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</si>
  <si>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</si>
  <si>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</si>
  <si>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</si>
  <si>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</si>
  <si>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</si>
  <si>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</si>
  <si>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</si>
  <si>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</si>
  <si>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</si>
  <si>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</si>
  <si>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</si>
  <si>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</si>
  <si>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</si>
  <si>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</si>
  <si>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</si>
  <si>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</si>
  <si>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</si>
  <si>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</si>
  <si>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</si>
  <si>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6" type="noConversion"/>
  </si>
  <si>
    <t>계
Total</t>
    <phoneticPr fontId="36" type="noConversion"/>
  </si>
  <si>
    <t>미생물검사
Microbiology test</t>
    <phoneticPr fontId="36" type="noConversion"/>
  </si>
  <si>
    <t>식품분석
Food analysis</t>
    <phoneticPr fontId="36" type="noConversion"/>
  </si>
  <si>
    <t>축산물분석Livestock product analysis</t>
  </si>
  <si>
    <t>환경조사Environment research</t>
  </si>
  <si>
    <t>대기보전
Air quality preservation</t>
    <phoneticPr fontId="36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</si>
  <si>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</si>
  <si>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</si>
  <si>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</si>
  <si>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</si>
  <si>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6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</si>
  <si>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</si>
  <si>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</si>
  <si>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</si>
  <si>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</si>
  <si>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</si>
  <si>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</si>
  <si>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</si>
  <si>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</si>
  <si>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</si>
  <si>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</si>
  <si>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</si>
  <si>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</si>
  <si>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</si>
  <si>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</si>
  <si>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</si>
  <si>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</si>
  <si>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</si>
  <si>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</si>
  <si>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</si>
  <si>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</si>
  <si>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</si>
  <si>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</si>
  <si>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</si>
  <si>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</si>
  <si>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</si>
  <si>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</si>
  <si>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</si>
  <si>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</si>
  <si>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</si>
  <si>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</si>
  <si>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</si>
  <si>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</si>
  <si>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</si>
  <si>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</si>
  <si>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</si>
  <si>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</si>
  <si>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</si>
  <si>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</si>
  <si>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</si>
  <si>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</si>
  <si>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</si>
  <si>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</si>
  <si>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</si>
  <si>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</si>
  <si>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</si>
  <si>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</si>
  <si>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</si>
  <si>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</si>
  <si>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</si>
  <si>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</si>
  <si>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</si>
  <si>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</si>
  <si>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</si>
  <si>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</si>
  <si>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</si>
  <si>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</si>
  <si>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</si>
  <si>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</si>
  <si>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</si>
  <si>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</si>
  <si>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</si>
  <si>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</si>
  <si>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</si>
  <si>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</si>
  <si>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</si>
  <si>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</si>
  <si>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</si>
  <si>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</si>
  <si>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</si>
  <si>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</si>
  <si>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</si>
  <si>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</si>
  <si>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</si>
  <si>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</si>
  <si>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</si>
  <si>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</si>
  <si>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</si>
  <si>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</si>
  <si>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</si>
  <si>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</si>
  <si>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</si>
  <si>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</si>
  <si>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>포항</t>
  </si>
  <si>
    <t>경주</t>
  </si>
  <si>
    <t>안동</t>
  </si>
  <si>
    <t>구미</t>
  </si>
  <si>
    <t>영천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</si>
  <si>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</si>
  <si>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</si>
  <si>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</si>
  <si>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</si>
  <si>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</si>
  <si>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</si>
  <si>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</si>
  <si>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</si>
  <si>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</si>
  <si>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</si>
  <si>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</si>
  <si>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</si>
  <si>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</si>
  <si>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8" type="noConversion"/>
  </si>
  <si>
    <t>환  경  분  야  Environment fields</t>
    <phoneticPr fontId="18" type="noConversion"/>
  </si>
  <si>
    <t>3. 배출부과금 부과 및 징수현황</t>
    <phoneticPr fontId="36" type="noConversion"/>
  </si>
  <si>
    <t>3. Imposition &amp; Collection of Pollution Charges</t>
    <phoneticPr fontId="36" type="noConversion"/>
  </si>
  <si>
    <t>Unit : million won</t>
    <phoneticPr fontId="18" type="noConversion"/>
  </si>
  <si>
    <t>단위 : 백만원</t>
    <phoneticPr fontId="18" type="noConversion"/>
  </si>
  <si>
    <t>주 : 2011년부터 수록</t>
    <phoneticPr fontId="46" type="noConversion"/>
  </si>
  <si>
    <t>소음및진동
Noise and Vibration</t>
    <phoneticPr fontId="36" type="noConversion"/>
  </si>
  <si>
    <t>1 종
Class 1</t>
    <phoneticPr fontId="36" type="noConversion"/>
  </si>
  <si>
    <t>2 종
Class 2</t>
    <phoneticPr fontId="36" type="noConversion"/>
  </si>
  <si>
    <t>3 종
Class 3</t>
    <phoneticPr fontId="36" type="noConversion"/>
  </si>
  <si>
    <t>4 종
Class 4</t>
    <phoneticPr fontId="36" type="noConversion"/>
  </si>
  <si>
    <t>5 종
Class 5</t>
    <phoneticPr fontId="36" type="noConversion"/>
  </si>
  <si>
    <t>주 : 2008년 자료부터 통계표명 변경</t>
    <phoneticPr fontId="36" type="noConversion"/>
  </si>
  <si>
    <t xml:space="preserve"> </t>
    <phoneticPr fontId="36" type="noConversion"/>
  </si>
  <si>
    <t>2. 환경오염배출사업장 단속 및 행정조치</t>
    <phoneticPr fontId="36" type="noConversion"/>
  </si>
  <si>
    <t>2. 환경오염배출사업장 단속 및 행정조치(계속)</t>
    <phoneticPr fontId="36" type="noConversion"/>
  </si>
  <si>
    <t>Unit : number(place), case</t>
    <phoneticPr fontId="36" type="noConversion"/>
  </si>
  <si>
    <t>연별 및
시군별                      Year &amp; Si, Gun</t>
    <phoneticPr fontId="36" type="noConversion"/>
  </si>
  <si>
    <t>단속업소
Number of establishment inspected</t>
    <phoneticPr fontId="36" type="noConversion"/>
  </si>
  <si>
    <t>위반업소
Number of violations</t>
    <phoneticPr fontId="36" type="noConversion"/>
  </si>
  <si>
    <t>연별 및 시군별                      Year &amp; Si, Gun</t>
    <phoneticPr fontId="36" type="noConversion"/>
  </si>
  <si>
    <t xml:space="preserve"> Administrative action taken</t>
    <phoneticPr fontId="36" type="noConversion"/>
  </si>
  <si>
    <t>병과고발
Accusation
with Administrative measures</t>
    <phoneticPr fontId="36" type="noConversion"/>
  </si>
  <si>
    <t>개선명령
Order of repair</t>
    <phoneticPr fontId="36" type="noConversion"/>
  </si>
  <si>
    <t>조업정지
Temporary suspension</t>
    <phoneticPr fontId="36" type="noConversion"/>
  </si>
  <si>
    <t>허가취소
License 
revoked</t>
    <phoneticPr fontId="36" type="noConversion"/>
  </si>
  <si>
    <t>폐쇄명령
Abolish</t>
    <phoneticPr fontId="36" type="noConversion"/>
  </si>
  <si>
    <t>순수고발
Accusation</t>
    <phoneticPr fontId="36" type="noConversion"/>
  </si>
  <si>
    <t xml:space="preserve">   도     Province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</si>
  <si>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</si>
  <si>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</si>
  <si>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</si>
  <si>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</si>
  <si>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</si>
  <si>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</si>
  <si>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</si>
  <si>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</si>
  <si>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</si>
  <si>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</si>
  <si>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</si>
  <si>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</si>
  <si>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</si>
  <si>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</si>
  <si>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</si>
  <si>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</si>
  <si>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</si>
  <si>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</si>
  <si>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</si>
  <si>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</si>
  <si>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</si>
  <si>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</si>
  <si>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</si>
  <si>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</si>
  <si>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</si>
  <si>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개 소
Number of landfills</t>
    <phoneticPr fontId="36" type="noConversion"/>
  </si>
  <si>
    <t>면 적(㎡)
Area of 
landfills</t>
    <phoneticPr fontId="36" type="noConversion"/>
  </si>
  <si>
    <t>총매립용량(㎥)
Total landfill capacity</t>
    <phoneticPr fontId="36" type="noConversion"/>
  </si>
  <si>
    <t>기매립량(㎥)
Current landfill amount</t>
    <phoneticPr fontId="36" type="noConversion"/>
  </si>
  <si>
    <t>단위 : %, 톤</t>
  </si>
  <si>
    <t>Unit : %, ton</t>
  </si>
  <si>
    <t>사업장 배출시설계 폐기물
Industrial wastes</t>
  </si>
  <si>
    <t>건설 폐기물
Construction wastes</t>
  </si>
  <si>
    <t>Year &amp;
Si, Gun</t>
  </si>
  <si>
    <t>발생량
 Amount generated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</si>
  <si>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</si>
  <si>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</si>
  <si>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</si>
  <si>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</si>
  <si>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</si>
  <si>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자체</t>
  </si>
  <si>
    <t>형산강</t>
  </si>
  <si>
    <t>김천</t>
  </si>
  <si>
    <t>낙동강</t>
  </si>
  <si>
    <t xml:space="preserve"> </t>
  </si>
  <si>
    <t>공기업</t>
  </si>
  <si>
    <t xml:space="preserve"> Pohang</t>
    <phoneticPr fontId="36" type="noConversion"/>
  </si>
  <si>
    <t>방류수역
Waters of disposal</t>
  </si>
  <si>
    <t>생물학적
Biological</t>
  </si>
  <si>
    <t>Yeongcheon</t>
  </si>
  <si>
    <t>처리방법
Treatment 
method</t>
  </si>
  <si>
    <t>가동개시일
Operation start</t>
  </si>
  <si>
    <t>사 업 비
(백만원)
Operation expense
(Million won)</t>
  </si>
  <si>
    <t>방류수
소독방법 disinfection</t>
  </si>
  <si>
    <t>물리적
Mechanical</t>
  </si>
  <si>
    <t>고도
Advanced</t>
  </si>
  <si>
    <t>3. 배출부과금부과 및 징수현황</t>
    <phoneticPr fontId="36" type="noConversion"/>
  </si>
  <si>
    <t>4. 보건환경 검사실적</t>
    <phoneticPr fontId="36" type="noConversion"/>
  </si>
  <si>
    <t>5. 대기오염</t>
    <phoneticPr fontId="36" type="noConversion"/>
  </si>
  <si>
    <t>Source : Health and Environment Research Institute</t>
    <phoneticPr fontId="18" type="noConversion"/>
  </si>
  <si>
    <t>포항시</t>
    <phoneticPr fontId="36" type="noConversion"/>
  </si>
  <si>
    <t>Unit : case</t>
    <phoneticPr fontId="18" type="noConversion"/>
  </si>
  <si>
    <t>Year &amp; Si, Gun</t>
    <phoneticPr fontId="36" type="noConversion"/>
  </si>
  <si>
    <t xml:space="preserve">연별 및 시군별                  </t>
    <phoneticPr fontId="36" type="noConversion"/>
  </si>
  <si>
    <t>연별 및 시군별
Year &amp; Si, Gun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</si>
  <si>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</si>
  <si>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</si>
  <si>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</si>
  <si>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</si>
  <si>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</si>
  <si>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</si>
  <si>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</si>
  <si>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</si>
  <si>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</si>
  <si>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</si>
  <si>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</si>
  <si>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</si>
  <si>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</si>
  <si>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</si>
  <si>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</si>
  <si>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</si>
  <si>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</si>
  <si>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</si>
  <si>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>연별 및 
시군별</t>
    <phoneticPr fontId="18" type="noConversion"/>
  </si>
  <si>
    <t>당해연도
발생량
 Amount generated in current year</t>
    <phoneticPr fontId="18" type="noConversion"/>
  </si>
  <si>
    <t>총부과
Total imposition</t>
    <phoneticPr fontId="46" type="noConversion"/>
  </si>
  <si>
    <t>총징수
Total collection</t>
    <phoneticPr fontId="18" type="noConversion"/>
  </si>
  <si>
    <t>대기
Air</t>
    <phoneticPr fontId="18" type="noConversion"/>
  </si>
  <si>
    <t>수질
Water</t>
    <phoneticPr fontId="18" type="noConversion"/>
  </si>
  <si>
    <t>부과
Imposition</t>
    <phoneticPr fontId="18" type="noConversion"/>
  </si>
  <si>
    <t>징수
Collection</t>
    <phoneticPr fontId="18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</si>
  <si>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</si>
  <si>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</si>
  <si>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</si>
  <si>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>구미시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</si>
  <si>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</si>
  <si>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</si>
  <si>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</si>
  <si>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</si>
  <si>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</si>
  <si>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</si>
  <si>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</si>
  <si>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</si>
  <si>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</si>
  <si>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</si>
  <si>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</si>
  <si>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</si>
  <si>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</si>
  <si>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</si>
  <si>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</si>
  <si>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</si>
  <si>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</si>
  <si>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</si>
  <si>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해양조사
Marine investigation</t>
    <phoneticPr fontId="18" type="noConversion"/>
  </si>
  <si>
    <t>자료 : 환경안전과</t>
  </si>
  <si>
    <t>자료 : 환경안전과</t>
    <phoneticPr fontId="36" type="noConversion"/>
  </si>
  <si>
    <t>Source : Environmental Safety Division</t>
  </si>
  <si>
    <t>자료 : 환경정책과</t>
  </si>
  <si>
    <t>자료 :환경정책과</t>
  </si>
  <si>
    <t>5. 대기오염</t>
  </si>
  <si>
    <t>5. 대기오염(계속)</t>
  </si>
  <si>
    <t>연별 및    
월별</t>
  </si>
  <si>
    <t>일산화탄소(CO)  ppm/8hours</t>
  </si>
  <si>
    <t>Year &amp; 
Month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</si>
  <si>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</si>
  <si>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</si>
  <si>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</si>
  <si>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</si>
  <si>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</si>
  <si>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</si>
  <si>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</si>
  <si>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연별 및  
월별</t>
    <phoneticPr fontId="18" type="noConversion"/>
  </si>
  <si>
    <t>역학(질병)조사
Epidemiology research</t>
    <phoneticPr fontId="36" type="noConversion"/>
  </si>
  <si>
    <t>소재지              
Location</t>
  </si>
  <si>
    <t>수거처리  By type of waste disposal</t>
  </si>
  <si>
    <t>합 계
Total</t>
    <phoneticPr fontId="18" type="noConversion"/>
  </si>
  <si>
    <t>2013</t>
  </si>
  <si>
    <t xml:space="preserve">자료 : 보건환경연구원 </t>
    <phoneticPr fontId="36" type="noConversion"/>
  </si>
  <si>
    <t>지정 폐기물
Specified wastes</t>
    <phoneticPr fontId="18" type="noConversion"/>
  </si>
  <si>
    <t>사용중지
Suspension
 of use</t>
    <phoneticPr fontId="36" type="noConversion"/>
  </si>
  <si>
    <t>주 : 2014년 자료부터 항목변경("사용금지"→"사용중지")</t>
  </si>
  <si>
    <t>주 : 2014년 자료부터 항목변경("사용금지"→"사용중지")</t>
    <phoneticPr fontId="36" type="noConversion"/>
  </si>
  <si>
    <r>
      <t>아황산가스(SO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</si>
  <si>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이산화질소(NO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</si>
  <si>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t>생활계 폐기물
Domestic wastes</t>
    <phoneticPr fontId="18" type="noConversion"/>
  </si>
  <si>
    <t>4. Health and Environmental Inspection</t>
    <phoneticPr fontId="18" type="noConversion"/>
  </si>
  <si>
    <t>2014</t>
  </si>
  <si>
    <t>2015</t>
  </si>
  <si>
    <t xml:space="preserve">2. Inspection and Administrative Measures for Environmental Pollutant Emitting Facilities </t>
    <phoneticPr fontId="36" type="noConversion"/>
  </si>
  <si>
    <t>2. Inspection and Administrative Measures for Environmental Pollutant Emitting Facilities(Cont'd)</t>
    <phoneticPr fontId="36" type="noConversion"/>
  </si>
  <si>
    <t xml:space="preserve">    도      province</t>
    <phoneticPr fontId="36" type="noConversion"/>
  </si>
  <si>
    <t xml:space="preserve">    도      province</t>
    <phoneticPr fontId="36" type="noConversion"/>
  </si>
  <si>
    <t xml:space="preserve"> Public Health Environment 
 Research Institute</t>
    <phoneticPr fontId="36" type="noConversion"/>
  </si>
  <si>
    <t>주 : 2005년 자료부터 서식변경</t>
    <phoneticPr fontId="18" type="noConversion"/>
  </si>
  <si>
    <t>ⅩⅢ. Environment / 595</t>
    <phoneticPr fontId="36" type="noConversion"/>
  </si>
  <si>
    <t>Unit : person, ton, each</t>
    <phoneticPr fontId="36" type="noConversion"/>
  </si>
  <si>
    <t>연별 및
시군별</t>
    <phoneticPr fontId="36" type="noConversion"/>
  </si>
  <si>
    <t>행정구역
Administrative area</t>
    <phoneticPr fontId="36" type="noConversion"/>
  </si>
  <si>
    <t>청소구역
Waste-collected area</t>
    <phoneticPr fontId="36" type="noConversion"/>
  </si>
  <si>
    <t>배출량
(C)
Amount of discharged waste</t>
    <phoneticPr fontId="36" type="noConversion"/>
  </si>
  <si>
    <t>처리량
(D)
Amount of waste disposal</t>
    <phoneticPr fontId="36" type="noConversion"/>
  </si>
  <si>
    <t>수거처리 By type of waste disposal</t>
    <phoneticPr fontId="36" type="noConversion"/>
  </si>
  <si>
    <t>연별 및
시군별</t>
    <phoneticPr fontId="36" type="noConversion"/>
  </si>
  <si>
    <t>수거처리  By type of waste disposal</t>
    <phoneticPr fontId="36" type="noConversion"/>
  </si>
  <si>
    <t>수거처리  By type of waste disposal</t>
    <phoneticPr fontId="18" type="noConversion"/>
  </si>
  <si>
    <t>지방자치단체  Local government</t>
    <phoneticPr fontId="36" type="noConversion"/>
  </si>
  <si>
    <t>처 리 업 체
Service Company</t>
    <phoneticPr fontId="36" type="noConversion"/>
  </si>
  <si>
    <t>Year &amp;  
Si, Gun</t>
    <phoneticPr fontId="18" type="noConversion"/>
  </si>
  <si>
    <t>연별 및 시군별
Year &amp; Si, Gun</t>
    <phoneticPr fontId="36" type="noConversion"/>
  </si>
  <si>
    <t>자가처리업소
 Self-managed workplace</t>
    <phoneticPr fontId="36" type="noConversion"/>
  </si>
  <si>
    <t xml:space="preserve">기타
Others
</t>
    <phoneticPr fontId="36" type="noConversion"/>
  </si>
  <si>
    <t>폐 기 물  Wastes</t>
    <phoneticPr fontId="36" type="noConversion"/>
  </si>
  <si>
    <t>폐기물  Wastes</t>
    <phoneticPr fontId="18" type="noConversion"/>
  </si>
  <si>
    <t>인 원
Workers</t>
    <phoneticPr fontId="36" type="noConversion"/>
  </si>
  <si>
    <t xml:space="preserve">  장비 Equipment</t>
    <phoneticPr fontId="36" type="noConversion"/>
  </si>
  <si>
    <t>장 비
Equipment</t>
    <phoneticPr fontId="36" type="noConversion"/>
  </si>
  <si>
    <t>장 비 Equipment</t>
    <phoneticPr fontId="36" type="noConversion"/>
  </si>
  <si>
    <t xml:space="preserve">사업장 배출시설계 폐기물  </t>
    <phoneticPr fontId="36" type="noConversion"/>
  </si>
  <si>
    <t xml:space="preserve">   Industrial wastes</t>
    <phoneticPr fontId="36" type="noConversion"/>
  </si>
  <si>
    <t>건설 폐기물 Construction wastes</t>
    <phoneticPr fontId="36" type="noConversion"/>
  </si>
  <si>
    <t>지정 폐기물  Specified wastes</t>
    <phoneticPr fontId="36" type="noConversion"/>
  </si>
  <si>
    <t>발생량
Generation</t>
    <phoneticPr fontId="36" type="noConversion"/>
  </si>
  <si>
    <t>매립
Landfill</t>
    <phoneticPr fontId="36" type="noConversion"/>
  </si>
  <si>
    <t>소각
Incineration</t>
    <phoneticPr fontId="36" type="noConversion"/>
  </si>
  <si>
    <t>재활용
Recycling</t>
    <phoneticPr fontId="36" type="noConversion"/>
  </si>
  <si>
    <t>전년도 이월량
 Carry-over</t>
    <phoneticPr fontId="36" type="noConversion"/>
  </si>
  <si>
    <t>해당연도
발생량
Generation</t>
    <phoneticPr fontId="36" type="noConversion"/>
  </si>
  <si>
    <t>기타보관량
Custody</t>
    <phoneticPr fontId="36" type="noConversion"/>
  </si>
  <si>
    <t xml:space="preserve"> 중장비 Heavy equipment</t>
    <phoneticPr fontId="36" type="noConversion"/>
  </si>
  <si>
    <t xml:space="preserve"> 중장비 
Heavy equipment</t>
    <phoneticPr fontId="36" type="noConversion"/>
  </si>
  <si>
    <t>자료 : 환경정책과</t>
    <phoneticPr fontId="36" type="noConversion"/>
  </si>
  <si>
    <t>자료 : 환경정책과</t>
    <phoneticPr fontId="18" type="noConversion"/>
  </si>
  <si>
    <t>주 : 1) 2008년 자료부터 지정폐기물 삭제</t>
    <phoneticPr fontId="18" type="noConversion"/>
  </si>
  <si>
    <t xml:space="preserve">      2) 2011년 부터 지정폐기물 자료입력</t>
    <phoneticPr fontId="36" type="noConversion"/>
  </si>
  <si>
    <t xml:space="preserve">      </t>
    <phoneticPr fontId="36" type="noConversion"/>
  </si>
  <si>
    <t>Source : Environmental Safety Division</t>
    <phoneticPr fontId="36" type="noConversion"/>
  </si>
  <si>
    <t>Source : Environmental Policy Division</t>
    <phoneticPr fontId="18" type="noConversion"/>
  </si>
  <si>
    <t xml:space="preserve"> Source : Environmental Policy Division</t>
    <phoneticPr fontId="18" type="noConversion"/>
  </si>
  <si>
    <t>Source : Environmental Policy Division</t>
    <phoneticPr fontId="36" type="noConversion"/>
  </si>
  <si>
    <t>Source : Environmental Yearbook Statistical</t>
    <phoneticPr fontId="18" type="noConversion"/>
  </si>
  <si>
    <t>2016</t>
  </si>
  <si>
    <t>구룡포</t>
  </si>
  <si>
    <t>흥해</t>
  </si>
  <si>
    <t>장량</t>
  </si>
  <si>
    <t>대보</t>
  </si>
  <si>
    <t>안강</t>
  </si>
  <si>
    <t>감포</t>
  </si>
  <si>
    <t>외동</t>
  </si>
  <si>
    <t>건천</t>
  </si>
  <si>
    <t>양남</t>
  </si>
  <si>
    <t>내남</t>
  </si>
  <si>
    <t>서면</t>
  </si>
  <si>
    <t>양북</t>
  </si>
  <si>
    <t>아포</t>
  </si>
  <si>
    <t>풍산</t>
  </si>
  <si>
    <t>원평</t>
  </si>
  <si>
    <t>선산</t>
  </si>
  <si>
    <t>산동</t>
  </si>
  <si>
    <t>도개</t>
  </si>
  <si>
    <t>금호</t>
  </si>
  <si>
    <t>청통</t>
  </si>
  <si>
    <t>청통면 죽정리 604-2</t>
  </si>
  <si>
    <t>청통천</t>
  </si>
  <si>
    <t>신녕</t>
  </si>
  <si>
    <t>DMBR</t>
  </si>
  <si>
    <t>자외선</t>
  </si>
  <si>
    <t>DNR</t>
  </si>
  <si>
    <t>배출업소
Number of pollutant emitting facilities</t>
    <phoneticPr fontId="36" type="noConversion"/>
  </si>
  <si>
    <t>약품분석
Drug 
analysis</t>
    <phoneticPr fontId="36" type="noConversion"/>
  </si>
  <si>
    <t>인 구
(A)
Population</t>
    <phoneticPr fontId="18" type="noConversion"/>
  </si>
  <si>
    <t>인 구
(B)
Population</t>
    <phoneticPr fontId="18" type="noConversion"/>
  </si>
  <si>
    <t xml:space="preserve">수거지
인구율
(B/A)
Population ratio in the waste coll-ected area </t>
    <phoneticPr fontId="36" type="noConversion"/>
  </si>
  <si>
    <t>수거율
(D/C)
Disposal ratio</t>
    <phoneticPr fontId="36" type="noConversion"/>
  </si>
  <si>
    <t>매 립
Landfill</t>
    <phoneticPr fontId="36" type="noConversion"/>
  </si>
  <si>
    <t>차 량
Motorcars</t>
    <phoneticPr fontId="36" type="noConversion"/>
  </si>
  <si>
    <t>손수레
Handcars</t>
    <phoneticPr fontId="36" type="noConversion"/>
  </si>
  <si>
    <t>잔여매립
가능량(㎥) 
Residual landfill capacity</t>
    <phoneticPr fontId="36" type="noConversion"/>
  </si>
  <si>
    <t>재활용
Amount recycled</t>
    <phoneticPr fontId="18" type="noConversion"/>
  </si>
  <si>
    <t>재활용률
Recycling rate</t>
    <phoneticPr fontId="18" type="noConversion"/>
  </si>
  <si>
    <t>발생량
 Amount generated</t>
    <phoneticPr fontId="18" type="noConversion"/>
  </si>
  <si>
    <t>처리량(하수/마을) (㎥/일)
Treatment amount</t>
    <phoneticPr fontId="18" type="noConversion"/>
  </si>
  <si>
    <r>
      <t xml:space="preserve">분뇨
</t>
    </r>
    <r>
      <rPr>
        <sz val="7"/>
        <color theme="1"/>
        <rFont val="돋움"/>
        <family val="3"/>
        <charset val="129"/>
      </rPr>
      <t>Counted</t>
    </r>
    <phoneticPr fontId="18" type="noConversion"/>
  </si>
  <si>
    <r>
      <t xml:space="preserve">축산
</t>
    </r>
    <r>
      <rPr>
        <sz val="7"/>
        <color theme="1"/>
        <rFont val="돋움"/>
        <family val="3"/>
        <charset val="129"/>
      </rPr>
      <t>Stock Raising</t>
    </r>
    <phoneticPr fontId="18" type="noConversion"/>
  </si>
  <si>
    <t>수계
Water 
System</t>
    <phoneticPr fontId="18" type="noConversion"/>
  </si>
  <si>
    <t>시설용량(하수/마을) (㎥/일)
Capacity of plants</t>
    <phoneticPr fontId="18" type="noConversion"/>
  </si>
  <si>
    <t>기계</t>
  </si>
  <si>
    <t xml:space="preserve">북구 기계면 현내리 494 </t>
    <phoneticPr fontId="18" type="noConversion"/>
  </si>
  <si>
    <t>청하</t>
  </si>
  <si>
    <t xml:space="preserve">북구 청하면 화두길 138-15 </t>
    <phoneticPr fontId="18" type="noConversion"/>
  </si>
  <si>
    <t xml:space="preserve">북구 신덕로 34-34   </t>
    <phoneticPr fontId="18" type="noConversion"/>
  </si>
  <si>
    <t xml:space="preserve">양북면 감은로 288-3 </t>
    <phoneticPr fontId="18" type="noConversion"/>
  </si>
  <si>
    <t xml:space="preserve">양남면 하서리 1143 </t>
    <phoneticPr fontId="18" type="noConversion"/>
  </si>
  <si>
    <t xml:space="preserve">건천읍 금척리 19-1 </t>
    <phoneticPr fontId="18" type="noConversion"/>
  </si>
  <si>
    <t xml:space="preserve">강동면 호명리 473 </t>
    <phoneticPr fontId="18" type="noConversion"/>
  </si>
  <si>
    <t xml:space="preserve">천북면 신당리 1362-2 </t>
    <phoneticPr fontId="18" type="noConversion"/>
  </si>
  <si>
    <t xml:space="preserve">작동길 125   </t>
    <phoneticPr fontId="18" type="noConversion"/>
  </si>
  <si>
    <t>대광동 850번지</t>
    <phoneticPr fontId="18" type="noConversion"/>
  </si>
  <si>
    <t xml:space="preserve">풍산단호로 175 </t>
    <phoneticPr fontId="18" type="noConversion"/>
  </si>
  <si>
    <t>풍천</t>
  </si>
  <si>
    <t xml:space="preserve">도개면 도개들길 154 </t>
    <phoneticPr fontId="18" type="noConversion"/>
  </si>
  <si>
    <t>산동면 성수문량길 249-74</t>
    <phoneticPr fontId="18" type="noConversion"/>
  </si>
  <si>
    <t xml:space="preserve">선산읍 금오서원길 64 </t>
    <phoneticPr fontId="18" type="noConversion"/>
  </si>
  <si>
    <t>구미4단지</t>
  </si>
  <si>
    <t xml:space="preserve">칠곡군 석적읍 3공단 1로 62-6 </t>
    <phoneticPr fontId="18" type="noConversion"/>
  </si>
  <si>
    <t>영천시 금호읍 신대리    737-62</t>
    <phoneticPr fontId="18" type="noConversion"/>
  </si>
  <si>
    <t>Bio-SAC</t>
  </si>
  <si>
    <t>PSBR</t>
  </si>
  <si>
    <t>DEHASS</t>
  </si>
  <si>
    <t>HS-aMBR</t>
  </si>
  <si>
    <t>KIDEA</t>
  </si>
  <si>
    <t>TEC-BNR</t>
  </si>
  <si>
    <t>PID</t>
  </si>
  <si>
    <t>AO</t>
  </si>
  <si>
    <t>ICEAS</t>
  </si>
  <si>
    <t>DeNiPho</t>
  </si>
  <si>
    <t>KSMBR</t>
  </si>
  <si>
    <t>BCF</t>
  </si>
  <si>
    <t>A2O</t>
  </si>
  <si>
    <t>대종천</t>
  </si>
  <si>
    <t>민간(대행)</t>
  </si>
  <si>
    <t>기계천</t>
  </si>
  <si>
    <t>서정리천</t>
  </si>
  <si>
    <t>여남천</t>
  </si>
  <si>
    <t>곡강천</t>
  </si>
  <si>
    <t>염소 자외선 오존 기타</t>
  </si>
  <si>
    <t xml:space="preserve">자외선 </t>
  </si>
  <si>
    <t>주 : 1) 2010년 자료부터 "대행업체" → "처리업체"로 변경</t>
    <phoneticPr fontId="36" type="noConversion"/>
  </si>
  <si>
    <t xml:space="preserve">     2) 2010년 자료부터 "대행업체" → "처리업체"로 변경</t>
    <phoneticPr fontId="18" type="noConversion"/>
  </si>
  <si>
    <t xml:space="preserve">      2) 2010년 자료부터 "대행업체" → "처리업체"로 변경</t>
    <phoneticPr fontId="18" type="noConversion"/>
  </si>
  <si>
    <t xml:space="preserve">      2) 2010년 자료부터 "대행업체" → "처리업체"로 변경</t>
    <phoneticPr fontId="18" type="noConversion"/>
  </si>
  <si>
    <t>주 : 2005년 자료부터 서식변경</t>
    <phoneticPr fontId="18" type="noConversion"/>
  </si>
  <si>
    <t>자료 :「환경통계연감」환경부 대기관리과·기후대기정책과·수생태보전과</t>
    <phoneticPr fontId="46" type="noConversion"/>
  </si>
  <si>
    <t>2017</t>
  </si>
  <si>
    <t>대 기(가스 · 먼지 · 매연 및 악취)
Air Pollution(gas, dust, soot and  Odor)</t>
    <phoneticPr fontId="36" type="noConversion"/>
  </si>
  <si>
    <t>2018</t>
    <phoneticPr fontId="18" type="noConversion"/>
  </si>
  <si>
    <t>주 : 2018년 부터 표 항목 수정,표측 수정</t>
    <phoneticPr fontId="18" type="noConversion"/>
  </si>
  <si>
    <t xml:space="preserve">                                 주 : 2018년 부터 표 항목 수정,표측 수정</t>
    <phoneticPr fontId="18" type="noConversion"/>
  </si>
  <si>
    <t>미세먼지</t>
    <phoneticPr fontId="18" type="noConversion"/>
  </si>
  <si>
    <t>오존(O3)  ppm/8hours</t>
    <phoneticPr fontId="18" type="noConversion"/>
  </si>
  <si>
    <t>초미세먼저</t>
    <phoneticPr fontId="18" type="noConversion"/>
  </si>
  <si>
    <t xml:space="preserve">      3) 2012년 부터 단위수정, 2018년 부터 항목명 수정</t>
    <phoneticPr fontId="36" type="noConversion"/>
  </si>
  <si>
    <t xml:space="preserve">      2016년 환경부 '하수도통계'공표 후 홈페이지 및 DB 수정, 2018년 부터 표제, 항목, 표측항목 수정</t>
    <phoneticPr fontId="18" type="noConversion"/>
  </si>
  <si>
    <t>기타</t>
  </si>
  <si>
    <t>세부단위
유역</t>
    <phoneticPr fontId="18" type="noConversion"/>
  </si>
  <si>
    <t>지역구분</t>
    <phoneticPr fontId="18" type="noConversion"/>
  </si>
  <si>
    <t>명칭</t>
    <phoneticPr fontId="18" type="noConversion"/>
  </si>
  <si>
    <t>목표수질
(BOD)</t>
    <phoneticPr fontId="18" type="noConversion"/>
  </si>
  <si>
    <t xml:space="preserve">      병과고발은 행정처분과 고발이 병행된것</t>
    <phoneticPr fontId="18" type="noConversion"/>
  </si>
  <si>
    <t>5. Air Pollutant Emissions</t>
    <phoneticPr fontId="18" type="noConversion"/>
  </si>
  <si>
    <t>5. Air Pollutant Emissions(Cont'd)</t>
    <phoneticPr fontId="18" type="noConversion"/>
  </si>
  <si>
    <t>5. Air Pollutant Emissions(Cont'd)</t>
    <phoneticPr fontId="18" type="noConversion"/>
  </si>
  <si>
    <t>생활계 폐기물 Domestic wastes</t>
    <phoneticPr fontId="36" type="noConversion"/>
  </si>
  <si>
    <t xml:space="preserve">      4) 해역배출은 해양환경관리법 시행규칙에 따라 수산물가공 잔재물, 어패류 등만 해당</t>
    <phoneticPr fontId="36" type="noConversion"/>
  </si>
  <si>
    <t xml:space="preserve">       4) 해역배출은 해양환경관리법 시행규칙에  따라 수산물가공 잔재물, 어패류 등만 해당</t>
    <phoneticPr fontId="36" type="noConversion"/>
  </si>
  <si>
    <t xml:space="preserve">       3) 2012년 부터 단위수정, 2018년 부터 항목명 수정</t>
    <phoneticPr fontId="36" type="noConversion"/>
  </si>
  <si>
    <t xml:space="preserve">       4) 해역배출은 해양환경관리법 시행규칙에 따라 수산물가공 잔재물, 어패류 등만 해당</t>
    <phoneticPr fontId="36" type="noConversion"/>
  </si>
  <si>
    <t xml:space="preserve">      3) 2012년 부터 단위수정, 2018년 부터 항목명 수정</t>
    <phoneticPr fontId="18" type="noConversion"/>
  </si>
  <si>
    <t xml:space="preserve">     3) 2012년 부터 단위수정, 2018년 부터 항목명 수정 </t>
    <phoneticPr fontId="18" type="noConversion"/>
  </si>
  <si>
    <t>Unit : ㎢, person, ton/day, each, %</t>
    <phoneticPr fontId="18" type="noConversion"/>
  </si>
  <si>
    <t>단위 : ㎢, 명, 톤/일, 대, %</t>
    <phoneticPr fontId="36" type="noConversion"/>
  </si>
  <si>
    <t>단위 : ㎢, 명, 톤/일, 대, %</t>
    <phoneticPr fontId="36" type="noConversion"/>
  </si>
  <si>
    <t xml:space="preserve">      4) 해역배출은 해양환경관리법 시행규칙에 따라 수산물가공 잔재물, 어패류 등만 해당</t>
    <phoneticPr fontId="36" type="noConversion"/>
  </si>
  <si>
    <t>자류
Branch stream</t>
    <phoneticPr fontId="18" type="noConversion"/>
  </si>
  <si>
    <t>연별 및 
처리장별</t>
    <phoneticPr fontId="18" type="noConversion"/>
  </si>
  <si>
    <t>시설명
(500㎥/일
이상/미만)
facility</t>
    <phoneticPr fontId="18" type="noConversion"/>
  </si>
  <si>
    <t>연계처리량(㎥ /일)
(500㎥/일 이상/미만)
Relative treatment plants</t>
    <phoneticPr fontId="18" type="noConversion"/>
  </si>
  <si>
    <t>중권역</t>
    <phoneticPr fontId="18" type="noConversion"/>
  </si>
  <si>
    <t>운영주체
(자체/공기업/민간위탁)</t>
    <phoneticPr fontId="18" type="noConversion"/>
  </si>
  <si>
    <t xml:space="preserve">Year &amp;          </t>
    <phoneticPr fontId="18" type="noConversion"/>
  </si>
  <si>
    <t>6. 소음도</t>
    <phoneticPr fontId="36" type="noConversion"/>
  </si>
  <si>
    <t>7. 쓰레기수거</t>
    <phoneticPr fontId="36" type="noConversion"/>
  </si>
  <si>
    <t>8. 생활폐기물 매립지</t>
    <phoneticPr fontId="36" type="noConversion"/>
  </si>
  <si>
    <t>9. 폐기물 재활용률</t>
    <phoneticPr fontId="36" type="noConversion"/>
  </si>
  <si>
    <t>10. 공공하수처리시설</t>
    <phoneticPr fontId="36" type="noConversion"/>
  </si>
  <si>
    <t>7. 쓰레기 수거</t>
    <phoneticPr fontId="36" type="noConversion"/>
  </si>
  <si>
    <t>8. General Waste Landfills</t>
    <phoneticPr fontId="36" type="noConversion"/>
  </si>
  <si>
    <t>9. 폐기물 재활용률</t>
    <phoneticPr fontId="18" type="noConversion"/>
  </si>
  <si>
    <t>9. Waste Recycling Rate</t>
    <phoneticPr fontId="18" type="noConversion"/>
  </si>
  <si>
    <t>계
Total</t>
    <phoneticPr fontId="18" type="noConversion"/>
  </si>
  <si>
    <t>단위 : 개소, ㎡</t>
    <phoneticPr fontId="18" type="noConversion"/>
  </si>
  <si>
    <t>Unit : number, ㎡</t>
    <phoneticPr fontId="18" type="noConversion"/>
  </si>
  <si>
    <t>완충녹지
Buffer greenlands</t>
    <phoneticPr fontId="18" type="noConversion"/>
  </si>
  <si>
    <t>개소
Number of greenlands</t>
    <phoneticPr fontId="18" type="noConversion"/>
  </si>
  <si>
    <t>면적
Area of 
greenlands</t>
    <phoneticPr fontId="18" type="noConversion"/>
  </si>
  <si>
    <t>경관녹지
Scenery greenlands</t>
    <phoneticPr fontId="18" type="noConversion"/>
  </si>
  <si>
    <t>개소
Number of greenlands</t>
    <phoneticPr fontId="18" type="noConversion"/>
  </si>
  <si>
    <t>개소
Number of greenlands</t>
    <phoneticPr fontId="18" type="noConversion"/>
  </si>
  <si>
    <t>면적
Area of 
greenlands</t>
    <phoneticPr fontId="18" type="noConversion"/>
  </si>
  <si>
    <t>연결녹지
Connection greenlands</t>
    <phoneticPr fontId="18" type="noConversion"/>
  </si>
  <si>
    <t>단위 : Leg dB(A)</t>
    <phoneticPr fontId="39" type="noConversion"/>
  </si>
  <si>
    <t>Unit : leg dB(A)</t>
  </si>
  <si>
    <t>일   반   지  역  General area</t>
    <phoneticPr fontId="39" type="noConversion"/>
  </si>
  <si>
    <t>도 로 변 지 역  Roadside area</t>
    <phoneticPr fontId="39" type="noConversion"/>
  </si>
  <si>
    <t>가
Area "A"</t>
    <phoneticPr fontId="39" type="noConversion"/>
  </si>
  <si>
    <t>나
Area "B"</t>
    <phoneticPr fontId="39" type="noConversion"/>
  </si>
  <si>
    <t>다
Area "C"</t>
    <phoneticPr fontId="39" type="noConversion"/>
  </si>
  <si>
    <t>라
Area "D"</t>
    <phoneticPr fontId="39" type="noConversion"/>
  </si>
  <si>
    <t>가·나
Area "A" &amp; "B"</t>
    <phoneticPr fontId="39" type="noConversion"/>
  </si>
  <si>
    <t>라
Area "D"</t>
    <phoneticPr fontId="39" type="noConversion"/>
  </si>
  <si>
    <t>연   별
반기별</t>
    <phoneticPr fontId="39" type="noConversion"/>
  </si>
  <si>
    <t>Source : Ministry of Environment</t>
  </si>
  <si>
    <t xml:space="preserve"> 자료 : 「주요도시환경소음도현황」 환경부 생활환경과</t>
    <phoneticPr fontId="39" type="noConversion"/>
  </si>
  <si>
    <t>11. 시설녹지현황</t>
    <phoneticPr fontId="36" type="noConversion"/>
  </si>
  <si>
    <t>-</t>
  </si>
  <si>
    <t xml:space="preserve">남구 호미곶 해맞이로 130 </t>
    <phoneticPr fontId="18" type="noConversion"/>
  </si>
  <si>
    <t>2014-02-01</t>
    <phoneticPr fontId="18" type="noConversion"/>
  </si>
  <si>
    <t>동해남부</t>
  </si>
  <si>
    <t>500톤 이상(Ⅳ지역)</t>
  </si>
  <si>
    <t>Ⅲ</t>
  </si>
  <si>
    <t>2016-02-26</t>
  </si>
  <si>
    <t>Ⅱ</t>
  </si>
  <si>
    <t xml:space="preserve">남구 호미로 117-20   </t>
    <phoneticPr fontId="18" type="noConversion"/>
  </si>
  <si>
    <t>2004-01-31</t>
  </si>
  <si>
    <t>해양방류</t>
  </si>
  <si>
    <t>2011-01-01</t>
  </si>
  <si>
    <t>영덕오십천</t>
  </si>
  <si>
    <t>Ⅰa</t>
  </si>
  <si>
    <t xml:space="preserve">북구 칠포로 430-50   </t>
    <phoneticPr fontId="18" type="noConversion"/>
  </si>
  <si>
    <t>2004-02-01</t>
  </si>
  <si>
    <t xml:space="preserve">남구 형산강 북로 203 </t>
    <phoneticPr fontId="18" type="noConversion"/>
  </si>
  <si>
    <t>1998-08-01</t>
  </si>
  <si>
    <t xml:space="preserve">내남면 반구대로 3027 </t>
    <phoneticPr fontId="18" type="noConversion"/>
  </si>
  <si>
    <t>2015-01-01</t>
  </si>
  <si>
    <t xml:space="preserve">서면 사라운대길 42-49 </t>
    <phoneticPr fontId="18" type="noConversion"/>
  </si>
  <si>
    <t>대천</t>
  </si>
  <si>
    <t>2008-08-01</t>
  </si>
  <si>
    <t>하서천</t>
  </si>
  <si>
    <t xml:space="preserve">감포읍 전동리 50 </t>
    <phoneticPr fontId="18" type="noConversion"/>
  </si>
  <si>
    <t>2003-03-18</t>
  </si>
  <si>
    <t>오류천</t>
  </si>
  <si>
    <t xml:space="preserve">외동읍 문산리864-6 </t>
    <phoneticPr fontId="18" type="noConversion"/>
  </si>
  <si>
    <t>동천</t>
  </si>
  <si>
    <t>2005-03-31</t>
  </si>
  <si>
    <t>1995-08-28</t>
  </si>
  <si>
    <t>태암천</t>
  </si>
  <si>
    <t>2014-02-06</t>
  </si>
  <si>
    <t>연봉천</t>
  </si>
  <si>
    <t>감천</t>
  </si>
  <si>
    <t>500톤 이상(Ⅲ지역)</t>
  </si>
  <si>
    <t>낙동강중류</t>
  </si>
  <si>
    <t>1999-04-01</t>
  </si>
  <si>
    <t>염소</t>
  </si>
  <si>
    <t>2007-11-30</t>
  </si>
  <si>
    <t>안동/임하댐</t>
  </si>
  <si>
    <t>안동댐하류</t>
  </si>
  <si>
    <t>Ⅰb</t>
  </si>
  <si>
    <t xml:space="preserve">풍천면 운골길 156 </t>
    <phoneticPr fontId="18" type="noConversion"/>
  </si>
  <si>
    <t>2017-08-01</t>
  </si>
  <si>
    <t>자외선 오존 기타</t>
  </si>
  <si>
    <t>도양천</t>
  </si>
  <si>
    <t xml:space="preserve">앙실3길 21-20 </t>
    <phoneticPr fontId="18" type="noConversion"/>
  </si>
  <si>
    <t>1999-02-21</t>
  </si>
  <si>
    <t>2000-12-31</t>
  </si>
  <si>
    <t>낙동구미</t>
  </si>
  <si>
    <t>2011-09-28</t>
  </si>
  <si>
    <t>성수천</t>
  </si>
  <si>
    <t>500톤 이상(Ⅱ지역)</t>
  </si>
  <si>
    <t>2006-07-01</t>
  </si>
  <si>
    <t xml:space="preserve">구미시 첨단기업로 8   </t>
    <phoneticPr fontId="18" type="noConversion"/>
  </si>
  <si>
    <t>2005-08-11</t>
  </si>
  <si>
    <t>한천</t>
  </si>
  <si>
    <t xml:space="preserve">구미시 산업로 191-16 </t>
    <phoneticPr fontId="18" type="noConversion"/>
  </si>
  <si>
    <t>2007-05-29</t>
  </si>
  <si>
    <t>구미천</t>
  </si>
  <si>
    <t>1987-06-01</t>
  </si>
  <si>
    <t>광암천</t>
  </si>
  <si>
    <t>영주</t>
    <phoneticPr fontId="18" type="noConversion"/>
  </si>
  <si>
    <t>영주시 적서로 313</t>
    <phoneticPr fontId="18" type="noConversion"/>
  </si>
  <si>
    <t>MLE, A2O, DeNiPho</t>
  </si>
  <si>
    <t>1998-12-01</t>
  </si>
  <si>
    <t>서천</t>
  </si>
  <si>
    <t>내성천</t>
  </si>
  <si>
    <t>낙동강상류</t>
  </si>
  <si>
    <t>BCS</t>
  </si>
  <si>
    <t>2012-12-26</t>
  </si>
  <si>
    <t>금호강</t>
  </si>
  <si>
    <t xml:space="preserve">영천시 신녕면 완전리  518-3  </t>
    <phoneticPr fontId="18" type="noConversion"/>
  </si>
  <si>
    <t>2014-01-01</t>
  </si>
  <si>
    <t>막공법</t>
  </si>
  <si>
    <t>신령천</t>
  </si>
  <si>
    <t>표준활성슬러지법</t>
  </si>
  <si>
    <t>2001-09-18</t>
  </si>
  <si>
    <t xml:space="preserve">도남동 713 </t>
    <phoneticPr fontId="18" type="noConversion"/>
  </si>
  <si>
    <t>표준활성슬러지법, A2O</t>
  </si>
  <si>
    <t>1994-02-20</t>
  </si>
  <si>
    <t>상주시</t>
    <phoneticPr fontId="18" type="noConversion"/>
  </si>
  <si>
    <t>낙동</t>
  </si>
  <si>
    <t xml:space="preserve">낙동면 낙동리 </t>
  </si>
  <si>
    <t>SBR, H-SBR</t>
  </si>
  <si>
    <t>2007-09-01</t>
  </si>
  <si>
    <t>낙동상주</t>
  </si>
  <si>
    <t>사벌경천대</t>
  </si>
  <si>
    <t xml:space="preserve">사벌면 삼덕리 </t>
  </si>
  <si>
    <t>병성천</t>
  </si>
  <si>
    <t>상주</t>
  </si>
  <si>
    <t>복룡동 153번지</t>
    <phoneticPr fontId="18" type="noConversion"/>
  </si>
  <si>
    <t>BSTS-II</t>
  </si>
  <si>
    <t>1999-12-15</t>
  </si>
  <si>
    <t>문경시</t>
    <phoneticPr fontId="18" type="noConversion"/>
  </si>
  <si>
    <t>가은</t>
  </si>
  <si>
    <t xml:space="preserve">가은읍 왕능리 27-12 </t>
    <phoneticPr fontId="18" type="noConversion"/>
  </si>
  <si>
    <t>A2O, 선회와류식 SBR</t>
  </si>
  <si>
    <t>2004-08-01</t>
  </si>
  <si>
    <t>영강</t>
  </si>
  <si>
    <t>마성</t>
  </si>
  <si>
    <t xml:space="preserve">문경대로 1460   </t>
    <phoneticPr fontId="18" type="noConversion"/>
  </si>
  <si>
    <t>2003-12-01</t>
  </si>
  <si>
    <t>점촌</t>
  </si>
  <si>
    <t>영신영강길 200</t>
    <phoneticPr fontId="18" type="noConversion"/>
  </si>
  <si>
    <t>1999-09-01</t>
  </si>
  <si>
    <t>경산시</t>
    <phoneticPr fontId="18" type="noConversion"/>
  </si>
  <si>
    <t>경산</t>
  </si>
  <si>
    <t xml:space="preserve">경안로 497 </t>
    <phoneticPr fontId="18" type="noConversion"/>
  </si>
  <si>
    <t>NPR</t>
  </si>
  <si>
    <t>2000-12-20</t>
  </si>
  <si>
    <t>남천</t>
  </si>
  <si>
    <t>군위군</t>
    <phoneticPr fontId="18" type="noConversion"/>
  </si>
  <si>
    <t>군위</t>
  </si>
  <si>
    <t>내량길 28-60</t>
    <phoneticPr fontId="18" type="noConversion"/>
  </si>
  <si>
    <t>BCS-II</t>
  </si>
  <si>
    <t>Gunwi</t>
    <phoneticPr fontId="18" type="noConversion"/>
  </si>
  <si>
    <t>2012-06-25</t>
  </si>
  <si>
    <t>위천</t>
  </si>
  <si>
    <t>의성군</t>
    <phoneticPr fontId="18" type="noConversion"/>
  </si>
  <si>
    <t>봉양</t>
  </si>
  <si>
    <t>봉양면 화전리 680-2</t>
    <phoneticPr fontId="18" type="noConversion"/>
  </si>
  <si>
    <t>분리막</t>
  </si>
  <si>
    <t>2012-07-22</t>
  </si>
  <si>
    <t>안평천</t>
  </si>
  <si>
    <t>다인</t>
  </si>
  <si>
    <t xml:space="preserve"> 다인면 단북다인로 1091</t>
    <phoneticPr fontId="18" type="noConversion"/>
  </si>
  <si>
    <t>2014-12-11</t>
  </si>
  <si>
    <t>안계</t>
  </si>
  <si>
    <t xml:space="preserve">묵계길 79   </t>
    <phoneticPr fontId="18" type="noConversion"/>
  </si>
  <si>
    <t>2009-10-21</t>
  </si>
  <si>
    <t>금성</t>
  </si>
  <si>
    <t>조문로 852-1</t>
    <phoneticPr fontId="18" type="noConversion"/>
  </si>
  <si>
    <t>2002-12-31</t>
  </si>
  <si>
    <t>산마천</t>
  </si>
  <si>
    <t>의성</t>
  </si>
  <si>
    <t xml:space="preserve">의성읍 원당리885 </t>
    <phoneticPr fontId="18" type="noConversion"/>
  </si>
  <si>
    <t>2003-04-01</t>
  </si>
  <si>
    <t>남대천</t>
  </si>
  <si>
    <t>청송군</t>
    <phoneticPr fontId="18" type="noConversion"/>
  </si>
  <si>
    <t>안덕</t>
  </si>
  <si>
    <t xml:space="preserve">안덕면 명당리 663-2 </t>
    <phoneticPr fontId="18" type="noConversion"/>
  </si>
  <si>
    <t>CNR</t>
  </si>
  <si>
    <t>2007-08-11</t>
  </si>
  <si>
    <t>길안천</t>
  </si>
  <si>
    <t>임하댐</t>
  </si>
  <si>
    <t>청송</t>
  </si>
  <si>
    <t xml:space="preserve">청송읍 덕리 65 </t>
    <phoneticPr fontId="18" type="noConversion"/>
  </si>
  <si>
    <t>2A2O</t>
  </si>
  <si>
    <t>2013-05-01</t>
  </si>
  <si>
    <t>용전천</t>
  </si>
  <si>
    <t>500톤 이상(Ⅰ지역)</t>
  </si>
  <si>
    <t>진보</t>
  </si>
  <si>
    <t xml:space="preserve">진보면 후평리 54 </t>
    <phoneticPr fontId="18" type="noConversion"/>
  </si>
  <si>
    <t>반변천</t>
  </si>
  <si>
    <t>영양군</t>
    <phoneticPr fontId="18" type="noConversion"/>
  </si>
  <si>
    <t>영양</t>
  </si>
  <si>
    <t>영양읍 현2리 679번지</t>
    <phoneticPr fontId="18" type="noConversion"/>
  </si>
  <si>
    <t>선회와류식 SBR</t>
  </si>
  <si>
    <t>2012-01-02</t>
  </si>
  <si>
    <t>영덕군</t>
    <phoneticPr fontId="18" type="noConversion"/>
  </si>
  <si>
    <t>남정</t>
  </si>
  <si>
    <t xml:space="preserve">남정면 산정로 115 </t>
    <phoneticPr fontId="18" type="noConversion"/>
  </si>
  <si>
    <t>CASS</t>
  </si>
  <si>
    <t>2003-11-24</t>
  </si>
  <si>
    <t>장사천</t>
  </si>
  <si>
    <t>축산</t>
  </si>
  <si>
    <t xml:space="preserve">축산면 영덕대게로 2015-21 </t>
    <phoneticPr fontId="18" type="noConversion"/>
  </si>
  <si>
    <t>2011-07-22</t>
  </si>
  <si>
    <t>축산천</t>
  </si>
  <si>
    <t>영해</t>
  </si>
  <si>
    <t xml:space="preserve">영덕읍 영해면 연평길 122 </t>
    <phoneticPr fontId="18" type="noConversion"/>
  </si>
  <si>
    <t>2006-01-21</t>
  </si>
  <si>
    <t>송천</t>
  </si>
  <si>
    <t>영덕</t>
  </si>
  <si>
    <t xml:space="preserve">강구면 강영로 151-46 </t>
    <phoneticPr fontId="18" type="noConversion"/>
  </si>
  <si>
    <t>CNR, A2O</t>
  </si>
  <si>
    <t>2001-07-18</t>
  </si>
  <si>
    <t>영덕 오십천</t>
  </si>
  <si>
    <t>청도군</t>
    <phoneticPr fontId="18" type="noConversion"/>
  </si>
  <si>
    <t>신원</t>
  </si>
  <si>
    <t xml:space="preserve">운문면 운문사길 110-38 </t>
    <phoneticPr fontId="18" type="noConversion"/>
  </si>
  <si>
    <t>2002-12-25</t>
  </si>
  <si>
    <t>신원천</t>
  </si>
  <si>
    <t>동부경남</t>
  </si>
  <si>
    <t>밀양강</t>
  </si>
  <si>
    <t>풍각</t>
  </si>
  <si>
    <t xml:space="preserve">풍각면 송서1리 75 </t>
    <phoneticPr fontId="18" type="noConversion"/>
  </si>
  <si>
    <t>2007-01-26</t>
  </si>
  <si>
    <t>풍각천</t>
  </si>
  <si>
    <t>청도/화양</t>
  </si>
  <si>
    <t xml:space="preserve">금호길 25   </t>
    <phoneticPr fontId="18" type="noConversion"/>
  </si>
  <si>
    <t>RBC</t>
  </si>
  <si>
    <t>1999-10-15</t>
  </si>
  <si>
    <t xml:space="preserve">염소 오존 </t>
  </si>
  <si>
    <t>청도천</t>
  </si>
  <si>
    <t>고령군</t>
    <phoneticPr fontId="18" type="noConversion"/>
  </si>
  <si>
    <t>다산</t>
    <phoneticPr fontId="18" type="noConversion"/>
  </si>
  <si>
    <t xml:space="preserve">다산면 다산로 488 (좌학리) </t>
    <phoneticPr fontId="18" type="noConversion"/>
  </si>
  <si>
    <t>낙동고령</t>
  </si>
  <si>
    <t>고령</t>
    <phoneticPr fontId="18" type="noConversion"/>
  </si>
  <si>
    <t xml:space="preserve">일량로 185   </t>
    <phoneticPr fontId="18" type="noConversion"/>
  </si>
  <si>
    <t>2000-01-01</t>
  </si>
  <si>
    <t>회천</t>
  </si>
  <si>
    <t>성주군</t>
    <phoneticPr fontId="18" type="noConversion"/>
  </si>
  <si>
    <t>대장</t>
  </si>
  <si>
    <t xml:space="preserve">초전면 용대로 432 </t>
    <phoneticPr fontId="18" type="noConversion"/>
  </si>
  <si>
    <t>2008-02-15</t>
  </si>
  <si>
    <t>백천</t>
  </si>
  <si>
    <t>낙동왜관</t>
  </si>
  <si>
    <t>성주</t>
  </si>
  <si>
    <t xml:space="preserve">성주로 3293-81   </t>
    <phoneticPr fontId="18" type="noConversion"/>
  </si>
  <si>
    <t>2005-10-10</t>
  </si>
  <si>
    <t>이천</t>
  </si>
  <si>
    <t>칠곡군</t>
    <phoneticPr fontId="18" type="noConversion"/>
  </si>
  <si>
    <t>지천</t>
  </si>
  <si>
    <t xml:space="preserve">지천면 송정리 691-1 </t>
    <phoneticPr fontId="18" type="noConversion"/>
  </si>
  <si>
    <t>MBR</t>
  </si>
  <si>
    <t>2014-03-01</t>
  </si>
  <si>
    <t>하빈천</t>
  </si>
  <si>
    <t>강정고령보</t>
  </si>
  <si>
    <t>약목</t>
  </si>
  <si>
    <t xml:space="preserve">약목면 동안리 577 </t>
    <phoneticPr fontId="18" type="noConversion"/>
  </si>
  <si>
    <t>2002-07-01</t>
  </si>
  <si>
    <t>두만천</t>
  </si>
  <si>
    <t>왜관</t>
  </si>
  <si>
    <t xml:space="preserve">왜관읍 금산리 751 </t>
    <phoneticPr fontId="18" type="noConversion"/>
  </si>
  <si>
    <t>A2O, CNR</t>
  </si>
  <si>
    <t>1994-04-01</t>
  </si>
  <si>
    <t>읍부</t>
  </si>
  <si>
    <t>KSBNR</t>
  </si>
  <si>
    <t>2012-01-10</t>
  </si>
  <si>
    <t>복계천</t>
  </si>
  <si>
    <t>예천</t>
  </si>
  <si>
    <t>봉화군</t>
    <phoneticPr fontId="18" type="noConversion"/>
  </si>
  <si>
    <t>춘양</t>
  </si>
  <si>
    <t xml:space="preserve">춘양면 소로리 762 </t>
    <phoneticPr fontId="18" type="noConversion"/>
  </si>
  <si>
    <t>2010-09-26</t>
  </si>
  <si>
    <t>운곡천</t>
  </si>
  <si>
    <t>안동댐</t>
  </si>
  <si>
    <t>봉화</t>
  </si>
  <si>
    <t>봉화읍 적덕리 323번지</t>
    <phoneticPr fontId="18" type="noConversion"/>
  </si>
  <si>
    <t>2012-02-27</t>
  </si>
  <si>
    <t>울진군</t>
    <phoneticPr fontId="18" type="noConversion"/>
  </si>
  <si>
    <t>북면</t>
  </si>
  <si>
    <t xml:space="preserve">울진군 북면 부구리 503-2 </t>
    <phoneticPr fontId="18" type="noConversion"/>
  </si>
  <si>
    <t>2014-02-01</t>
  </si>
  <si>
    <t>동해</t>
  </si>
  <si>
    <t>부구천</t>
  </si>
  <si>
    <t>낙동강권역</t>
  </si>
  <si>
    <t>왕피천</t>
  </si>
  <si>
    <t>평해</t>
  </si>
  <si>
    <t xml:space="preserve">울진군 평해읍 평해리 64 </t>
    <phoneticPr fontId="18" type="noConversion"/>
  </si>
  <si>
    <t>2016-10-15</t>
  </si>
  <si>
    <t>죽변</t>
  </si>
  <si>
    <t xml:space="preserve">울진군 죽변면 봉평리 826-1 </t>
    <phoneticPr fontId="18" type="noConversion"/>
  </si>
  <si>
    <t>SAM</t>
  </si>
  <si>
    <t>2012-04-01</t>
  </si>
  <si>
    <t>초평천</t>
  </si>
  <si>
    <t>후포</t>
  </si>
  <si>
    <t xml:space="preserve">울진군 후포면 삼율리 694 </t>
    <phoneticPr fontId="18" type="noConversion"/>
  </si>
  <si>
    <t>삼율천</t>
  </si>
  <si>
    <t>온정</t>
  </si>
  <si>
    <t xml:space="preserve">울진군 온정면 소태리 400-3 </t>
    <phoneticPr fontId="18" type="noConversion"/>
  </si>
  <si>
    <t>1994-05-19</t>
  </si>
  <si>
    <t>온정천</t>
  </si>
  <si>
    <t>울진</t>
  </si>
  <si>
    <t xml:space="preserve">울진군 울진읍 읍남리 314-2 </t>
    <phoneticPr fontId="18" type="noConversion"/>
  </si>
  <si>
    <t>Bio-SAC, MS-BNR</t>
  </si>
  <si>
    <t>2003-12-13</t>
  </si>
  <si>
    <t>주 : 2005년 자료부터 서식변경</t>
    <phoneticPr fontId="18" type="noConversion"/>
  </si>
  <si>
    <t xml:space="preserve">      2016년 환경부 '하수도통계'공표 후 홈페이지 및 DB 수정, 2018년 부터 표제, 항목, 표측항목 수정</t>
    <phoneticPr fontId="18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</si>
  <si>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</si>
  <si>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</si>
  <si>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</si>
  <si>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</si>
  <si>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18" type="noConversion"/>
  </si>
  <si>
    <t xml:space="preserve"> Gumi</t>
    <phoneticPr fontId="36" type="noConversion"/>
  </si>
  <si>
    <t xml:space="preserve"> Yeongju</t>
    <phoneticPr fontId="36" type="noConversion"/>
  </si>
  <si>
    <t>Yeongcheon</t>
    <phoneticPr fontId="18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</si>
  <si>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</si>
  <si>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</si>
  <si>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</si>
  <si>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</si>
  <si>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</si>
  <si>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</si>
  <si>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</si>
  <si>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</si>
  <si>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</si>
  <si>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</si>
  <si>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</si>
  <si>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</si>
  <si>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</si>
  <si>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</si>
  <si>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</si>
  <si>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</si>
  <si>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 xml:space="preserve"> Gyeongju</t>
    <phoneticPr fontId="36" type="noConversion"/>
  </si>
  <si>
    <t xml:space="preserve"> Gyeongsan</t>
    <phoneticPr fontId="36" type="noConversion"/>
  </si>
  <si>
    <t xml:space="preserve"> Cheongsong</t>
    <phoneticPr fontId="36" type="noConversion"/>
  </si>
  <si>
    <t>자료 : 환경정책과</t>
    <phoneticPr fontId="18" type="noConversion"/>
  </si>
  <si>
    <t>Source : Environmental Policy Division</t>
    <phoneticPr fontId="36" type="noConversion"/>
  </si>
  <si>
    <t>연별 및
시군별</t>
    <phoneticPr fontId="18" type="noConversion"/>
  </si>
  <si>
    <t>-</t>
    <phoneticPr fontId="18" type="noConversion"/>
  </si>
  <si>
    <t>2018 2반기</t>
    <phoneticPr fontId="18" type="noConversion"/>
  </si>
  <si>
    <t>2018 1반기</t>
    <phoneticPr fontId="18" type="noConversion"/>
  </si>
  <si>
    <t>낮(06:00~22:00)</t>
    <phoneticPr fontId="18" type="noConversion"/>
  </si>
  <si>
    <t>포항시</t>
    <phoneticPr fontId="18" type="noConversion"/>
  </si>
  <si>
    <t>구미시</t>
    <phoneticPr fontId="18" type="noConversion"/>
  </si>
  <si>
    <t>구미시</t>
    <phoneticPr fontId="18" type="noConversion"/>
  </si>
  <si>
    <t>밤(22:00~06:00)</t>
    <phoneticPr fontId="18" type="noConversion"/>
  </si>
  <si>
    <t>밥(22:00~06:00)</t>
    <phoneticPr fontId="18" type="noConversion"/>
  </si>
  <si>
    <t>예천군</t>
    <phoneticPr fontId="18" type="noConversion"/>
  </si>
  <si>
    <t xml:space="preserve">용궁면 읍부리 486-5 </t>
    <phoneticPr fontId="18" type="noConversion"/>
  </si>
  <si>
    <t>예천읍 상동길 49-50</t>
  </si>
  <si>
    <t>KS-BNR</t>
  </si>
  <si>
    <t>낙동강 상류</t>
  </si>
  <si>
    <t>2018</t>
    <phoneticPr fontId="18" type="noConversion"/>
  </si>
  <si>
    <t>소 각
Incineration</t>
    <phoneticPr fontId="36" type="noConversion"/>
  </si>
  <si>
    <r>
      <t>해역배출</t>
    </r>
    <r>
      <rPr>
        <vertAlign val="superscript"/>
        <sz val="9"/>
        <color theme="1"/>
        <rFont val="돋움"/>
        <family val="3"/>
        <charset val="129"/>
      </rPr>
      <t xml:space="preserve"> 4) </t>
    </r>
    <r>
      <rPr>
        <sz val="9"/>
        <color theme="1"/>
        <rFont val="돋움"/>
        <family val="3"/>
        <charset val="129"/>
      </rPr>
      <t>Dumping
at sea</t>
    </r>
    <phoneticPr fontId="36" type="noConversion"/>
  </si>
  <si>
    <r>
      <t xml:space="preserve">해역배출 </t>
    </r>
    <r>
      <rPr>
        <vertAlign val="superscript"/>
        <sz val="9"/>
        <color theme="1"/>
        <rFont val="돋움"/>
        <family val="3"/>
        <charset val="129"/>
      </rPr>
      <t xml:space="preserve">4) </t>
    </r>
    <r>
      <rPr>
        <sz val="9"/>
        <color theme="1"/>
        <rFont val="돋움"/>
        <family val="3"/>
        <charset val="129"/>
      </rPr>
      <t>Dumping
at sea</t>
    </r>
    <phoneticPr fontId="18" type="noConversion"/>
  </si>
  <si>
    <t>Unit : number, ㎡</t>
    <phoneticPr fontId="36" type="noConversion"/>
  </si>
  <si>
    <t>단위 : 개소, ㎡</t>
    <phoneticPr fontId="36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</si>
  <si>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8" type="noConversion"/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</si>
  <si>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</si>
  <si>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r>
      <t xml:space="preserve">침출수
</t>
    </r>
    <r>
      <rPr>
        <sz val="7"/>
        <color theme="1"/>
        <rFont val="돋움"/>
        <family val="3"/>
        <charset val="129"/>
      </rPr>
      <t>Leachate</t>
    </r>
    <phoneticPr fontId="18" type="noConversion"/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</si>
  <si>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8" type="noConversion"/>
  </si>
  <si>
    <t>자료 : 맑은물정책과</t>
    <phoneticPr fontId="18" type="noConversion"/>
  </si>
  <si>
    <t>Source : Division of Clean Water Policies</t>
    <phoneticPr fontId="18" type="noConversion"/>
  </si>
  <si>
    <t>자료 : 시군, 한국토지주택공사</t>
    <phoneticPr fontId="18" type="noConversion"/>
  </si>
  <si>
    <t>ⅩⅢ. Environment / 607</t>
    <phoneticPr fontId="36" type="noConversion"/>
  </si>
  <si>
    <t>608 / ⅩⅢ. 환경</t>
    <phoneticPr fontId="36" type="noConversion"/>
  </si>
  <si>
    <t>ⅩⅢ. Environment / 609</t>
    <phoneticPr fontId="36" type="noConversion"/>
  </si>
  <si>
    <t>610 / ⅩⅢ. 환경</t>
    <phoneticPr fontId="36" type="noConversion"/>
  </si>
  <si>
    <t xml:space="preserve"> ⅩⅢ. Environment / 611</t>
    <phoneticPr fontId="36" type="noConversion"/>
  </si>
  <si>
    <t>612 / ⅩⅢ. 환경</t>
    <phoneticPr fontId="36" type="noConversion"/>
  </si>
  <si>
    <t>ⅩⅢ. Environment / 613</t>
    <phoneticPr fontId="18" type="noConversion"/>
  </si>
  <si>
    <t>614 / ⅩⅢ. 환경</t>
    <phoneticPr fontId="18" type="noConversion"/>
  </si>
  <si>
    <t>ⅩⅢ. Environment / 615</t>
    <phoneticPr fontId="18" type="noConversion"/>
  </si>
  <si>
    <t>616 / ⅩⅢ. 환경</t>
    <phoneticPr fontId="18" type="noConversion"/>
  </si>
  <si>
    <t>ⅩⅢ. Environment / 617</t>
    <phoneticPr fontId="18" type="noConversion"/>
  </si>
  <si>
    <t>618 / ⅩⅢ. 환경</t>
    <phoneticPr fontId="18" type="noConversion"/>
  </si>
  <si>
    <t>ⅩⅢ. Environment / 619</t>
    <phoneticPr fontId="18" type="noConversion"/>
  </si>
  <si>
    <t>620 / ⅩⅢ. 환경</t>
    <phoneticPr fontId="18" type="noConversion"/>
  </si>
  <si>
    <t>ⅩⅢ. Environment / 621</t>
    <phoneticPr fontId="18" type="noConversion"/>
  </si>
  <si>
    <t xml:space="preserve">6. 소음도  </t>
    <phoneticPr fontId="39" type="noConversion"/>
  </si>
  <si>
    <t>6. Noise Levels</t>
    <phoneticPr fontId="18" type="noConversion"/>
  </si>
  <si>
    <t>622 / ⅩⅢ. 환경</t>
    <phoneticPr fontId="36" type="noConversion"/>
  </si>
  <si>
    <t>ⅩⅢ. Environment / 623</t>
    <phoneticPr fontId="18" type="noConversion"/>
  </si>
  <si>
    <t>624 / ⅩⅢ. 환경</t>
    <phoneticPr fontId="36" type="noConversion"/>
  </si>
  <si>
    <t>ⅩⅢ. Environment / 625</t>
    <phoneticPr fontId="36" type="noConversion"/>
  </si>
  <si>
    <t>626 / ⅩⅢ. 환경</t>
    <phoneticPr fontId="36" type="noConversion"/>
  </si>
  <si>
    <t>ⅩⅢ. Environment / 627</t>
    <phoneticPr fontId="36" type="noConversion"/>
  </si>
  <si>
    <t>628 / ⅩⅢ. 환경</t>
    <phoneticPr fontId="36" type="noConversion"/>
  </si>
  <si>
    <t>ⅩⅢ. Environment / 629</t>
    <phoneticPr fontId="18" type="noConversion"/>
  </si>
  <si>
    <t>630 / ⅩⅢ. 환경</t>
    <phoneticPr fontId="18" type="noConversion"/>
  </si>
  <si>
    <t>ⅩⅢ. Environment / 631</t>
    <phoneticPr fontId="18" type="noConversion"/>
  </si>
  <si>
    <t>632 / ⅩⅢ. 환경</t>
    <phoneticPr fontId="18" type="noConversion"/>
  </si>
  <si>
    <t>ⅩⅢ. Environment / 633</t>
    <phoneticPr fontId="18" type="noConversion"/>
  </si>
  <si>
    <t>634 / ⅩⅢ. 환경</t>
    <phoneticPr fontId="18" type="noConversion"/>
  </si>
  <si>
    <t>10. 공공하수처리시설</t>
    <phoneticPr fontId="18" type="noConversion"/>
  </si>
  <si>
    <t xml:space="preserve">10. Sewage Treatment Plants </t>
    <phoneticPr fontId="18" type="noConversion"/>
  </si>
  <si>
    <t>10. 공공하수처리시설(계속)</t>
  </si>
  <si>
    <t>10. 공공하수처리시설(계속)</t>
    <phoneticPr fontId="18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</si>
  <si>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8" type="noConversion"/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</si>
  <si>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</si>
  <si>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r>
      <t xml:space="preserve">분뇨
</t>
    </r>
    <r>
      <rPr>
        <sz val="7"/>
        <color theme="1"/>
        <rFont val="돋움"/>
        <family val="3"/>
        <charset val="129"/>
      </rPr>
      <t>Counted</t>
    </r>
    <phoneticPr fontId="18" type="noConversion"/>
  </si>
  <si>
    <r>
      <t xml:space="preserve">축산
</t>
    </r>
    <r>
      <rPr>
        <sz val="7"/>
        <color theme="1"/>
        <rFont val="돋움"/>
        <family val="3"/>
        <charset val="129"/>
      </rPr>
      <t>Stock Raising</t>
    </r>
    <phoneticPr fontId="18" type="noConversion"/>
  </si>
  <si>
    <r>
      <t xml:space="preserve">침출수
</t>
    </r>
    <r>
      <rPr>
        <sz val="7"/>
        <color theme="1"/>
        <rFont val="돋움"/>
        <family val="3"/>
        <charset val="129"/>
      </rPr>
      <t>Leachate</t>
    </r>
    <phoneticPr fontId="18" type="noConversion"/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</si>
  <si>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8" type="noConversion"/>
  </si>
  <si>
    <t>636 / ⅩⅢ. 환경</t>
    <phoneticPr fontId="18" type="noConversion"/>
  </si>
  <si>
    <t>ⅩⅢ. Environment / 637</t>
    <phoneticPr fontId="18" type="noConversion"/>
  </si>
  <si>
    <t>ⅩⅢ. Environment / 639</t>
    <phoneticPr fontId="18" type="noConversion"/>
  </si>
  <si>
    <t>640 / ⅩⅢ. 환경</t>
    <phoneticPr fontId="18" type="noConversion"/>
  </si>
  <si>
    <t>ⅩⅢ. Environment / 641</t>
    <phoneticPr fontId="18" type="noConversion"/>
  </si>
  <si>
    <t>2018</t>
    <phoneticPr fontId="18" type="noConversion"/>
  </si>
  <si>
    <t xml:space="preserve"> ○ 가지역 : 녹지, 주거전용, 종합병원, 학교   나지역 : 주거, 준주거지역   
     Area"A" : Green zone, Exclusively residential zone, General hospital, School    
     Area"C" : Commercial, Semi-industrial zone  
 ○ 시간대별 낮과 밤구분 : 낮(06:00 ∼22:00), 밤(22:00 ∼06:00)</t>
    <phoneticPr fontId="39" type="noConversion"/>
  </si>
  <si>
    <t xml:space="preserve">다지역 : 상업, 준공업지역   라지역 : 공업,전용공업지역
Area "B" : Residential , Semi-residence zone
 Area"D" : Industrial, Exclusively industrial zone
</t>
    <phoneticPr fontId="18" type="noConversion"/>
  </si>
  <si>
    <t>7. Waste Collection and Disposal</t>
    <phoneticPr fontId="36" type="noConversion"/>
  </si>
  <si>
    <t>7. 쓰레기 수거(계속)</t>
    <phoneticPr fontId="36" type="noConversion"/>
  </si>
  <si>
    <t>7. Waste Collection and Disposal(Cont'd)</t>
    <phoneticPr fontId="36" type="noConversion"/>
  </si>
  <si>
    <t>7. 쓰레기 수거(계속)</t>
    <phoneticPr fontId="18" type="noConversion"/>
  </si>
  <si>
    <t>7. Waste Collection and Disposal(Cont'd)</t>
    <phoneticPr fontId="18" type="noConversion"/>
  </si>
  <si>
    <t>ⅩⅢ. Environment / 635</t>
    <phoneticPr fontId="18" type="noConversion"/>
  </si>
  <si>
    <t>10. Sewage Treatment Plants(Cont'd)</t>
  </si>
  <si>
    <t>10. Sewage Treatment Plants(Cont'd)</t>
    <phoneticPr fontId="18" type="noConversion"/>
  </si>
  <si>
    <t>방류수역
Waters of disposal</t>
    <phoneticPr fontId="18" type="noConversion"/>
  </si>
  <si>
    <t>2018</t>
    <phoneticPr fontId="18" type="noConversion"/>
  </si>
  <si>
    <t>염소 자외선 오존 기타</t>
    <phoneticPr fontId="18" type="noConversion"/>
  </si>
  <si>
    <t>10. Sewage Treatment Plants(Cont'd)</t>
    <phoneticPr fontId="18" type="noConversion"/>
  </si>
  <si>
    <t>Source : Division of Clean Water Policies</t>
  </si>
  <si>
    <t>11. 시설녹지현황</t>
    <phoneticPr fontId="18" type="noConversion"/>
  </si>
  <si>
    <t>11. Greenlands</t>
    <phoneticPr fontId="18" type="noConversion"/>
  </si>
  <si>
    <t>-</t>
    <phoneticPr fontId="18" type="noConversion"/>
  </si>
  <si>
    <t>Yeongcheon</t>
    <phoneticPr fontId="18" type="noConversion"/>
  </si>
  <si>
    <t>500톤 이상(III 지역)</t>
    <phoneticPr fontId="18" type="noConversion"/>
  </si>
  <si>
    <t>638 / ⅩⅢ. 환경</t>
    <phoneticPr fontId="18" type="noConversion"/>
  </si>
  <si>
    <t>…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</si>
</sst>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_-* #,##0.0_-;\-* #,##0.0_-;_-* &quot;-&quot;?_-;_-@_-"/>
    <numFmt numFmtId="185" formatCode="_ * #,##0.0_ ;_ * \-#,##0.0_ ;_ * &quot;-&quot;_ ;_ @_ "/>
    <numFmt numFmtId="186" formatCode="0,000"/>
    <numFmt numFmtId="187" formatCode="_ * #,##0.00_ ;_ * \-#,##0.00_ ;_ * &quot;-&quot;_ ;_ @_ "/>
    <numFmt numFmtId="188" formatCode="#,##0.0"/>
    <numFmt numFmtId="189" formatCode="_-* #,##0.000_-;\-* #,##0.000_-;_-* &quot;-&quot;???_-;_-@_-"/>
    <numFmt numFmtId="190" formatCode="&quot;₩&quot;#,##0.00;&quot;₩&quot;\-#,##0.00"/>
    <numFmt numFmtId="191" formatCode="_-[$€-2]* #,##0.00_-;\-[$€-2]* #,##0.00_-;_-[$€-2]* &quot;-&quot;??_-"/>
    <numFmt numFmtId="192" formatCode="&quot;₩&quot;#,##0;[Red]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0_);[Red]\(0\)"/>
    <numFmt numFmtId="199" formatCode="_-* #,##0_-;\-* #,##0_-;_-* &quot;-&quot;??_-;_-@_-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-* #,##0.0_-;\-* #,##0.0_-;_-* &quot;-&quot;_-;_-@_-"/>
    <numFmt numFmtId="209" formatCode="_-* #,##0.0_-;\-* #,##0.0_-;_-* &quot;-&quot;???_-;_-@_-"/>
    <numFmt numFmtId="210" formatCode="_-* #,##0_-;\!\-* #,##0_-;_-* &quot;-&quot;_-;_-@_-"/>
    <numFmt numFmtId="211" formatCode="_-* #,##0_-;\-* #,##0_-;_-* &quot;-&quot;?_-;_-@_-"/>
    <numFmt numFmtId="212" formatCode="#,##0_-;\-#,##0_-;&quot;-&quot;_-;@_-"/>
    <numFmt numFmtId="213" formatCode="_(* #,##0.00_);_(* &quot;₩&quot;&quot;₩&quot;&quot;₩&quot;&quot;₩&quot;\(#,##0.00&quot;₩&quot;&quot;₩&quot;&quot;₩&quot;&quot;₩&quot;\);_(* &quot;-&quot;??_);_(@_)"/>
    <numFmt numFmtId="214" formatCode=".000"/>
    <numFmt numFmtId="215" formatCode="&quot;₩&quot;#,##0.00;&quot;₩&quot;&quot;₩&quot;&quot;₩&quot;&quot;₩&quot;&quot;₩&quot;&quot;₩&quot;\-#,##0.00"/>
    <numFmt numFmtId="216" formatCode="#,##0.00_ "/>
    <numFmt numFmtId="217" formatCode="0.0"/>
    <numFmt numFmtId="218" formatCode="[$-F800]dddd\,\ mmmm\ dd\,\ yyyy"/>
    <numFmt numFmtId="219" formatCode="&quot;A$&quot;\ #,##0.0;&quot;$&quot;\-#,##0.0"/>
    <numFmt numFmtId="220" formatCode="&quot;$&quot;#,##0;\(&quot;$&quot;#,##0\)"/>
    <numFmt numFmtId="221" formatCode="#,##0.0;\(#,##0.0\);\ &quot;-&quot;\ "/>
    <numFmt numFmtId="222" formatCode="mm&quot;월&quot;dd&quot;일&quot;"/>
    <numFmt numFmtId="223" formatCode="@\ &quot;주임&quot;"/>
    <numFmt numFmtId="224" formatCode="mm\.dd"/>
    <numFmt numFmtId="225" formatCode="#,##0.000;\-#,##0.000"/>
    <numFmt numFmtId="226" formatCode="#,##0.0;\-#,##0.0"/>
    <numFmt numFmtId="227" formatCode="_(&quot;R$&quot;* #,##0.00_);_(&quot;R$&quot;* \(#,##0.00\);_(&quot;R$&quot;* &quot;-&quot;??_);_(@_)"/>
    <numFmt numFmtId="228" formatCode="#,##0;\-#,##0;&quot;-&quot;;@"/>
    <numFmt numFmtId="229" formatCode="\ @"/>
    <numFmt numFmtId="230" formatCode="#,##0\ ;\-#,##0\ ;&quot;-&quot;\ ;@\ "/>
    <numFmt numFmtId="231" formatCode="#,##0.0_-;\-#,##0.0_-;&quot;-&quot;_-;@_-"/>
    <numFmt numFmtId="232" formatCode="#,##0\ ;\-#,##0\ ;&quot;-&quot;\ ;@"/>
    <numFmt numFmtId="233" formatCode="#,##0.000_ "/>
    <numFmt numFmtId="234" formatCode="0.0_ "/>
    <numFmt numFmtId="235" formatCode="#,##0.0000_ "/>
    <numFmt numFmtId="236" formatCode="_(* #,##0_);_(* \(#,##0\);_(* &quot;-&quot;_);_(@_)"/>
    <numFmt numFmtId="237" formatCode="0_ "/>
    <numFmt numFmtId="238" formatCode="0.000_);[Red]\(0.000\)"/>
    <numFmt numFmtId="239" formatCode="&quot;₩&quot;#,##0_);[Red]\(&quot;₩&quot;#,##0\)"/>
    <numFmt numFmtId="240" formatCode="#,###,###,###,##0.0"/>
  </numFmts>
  <fonts count="13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0"/>
      <name val="돋움체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name val="MS Sans Serif"/>
      <family val="2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1"/>
      <color indexed="62"/>
      <name val="맑은 고딕"/>
      <family val="3"/>
      <charset val="129"/>
    </font>
    <font>
      <u/>
      <sz val="10"/>
      <color indexed="36"/>
      <name val="바탕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Helv"/>
      <family val="2"/>
    </font>
    <font>
      <sz val="10"/>
      <name val="μ¸¿oA¼"/>
      <family val="3"/>
      <charset val="129"/>
    </font>
    <font>
      <b/>
      <u/>
      <sz val="13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7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color theme="1"/>
      <name val="돋움"/>
      <family val="3"/>
      <charset val="129"/>
    </font>
    <font>
      <vertAlign val="subscript"/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  <font>
      <sz val="12"/>
      <name val="바탕"/>
      <family val="1"/>
      <charset val="129"/>
    </font>
    <font>
      <sz val="9"/>
      <name val="Arial Narrow"/>
      <family val="2"/>
    </font>
    <font>
      <b/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7"/>
      <color rgb="FFFF0000"/>
      <name val="굴림"/>
      <family val="3"/>
      <charset val="129"/>
    </font>
    <font>
      <sz val="12"/>
      <color rgb="FFFF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12"/>
      <name val="HY중고딕"/>
      <family val="1"/>
      <charset val="129"/>
    </font>
    <font>
      <sz val="9"/>
      <color theme="1"/>
      <name val="dotum"/>
      <family val="3"/>
      <charset val="129"/>
    </font>
    <font>
      <b/>
      <sz val="17"/>
      <name val="굴림"/>
      <family val="3"/>
      <charset val="129"/>
    </font>
    <font>
      <sz val="8"/>
      <color theme="1"/>
      <name val="dotum"/>
      <family val="3"/>
      <charset val="129"/>
    </font>
    <font>
      <sz val="6"/>
      <color theme="1"/>
      <name val="돋움"/>
      <family val="3"/>
      <charset val="129"/>
    </font>
    <font>
      <sz val="6"/>
      <color theme="1"/>
      <name val="dotum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indexed="11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2F2F2"/>
      </patternFill>
    </fill>
    <fill>
      <patternFill patternType="solid">
        <fgColor rgb="FFFFFFFF"/>
      </patternFill>
    </fill>
  </fills>
  <borders count="1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065">
    <xf numFmtId="0" fontId="0" fillId="0" borderId="0"/>
    <xf numFmtId="0" fontId="5" fillId="0" borderId="0" applyFont="0" applyFill="0" applyBorder="0" applyAlignment="0" applyProtection="0"/>
    <xf numFmtId="0" fontId="4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51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51" fillId="0" borderId="0" applyFont="0" applyFill="0" applyBorder="0" applyAlignment="0" applyProtection="0"/>
    <xf numFmtId="204" fontId="48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6" fontId="48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51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0" fillId="0" borderId="0"/>
    <xf numFmtId="0" fontId="51" fillId="0" borderId="0"/>
    <xf numFmtId="0" fontId="10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0" fillId="0" borderId="0"/>
    <xf numFmtId="0" fontId="51" fillId="0" borderId="0"/>
    <xf numFmtId="0" fontId="41" fillId="0" borderId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42" fillId="16" borderId="0" applyNumberFormat="0" applyBorder="0" applyAlignment="0" applyProtection="0"/>
    <xf numFmtId="0" fontId="43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0" fontId="17" fillId="0" borderId="4"/>
    <xf numFmtId="0" fontId="17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2" fillId="0" borderId="5" applyNumberFormat="0" applyFont="0" applyFill="0" applyAlignment="0" applyProtection="0"/>
    <xf numFmtId="0" fontId="18" fillId="0" borderId="6">
      <alignment horizontal="left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95" fontId="14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14" fillId="0" borderId="0" applyFont="0" applyFill="0" applyBorder="0" applyAlignment="0" applyProtection="0"/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192" fontId="12" fillId="0" borderId="0">
      <alignment vertical="center"/>
    </xf>
    <xf numFmtId="17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01" fontId="14" fillId="0" borderId="0" applyProtection="0"/>
    <xf numFmtId="21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4" fontId="23" fillId="0" borderId="0">
      <protection locked="0"/>
    </xf>
    <xf numFmtId="196" fontId="14" fillId="0" borderId="0">
      <protection locked="0"/>
    </xf>
    <xf numFmtId="0" fontId="5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177" fontId="14" fillId="0" borderId="0" applyProtection="0"/>
    <xf numFmtId="0" fontId="14" fillId="0" borderId="0" applyFont="0" applyFill="0" applyBorder="0" applyAlignment="0" applyProtection="0"/>
    <xf numFmtId="0" fontId="57" fillId="0" borderId="0">
      <alignment vertical="center"/>
    </xf>
    <xf numFmtId="194" fontId="14" fillId="0" borderId="0">
      <protection locked="0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23" fillId="0" borderId="5">
      <protection locked="0"/>
    </xf>
    <xf numFmtId="193" fontId="14" fillId="0" borderId="0">
      <protection locked="0"/>
    </xf>
    <xf numFmtId="197" fontId="14" fillId="0" borderId="0">
      <protection locked="0"/>
    </xf>
    <xf numFmtId="0" fontId="17" fillId="0" borderId="77"/>
    <xf numFmtId="0" fontId="17" fillId="0" borderId="77"/>
    <xf numFmtId="38" fontId="14" fillId="0" borderId="28">
      <alignment horizontal="right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4" fontId="13" fillId="0" borderId="0"/>
    <xf numFmtId="214" fontId="13" fillId="0" borderId="0"/>
    <xf numFmtId="214" fontId="13" fillId="0" borderId="0"/>
    <xf numFmtId="38" fontId="42" fillId="26" borderId="0" applyNumberFormat="0" applyBorder="0" applyAlignment="0" applyProtection="0"/>
    <xf numFmtId="10" fontId="42" fillId="27" borderId="3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77"/>
    <xf numFmtId="0" fontId="17" fillId="0" borderId="77"/>
    <xf numFmtId="0" fontId="17" fillId="0" borderId="77"/>
    <xf numFmtId="0" fontId="17" fillId="0" borderId="77"/>
    <xf numFmtId="0" fontId="17" fillId="0" borderId="77"/>
    <xf numFmtId="0" fontId="17" fillId="0" borderId="77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15" fontId="14" fillId="0" borderId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74" fillId="0" borderId="0">
      <alignment vertical="center"/>
    </xf>
    <xf numFmtId="0" fontId="29" fillId="7" borderId="7" applyNumberFormat="0" applyAlignment="0" applyProtection="0">
      <alignment vertical="center"/>
    </xf>
    <xf numFmtId="3" fontId="75" fillId="0" borderId="0" applyFont="0" applyFill="0" applyBorder="0" applyAlignment="0" applyProtection="0"/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6" fillId="0" borderId="0"/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218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13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217" fontId="13" fillId="0" borderId="0" applyFont="0" applyFill="0" applyBorder="0" applyAlignment="0" applyProtection="0">
      <alignment vertical="center"/>
    </xf>
    <xf numFmtId="219" fontId="13" fillId="0" borderId="0"/>
    <xf numFmtId="220" fontId="13" fillId="0" borderId="0"/>
    <xf numFmtId="221" fontId="40" fillId="0" borderId="0"/>
    <xf numFmtId="0" fontId="82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71" fillId="0" borderId="0">
      <alignment vertical="center"/>
    </xf>
    <xf numFmtId="218" fontId="13" fillId="0" borderId="0"/>
    <xf numFmtId="0" fontId="71" fillId="0" borderId="0">
      <alignment vertical="center"/>
    </xf>
    <xf numFmtId="218" fontId="71" fillId="0" borderId="0">
      <alignment vertical="center"/>
    </xf>
    <xf numFmtId="0" fontId="13" fillId="0" borderId="0"/>
    <xf numFmtId="0" fontId="71" fillId="0" borderId="0">
      <alignment vertical="center"/>
    </xf>
    <xf numFmtId="0" fontId="4" fillId="0" borderId="0">
      <alignment vertical="center"/>
    </xf>
    <xf numFmtId="218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31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0" fontId="4" fillId="30" borderId="78" applyNumberFormat="0" applyFont="0" applyAlignment="0" applyProtection="0">
      <alignment vertical="center"/>
    </xf>
    <xf numFmtId="0" fontId="71" fillId="30" borderId="78" applyNumberFormat="0" applyFont="0" applyAlignment="0" applyProtection="0">
      <alignment vertical="center"/>
    </xf>
    <xf numFmtId="0" fontId="4" fillId="30" borderId="78" applyNumberFormat="0" applyFont="0" applyAlignment="0" applyProtection="0">
      <alignment vertical="center"/>
    </xf>
    <xf numFmtId="0" fontId="4" fillId="30" borderId="78" applyNumberFormat="0" applyFont="0" applyAlignment="0" applyProtection="0">
      <alignment vertical="center"/>
    </xf>
    <xf numFmtId="0" fontId="4" fillId="30" borderId="78" applyNumberFormat="0" applyFont="0" applyAlignment="0" applyProtection="0">
      <alignment vertical="center"/>
    </xf>
    <xf numFmtId="0" fontId="4" fillId="30" borderId="78" applyNumberFormat="0" applyFont="0" applyAlignment="0" applyProtection="0">
      <alignment vertical="center"/>
    </xf>
    <xf numFmtId="0" fontId="4" fillId="30" borderId="78" applyNumberFormat="0" applyFont="0" applyAlignment="0" applyProtection="0">
      <alignment vertical="center"/>
    </xf>
    <xf numFmtId="0" fontId="71" fillId="30" borderId="78" applyNumberFormat="0" applyFont="0" applyAlignment="0" applyProtection="0">
      <alignment vertical="center"/>
    </xf>
    <xf numFmtId="0" fontId="71" fillId="30" borderId="78" applyNumberFormat="0" applyFont="0" applyAlignment="0" applyProtection="0">
      <alignment vertical="center"/>
    </xf>
    <xf numFmtId="0" fontId="71" fillId="30" borderId="78" applyNumberFormat="0" applyFont="0" applyAlignment="0" applyProtection="0">
      <alignment vertical="center"/>
    </xf>
    <xf numFmtId="0" fontId="71" fillId="30" borderId="7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4" fillId="0" borderId="0"/>
    <xf numFmtId="0" fontId="87" fillId="0" borderId="0"/>
    <xf numFmtId="0" fontId="71" fillId="33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38" fontId="73" fillId="0" borderId="0" applyFont="0" applyFill="0" applyBorder="0" applyAlignment="0" applyProtection="0"/>
    <xf numFmtId="222" fontId="13" fillId="0" borderId="0"/>
    <xf numFmtId="203" fontId="73" fillId="0" borderId="0" applyFont="0" applyFill="0" applyBorder="0" applyAlignment="0" applyProtection="0"/>
    <xf numFmtId="0" fontId="12" fillId="0" borderId="0"/>
    <xf numFmtId="223" fontId="13" fillId="0" borderId="0"/>
    <xf numFmtId="224" fontId="13" fillId="0" borderId="0"/>
    <xf numFmtId="0" fontId="89" fillId="0" borderId="0" applyFill="0" applyBorder="0" applyProtection="0">
      <alignment horizontal="centerContinuous" vertical="center"/>
    </xf>
    <xf numFmtId="0" fontId="80" fillId="16" borderId="0" applyFill="0" applyBorder="0" applyProtection="0">
      <alignment horizontal="center" vertical="center"/>
    </xf>
    <xf numFmtId="0" fontId="90" fillId="32" borderId="0" applyNumberFormat="0" applyBorder="0" applyAlignment="0" applyProtection="0">
      <alignment vertical="center"/>
    </xf>
    <xf numFmtId="0" fontId="14" fillId="0" borderId="0"/>
    <xf numFmtId="9" fontId="78" fillId="16" borderId="0" applyFill="0" applyBorder="0" applyProtection="0">
      <alignment horizontal="right"/>
    </xf>
    <xf numFmtId="10" fontId="78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87" fillId="0" borderId="0"/>
    <xf numFmtId="216" fontId="78" fillId="16" borderId="0" applyFill="0" applyBorder="0" applyProtection="0">
      <alignment horizontal="right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7" applyNumberFormat="0" applyAlignment="0" applyProtection="0">
      <alignment vertical="center"/>
    </xf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79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7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1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1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3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79" fillId="0" borderId="83" applyNumberFormat="0" applyFill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1" fillId="28" borderId="81">
      <alignment vertical="center"/>
    </xf>
    <xf numFmtId="0" fontId="81" fillId="28" borderId="81">
      <alignment vertical="center"/>
    </xf>
    <xf numFmtId="0" fontId="3" fillId="0" borderId="0">
      <alignment vertical="center"/>
    </xf>
    <xf numFmtId="0" fontId="13" fillId="27" borderId="82" applyNumberFormat="0" applyFon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81" fillId="28" borderId="81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81">
      <alignment vertical="center"/>
    </xf>
    <xf numFmtId="0" fontId="3" fillId="0" borderId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177" fontId="14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5" fontId="14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8" fontId="14" fillId="0" borderId="0">
      <protection locked="0"/>
    </xf>
    <xf numFmtId="201" fontId="1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86" fillId="0" borderId="0">
      <alignment vertical="center"/>
    </xf>
    <xf numFmtId="0" fontId="13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176" fontId="14" fillId="0" borderId="0">
      <protection locked="0"/>
    </xf>
    <xf numFmtId="226" fontId="14" fillId="0" borderId="0">
      <protection locked="0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204" fontId="14" fillId="0" borderId="0"/>
    <xf numFmtId="0" fontId="13" fillId="0" borderId="0"/>
    <xf numFmtId="0" fontId="81" fillId="28" borderId="81">
      <alignment vertical="center"/>
    </xf>
    <xf numFmtId="0" fontId="81" fillId="28" borderId="81">
      <alignment vertical="center"/>
    </xf>
    <xf numFmtId="177" fontId="13" fillId="0" borderId="0">
      <alignment vertical="center"/>
    </xf>
    <xf numFmtId="227" fontId="13" fillId="0" borderId="0">
      <protection locked="0"/>
    </xf>
    <xf numFmtId="0" fontId="15" fillId="0" borderId="85">
      <alignment horizontal="left" vertical="center"/>
    </xf>
    <xf numFmtId="0" fontId="4" fillId="30" borderId="78" applyNumberFormat="0" applyFont="0" applyAlignment="0" applyProtection="0">
      <alignment vertical="center"/>
    </xf>
    <xf numFmtId="0" fontId="3" fillId="0" borderId="0">
      <alignment vertical="center"/>
    </xf>
    <xf numFmtId="0" fontId="102" fillId="54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3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5" fillId="0" borderId="80">
      <alignment horizontal="left" vertical="center"/>
    </xf>
    <xf numFmtId="0" fontId="81" fillId="28" borderId="81">
      <alignment vertical="center"/>
    </xf>
    <xf numFmtId="10" fontId="42" fillId="16" borderId="79" applyNumberFormat="0" applyBorder="0" applyAlignment="0" applyProtection="0"/>
    <xf numFmtId="10" fontId="42" fillId="16" borderId="79" applyNumberFormat="0" applyBorder="0" applyAlignment="0" applyProtection="0"/>
    <xf numFmtId="10" fontId="42" fillId="16" borderId="79" applyNumberFormat="0" applyBorder="0" applyAlignment="0" applyProtection="0"/>
    <xf numFmtId="10" fontId="42" fillId="16" borderId="79" applyNumberFormat="0" applyBorder="0" applyAlignment="0" applyProtection="0"/>
    <xf numFmtId="0" fontId="85" fillId="26" borderId="15" applyNumberFormat="0" applyAlignment="0" applyProtection="0">
      <alignment vertical="center"/>
    </xf>
    <xf numFmtId="0" fontId="101" fillId="43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98" fillId="0" borderId="12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6" fillId="53" borderId="9" applyNumberFormat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4" fillId="36" borderId="0" applyNumberFormat="0" applyBorder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3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/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6" fillId="0" borderId="0"/>
    <xf numFmtId="0" fontId="15" fillId="0" borderId="2">
      <alignment horizontal="left" vertical="center"/>
    </xf>
    <xf numFmtId="0" fontId="12" fillId="0" borderId="0"/>
    <xf numFmtId="219" fontId="40" fillId="0" borderId="0"/>
    <xf numFmtId="0" fontId="71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4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81" fillId="28" borderId="81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91" fillId="38" borderId="86" applyNumberFormat="0" applyAlignment="0" applyProtection="0">
      <alignment vertical="center"/>
    </xf>
    <xf numFmtId="0" fontId="1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182" fontId="13" fillId="0" borderId="0">
      <protection locked="0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14" fillId="0" borderId="0">
      <protection locked="0"/>
    </xf>
    <xf numFmtId="0" fontId="71" fillId="0" borderId="0">
      <alignment vertical="center"/>
    </xf>
    <xf numFmtId="0" fontId="14" fillId="0" borderId="0">
      <protection locked="0"/>
    </xf>
    <xf numFmtId="189" fontId="13" fillId="0" borderId="0">
      <protection locked="0"/>
    </xf>
    <xf numFmtId="0" fontId="81" fillId="28" borderId="81">
      <alignment vertical="center"/>
    </xf>
    <xf numFmtId="0" fontId="35" fillId="21" borderId="15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85">
      <alignment horizontal="left" vertical="center"/>
    </xf>
    <xf numFmtId="0" fontId="61" fillId="21" borderId="81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1">
      <alignment vertical="center"/>
    </xf>
    <xf numFmtId="0" fontId="70" fillId="21" borderId="15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85">
      <alignment horizontal="left" vertical="center"/>
    </xf>
    <xf numFmtId="0" fontId="20" fillId="21" borderId="81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10" fontId="42" fillId="27" borderId="3" applyNumberFormat="0" applyBorder="0" applyAlignment="0" applyProtection="0"/>
    <xf numFmtId="0" fontId="15" fillId="0" borderId="2">
      <alignment horizontal="left" vertical="center"/>
    </xf>
    <xf numFmtId="0" fontId="35" fillId="21" borderId="15" applyNumberForma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61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81" fillId="28" borderId="81">
      <alignment vertical="center"/>
    </xf>
    <xf numFmtId="0" fontId="35" fillId="21" borderId="15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0" fillId="21" borderId="81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1">
      <alignment vertical="center"/>
    </xf>
    <xf numFmtId="0" fontId="70" fillId="21" borderId="15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85">
      <alignment horizontal="left" vertical="center"/>
    </xf>
    <xf numFmtId="0" fontId="61" fillId="21" borderId="81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0" fontId="71" fillId="29" borderId="0" applyNumberFormat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1" fillId="28" borderId="81">
      <alignment vertical="center"/>
    </xf>
    <xf numFmtId="0" fontId="81" fillId="28" borderId="81">
      <alignment vertical="center"/>
    </xf>
    <xf numFmtId="0" fontId="3" fillId="0" borderId="0">
      <alignment vertical="center"/>
    </xf>
    <xf numFmtId="0" fontId="13" fillId="27" borderId="82" applyNumberFormat="0" applyFon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81" fillId="28" borderId="81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1">
      <alignment vertical="center"/>
    </xf>
    <xf numFmtId="0" fontId="3" fillId="0" borderId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4" fillId="26" borderId="81" applyNumberFormat="0" applyAlignment="0" applyProtection="0">
      <alignment vertical="center"/>
    </xf>
    <xf numFmtId="0" fontId="13" fillId="27" borderId="82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1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13" fillId="0" borderId="0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10" fontId="42" fillId="27" borderId="3" applyNumberFormat="0" applyBorder="0" applyAlignment="0" applyProtection="0"/>
    <xf numFmtId="0" fontId="81" fillId="28" borderId="81">
      <alignment vertical="center"/>
    </xf>
    <xf numFmtId="0" fontId="81" fillId="28" borderId="81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71" fillId="0" borderId="0">
      <alignment vertical="center"/>
    </xf>
    <xf numFmtId="218" fontId="71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10" fontId="42" fillId="27" borderId="88" applyNumberFormat="0" applyBorder="0" applyAlignment="0" applyProtection="0"/>
    <xf numFmtId="218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218" fontId="71" fillId="0" borderId="0">
      <alignment vertical="center"/>
    </xf>
    <xf numFmtId="0" fontId="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10" fontId="42" fillId="16" borderId="88" applyNumberFormat="0" applyBorder="0" applyAlignment="0" applyProtection="0"/>
    <xf numFmtId="10" fontId="42" fillId="16" borderId="88" applyNumberFormat="0" applyBorder="0" applyAlignment="0" applyProtection="0"/>
    <xf numFmtId="10" fontId="42" fillId="16" borderId="88" applyNumberFormat="0" applyBorder="0" applyAlignment="0" applyProtection="0"/>
    <xf numFmtId="10" fontId="42" fillId="16" borderId="88" applyNumberFormat="0" applyBorder="0" applyAlignment="0" applyProtection="0"/>
    <xf numFmtId="0" fontId="20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61" fillId="21" borderId="81" applyNumberFormat="0" applyAlignment="0" applyProtection="0">
      <alignment vertical="center"/>
    </xf>
    <xf numFmtId="0" fontId="61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61" fillId="21" borderId="81" applyNumberFormat="0" applyAlignment="0" applyProtection="0">
      <alignment vertical="center"/>
    </xf>
    <xf numFmtId="0" fontId="20" fillId="21" borderId="81" applyNumberForma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14" fillId="22" borderId="82" applyNumberFormat="0" applyFon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0" fontId="68" fillId="7" borderId="81" applyNumberFormat="0" applyAlignment="0" applyProtection="0">
      <alignment vertical="center"/>
    </xf>
    <xf numFmtId="0" fontId="29" fillId="7" borderId="81" applyNumberFormat="0" applyAlignment="0" applyProtection="0">
      <alignment vertical="center"/>
    </xf>
    <xf numFmtId="218" fontId="71" fillId="0" borderId="0">
      <alignment vertical="center"/>
    </xf>
    <xf numFmtId="10" fontId="42" fillId="27" borderId="88" applyNumberFormat="0" applyBorder="0" applyAlignment="0" applyProtection="0"/>
    <xf numFmtId="0" fontId="15" fillId="0" borderId="85">
      <alignment horizontal="left" vertical="center"/>
    </xf>
    <xf numFmtId="0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3" fillId="0" borderId="0">
      <alignment vertical="center"/>
    </xf>
    <xf numFmtId="0" fontId="85" fillId="26" borderId="106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81" fillId="28" borderId="96">
      <alignment vertical="center"/>
    </xf>
    <xf numFmtId="0" fontId="85" fillId="26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1" fillId="28" borderId="96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1" fillId="28" borderId="96">
      <alignment vertical="center"/>
    </xf>
    <xf numFmtId="0" fontId="81" fillId="28" borderId="96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81" fillId="28" borderId="96">
      <alignment vertical="center"/>
    </xf>
    <xf numFmtId="0" fontId="85" fillId="26" borderId="99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81" fillId="28" borderId="96">
      <alignment vertical="center"/>
    </xf>
    <xf numFmtId="0" fontId="70" fillId="21" borderId="106" applyNumberFormat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38" fontId="14" fillId="0" borderId="107">
      <alignment horizontal="right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70" fillId="21" borderId="106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81" fillId="28" borderId="103">
      <alignment vertical="center"/>
    </xf>
    <xf numFmtId="10" fontId="42" fillId="27" borderId="101" applyNumberFormat="0" applyBorder="0" applyAlignment="0" applyProtection="0"/>
    <xf numFmtId="10" fontId="42" fillId="27" borderId="108" applyNumberFormat="0" applyBorder="0" applyAlignment="0" applyProtection="0"/>
    <xf numFmtId="0" fontId="35" fillId="21" borderId="106" applyNumberFormat="0" applyAlignment="0" applyProtection="0">
      <alignment vertical="center"/>
    </xf>
    <xf numFmtId="0" fontId="70" fillId="21" borderId="106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10" fontId="42" fillId="16" borderId="108" applyNumberFormat="0" applyBorder="0" applyAlignment="0" applyProtection="0"/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70" fillId="21" borderId="10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10" fontId="42" fillId="16" borderId="101" applyNumberFormat="0" applyBorder="0" applyAlignment="0" applyProtection="0"/>
    <xf numFmtId="0" fontId="85" fillId="26" borderId="106" applyNumberFormat="0" applyAlignment="0" applyProtection="0">
      <alignment vertical="center"/>
    </xf>
    <xf numFmtId="10" fontId="42" fillId="27" borderId="101" applyNumberFormat="0" applyBorder="0" applyAlignment="0" applyProtection="0"/>
    <xf numFmtId="0" fontId="79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10" fontId="42" fillId="16" borderId="108" applyNumberFormat="0" applyBorder="0" applyAlignment="0" applyProtection="0"/>
    <xf numFmtId="0" fontId="15" fillId="0" borderId="109">
      <alignment horizontal="left" vertical="center"/>
    </xf>
    <xf numFmtId="0" fontId="79" fillId="0" borderId="105" applyNumberFormat="0" applyFill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70" fillId="21" borderId="106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10" fontId="42" fillId="16" borderId="108" applyNumberFormat="0" applyBorder="0" applyAlignment="0" applyProtection="0"/>
    <xf numFmtId="0" fontId="79" fillId="0" borderId="105" applyNumberFormat="0" applyFill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38" fontId="14" fillId="0" borderId="93">
      <alignment horizontal="right"/>
    </xf>
    <xf numFmtId="0" fontId="13" fillId="27" borderId="97" applyNumberFormat="0" applyFon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1" fillId="28" borderId="96">
      <alignment vertical="center"/>
    </xf>
    <xf numFmtId="0" fontId="79" fillId="0" borderId="98" applyNumberFormat="0" applyFill="0" applyAlignment="0" applyProtection="0">
      <alignment vertical="center"/>
    </xf>
    <xf numFmtId="0" fontId="13" fillId="27" borderId="104" applyNumberFormat="0" applyFont="0" applyAlignment="0" applyProtection="0">
      <alignment vertical="center"/>
    </xf>
    <xf numFmtId="10" fontId="42" fillId="27" borderId="88" applyNumberFormat="0" applyBorder="0" applyAlignment="0" applyProtection="0"/>
    <xf numFmtId="0" fontId="20" fillId="21" borderId="89" applyNumberForma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84" fillId="26" borderId="103" applyNumberFormat="0" applyAlignment="0" applyProtection="0">
      <alignment vertical="center"/>
    </xf>
    <xf numFmtId="0" fontId="81" fillId="28" borderId="103" applyNumberFormat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10" fontId="42" fillId="16" borderId="101" applyNumberFormat="0" applyBorder="0" applyAlignment="0" applyProtection="0"/>
    <xf numFmtId="10" fontId="42" fillId="16" borderId="101" applyNumberFormat="0" applyBorder="0" applyAlignment="0" applyProtection="0"/>
    <xf numFmtId="0" fontId="15" fillId="0" borderId="102">
      <alignment horizontal="left" vertical="center"/>
    </xf>
    <xf numFmtId="0" fontId="28" fillId="0" borderId="105" applyNumberFormat="0" applyFill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2" fillId="0" borderId="0">
      <alignment vertical="center"/>
    </xf>
    <xf numFmtId="0" fontId="79" fillId="0" borderId="105" applyNumberFormat="0" applyFill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2" fillId="0" borderId="0">
      <alignment vertical="center"/>
    </xf>
    <xf numFmtId="0" fontId="13" fillId="27" borderId="104" applyNumberFormat="0" applyFont="0" applyAlignment="0" applyProtection="0">
      <alignment vertical="center"/>
    </xf>
    <xf numFmtId="0" fontId="15" fillId="0" borderId="102">
      <alignment horizontal="left" vertical="center"/>
    </xf>
    <xf numFmtId="0" fontId="29" fillId="7" borderId="103" applyNumberFormat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15" fillId="0" borderId="102">
      <alignment horizontal="left" vertical="center"/>
    </xf>
    <xf numFmtId="0" fontId="14" fillId="22" borderId="104" applyNumberFormat="0" applyFon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10" fontId="42" fillId="27" borderId="94" applyNumberFormat="0" applyBorder="0" applyAlignment="0" applyProtection="0"/>
    <xf numFmtId="0" fontId="14" fillId="22" borderId="104" applyNumberFormat="0" applyFont="0" applyAlignment="0" applyProtection="0">
      <alignment vertical="center"/>
    </xf>
    <xf numFmtId="0" fontId="81" fillId="28" borderId="103" applyNumberFormat="0" applyAlignment="0" applyProtection="0">
      <alignment vertical="center"/>
    </xf>
    <xf numFmtId="10" fontId="42" fillId="27" borderId="101" applyNumberFormat="0" applyBorder="0" applyAlignment="0" applyProtection="0"/>
    <xf numFmtId="0" fontId="35" fillId="21" borderId="99" applyNumberFormat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10" fontId="42" fillId="27" borderId="101" applyNumberFormat="0" applyBorder="0" applyAlignment="0" applyProtection="0"/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15" fillId="0" borderId="109">
      <alignment horizontal="left" vertical="center"/>
    </xf>
    <xf numFmtId="0" fontId="70" fillId="21" borderId="106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38" fontId="14" fillId="0" borderId="100">
      <alignment horizontal="right"/>
    </xf>
    <xf numFmtId="0" fontId="67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81" fillId="28" borderId="89">
      <alignment vertical="center"/>
    </xf>
    <xf numFmtId="0" fontId="28" fillId="0" borderId="83" applyNumberFormat="0" applyFill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98" applyNumberFormat="0" applyFill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81" fillId="28" borderId="89">
      <alignment vertical="center"/>
    </xf>
    <xf numFmtId="10" fontId="42" fillId="27" borderId="101" applyNumberFormat="0" applyBorder="0" applyAlignment="0" applyProtection="0"/>
    <xf numFmtId="0" fontId="85" fillId="26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05" applyNumberFormat="0" applyFill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10" fontId="42" fillId="16" borderId="108" applyNumberFormat="0" applyBorder="0" applyAlignment="0" applyProtection="0"/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2" fillId="0" borderId="0">
      <alignment vertical="center"/>
    </xf>
    <xf numFmtId="10" fontId="42" fillId="27" borderId="94" applyNumberFormat="0" applyBorder="0" applyAlignment="0" applyProtection="0"/>
    <xf numFmtId="0" fontId="29" fillId="7" borderId="103" applyNumberFormat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10" fontId="42" fillId="16" borderId="101" applyNumberFormat="0" applyBorder="0" applyAlignment="0" applyProtection="0"/>
    <xf numFmtId="0" fontId="81" fillId="28" borderId="103">
      <alignment vertical="center"/>
    </xf>
    <xf numFmtId="0" fontId="35" fillId="21" borderId="106" applyNumberForma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15" fillId="0" borderId="109">
      <alignment horizontal="left" vertical="center"/>
    </xf>
    <xf numFmtId="0" fontId="70" fillId="21" borderId="106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81" fillId="28" borderId="89">
      <alignment vertical="center"/>
    </xf>
    <xf numFmtId="0" fontId="35" fillId="21" borderId="84" applyNumberFormat="0" applyAlignment="0" applyProtection="0">
      <alignment vertical="center"/>
    </xf>
    <xf numFmtId="0" fontId="2" fillId="0" borderId="0">
      <alignment vertical="center"/>
    </xf>
    <xf numFmtId="10" fontId="42" fillId="27" borderId="101" applyNumberFormat="0" applyBorder="0" applyAlignment="0" applyProtection="0"/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81" fillId="28" borderId="89">
      <alignment vertical="center"/>
    </xf>
    <xf numFmtId="10" fontId="42" fillId="27" borderId="101" applyNumberFormat="0" applyBorder="0" applyAlignment="0" applyProtection="0"/>
    <xf numFmtId="0" fontId="15" fillId="0" borderId="102">
      <alignment horizontal="left" vertical="center"/>
    </xf>
    <xf numFmtId="0" fontId="2" fillId="0" borderId="0">
      <alignment vertical="center"/>
    </xf>
    <xf numFmtId="0" fontId="35" fillId="21" borderId="106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" fillId="0" borderId="0">
      <alignment vertical="center"/>
    </xf>
    <xf numFmtId="10" fontId="42" fillId="27" borderId="88" applyNumberFormat="0" applyBorder="0" applyAlignment="0" applyProtection="0"/>
    <xf numFmtId="0" fontId="79" fillId="0" borderId="91" applyNumberFormat="0" applyFill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1" fillId="28" borderId="89">
      <alignment vertical="center"/>
    </xf>
    <xf numFmtId="0" fontId="81" fillId="28" borderId="89">
      <alignment vertical="center"/>
    </xf>
    <xf numFmtId="0" fontId="2" fillId="0" borderId="0">
      <alignment vertical="center"/>
    </xf>
    <xf numFmtId="0" fontId="13" fillId="27" borderId="90" applyNumberFormat="0" applyFon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81" fillId="28" borderId="89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>
      <alignment vertical="center"/>
    </xf>
    <xf numFmtId="0" fontId="2" fillId="0" borderId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15" fillId="0" borderId="102">
      <alignment horizontal="left" vertical="center"/>
    </xf>
    <xf numFmtId="0" fontId="15" fillId="0" borderId="102">
      <alignment horizontal="left" vertical="center"/>
    </xf>
    <xf numFmtId="0" fontId="15" fillId="0" borderId="102">
      <alignment horizontal="left" vertical="center"/>
    </xf>
    <xf numFmtId="0" fontId="15" fillId="0" borderId="109">
      <alignment horizontal="left" vertical="center"/>
    </xf>
    <xf numFmtId="0" fontId="35" fillId="21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13" fillId="27" borderId="104" applyNumberFormat="0" applyFont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68" fillId="7" borderId="103" applyNumberFormat="0" applyAlignment="0" applyProtection="0">
      <alignment vertical="center"/>
    </xf>
    <xf numFmtId="0" fontId="15" fillId="0" borderId="102">
      <alignment horizontal="left" vertical="center"/>
    </xf>
    <xf numFmtId="0" fontId="35" fillId="21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15" fillId="0" borderId="95">
      <alignment horizontal="left" vertical="center"/>
    </xf>
    <xf numFmtId="0" fontId="15" fillId="0" borderId="95">
      <alignment horizontal="left" vertical="center"/>
    </xf>
    <xf numFmtId="0" fontId="15" fillId="0" borderId="95">
      <alignment horizontal="left" vertical="center"/>
    </xf>
    <xf numFmtId="10" fontId="42" fillId="27" borderId="88" applyNumberFormat="0" applyBorder="0" applyAlignment="0" applyProtection="0"/>
    <xf numFmtId="10" fontId="42" fillId="27" borderId="88" applyNumberFormat="0" applyBorder="0" applyAlignment="0" applyProtection="0"/>
    <xf numFmtId="10" fontId="42" fillId="27" borderId="88" applyNumberFormat="0" applyBorder="0" applyAlignment="0" applyProtection="0"/>
    <xf numFmtId="10" fontId="42" fillId="27" borderId="88" applyNumberFormat="0" applyBorder="0" applyAlignment="0" applyProtection="0"/>
    <xf numFmtId="0" fontId="81" fillId="28" borderId="89">
      <alignment vertical="center"/>
    </xf>
    <xf numFmtId="0" fontId="81" fillId="28" borderId="89">
      <alignment vertical="center"/>
    </xf>
    <xf numFmtId="0" fontId="15" fillId="0" borderId="80">
      <alignment horizontal="left" vertical="center"/>
    </xf>
    <xf numFmtId="0" fontId="2" fillId="0" borderId="0">
      <alignment vertical="center"/>
    </xf>
    <xf numFmtId="0" fontId="85" fillId="26" borderId="92" applyNumberForma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2" fillId="0" borderId="0">
      <alignment vertical="center"/>
    </xf>
    <xf numFmtId="0" fontId="67" fillId="0" borderId="91" applyNumberFormat="0" applyFill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15" fillId="0" borderId="95">
      <alignment horizontal="left" vertical="center"/>
    </xf>
    <xf numFmtId="0" fontId="81" fillId="28" borderId="89">
      <alignment vertical="center"/>
    </xf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0" fontId="85" fillId="26" borderId="92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10" fontId="42" fillId="27" borderId="94" applyNumberFormat="0" applyBorder="0" applyAlignment="0" applyProtection="0"/>
    <xf numFmtId="0" fontId="79" fillId="0" borderId="98" applyNumberFormat="0" applyFill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5" fillId="0" borderId="80">
      <alignment horizontal="left" vertical="center"/>
    </xf>
    <xf numFmtId="0" fontId="79" fillId="0" borderId="98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70" fillId="21" borderId="92" applyNumberFormat="0" applyAlignment="0" applyProtection="0">
      <alignment vertical="center"/>
    </xf>
    <xf numFmtId="0" fontId="81" fillId="28" borderId="89">
      <alignment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35" fillId="21" borderId="92" applyNumberForma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81" fillId="28" borderId="89">
      <alignment vertical="center"/>
    </xf>
    <xf numFmtId="0" fontId="35" fillId="21" borderId="92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0">
      <alignment horizontal="left" vertical="center"/>
    </xf>
    <xf numFmtId="0" fontId="61" fillId="21" borderId="89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>
      <alignment vertical="center"/>
    </xf>
    <xf numFmtId="0" fontId="70" fillId="21" borderId="92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0">
      <alignment horizontal="left" vertical="center"/>
    </xf>
    <xf numFmtId="0" fontId="20" fillId="21" borderId="89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2" fillId="0" borderId="0">
      <alignment vertical="center"/>
    </xf>
    <xf numFmtId="0" fontId="15" fillId="0" borderId="80">
      <alignment horizontal="left" vertical="center"/>
    </xf>
    <xf numFmtId="0" fontId="35" fillId="21" borderId="92" applyNumberForma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81" fillId="28" borderId="89">
      <alignment vertical="center"/>
    </xf>
    <xf numFmtId="0" fontId="35" fillId="21" borderId="92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67" fillId="0" borderId="91" applyNumberFormat="0" applyFill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" fillId="0" borderId="0">
      <alignment vertical="center"/>
    </xf>
    <xf numFmtId="0" fontId="20" fillId="21" borderId="89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35" fillId="21" borderId="92" applyNumberForma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>
      <alignment vertical="center"/>
    </xf>
    <xf numFmtId="0" fontId="70" fillId="21" borderId="92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8" fillId="0" borderId="91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0">
      <alignment horizontal="left" vertical="center"/>
    </xf>
    <xf numFmtId="0" fontId="61" fillId="21" borderId="89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2" fillId="0" borderId="0">
      <alignment vertical="center"/>
    </xf>
    <xf numFmtId="0" fontId="79" fillId="0" borderId="91" applyNumberFormat="0" applyFill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1" fillId="28" borderId="89">
      <alignment vertical="center"/>
    </xf>
    <xf numFmtId="0" fontId="81" fillId="28" borderId="89">
      <alignment vertical="center"/>
    </xf>
    <xf numFmtId="0" fontId="2" fillId="0" borderId="0">
      <alignment vertical="center"/>
    </xf>
    <xf numFmtId="0" fontId="13" fillId="27" borderId="90" applyNumberFormat="0" applyFon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81" fillId="28" borderId="89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1" fillId="28" borderId="89">
      <alignment vertical="center"/>
    </xf>
    <xf numFmtId="0" fontId="2" fillId="0" borderId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84" fillId="26" borderId="89" applyNumberFormat="0" applyAlignment="0" applyProtection="0">
      <alignment vertical="center"/>
    </xf>
    <xf numFmtId="0" fontId="13" fillId="27" borderId="90" applyNumberFormat="0" applyFont="0" applyAlignment="0" applyProtection="0">
      <alignment vertical="center"/>
    </xf>
    <xf numFmtId="0" fontId="79" fillId="0" borderId="91" applyNumberFormat="0" applyFill="0" applyAlignment="0" applyProtection="0">
      <alignment vertical="center"/>
    </xf>
    <xf numFmtId="0" fontId="81" fillId="28" borderId="89" applyNumberFormat="0" applyAlignment="0" applyProtection="0">
      <alignment vertical="center"/>
    </xf>
    <xf numFmtId="0" fontId="85" fillId="26" borderId="92" applyNumberFormat="0" applyAlignment="0" applyProtection="0">
      <alignment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10" fontId="42" fillId="27" borderId="88" applyNumberFormat="0" applyBorder="0" applyAlignment="0" applyProtection="0"/>
    <xf numFmtId="0" fontId="81" fillId="28" borderId="89">
      <alignment vertical="center"/>
    </xf>
    <xf numFmtId="0" fontId="81" fillId="28" borderId="89">
      <alignment vertical="center"/>
    </xf>
    <xf numFmtId="0" fontId="2" fillId="0" borderId="0">
      <alignment vertical="center"/>
    </xf>
    <xf numFmtId="0" fontId="67" fillId="0" borderId="98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61" fillId="21" borderId="89" applyNumberFormat="0" applyAlignment="0" applyProtection="0">
      <alignment vertical="center"/>
    </xf>
    <xf numFmtId="0" fontId="20" fillId="21" borderId="89" applyNumberForma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14" fillId="22" borderId="90" applyNumberFormat="0" applyFon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68" fillId="7" borderId="89" applyNumberFormat="0" applyAlignment="0" applyProtection="0">
      <alignment vertical="center"/>
    </xf>
    <xf numFmtId="0" fontId="29" fillId="7" borderId="89" applyNumberFormat="0" applyAlignment="0" applyProtection="0">
      <alignment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15" fillId="0" borderId="80">
      <alignment horizontal="left" vertical="center"/>
    </xf>
    <xf numFmtId="0" fontId="2" fillId="0" borderId="0">
      <alignment vertical="center"/>
    </xf>
    <xf numFmtId="0" fontId="20" fillId="21" borderId="103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0" fontId="81" fillId="28" borderId="96">
      <alignment vertical="center"/>
    </xf>
    <xf numFmtId="0" fontId="81" fillId="28" borderId="96">
      <alignment vertical="center"/>
    </xf>
    <xf numFmtId="0" fontId="85" fillId="26" borderId="84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81" fillId="28" borderId="96">
      <alignment vertical="center"/>
    </xf>
    <xf numFmtId="0" fontId="35" fillId="21" borderId="106" applyNumberFormat="0" applyAlignment="0" applyProtection="0">
      <alignment vertical="center"/>
    </xf>
    <xf numFmtId="0" fontId="70" fillId="21" borderId="10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70" fillId="21" borderId="106" applyNumberFormat="0" applyAlignment="0" applyProtection="0">
      <alignment vertical="center"/>
    </xf>
    <xf numFmtId="10" fontId="42" fillId="27" borderId="101" applyNumberFormat="0" applyBorder="0" applyAlignment="0" applyProtection="0"/>
    <xf numFmtId="0" fontId="28" fillId="0" borderId="105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70" fillId="21" borderId="84" applyNumberFormat="0" applyAlignment="0" applyProtection="0">
      <alignment vertical="center"/>
    </xf>
    <xf numFmtId="0" fontId="81" fillId="28" borderId="96">
      <alignment vertical="center"/>
    </xf>
    <xf numFmtId="0" fontId="35" fillId="21" borderId="84" applyNumberForma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67" fillId="0" borderId="105" applyNumberFormat="0" applyFill="0" applyAlignment="0" applyProtection="0">
      <alignment vertical="center"/>
    </xf>
    <xf numFmtId="0" fontId="81" fillId="28" borderId="96">
      <alignment vertical="center"/>
    </xf>
    <xf numFmtId="0" fontId="35" fillId="21" borderId="84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96">
      <alignment vertical="center"/>
    </xf>
    <xf numFmtId="0" fontId="70" fillId="21" borderId="84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10" fontId="42" fillId="27" borderId="94" applyNumberFormat="0" applyBorder="0" applyAlignment="0" applyProtection="0"/>
    <xf numFmtId="0" fontId="35" fillId="21" borderId="84" applyNumberForma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81" fillId="28" borderId="96">
      <alignment vertical="center"/>
    </xf>
    <xf numFmtId="0" fontId="35" fillId="21" borderId="84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67" fillId="0" borderId="83" applyNumberFormat="0" applyFill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35" fillId="21" borderId="84" applyNumberForma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96">
      <alignment vertical="center"/>
    </xf>
    <xf numFmtId="0" fontId="70" fillId="21" borderId="8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8" fillId="0" borderId="83" applyNumberFormat="0" applyFill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1" fillId="28" borderId="96">
      <alignment vertical="center"/>
    </xf>
    <xf numFmtId="0" fontId="81" fillId="28" borderId="96">
      <alignment vertical="center"/>
    </xf>
    <xf numFmtId="0" fontId="13" fillId="27" borderId="97" applyNumberFormat="0" applyFon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81" fillId="28" borderId="96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1" fillId="28" borderId="96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84" fillId="26" borderId="96" applyNumberFormat="0" applyAlignment="0" applyProtection="0">
      <alignment vertical="center"/>
    </xf>
    <xf numFmtId="0" fontId="13" fillId="27" borderId="97" applyNumberFormat="0" applyFont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81" fillId="28" borderId="96" applyNumberFormat="0" applyAlignment="0" applyProtection="0">
      <alignment vertical="center"/>
    </xf>
    <xf numFmtId="0" fontId="85" fillId="26" borderId="84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10" fontId="42" fillId="27" borderId="94" applyNumberFormat="0" applyBorder="0" applyAlignment="0" applyProtection="0"/>
    <xf numFmtId="0" fontId="81" fillId="28" borderId="96">
      <alignment vertical="center"/>
    </xf>
    <xf numFmtId="0" fontId="81" fillId="28" borderId="96">
      <alignment vertical="center"/>
    </xf>
    <xf numFmtId="10" fontId="42" fillId="27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0" fontId="20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61" fillId="21" borderId="96" applyNumberFormat="0" applyAlignment="0" applyProtection="0">
      <alignment vertical="center"/>
    </xf>
    <xf numFmtId="0" fontId="20" fillId="21" borderId="96" applyNumberForma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14" fillId="22" borderId="97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68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10" fontId="42" fillId="27" borderId="94" applyNumberFormat="0" applyBorder="0" applyAlignment="0" applyProtection="0"/>
    <xf numFmtId="0" fontId="29" fillId="7" borderId="103" applyNumberFormat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15" fillId="0" borderId="85">
      <alignment horizontal="left"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15" fillId="0" borderId="85">
      <alignment horizontal="left" vertical="center"/>
    </xf>
    <xf numFmtId="0" fontId="15" fillId="0" borderId="85">
      <alignment horizontal="left" vertical="center"/>
    </xf>
    <xf numFmtId="0" fontId="81" fillId="28" borderId="103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3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67" fillId="0" borderId="98" applyNumberFormat="0" applyFill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35" fillId="21" borderId="106" applyNumberFormat="0" applyAlignment="0" applyProtection="0">
      <alignment vertical="center"/>
    </xf>
    <xf numFmtId="0" fontId="70" fillId="21" borderId="99" applyNumberFormat="0" applyAlignment="0" applyProtection="0">
      <alignment vertical="center"/>
    </xf>
    <xf numFmtId="0" fontId="28" fillId="0" borderId="98" applyNumberFormat="0" applyFill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28" fillId="0" borderId="105" applyNumberFormat="0" applyFill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79" fillId="0" borderId="98" applyNumberFormat="0" applyFill="0" applyAlignment="0" applyProtection="0">
      <alignment vertical="center"/>
    </xf>
    <xf numFmtId="0" fontId="85" fillId="26" borderId="99" applyNumberFormat="0" applyAlignment="0" applyProtection="0">
      <alignment vertical="center"/>
    </xf>
    <xf numFmtId="0" fontId="61" fillId="21" borderId="103" applyNumberFormat="0" applyAlignment="0" applyProtection="0">
      <alignment vertical="center"/>
    </xf>
    <xf numFmtId="0" fontId="20" fillId="21" borderId="103" applyNumberFormat="0" applyAlignment="0" applyProtection="0">
      <alignment vertical="center"/>
    </xf>
    <xf numFmtId="0" fontId="14" fillId="22" borderId="104" applyNumberFormat="0" applyFon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79" fillId="0" borderId="105" applyNumberFormat="0" applyFill="0" applyAlignment="0" applyProtection="0">
      <alignment vertical="center"/>
    </xf>
    <xf numFmtId="0" fontId="85" fillId="26" borderId="106" applyNumberFormat="0" applyAlignment="0" applyProtection="0">
      <alignment vertical="center"/>
    </xf>
    <xf numFmtId="0" fontId="15" fillId="0" borderId="102">
      <alignment horizontal="left" vertical="center"/>
    </xf>
    <xf numFmtId="0" fontId="15" fillId="0" borderId="102">
      <alignment horizontal="left" vertical="center"/>
    </xf>
    <xf numFmtId="0" fontId="15" fillId="0" borderId="102">
      <alignment horizontal="left" vertical="center"/>
    </xf>
    <xf numFmtId="0" fontId="15" fillId="0" borderId="102">
      <alignment horizontal="left" vertical="center"/>
    </xf>
    <xf numFmtId="10" fontId="42" fillId="27" borderId="101" applyNumberFormat="0" applyBorder="0" applyAlignment="0" applyProtection="0"/>
    <xf numFmtId="10" fontId="42" fillId="27" borderId="124" applyNumberFormat="0" applyBorder="0" applyAlignment="0" applyProtection="0"/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13" fillId="27" borderId="118" applyNumberFormat="0" applyFont="0" applyAlignment="0" applyProtection="0">
      <alignment vertical="center"/>
    </xf>
    <xf numFmtId="0" fontId="84" fillId="26" borderId="117" applyNumberFormat="0" applyAlignment="0" applyProtection="0">
      <alignment vertical="center"/>
    </xf>
    <xf numFmtId="0" fontId="81" fillId="28" borderId="117">
      <alignment vertical="center"/>
    </xf>
    <xf numFmtId="0" fontId="81" fillId="28" borderId="117" applyNumberFormat="0" applyAlignment="0" applyProtection="0">
      <alignment vertical="center"/>
    </xf>
    <xf numFmtId="0" fontId="13" fillId="27" borderId="118" applyNumberFormat="0" applyFont="0" applyAlignment="0" applyProtection="0">
      <alignment vertical="center"/>
    </xf>
    <xf numFmtId="0" fontId="81" fillId="28" borderId="117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10" fontId="42" fillId="27" borderId="124" applyNumberFormat="0" applyBorder="0" applyAlignment="0" applyProtection="0"/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38" fontId="14" fillId="0" borderId="121">
      <alignment horizontal="right"/>
    </xf>
    <xf numFmtId="0" fontId="35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38" fontId="14" fillId="0" borderId="114">
      <alignment horizontal="right"/>
    </xf>
    <xf numFmtId="0" fontId="79" fillId="0" borderId="119" applyNumberFormat="0" applyFill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10" fontId="42" fillId="27" borderId="115" applyNumberFormat="0" applyBorder="0" applyAlignment="0" applyProtection="0"/>
    <xf numFmtId="0" fontId="79" fillId="0" borderId="119" applyNumberFormat="0" applyFill="0" applyAlignment="0" applyProtection="0">
      <alignment vertical="center"/>
    </xf>
    <xf numFmtId="10" fontId="42" fillId="27" borderId="108" applyNumberFormat="0" applyBorder="0" applyAlignment="0" applyProtection="0"/>
    <xf numFmtId="10" fontId="42" fillId="27" borderId="122" applyNumberFormat="0" applyBorder="0" applyAlignment="0" applyProtection="0"/>
    <xf numFmtId="0" fontId="85" fillId="26" borderId="12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1" fillId="0" borderId="0">
      <alignment vertical="center"/>
    </xf>
    <xf numFmtId="0" fontId="13" fillId="27" borderId="111" applyNumberFormat="0" applyFon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1" fillId="0" borderId="0">
      <alignment vertical="center"/>
    </xf>
    <xf numFmtId="10" fontId="42" fillId="27" borderId="115" applyNumberFormat="0" applyBorder="0" applyAlignment="0" applyProtection="0"/>
    <xf numFmtId="0" fontId="79" fillId="0" borderId="119" applyNumberFormat="0" applyFill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81" fillId="28" borderId="110">
      <alignment vertical="center"/>
    </xf>
    <xf numFmtId="0" fontId="28" fillId="0" borderId="119" applyNumberFormat="0" applyFill="0" applyAlignment="0" applyProtection="0">
      <alignment vertical="center"/>
    </xf>
    <xf numFmtId="0" fontId="1" fillId="0" borderId="0">
      <alignment vertical="center"/>
    </xf>
    <xf numFmtId="0" fontId="13" fillId="27" borderId="111" applyNumberFormat="0" applyFon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81" fillId="28" borderId="110">
      <alignment vertical="center"/>
    </xf>
    <xf numFmtId="0" fontId="29" fillId="7" borderId="117" applyNumberFormat="0" applyAlignment="0" applyProtection="0">
      <alignment vertical="center"/>
    </xf>
    <xf numFmtId="0" fontId="1" fillId="0" borderId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1" fillId="0" borderId="0">
      <alignment vertical="center"/>
    </xf>
    <xf numFmtId="10" fontId="42" fillId="27" borderId="115" applyNumberFormat="0" applyBorder="0" applyAlignment="0" applyProtection="0"/>
    <xf numFmtId="0" fontId="81" fillId="28" borderId="117" applyNumberFormat="0" applyAlignment="0" applyProtection="0">
      <alignment vertical="center"/>
    </xf>
    <xf numFmtId="0" fontId="13" fillId="27" borderId="118" applyNumberFormat="0" applyFon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81" fillId="28" borderId="110">
      <alignment vertical="center"/>
    </xf>
    <xf numFmtId="0" fontId="35" fillId="21" borderId="120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1" fillId="0" borderId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81" fillId="28" borderId="110">
      <alignment vertical="center"/>
    </xf>
    <xf numFmtId="0" fontId="14" fillId="22" borderId="118" applyNumberFormat="0" applyFont="0" applyAlignment="0" applyProtection="0">
      <alignment vertical="center"/>
    </xf>
    <xf numFmtId="0" fontId="1" fillId="0" borderId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1" fillId="0" borderId="0">
      <alignment vertical="center"/>
    </xf>
    <xf numFmtId="10" fontId="42" fillId="27" borderId="108" applyNumberFormat="0" applyBorder="0" applyAlignment="0" applyProtection="0"/>
    <xf numFmtId="0" fontId="79" fillId="0" borderId="112" applyNumberFormat="0" applyFill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1" fillId="28" borderId="11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0" fontId="13" fillId="27" borderId="111" applyNumberFormat="0" applyFon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81" fillId="28" borderId="11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10" fontId="42" fillId="27" borderId="124" applyNumberFormat="0" applyBorder="0" applyAlignment="0" applyProtection="0"/>
    <xf numFmtId="10" fontId="42" fillId="27" borderId="124" applyNumberFormat="0" applyBorder="0" applyAlignment="0" applyProtection="0"/>
    <xf numFmtId="10" fontId="42" fillId="27" borderId="124" applyNumberFormat="0" applyBorder="0" applyAlignment="0" applyProtection="0"/>
    <xf numFmtId="0" fontId="14" fillId="22" borderId="118" applyNumberFormat="0" applyFont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15" fillId="0" borderId="116">
      <alignment horizontal="left" vertical="center"/>
    </xf>
    <xf numFmtId="0" fontId="15" fillId="0" borderId="116">
      <alignment horizontal="left" vertical="center"/>
    </xf>
    <xf numFmtId="0" fontId="15" fillId="0" borderId="116">
      <alignment horizontal="left" vertical="center"/>
    </xf>
    <xf numFmtId="10" fontId="42" fillId="27" borderId="108" applyNumberFormat="0" applyBorder="0" applyAlignment="0" applyProtection="0"/>
    <xf numFmtId="10" fontId="42" fillId="27" borderId="108" applyNumberFormat="0" applyBorder="0" applyAlignment="0" applyProtection="0"/>
    <xf numFmtId="10" fontId="42" fillId="27" borderId="108" applyNumberFormat="0" applyBorder="0" applyAlignment="0" applyProtection="0"/>
    <xf numFmtId="10" fontId="42" fillId="27" borderId="108" applyNumberFormat="0" applyBorder="0" applyAlignment="0" applyProtection="0"/>
    <xf numFmtId="0" fontId="81" fillId="28" borderId="117" applyNumberFormat="0" applyAlignment="0" applyProtection="0">
      <alignment vertical="center"/>
    </xf>
    <xf numFmtId="0" fontId="81" fillId="28" borderId="11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" fillId="0" borderId="0">
      <alignment vertical="center"/>
    </xf>
    <xf numFmtId="0" fontId="67" fillId="0" borderId="112" applyNumberFormat="0" applyFill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15" fillId="0" borderId="116">
      <alignment horizontal="left" vertical="center"/>
    </xf>
    <xf numFmtId="0" fontId="81" fillId="28" borderId="110">
      <alignment vertical="center"/>
    </xf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0" fontId="85" fillId="26" borderId="113" applyNumberForma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5" fillId="0" borderId="109">
      <alignment horizontal="left" vertical="center"/>
    </xf>
    <xf numFmtId="0" fontId="1" fillId="0" borderId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70" fillId="21" borderId="113" applyNumberFormat="0" applyAlignment="0" applyProtection="0">
      <alignment vertical="center"/>
    </xf>
    <xf numFmtId="0" fontId="81" fillId="28" borderId="110">
      <alignment vertical="center"/>
    </xf>
    <xf numFmtId="0" fontId="15" fillId="0" borderId="109">
      <alignment horizontal="left" vertical="center"/>
    </xf>
    <xf numFmtId="0" fontId="15" fillId="0" borderId="109">
      <alignment horizontal="left" vertical="center"/>
    </xf>
    <xf numFmtId="0" fontId="35" fillId="21" borderId="113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81" fillId="28" borderId="110">
      <alignment vertical="center"/>
    </xf>
    <xf numFmtId="0" fontId="35" fillId="21" borderId="113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0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>
      <alignment vertical="center"/>
    </xf>
    <xf numFmtId="0" fontId="70" fillId="21" borderId="113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0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" fillId="0" borderId="0">
      <alignment vertical="center"/>
    </xf>
    <xf numFmtId="10" fontId="42" fillId="27" borderId="108" applyNumberFormat="0" applyBorder="0" applyAlignment="0" applyProtection="0"/>
    <xf numFmtId="0" fontId="15" fillId="0" borderId="109">
      <alignment horizontal="left" vertical="center"/>
    </xf>
    <xf numFmtId="0" fontId="35" fillId="21" borderId="113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81" fillId="28" borderId="110">
      <alignment vertical="center"/>
    </xf>
    <xf numFmtId="0" fontId="35" fillId="21" borderId="113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67" fillId="0" borderId="112" applyNumberFormat="0" applyFill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0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35" fillId="21" borderId="113" applyNumberForma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>
      <alignment vertical="center"/>
    </xf>
    <xf numFmtId="0" fontId="70" fillId="21" borderId="113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8" fillId="0" borderId="112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0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" fillId="0" borderId="0">
      <alignment vertical="center"/>
    </xf>
    <xf numFmtId="0" fontId="79" fillId="0" borderId="112" applyNumberFormat="0" applyFill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1" fillId="28" borderId="11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0" fontId="13" fillId="27" borderId="111" applyNumberFormat="0" applyFon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81" fillId="28" borderId="11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84" fillId="26" borderId="110" applyNumberFormat="0" applyAlignment="0" applyProtection="0">
      <alignment vertical="center"/>
    </xf>
    <xf numFmtId="0" fontId="13" fillId="27" borderId="111" applyNumberFormat="0" applyFont="0" applyAlignment="0" applyProtection="0">
      <alignment vertical="center"/>
    </xf>
    <xf numFmtId="0" fontId="79" fillId="0" borderId="112" applyNumberFormat="0" applyFill="0" applyAlignment="0" applyProtection="0">
      <alignment vertical="center"/>
    </xf>
    <xf numFmtId="0" fontId="81" fillId="28" borderId="110" applyNumberFormat="0" applyAlignment="0" applyProtection="0">
      <alignment vertical="center"/>
    </xf>
    <xf numFmtId="0" fontId="85" fillId="26" borderId="113" applyNumberFormat="0" applyAlignment="0" applyProtection="0">
      <alignment vertical="center"/>
    </xf>
    <xf numFmtId="0" fontId="15" fillId="0" borderId="109">
      <alignment horizontal="left" vertical="center"/>
    </xf>
    <xf numFmtId="0" fontId="15" fillId="0" borderId="109">
      <alignment horizontal="left" vertical="center"/>
    </xf>
    <xf numFmtId="0" fontId="15" fillId="0" borderId="109">
      <alignment horizontal="left" vertical="center"/>
    </xf>
    <xf numFmtId="0" fontId="15" fillId="0" borderId="109">
      <alignment horizontal="left" vertical="center"/>
    </xf>
    <xf numFmtId="10" fontId="42" fillId="27" borderId="108" applyNumberFormat="0" applyBorder="0" applyAlignment="0" applyProtection="0"/>
    <xf numFmtId="0" fontId="81" fillId="28" borderId="110">
      <alignment vertical="center"/>
    </xf>
    <xf numFmtId="0" fontId="81" fillId="28" borderId="110">
      <alignment vertical="center"/>
    </xf>
    <xf numFmtId="0" fontId="1" fillId="0" borderId="0">
      <alignment vertical="center"/>
    </xf>
    <xf numFmtId="10" fontId="42" fillId="27" borderId="115" applyNumberFormat="0" applyBorder="0" applyAlignment="0" applyProtection="0"/>
    <xf numFmtId="0" fontId="20" fillId="21" borderId="117" applyNumberFormat="0" applyAlignment="0" applyProtection="0">
      <alignment vertical="center"/>
    </xf>
    <xf numFmtId="0" fontId="1" fillId="0" borderId="0">
      <alignment vertical="center"/>
    </xf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10" fontId="42" fillId="16" borderId="115" applyNumberFormat="0" applyBorder="0" applyAlignment="0" applyProtection="0"/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61" fillId="21" borderId="110" applyNumberFormat="0" applyAlignment="0" applyProtection="0">
      <alignment vertical="center"/>
    </xf>
    <xf numFmtId="0" fontId="20" fillId="21" borderId="110" applyNumberForma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14" fillId="22" borderId="111" applyNumberFormat="0" applyFon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0" fontId="68" fillId="7" borderId="110" applyNumberFormat="0" applyAlignment="0" applyProtection="0">
      <alignment vertical="center"/>
    </xf>
    <xf numFmtId="0" fontId="29" fillId="7" borderId="110" applyNumberFormat="0" applyAlignment="0" applyProtection="0">
      <alignment vertical="center"/>
    </xf>
    <xf numFmtId="10" fontId="42" fillId="27" borderId="115" applyNumberFormat="0" applyBorder="0" applyAlignment="0" applyProtection="0"/>
    <xf numFmtId="0" fontId="1" fillId="0" borderId="0">
      <alignment vertical="center"/>
    </xf>
    <xf numFmtId="0" fontId="15" fillId="0" borderId="123">
      <alignment horizontal="left" vertical="center"/>
    </xf>
    <xf numFmtId="0" fontId="15" fillId="0" borderId="123">
      <alignment horizontal="left" vertical="center"/>
    </xf>
    <xf numFmtId="0" fontId="15" fillId="0" borderId="123">
      <alignment horizontal="left" vertical="center"/>
    </xf>
    <xf numFmtId="10" fontId="42" fillId="27" borderId="115" applyNumberFormat="0" applyBorder="0" applyAlignment="0" applyProtection="0"/>
    <xf numFmtId="10" fontId="42" fillId="27" borderId="115" applyNumberFormat="0" applyBorder="0" applyAlignment="0" applyProtection="0"/>
    <xf numFmtId="10" fontId="42" fillId="27" borderId="115" applyNumberFormat="0" applyBorder="0" applyAlignment="0" applyProtection="0"/>
    <xf numFmtId="10" fontId="42" fillId="27" borderId="115" applyNumberFormat="0" applyBorder="0" applyAlignment="0" applyProtection="0"/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15" fillId="0" borderId="123">
      <alignment horizontal="left" vertical="center"/>
    </xf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61" fillId="21" borderId="117" applyNumberFormat="0" applyAlignment="0" applyProtection="0">
      <alignment vertical="center"/>
    </xf>
    <xf numFmtId="0" fontId="20" fillId="21" borderId="117" applyNumberForma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14" fillId="22" borderId="118" applyNumberFormat="0" applyFon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68" fillId="7" borderId="117" applyNumberFormat="0" applyAlignment="0" applyProtection="0">
      <alignment vertical="center"/>
    </xf>
    <xf numFmtId="0" fontId="29" fillId="7" borderId="117" applyNumberForma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10" fontId="42" fillId="27" borderId="124" applyNumberFormat="0" applyBorder="0" applyAlignment="0" applyProtection="0"/>
    <xf numFmtId="0" fontId="35" fillId="21" borderId="120" applyNumberForma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67" fillId="0" borderId="119" applyNumberFormat="0" applyFill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35" fillId="21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0" fillId="21" borderId="120" applyNumberFormat="0" applyAlignment="0" applyProtection="0">
      <alignment vertical="center"/>
    </xf>
    <xf numFmtId="0" fontId="28" fillId="0" borderId="119" applyNumberFormat="0" applyFill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0" fontId="79" fillId="0" borderId="119" applyNumberFormat="0" applyFill="0" applyAlignment="0" applyProtection="0">
      <alignment vertical="center"/>
    </xf>
    <xf numFmtId="0" fontId="85" fillId="26" borderId="120" applyNumberFormat="0" applyAlignment="0" applyProtection="0">
      <alignment vertical="center"/>
    </xf>
    <xf numFmtId="10" fontId="42" fillId="27" borderId="115" applyNumberFormat="0" applyBorder="0" applyAlignment="0" applyProtection="0"/>
    <xf numFmtId="10" fontId="42" fillId="27" borderId="124" applyNumberFormat="0" applyBorder="0" applyAlignment="0" applyProtection="0"/>
    <xf numFmtId="10" fontId="42" fillId="16" borderId="124" applyNumberFormat="0" applyBorder="0" applyAlignment="0" applyProtection="0"/>
    <xf numFmtId="10" fontId="42" fillId="16" borderId="124" applyNumberFormat="0" applyBorder="0" applyAlignment="0" applyProtection="0"/>
    <xf numFmtId="10" fontId="42" fillId="16" borderId="124" applyNumberFormat="0" applyBorder="0" applyAlignment="0" applyProtection="0"/>
    <xf numFmtId="10" fontId="42" fillId="16" borderId="124" applyNumberFormat="0" applyBorder="0" applyAlignment="0" applyProtection="0"/>
    <xf numFmtId="10" fontId="42" fillId="27" borderId="124" applyNumberFormat="0" applyBorder="0" applyAlignment="0" applyProtection="0"/>
    <xf numFmtId="10" fontId="42" fillId="27" borderId="124" applyNumberFormat="0" applyBorder="0" applyAlignment="0" applyProtection="0"/>
    <xf numFmtId="10" fontId="42" fillId="27" borderId="122" applyNumberFormat="0" applyBorder="0" applyAlignment="0" applyProtection="0"/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10" fontId="42" fillId="16" borderId="122" applyNumberFormat="0" applyBorder="0" applyAlignment="0" applyProtection="0"/>
    <xf numFmtId="10" fontId="42" fillId="27" borderId="122" applyNumberFormat="0" applyBorder="0" applyAlignment="0" applyProtection="0"/>
  </cellStyleXfs>
  <cellXfs count="1102">
    <xf numFmtId="0" fontId="0" fillId="0" borderId="0" xfId="0"/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left" vertical="center"/>
      <protection hidden="1"/>
    </xf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right" vertical="center"/>
      <protection hidden="1"/>
    </xf>
    <xf numFmtId="3" fontId="72" fillId="16" borderId="0" xfId="0" applyNumberFormat="1" applyFont="1" applyFill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center" vertical="center"/>
      <protection hidden="1"/>
    </xf>
    <xf numFmtId="176" fontId="72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left" vertical="center"/>
      <protection hidden="1"/>
    </xf>
    <xf numFmtId="0" fontId="72" fillId="16" borderId="0" xfId="0" applyFont="1" applyFill="1" applyBorder="1" applyAlignment="1" applyProtection="1">
      <alignment horizontal="right" vertical="center"/>
      <protection hidden="1"/>
    </xf>
    <xf numFmtId="176" fontId="72" fillId="16" borderId="0" xfId="422" applyFont="1" applyFill="1" applyBorder="1" applyAlignment="1" applyProtection="1">
      <alignment horizontal="left" vertical="center"/>
      <protection hidden="1"/>
    </xf>
    <xf numFmtId="4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Border="1" applyAlignment="1" applyProtection="1">
      <alignment horizontal="center" vertical="center"/>
      <protection hidden="1"/>
    </xf>
    <xf numFmtId="4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Alignment="1" applyProtection="1">
      <alignment horizontal="right" vertical="center"/>
      <protection hidden="1"/>
    </xf>
    <xf numFmtId="41" fontId="106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Alignment="1" applyProtection="1">
      <alignment horizontal="right" vertical="center"/>
      <protection hidden="1"/>
    </xf>
    <xf numFmtId="41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vertical="center" shrinkToFit="1"/>
      <protection hidden="1"/>
    </xf>
    <xf numFmtId="41" fontId="72" fillId="16" borderId="0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vertical="center" shrinkToFit="1"/>
      <protection hidden="1"/>
    </xf>
    <xf numFmtId="0" fontId="107" fillId="16" borderId="0" xfId="0" applyFont="1" applyFill="1" applyAlignment="1" applyProtection="1">
      <alignment horizontal="left"/>
      <protection hidden="1"/>
    </xf>
    <xf numFmtId="3" fontId="107" fillId="16" borderId="0" xfId="0" applyNumberFormat="1" applyFont="1" applyFill="1" applyAlignment="1" applyProtection="1">
      <alignment horizontal="center"/>
      <protection hidden="1"/>
    </xf>
    <xf numFmtId="3" fontId="107" fillId="16" borderId="0" xfId="0" applyNumberFormat="1" applyFont="1" applyFill="1" applyAlignment="1" applyProtection="1">
      <alignment horizontal="right"/>
      <protection hidden="1"/>
    </xf>
    <xf numFmtId="0" fontId="107" fillId="16" borderId="27" xfId="0" applyFont="1" applyFill="1" applyBorder="1" applyAlignment="1" applyProtection="1">
      <protection hidden="1"/>
    </xf>
    <xf numFmtId="0" fontId="107" fillId="16" borderId="0" xfId="0" applyFont="1" applyFill="1" applyBorder="1" applyAlignment="1" applyProtection="1">
      <alignment horizontal="center"/>
      <protection hidden="1"/>
    </xf>
    <xf numFmtId="0" fontId="107" fillId="16" borderId="0" xfId="0" applyFont="1" applyFill="1" applyAlignment="1" applyProtection="1">
      <alignment horizontal="center"/>
      <protection hidden="1"/>
    </xf>
    <xf numFmtId="176" fontId="107" fillId="16" borderId="0" xfId="422" applyFont="1" applyFill="1" applyBorder="1" applyAlignment="1" applyProtection="1">
      <alignment horizontal="center"/>
      <protection hidden="1"/>
    </xf>
    <xf numFmtId="0" fontId="108" fillId="16" borderId="0" xfId="0" applyFont="1" applyFill="1" applyAlignment="1" applyProtection="1">
      <alignment horizontal="center" vertical="center"/>
      <protection hidden="1"/>
    </xf>
    <xf numFmtId="3" fontId="109" fillId="16" borderId="0" xfId="0" applyNumberFormat="1" applyFont="1" applyFill="1" applyAlignment="1" applyProtection="1">
      <alignment horizontal="center" vertical="center"/>
      <protection hidden="1"/>
    </xf>
    <xf numFmtId="0" fontId="109" fillId="16" borderId="0" xfId="0" applyFont="1" applyFill="1" applyBorder="1" applyAlignment="1" applyProtection="1">
      <alignment horizontal="center" vertical="center"/>
      <protection hidden="1"/>
    </xf>
    <xf numFmtId="0" fontId="109" fillId="16" borderId="0" xfId="0" applyFont="1" applyFill="1" applyAlignment="1" applyProtection="1">
      <alignment horizontal="center" vertical="center"/>
      <protection hidden="1"/>
    </xf>
    <xf numFmtId="176" fontId="110" fillId="16" borderId="0" xfId="422" applyFont="1" applyFill="1" applyBorder="1" applyAlignment="1" applyProtection="1">
      <alignment horizontal="center" vertical="center"/>
      <protection hidden="1"/>
    </xf>
    <xf numFmtId="0" fontId="72" fillId="16" borderId="16" xfId="453" quotePrefix="1" applyFont="1" applyFill="1" applyBorder="1" applyAlignment="1" applyProtection="1">
      <alignment horizontal="center" vertical="center"/>
      <protection hidden="1"/>
    </xf>
    <xf numFmtId="0" fontId="72" fillId="16" borderId="19" xfId="453" quotePrefix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right"/>
      <protection hidden="1"/>
    </xf>
    <xf numFmtId="0" fontId="72" fillId="16" borderId="16" xfId="0" applyFont="1" applyFill="1" applyBorder="1" applyAlignment="1" applyProtection="1">
      <alignment horizontal="center" vertical="center"/>
      <protection hidden="1"/>
    </xf>
    <xf numFmtId="0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center" vertical="center"/>
      <protection hidden="1"/>
    </xf>
    <xf numFmtId="184" fontId="72" fillId="16" borderId="16" xfId="456" applyNumberFormat="1" applyFont="1" applyFill="1" applyBorder="1" applyAlignment="1" applyProtection="1">
      <alignment horizontal="center" vertical="center"/>
      <protection hidden="1"/>
    </xf>
    <xf numFmtId="184" fontId="72" fillId="0" borderId="16" xfId="456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center"/>
      <protection hidden="1"/>
    </xf>
    <xf numFmtId="0" fontId="107" fillId="16" borderId="0" xfId="0" applyFont="1" applyFill="1" applyBorder="1" applyAlignment="1" applyProtection="1">
      <alignment horizontal="left"/>
      <protection hidden="1"/>
    </xf>
    <xf numFmtId="187" fontId="72" fillId="16" borderId="0" xfId="351" applyNumberFormat="1" applyFont="1" applyFill="1" applyAlignment="1" applyProtection="1">
      <alignment horizontal="center" vertical="center"/>
      <protection hidden="1"/>
    </xf>
    <xf numFmtId="3" fontId="72" fillId="16" borderId="0" xfId="456" applyNumberFormat="1" applyFont="1" applyFill="1" applyAlignment="1" applyProtection="1">
      <alignment horizontal="center" vertical="center"/>
      <protection hidden="1"/>
    </xf>
    <xf numFmtId="3" fontId="72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center" vertical="center"/>
      <protection hidden="1"/>
    </xf>
    <xf numFmtId="0" fontId="72" fillId="16" borderId="0" xfId="456" applyFont="1" applyFill="1" applyAlignment="1" applyProtection="1">
      <alignment horizontal="center" vertical="center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181" fontId="104" fillId="16" borderId="0" xfId="456" applyNumberFormat="1" applyFont="1" applyFill="1" applyAlignment="1" applyProtection="1">
      <alignment horizontal="center" vertical="center"/>
      <protection hidden="1"/>
    </xf>
    <xf numFmtId="187" fontId="104" fillId="16" borderId="0" xfId="351" applyNumberFormat="1" applyFont="1" applyFill="1" applyAlignment="1" applyProtection="1">
      <alignment horizontal="center" vertical="center"/>
      <protection hidden="1"/>
    </xf>
    <xf numFmtId="3" fontId="104" fillId="16" borderId="0" xfId="456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Alignment="1" applyProtection="1">
      <alignment horizontal="center" vertical="center"/>
      <protection hidden="1"/>
    </xf>
    <xf numFmtId="0" fontId="104" fillId="16" borderId="0" xfId="456" applyFont="1" applyFill="1" applyBorder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left" vertical="center"/>
      <protection hidden="1"/>
    </xf>
    <xf numFmtId="187" fontId="72" fillId="16" borderId="0" xfId="351" applyNumberFormat="1" applyFont="1" applyFill="1" applyBorder="1" applyAlignment="1" applyProtection="1">
      <alignment horizontal="left" vertical="center"/>
      <protection hidden="1"/>
    </xf>
    <xf numFmtId="3" fontId="72" fillId="16" borderId="0" xfId="456" applyNumberFormat="1" applyFont="1" applyFill="1" applyBorder="1" applyAlignment="1" applyProtection="1">
      <alignment horizontal="left" vertical="center"/>
      <protection hidden="1"/>
    </xf>
    <xf numFmtId="3" fontId="72" fillId="16" borderId="0" xfId="423" applyNumberFormat="1" applyFont="1" applyFill="1" applyBorder="1" applyAlignment="1" applyProtection="1">
      <alignment horizontal="left" vertical="center"/>
      <protection hidden="1"/>
    </xf>
    <xf numFmtId="176" fontId="72" fillId="16" borderId="0" xfId="423" applyNumberFormat="1" applyFont="1" applyFill="1" applyBorder="1" applyAlignment="1" applyProtection="1">
      <alignment horizontal="left" vertical="center"/>
      <protection hidden="1"/>
    </xf>
    <xf numFmtId="0" fontId="72" fillId="16" borderId="0" xfId="456" applyFont="1" applyFill="1" applyBorder="1" applyAlignment="1" applyProtection="1">
      <alignment horizontal="right" vertical="center"/>
      <protection hidden="1"/>
    </xf>
    <xf numFmtId="0" fontId="72" fillId="0" borderId="0" xfId="0" applyFont="1" applyAlignment="1" applyProtection="1">
      <alignment vertical="center"/>
      <protection hidden="1"/>
    </xf>
    <xf numFmtId="18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right" vertical="center"/>
      <protection hidden="1"/>
    </xf>
    <xf numFmtId="184" fontId="72" fillId="16" borderId="0" xfId="423" applyNumberFormat="1" applyFont="1" applyFill="1" applyAlignment="1" applyProtection="1">
      <alignment horizontal="right" vertical="center"/>
      <protection hidden="1"/>
    </xf>
    <xf numFmtId="41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56" applyNumberFormat="1" applyFont="1" applyFill="1" applyBorder="1" applyAlignment="1" applyProtection="1">
      <alignment horizontal="center" vertical="center"/>
      <protection hidden="1"/>
    </xf>
    <xf numFmtId="185" fontId="106" fillId="16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Alignment="1" applyProtection="1">
      <alignment horizontal="right" vertical="center"/>
      <protection hidden="1"/>
    </xf>
    <xf numFmtId="41" fontId="72" fillId="16" borderId="19" xfId="420" applyNumberFormat="1" applyFont="1" applyFill="1" applyBorder="1" applyAlignment="1" applyProtection="1">
      <alignment horizontal="center" vertical="center"/>
      <protection hidden="1"/>
    </xf>
    <xf numFmtId="184" fontId="72" fillId="16" borderId="0" xfId="456" applyNumberFormat="1" applyFont="1" applyFill="1" applyBorder="1" applyAlignment="1" applyProtection="1">
      <alignment horizontal="center" vertical="center"/>
      <protection hidden="1"/>
    </xf>
    <xf numFmtId="41" fontId="72" fillId="16" borderId="19" xfId="456" applyNumberFormat="1" applyFont="1" applyFill="1" applyBorder="1" applyAlignment="1" applyProtection="1">
      <alignment horizontal="left" vertical="center"/>
      <protection hidden="1"/>
    </xf>
    <xf numFmtId="41" fontId="72" fillId="16" borderId="18" xfId="456" applyNumberFormat="1" applyFont="1" applyFill="1" applyBorder="1" applyAlignment="1" applyProtection="1">
      <alignment horizontal="left" vertical="center"/>
      <protection hidden="1"/>
    </xf>
    <xf numFmtId="0" fontId="107" fillId="16" borderId="0" xfId="456" applyFont="1" applyFill="1" applyAlignment="1" applyProtection="1">
      <alignment horizontal="left" vertical="center"/>
      <protection hidden="1"/>
    </xf>
    <xf numFmtId="187" fontId="107" fillId="16" borderId="0" xfId="351" applyNumberFormat="1" applyFont="1" applyFill="1" applyAlignment="1" applyProtection="1">
      <alignment horizontal="center" vertical="center"/>
      <protection hidden="1"/>
    </xf>
    <xf numFmtId="3" fontId="107" fillId="16" borderId="0" xfId="456" applyNumberFormat="1" applyFont="1" applyFill="1" applyAlignment="1" applyProtection="1">
      <alignment horizontal="center" vertical="center"/>
      <protection hidden="1"/>
    </xf>
    <xf numFmtId="3" fontId="107" fillId="16" borderId="0" xfId="423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center" vertical="center"/>
      <protection hidden="1"/>
    </xf>
    <xf numFmtId="0" fontId="107" fillId="16" borderId="0" xfId="456" applyFont="1" applyFill="1" applyBorder="1" applyAlignment="1" applyProtection="1">
      <alignment horizontal="center" vertical="center"/>
      <protection hidden="1"/>
    </xf>
    <xf numFmtId="0" fontId="113" fillId="16" borderId="0" xfId="456" applyFont="1" applyFill="1" applyAlignment="1" applyProtection="1">
      <alignment horizontal="center" vertical="center"/>
      <protection hidden="1"/>
    </xf>
    <xf numFmtId="176" fontId="114" fillId="16" borderId="0" xfId="423" applyNumberFormat="1" applyFont="1" applyFill="1" applyAlignment="1" applyProtection="1">
      <alignment horizontal="center" vertical="center"/>
      <protection hidden="1"/>
    </xf>
    <xf numFmtId="0" fontId="114" fillId="16" borderId="0" xfId="456" applyFont="1" applyFill="1" applyBorder="1" applyAlignment="1" applyProtection="1">
      <alignment horizontal="center" vertical="center"/>
      <protection hidden="1"/>
    </xf>
    <xf numFmtId="187" fontId="113" fillId="16" borderId="0" xfId="351" applyNumberFormat="1" applyFont="1" applyFill="1" applyAlignment="1" applyProtection="1">
      <alignment horizontal="center" vertical="center"/>
      <protection hidden="1"/>
    </xf>
    <xf numFmtId="3" fontId="113" fillId="16" borderId="0" xfId="456" applyNumberFormat="1" applyFont="1" applyFill="1" applyAlignment="1" applyProtection="1">
      <alignment horizontal="center" vertical="center"/>
      <protection hidden="1"/>
    </xf>
    <xf numFmtId="3" fontId="113" fillId="16" borderId="0" xfId="423" applyNumberFormat="1" applyFont="1" applyFill="1" applyAlignment="1" applyProtection="1">
      <alignment horizontal="center" vertical="center"/>
      <protection hidden="1"/>
    </xf>
    <xf numFmtId="176" fontId="113" fillId="16" borderId="0" xfId="423" applyNumberFormat="1" applyFont="1" applyFill="1" applyAlignment="1" applyProtection="1">
      <alignment horizontal="center" vertical="center"/>
      <protection hidden="1"/>
    </xf>
    <xf numFmtId="0" fontId="113" fillId="16" borderId="0" xfId="456" applyFont="1" applyFill="1" applyBorder="1" applyAlignment="1" applyProtection="1">
      <alignment horizontal="center" vertical="center"/>
      <protection hidden="1"/>
    </xf>
    <xf numFmtId="0" fontId="108" fillId="16" borderId="0" xfId="456" applyFont="1" applyFill="1" applyAlignment="1" applyProtection="1">
      <alignment horizontal="center" vertical="center"/>
      <protection hidden="1"/>
    </xf>
    <xf numFmtId="187" fontId="109" fillId="16" borderId="0" xfId="351" applyNumberFormat="1" applyFont="1" applyFill="1" applyAlignment="1" applyProtection="1">
      <alignment horizontal="center" vertical="center"/>
      <protection hidden="1"/>
    </xf>
    <xf numFmtId="3" fontId="109" fillId="16" borderId="0" xfId="456" applyNumberFormat="1" applyFont="1" applyFill="1" applyAlignment="1" applyProtection="1">
      <alignment horizontal="center" vertical="center"/>
      <protection hidden="1"/>
    </xf>
    <xf numFmtId="3" fontId="110" fillId="16" borderId="0" xfId="423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center" vertical="center"/>
      <protection hidden="1"/>
    </xf>
    <xf numFmtId="0" fontId="109" fillId="16" borderId="0" xfId="456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106" fillId="16" borderId="0" xfId="0" applyNumberFormat="1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right" vertical="center"/>
      <protection hidden="1"/>
    </xf>
    <xf numFmtId="0" fontId="72" fillId="16" borderId="16" xfId="0" applyFont="1" applyFill="1" applyBorder="1" applyAlignment="1" applyProtection="1">
      <alignment horizontal="left" vertical="center"/>
      <protection hidden="1"/>
    </xf>
    <xf numFmtId="178" fontId="109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0" xfId="351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center" vertical="center"/>
      <protection hidden="1"/>
    </xf>
    <xf numFmtId="176" fontId="104" fillId="16" borderId="0" xfId="351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Border="1" applyAlignment="1" applyProtection="1">
      <alignment horizontal="center" vertical="center"/>
      <protection hidden="1"/>
    </xf>
    <xf numFmtId="176" fontId="104" fillId="16" borderId="0" xfId="351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left" vertical="center"/>
      <protection hidden="1"/>
    </xf>
    <xf numFmtId="43" fontId="72" fillId="16" borderId="0" xfId="351" applyNumberFormat="1" applyFont="1" applyFill="1" applyBorder="1" applyAlignment="1" applyProtection="1">
      <alignment horizontal="center" vertical="center"/>
      <protection hidden="1"/>
    </xf>
    <xf numFmtId="41" fontId="72" fillId="16" borderId="0" xfId="35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center" vertical="center"/>
      <protection hidden="1"/>
    </xf>
    <xf numFmtId="43" fontId="106" fillId="25" borderId="0" xfId="456" applyNumberFormat="1" applyFont="1" applyFill="1" applyBorder="1" applyAlignment="1" applyProtection="1">
      <alignment horizontal="right" vertical="center"/>
      <protection hidden="1"/>
    </xf>
    <xf numFmtId="199" fontId="106" fillId="25" borderId="0" xfId="456" applyNumberFormat="1" applyFont="1" applyFill="1" applyBorder="1" applyAlignment="1" applyProtection="1">
      <alignment horizontal="right" vertical="center"/>
      <protection hidden="1"/>
    </xf>
    <xf numFmtId="211" fontId="106" fillId="16" borderId="0" xfId="456" applyNumberFormat="1" applyFont="1" applyFill="1" applyBorder="1" applyAlignment="1" applyProtection="1">
      <alignment horizontal="right" vertical="center"/>
      <protection hidden="1"/>
    </xf>
    <xf numFmtId="43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16" xfId="456" applyNumberFormat="1" applyFont="1" applyFill="1" applyBorder="1" applyAlignment="1" applyProtection="1">
      <alignment horizontal="center" vertical="center"/>
      <protection hidden="1"/>
    </xf>
    <xf numFmtId="184" fontId="72" fillId="16" borderId="0" xfId="456" applyNumberFormat="1" applyFont="1" applyFill="1" applyBorder="1" applyAlignment="1" applyProtection="1">
      <alignment horizontal="right" vertical="center"/>
      <protection hidden="1"/>
    </xf>
    <xf numFmtId="41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456" applyNumberFormat="1" applyFont="1" applyFill="1" applyBorder="1" applyAlignment="1" applyProtection="1">
      <alignment horizontal="center" vertical="center"/>
      <protection hidden="1"/>
    </xf>
    <xf numFmtId="41" fontId="72" fillId="16" borderId="16" xfId="420" applyNumberFormat="1" applyFont="1" applyFill="1" applyBorder="1" applyAlignment="1" applyProtection="1">
      <alignment horizontal="center" vertical="center"/>
      <protection hidden="1"/>
    </xf>
    <xf numFmtId="41" fontId="72" fillId="16" borderId="16" xfId="456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left" vertical="center"/>
      <protection hidden="1"/>
    </xf>
    <xf numFmtId="176" fontId="113" fillId="16" borderId="0" xfId="351" applyNumberFormat="1" applyFont="1" applyFill="1" applyAlignment="1" applyProtection="1">
      <alignment horizontal="center" vertical="center"/>
      <protection hidden="1"/>
    </xf>
    <xf numFmtId="176" fontId="109" fillId="16" borderId="0" xfId="351" applyNumberFormat="1" applyFont="1" applyFill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center" vertical="center"/>
      <protection hidden="1"/>
    </xf>
    <xf numFmtId="0" fontId="104" fillId="16" borderId="0" xfId="453" applyNumberFormat="1" applyFont="1" applyFill="1" applyBorder="1" applyAlignment="1" applyProtection="1">
      <alignment horizontal="left" vertical="center"/>
      <protection hidden="1"/>
    </xf>
    <xf numFmtId="0" fontId="104" fillId="16" borderId="0" xfId="453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lef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left" vertical="center"/>
      <protection hidden="1"/>
    </xf>
    <xf numFmtId="0" fontId="107" fillId="16" borderId="0" xfId="453" applyFont="1" applyFill="1" applyBorder="1" applyAlignment="1" applyProtection="1">
      <alignment horizontal="center" vertical="center"/>
      <protection hidden="1"/>
    </xf>
    <xf numFmtId="0" fontId="107" fillId="16" borderId="0" xfId="454" applyFont="1" applyFill="1" applyBorder="1" applyAlignment="1" applyProtection="1">
      <alignment horizontal="right" vertical="center"/>
      <protection hidden="1"/>
    </xf>
    <xf numFmtId="0" fontId="107" fillId="16" borderId="0" xfId="453" applyFont="1" applyFill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center" vertical="center"/>
      <protection hidden="1"/>
    </xf>
    <xf numFmtId="176" fontId="72" fillId="16" borderId="0" xfId="418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Border="1" applyAlignment="1" applyProtection="1">
      <alignment horizontal="center" vertical="center"/>
      <protection hidden="1"/>
    </xf>
    <xf numFmtId="41" fontId="72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hidden="1"/>
    </xf>
    <xf numFmtId="178" fontId="72" fillId="16" borderId="16" xfId="0" applyNumberFormat="1" applyFont="1" applyFill="1" applyBorder="1" applyAlignment="1" applyProtection="1">
      <alignment horizontal="center" vertical="center"/>
      <protection hidden="1"/>
    </xf>
    <xf numFmtId="0" fontId="72" fillId="16" borderId="19" xfId="0" applyFont="1" applyFill="1" applyBorder="1" applyAlignment="1" applyProtection="1">
      <alignment horizontal="left" vertical="center"/>
      <protection hidden="1"/>
    </xf>
    <xf numFmtId="178" fontId="72" fillId="16" borderId="17" xfId="0" applyNumberFormat="1" applyFont="1" applyFill="1" applyBorder="1" applyAlignment="1" applyProtection="1">
      <alignment horizontal="center" vertical="center"/>
      <protection hidden="1"/>
    </xf>
    <xf numFmtId="176" fontId="72" fillId="16" borderId="4" xfId="343" applyFont="1" applyFill="1" applyBorder="1" applyAlignment="1" applyProtection="1">
      <alignment horizontal="right" vertical="center"/>
      <protection hidden="1"/>
    </xf>
    <xf numFmtId="176" fontId="72" fillId="16" borderId="77" xfId="343" applyFont="1" applyFill="1" applyBorder="1" applyAlignment="1" applyProtection="1">
      <alignment horizontal="right" vertical="center"/>
      <protection hidden="1"/>
    </xf>
    <xf numFmtId="0" fontId="72" fillId="16" borderId="18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right" vertical="center"/>
      <protection hidden="1"/>
    </xf>
    <xf numFmtId="0" fontId="72" fillId="16" borderId="0" xfId="455" applyFont="1" applyFill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vertical="center"/>
      <protection hidden="1"/>
    </xf>
    <xf numFmtId="3" fontId="104" fillId="16" borderId="0" xfId="0" applyNumberFormat="1" applyFont="1" applyFill="1" applyBorder="1" applyAlignment="1" applyProtection="1">
      <alignment vertical="center"/>
      <protection hidden="1"/>
    </xf>
    <xf numFmtId="0" fontId="104" fillId="16" borderId="0" xfId="455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left" vertical="center"/>
      <protection hidden="1"/>
    </xf>
    <xf numFmtId="0" fontId="72" fillId="16" borderId="0" xfId="455" applyFont="1" applyFill="1" applyBorder="1" applyAlignment="1" applyProtection="1">
      <alignment horizontal="right" vertical="center"/>
      <protection hidden="1"/>
    </xf>
    <xf numFmtId="0" fontId="72" fillId="16" borderId="0" xfId="457" applyFont="1" applyFill="1" applyBorder="1" applyAlignment="1" applyProtection="1">
      <alignment horizontal="center" vertical="center"/>
      <protection hidden="1"/>
    </xf>
    <xf numFmtId="49" fontId="72" fillId="16" borderId="16" xfId="455" quotePrefix="1" applyNumberFormat="1" applyFont="1" applyFill="1" applyBorder="1" applyAlignment="1" applyProtection="1">
      <alignment horizontal="center" vertical="center"/>
      <protection hidden="1"/>
    </xf>
    <xf numFmtId="187" fontId="72" fillId="16" borderId="0" xfId="455" applyNumberFormat="1" applyFont="1" applyFill="1" applyBorder="1" applyAlignment="1" applyProtection="1">
      <alignment horizontal="right" vertical="center"/>
      <protection hidden="1"/>
    </xf>
    <xf numFmtId="0" fontId="106" fillId="16" borderId="0" xfId="457" applyFont="1" applyFill="1" applyBorder="1" applyAlignment="1" applyProtection="1">
      <alignment horizontal="center" vertical="center"/>
      <protection hidden="1"/>
    </xf>
    <xf numFmtId="176" fontId="107" fillId="16" borderId="0" xfId="421" applyFont="1" applyFill="1" applyBorder="1" applyAlignment="1" applyProtection="1">
      <alignment horizontal="left"/>
      <protection hidden="1"/>
    </xf>
    <xf numFmtId="178" fontId="107" fillId="16" borderId="0" xfId="454" applyNumberFormat="1" applyFont="1" applyFill="1" applyBorder="1" applyAlignment="1" applyProtection="1">
      <alignment horizontal="left"/>
      <protection hidden="1"/>
    </xf>
    <xf numFmtId="178" fontId="107" fillId="16" borderId="0" xfId="454" applyNumberFormat="1" applyFont="1" applyFill="1" applyBorder="1" applyAlignment="1" applyProtection="1">
      <alignment horizontal="right"/>
      <protection hidden="1"/>
    </xf>
    <xf numFmtId="0" fontId="107" fillId="16" borderId="0" xfId="457" applyFont="1" applyFill="1" applyBorder="1" applyAlignment="1" applyProtection="1">
      <alignment horizontal="left"/>
      <protection hidden="1"/>
    </xf>
    <xf numFmtId="186" fontId="107" fillId="16" borderId="0" xfId="457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Alignment="1" applyProtection="1">
      <alignment horizontal="center" vertical="center"/>
      <protection hidden="1"/>
    </xf>
    <xf numFmtId="3" fontId="107" fillId="16" borderId="0" xfId="457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Alignment="1" applyProtection="1">
      <alignment horizontal="center" vertical="center"/>
      <protection hidden="1"/>
    </xf>
    <xf numFmtId="186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57" applyNumberFormat="1" applyFont="1" applyFill="1" applyAlignment="1" applyProtection="1">
      <alignment horizontal="center" vertical="center"/>
      <protection hidden="1"/>
    </xf>
    <xf numFmtId="0" fontId="112" fillId="16" borderId="0" xfId="457" applyFont="1" applyFill="1" applyAlignment="1" applyProtection="1">
      <alignment horizontal="center" vertical="center"/>
      <protection hidden="1"/>
    </xf>
    <xf numFmtId="186" fontId="116" fillId="16" borderId="0" xfId="457" applyNumberFormat="1" applyFont="1" applyFill="1" applyAlignment="1" applyProtection="1">
      <alignment horizontal="center" vertical="center"/>
      <protection hidden="1"/>
    </xf>
    <xf numFmtId="0" fontId="116" fillId="16" borderId="0" xfId="457" applyFont="1" applyFill="1" applyAlignment="1" applyProtection="1">
      <alignment horizontal="center" vertical="center"/>
      <protection hidden="1"/>
    </xf>
    <xf numFmtId="3" fontId="116" fillId="16" borderId="0" xfId="457" applyNumberFormat="1" applyFont="1" applyFill="1" applyAlignment="1" applyProtection="1">
      <alignment horizontal="center" vertical="center"/>
      <protection hidden="1"/>
    </xf>
    <xf numFmtId="0" fontId="116" fillId="16" borderId="0" xfId="457" applyFont="1" applyFill="1" applyBorder="1" applyAlignment="1" applyProtection="1">
      <alignment horizontal="center" vertical="center"/>
      <protection hidden="1"/>
    </xf>
    <xf numFmtId="3" fontId="72" fillId="16" borderId="0" xfId="422" applyNumberFormat="1" applyFont="1" applyFill="1" applyAlignment="1" applyProtection="1">
      <alignment horizontal="center" vertical="center"/>
      <protection hidden="1"/>
    </xf>
    <xf numFmtId="0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19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horizontal="left" vertical="center"/>
      <protection hidden="1"/>
    </xf>
    <xf numFmtId="3" fontId="110" fillId="16" borderId="0" xfId="422" applyNumberFormat="1" applyFont="1" applyFill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/>
      <protection hidden="1"/>
    </xf>
    <xf numFmtId="178" fontId="72" fillId="25" borderId="0" xfId="452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Border="1" applyAlignment="1" applyProtection="1">
      <alignment horizontal="center" vertical="center"/>
      <protection hidden="1"/>
    </xf>
    <xf numFmtId="0" fontId="104" fillId="25" borderId="0" xfId="452" applyFont="1" applyFill="1" applyBorder="1" applyAlignment="1" applyProtection="1">
      <alignment vertical="center"/>
      <protection hidden="1"/>
    </xf>
    <xf numFmtId="179" fontId="104" fillId="25" borderId="0" xfId="0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left" vertical="center"/>
      <protection hidden="1"/>
    </xf>
    <xf numFmtId="3" fontId="72" fillId="25" borderId="0" xfId="452" applyNumberFormat="1" applyFont="1" applyFill="1" applyBorder="1" applyAlignment="1" applyProtection="1">
      <alignment horizontal="left" vertical="center"/>
      <protection hidden="1"/>
    </xf>
    <xf numFmtId="178" fontId="72" fillId="25" borderId="0" xfId="452" applyNumberFormat="1" applyFont="1" applyFill="1" applyBorder="1" applyAlignment="1" applyProtection="1">
      <alignment horizontal="left" vertical="center"/>
      <protection hidden="1"/>
    </xf>
    <xf numFmtId="41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vertical="center"/>
      <protection hidden="1"/>
    </xf>
    <xf numFmtId="212" fontId="72" fillId="25" borderId="0" xfId="452" applyNumberFormat="1" applyFont="1" applyFill="1" applyBorder="1" applyAlignment="1" applyProtection="1">
      <alignment vertical="center"/>
      <protection hidden="1"/>
    </xf>
    <xf numFmtId="212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106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16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0" applyNumberFormat="1" applyFont="1" applyFill="1" applyBorder="1" applyAlignment="1" applyProtection="1">
      <alignment horizontal="center" vertical="center"/>
      <protection hidden="1"/>
    </xf>
    <xf numFmtId="0" fontId="72" fillId="25" borderId="0" xfId="0" applyFont="1" applyFill="1" applyBorder="1" applyAlignment="1" applyProtection="1">
      <alignment vertical="center" wrapText="1"/>
      <protection hidden="1"/>
    </xf>
    <xf numFmtId="0" fontId="107" fillId="25" borderId="27" xfId="0" applyFont="1" applyFill="1" applyBorder="1" applyAlignment="1" applyProtection="1">
      <alignment horizontal="left" vertical="center"/>
      <protection hidden="1"/>
    </xf>
    <xf numFmtId="41" fontId="107" fillId="25" borderId="27" xfId="0" applyNumberFormat="1" applyFont="1" applyFill="1" applyBorder="1" applyAlignment="1" applyProtection="1">
      <alignment horizontal="right" vertical="center"/>
      <protection hidden="1"/>
    </xf>
    <xf numFmtId="3" fontId="107" fillId="25" borderId="0" xfId="452" applyNumberFormat="1" applyFont="1" applyFill="1" applyBorder="1" applyAlignment="1" applyProtection="1">
      <alignment horizontal="center" vertical="center"/>
      <protection hidden="1"/>
    </xf>
    <xf numFmtId="178" fontId="107" fillId="25" borderId="0" xfId="452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0" applyFont="1" applyFill="1" applyBorder="1" applyAlignment="1" applyProtection="1">
      <alignment vertical="center"/>
      <protection hidden="1"/>
    </xf>
    <xf numFmtId="0" fontId="108" fillId="25" borderId="0" xfId="452" applyFont="1" applyFill="1" applyAlignment="1" applyProtection="1">
      <alignment horizontal="center" vertical="center"/>
      <protection hidden="1"/>
    </xf>
    <xf numFmtId="3" fontId="109" fillId="25" borderId="0" xfId="452" applyNumberFormat="1" applyFont="1" applyFill="1" applyBorder="1" applyAlignment="1" applyProtection="1">
      <alignment horizontal="center" vertical="center"/>
      <protection hidden="1"/>
    </xf>
    <xf numFmtId="178" fontId="109" fillId="25" borderId="0" xfId="452" applyNumberFormat="1" applyFont="1" applyFill="1" applyBorder="1" applyAlignment="1" applyProtection="1">
      <alignment horizontal="center" vertical="center"/>
      <protection hidden="1"/>
    </xf>
    <xf numFmtId="0" fontId="109" fillId="25" borderId="0" xfId="452" applyFont="1" applyFill="1" applyBorder="1" applyAlignment="1" applyProtection="1">
      <alignment horizontal="center" vertical="center"/>
      <protection hidden="1"/>
    </xf>
    <xf numFmtId="228" fontId="72" fillId="25" borderId="0" xfId="452" applyNumberFormat="1" applyFont="1" applyFill="1" applyBorder="1" applyAlignment="1" applyProtection="1">
      <alignment vertical="center"/>
      <protection hidden="1"/>
    </xf>
    <xf numFmtId="228" fontId="72" fillId="25" borderId="0" xfId="452" applyNumberFormat="1" applyFont="1" applyFill="1" applyBorder="1" applyAlignment="1" applyProtection="1">
      <alignment horizontal="right" vertical="center"/>
      <protection hidden="1"/>
    </xf>
    <xf numFmtId="230" fontId="72" fillId="25" borderId="0" xfId="452" applyNumberFormat="1" applyFont="1" applyFill="1" applyBorder="1" applyAlignment="1" applyProtection="1">
      <alignment vertical="center"/>
      <protection hidden="1"/>
    </xf>
    <xf numFmtId="230" fontId="72" fillId="25" borderId="0" xfId="452" applyNumberFormat="1" applyFont="1" applyFill="1" applyBorder="1" applyAlignment="1" applyProtection="1">
      <alignment horizontal="right" vertical="center"/>
      <protection hidden="1"/>
    </xf>
    <xf numFmtId="231" fontId="72" fillId="16" borderId="0" xfId="423" applyNumberFormat="1" applyFont="1" applyFill="1" applyBorder="1" applyAlignment="1" applyProtection="1">
      <alignment horizontal="right" vertical="center"/>
      <protection hidden="1"/>
    </xf>
    <xf numFmtId="231" fontId="106" fillId="16" borderId="0" xfId="456" applyNumberFormat="1" applyFont="1" applyFill="1" applyBorder="1" applyAlignment="1" applyProtection="1">
      <alignment horizontal="right" vertical="center"/>
      <protection hidden="1"/>
    </xf>
    <xf numFmtId="231" fontId="72" fillId="16" borderId="0" xfId="456" applyNumberFormat="1" applyFont="1" applyFill="1" applyBorder="1" applyAlignment="1" applyProtection="1">
      <alignment horizontal="right" vertical="center"/>
      <protection hidden="1"/>
    </xf>
    <xf numFmtId="212" fontId="106" fillId="16" borderId="0" xfId="456" applyNumberFormat="1" applyFont="1" applyFill="1" applyBorder="1" applyAlignment="1" applyProtection="1">
      <alignment horizontal="right" vertical="center"/>
      <protection hidden="1"/>
    </xf>
    <xf numFmtId="212" fontId="72" fillId="25" borderId="0" xfId="351" applyNumberFormat="1" applyFont="1" applyFill="1" applyBorder="1" applyAlignment="1" applyProtection="1">
      <alignment horizontal="right" vertical="center"/>
      <protection hidden="1"/>
    </xf>
    <xf numFmtId="212" fontId="72" fillId="16" borderId="0" xfId="351" applyNumberFormat="1" applyFont="1" applyFill="1" applyBorder="1" applyAlignment="1" applyProtection="1">
      <alignment horizontal="right" vertical="center"/>
      <protection hidden="1"/>
    </xf>
    <xf numFmtId="212" fontId="72" fillId="16" borderId="0" xfId="423" applyNumberFormat="1" applyFont="1" applyFill="1" applyBorder="1" applyAlignment="1" applyProtection="1">
      <alignment horizontal="right" vertical="center"/>
      <protection hidden="1"/>
    </xf>
    <xf numFmtId="212" fontId="106" fillId="16" borderId="0" xfId="423" applyNumberFormat="1" applyFont="1" applyFill="1" applyBorder="1" applyAlignment="1" applyProtection="1">
      <alignment horizontal="right" vertical="center"/>
      <protection hidden="1"/>
    </xf>
    <xf numFmtId="212" fontId="72" fillId="25" borderId="0" xfId="423" applyNumberFormat="1" applyFont="1" applyFill="1" applyBorder="1" applyAlignment="1" applyProtection="1">
      <alignment horizontal="right" vertical="center"/>
      <protection hidden="1"/>
    </xf>
    <xf numFmtId="230" fontId="106" fillId="16" borderId="0" xfId="0" applyNumberFormat="1" applyFont="1" applyFill="1" applyBorder="1" applyAlignment="1" applyProtection="1">
      <alignment horizontal="right" vertical="center"/>
      <protection hidden="1"/>
    </xf>
    <xf numFmtId="232" fontId="72" fillId="16" borderId="0" xfId="0" applyNumberFormat="1" applyFont="1" applyFill="1" applyBorder="1" applyAlignment="1" applyProtection="1">
      <alignment horizontal="right" vertical="center"/>
      <protection hidden="1"/>
    </xf>
    <xf numFmtId="232" fontId="72" fillId="16" borderId="0" xfId="343" applyNumberFormat="1" applyFont="1" applyFill="1" applyBorder="1" applyAlignment="1" applyProtection="1">
      <alignment horizontal="right" vertical="center"/>
      <protection hidden="1"/>
    </xf>
    <xf numFmtId="232" fontId="72" fillId="25" borderId="0" xfId="452" applyNumberFormat="1" applyFont="1" applyFill="1" applyBorder="1" applyAlignment="1" applyProtection="1">
      <alignment horizontal="right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0" fontId="107" fillId="16" borderId="27" xfId="0" applyFont="1" applyFill="1" applyBorder="1" applyAlignment="1" applyProtection="1">
      <alignment horizontal="left"/>
      <protection hidden="1"/>
    </xf>
    <xf numFmtId="0" fontId="72" fillId="16" borderId="0" xfId="0" applyFont="1" applyFill="1" applyBorder="1" applyAlignment="1" applyProtection="1">
      <alignment horizontal="left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77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77" xfId="343" quotePrefix="1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0" xfId="456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456" applyNumberFormat="1" applyFont="1" applyFill="1" applyBorder="1" applyAlignment="1" applyProtection="1">
      <alignment horizontal="right" vertical="center"/>
      <protection locked="0" hidden="1"/>
    </xf>
    <xf numFmtId="41" fontId="72" fillId="25" borderId="77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77" xfId="456" applyNumberFormat="1" applyFont="1" applyFill="1" applyBorder="1" applyAlignment="1" applyProtection="1">
      <alignment horizontal="right" vertical="center"/>
      <protection locked="0" hidden="1"/>
    </xf>
    <xf numFmtId="41" fontId="72" fillId="25" borderId="77" xfId="456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351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2" fillId="25" borderId="77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12" fontId="72" fillId="25" borderId="77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77" xfId="423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center" vertical="center"/>
      <protection locked="0" hidden="1"/>
    </xf>
    <xf numFmtId="176" fontId="72" fillId="16" borderId="0" xfId="343" applyFont="1" applyFill="1" applyAlignment="1" applyProtection="1">
      <alignment horizontal="right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horizontal="right" vertical="center"/>
      <protection locked="0" hidden="1"/>
    </xf>
    <xf numFmtId="176" fontId="72" fillId="16" borderId="18" xfId="343" applyFont="1" applyFill="1" applyBorder="1" applyAlignment="1" applyProtection="1">
      <alignment horizontal="right" vertical="center"/>
      <protection hidden="1"/>
    </xf>
    <xf numFmtId="176" fontId="72" fillId="25" borderId="77" xfId="343" applyFont="1" applyFill="1" applyBorder="1" applyAlignment="1" applyProtection="1">
      <alignment horizontal="right" vertical="center"/>
      <protection locked="0" hidden="1"/>
    </xf>
    <xf numFmtId="176" fontId="72" fillId="16" borderId="77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vertical="center"/>
      <protection locked="0" hidden="1"/>
    </xf>
    <xf numFmtId="184" fontId="72" fillId="25" borderId="77" xfId="351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77" xfId="343" quotePrefix="1" applyNumberFormat="1" applyFont="1" applyFill="1" applyBorder="1" applyAlignment="1" applyProtection="1">
      <alignment horizontal="right" vertical="center"/>
      <protection locked="0" hidden="1"/>
    </xf>
    <xf numFmtId="208" fontId="72" fillId="25" borderId="77" xfId="423" applyNumberFormat="1" applyFont="1" applyFill="1" applyBorder="1" applyAlignment="1" applyProtection="1">
      <alignment horizontal="center" vertical="center"/>
      <protection locked="0"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72" fillId="16" borderId="0" xfId="0" applyFont="1" applyFill="1" applyAlignment="1" applyProtection="1">
      <alignment horizontal="left" vertical="top"/>
      <protection hidden="1"/>
    </xf>
    <xf numFmtId="3" fontId="72" fillId="16" borderId="0" xfId="0" applyNumberFormat="1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Alignment="1" applyProtection="1">
      <alignment horizontal="right" vertical="top"/>
      <protection hidden="1"/>
    </xf>
    <xf numFmtId="0" fontId="72" fillId="16" borderId="0" xfId="0" applyFont="1" applyFill="1" applyAlignment="1" applyProtection="1">
      <alignment horizontal="center" vertical="top"/>
      <protection hidden="1"/>
    </xf>
    <xf numFmtId="176" fontId="72" fillId="16" borderId="0" xfId="422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left" vertical="top"/>
      <protection hidden="1"/>
    </xf>
    <xf numFmtId="0" fontId="72" fillId="25" borderId="0" xfId="0" applyFont="1" applyFill="1" applyBorder="1" applyAlignment="1" applyProtection="1">
      <alignment horizontal="left" vertical="top"/>
      <protection hidden="1"/>
    </xf>
    <xf numFmtId="3" fontId="72" fillId="25" borderId="0" xfId="452" applyNumberFormat="1" applyFont="1" applyFill="1" applyBorder="1" applyAlignment="1" applyProtection="1">
      <alignment horizontal="center" vertical="top"/>
      <protection hidden="1"/>
    </xf>
    <xf numFmtId="178" fontId="72" fillId="25" borderId="0" xfId="452" applyNumberFormat="1" applyFont="1" applyFill="1" applyBorder="1" applyAlignment="1" applyProtection="1">
      <alignment horizontal="center" vertical="top"/>
      <protection hidden="1"/>
    </xf>
    <xf numFmtId="3" fontId="72" fillId="25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452" applyFont="1" applyFill="1" applyBorder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center" vertical="top"/>
      <protection hidden="1"/>
    </xf>
    <xf numFmtId="0" fontId="72" fillId="16" borderId="0" xfId="456" applyFont="1" applyFill="1" applyAlignment="1" applyProtection="1">
      <alignment horizontal="left" vertical="top"/>
      <protection hidden="1"/>
    </xf>
    <xf numFmtId="187" fontId="72" fillId="16" borderId="0" xfId="351" applyNumberFormat="1" applyFont="1" applyFill="1" applyAlignment="1" applyProtection="1">
      <alignment horizontal="center" vertical="top"/>
      <protection hidden="1"/>
    </xf>
    <xf numFmtId="3" fontId="72" fillId="16" borderId="0" xfId="456" applyNumberFormat="1" applyFont="1" applyFill="1" applyAlignment="1" applyProtection="1">
      <alignment horizontal="center" vertical="top"/>
      <protection hidden="1"/>
    </xf>
    <xf numFmtId="3" fontId="72" fillId="16" borderId="0" xfId="423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horizontal="center" vertical="top"/>
      <protection hidden="1"/>
    </xf>
    <xf numFmtId="3" fontId="72" fillId="16" borderId="0" xfId="456" applyNumberFormat="1" applyFont="1" applyFill="1" applyAlignment="1" applyProtection="1">
      <alignment horizontal="right" vertical="top"/>
      <protection hidden="1"/>
    </xf>
    <xf numFmtId="0" fontId="72" fillId="16" borderId="0" xfId="456" applyFont="1" applyFill="1" applyBorder="1" applyAlignment="1" applyProtection="1">
      <alignment horizontal="center" vertical="top"/>
      <protection hidden="1"/>
    </xf>
    <xf numFmtId="178" fontId="72" fillId="16" borderId="0" xfId="0" applyNumberFormat="1" applyFont="1" applyFill="1" applyAlignment="1" applyProtection="1">
      <alignment horizontal="center" vertical="top"/>
      <protection hidden="1"/>
    </xf>
    <xf numFmtId="176" fontId="72" fillId="16" borderId="0" xfId="351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vertical="top"/>
      <protection hidden="1"/>
    </xf>
    <xf numFmtId="0" fontId="72" fillId="16" borderId="0" xfId="456" applyFont="1" applyFill="1" applyBorder="1" applyAlignment="1" applyProtection="1">
      <alignment horizontal="left" vertical="top"/>
      <protection hidden="1"/>
    </xf>
    <xf numFmtId="176" fontId="72" fillId="16" borderId="0" xfId="423" applyNumberFormat="1" applyFont="1" applyFill="1" applyBorder="1" applyAlignment="1" applyProtection="1">
      <alignment horizontal="center" vertical="top"/>
      <protection hidden="1"/>
    </xf>
    <xf numFmtId="176" fontId="72" fillId="16" borderId="0" xfId="351" applyNumberFormat="1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right" vertical="top"/>
      <protection hidden="1"/>
    </xf>
    <xf numFmtId="0" fontId="72" fillId="16" borderId="0" xfId="0" applyFont="1" applyFill="1" applyBorder="1" applyAlignment="1" applyProtection="1">
      <alignment vertical="top"/>
      <protection hidden="1"/>
    </xf>
    <xf numFmtId="0" fontId="72" fillId="16" borderId="0" xfId="0" applyFont="1" applyFill="1" applyBorder="1" applyAlignment="1" applyProtection="1">
      <alignment horizontal="right" vertical="top"/>
      <protection hidden="1"/>
    </xf>
    <xf numFmtId="0" fontId="72" fillId="16" borderId="0" xfId="455" applyFont="1" applyFill="1" applyAlignment="1" applyProtection="1">
      <alignment horizontal="center" vertical="top"/>
      <protection hidden="1"/>
    </xf>
    <xf numFmtId="0" fontId="72" fillId="16" borderId="0" xfId="455" applyFont="1" applyFill="1" applyBorder="1" applyAlignment="1" applyProtection="1">
      <alignment horizontal="center" vertical="top"/>
      <protection hidden="1"/>
    </xf>
    <xf numFmtId="3" fontId="72" fillId="16" borderId="0" xfId="422" applyNumberFormat="1" applyFont="1" applyFill="1" applyAlignment="1" applyProtection="1">
      <alignment horizontal="center" vertical="top"/>
      <protection hidden="1"/>
    </xf>
    <xf numFmtId="49" fontId="111" fillId="16" borderId="19" xfId="0" applyNumberFormat="1" applyFont="1" applyFill="1" applyBorder="1" applyAlignment="1" applyProtection="1">
      <alignment horizontal="left" vertical="center" wrapText="1"/>
      <protection hidden="1"/>
    </xf>
    <xf numFmtId="41" fontId="72" fillId="16" borderId="16" xfId="0" applyNumberFormat="1" applyFont="1" applyFill="1" applyBorder="1" applyAlignment="1" applyProtection="1">
      <alignment vertical="center"/>
      <protection hidden="1"/>
    </xf>
    <xf numFmtId="49" fontId="72" fillId="16" borderId="16" xfId="0" applyNumberFormat="1" applyFont="1" applyFill="1" applyBorder="1" applyAlignment="1" applyProtection="1">
      <alignment horizontal="left" vertical="center"/>
      <protection hidden="1"/>
    </xf>
    <xf numFmtId="232" fontId="106" fillId="25" borderId="0" xfId="452" applyNumberFormat="1" applyFont="1" applyFill="1" applyBorder="1" applyAlignment="1" applyProtection="1">
      <alignment horizontal="right" vertical="center"/>
      <protection hidden="1"/>
    </xf>
    <xf numFmtId="232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vertical="center"/>
      <protection hidden="1"/>
    </xf>
    <xf numFmtId="228" fontId="72" fillId="0" borderId="0" xfId="452" applyNumberFormat="1" applyFont="1" applyFill="1" applyBorder="1" applyAlignment="1" applyProtection="1">
      <alignment vertical="center"/>
      <protection hidden="1"/>
    </xf>
    <xf numFmtId="228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horizontal="right" vertical="center"/>
      <protection hidden="1"/>
    </xf>
    <xf numFmtId="184" fontId="106" fillId="16" borderId="0" xfId="423" applyNumberFormat="1" applyFont="1" applyFill="1" applyBorder="1" applyAlignment="1" applyProtection="1">
      <alignment horizontal="center" vertical="center"/>
      <protection hidden="1"/>
    </xf>
    <xf numFmtId="231" fontId="106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3" fontId="72" fillId="16" borderId="0" xfId="456" applyNumberFormat="1" applyFont="1" applyFill="1" applyBorder="1" applyAlignment="1" applyProtection="1">
      <alignment horizontal="right" vertical="center"/>
      <protection hidden="1"/>
    </xf>
    <xf numFmtId="184" fontId="72" fillId="16" borderId="125" xfId="456" applyNumberFormat="1" applyFont="1" applyFill="1" applyBorder="1" applyAlignment="1" applyProtection="1">
      <alignment horizontal="center" vertical="center"/>
      <protection hidden="1"/>
    </xf>
    <xf numFmtId="41" fontId="72" fillId="16" borderId="77" xfId="456" applyNumberFormat="1" applyFont="1" applyFill="1" applyBorder="1" applyAlignment="1" applyProtection="1">
      <alignment horizontal="center" vertical="center"/>
      <protection hidden="1"/>
    </xf>
    <xf numFmtId="41" fontId="72" fillId="16" borderId="125" xfId="456" applyNumberFormat="1" applyFont="1" applyFill="1" applyBorder="1" applyAlignment="1" applyProtection="1">
      <alignment horizontal="left" vertical="center"/>
      <protection hidden="1"/>
    </xf>
    <xf numFmtId="234" fontId="72" fillId="16" borderId="0" xfId="456" applyNumberFormat="1" applyFont="1" applyFill="1" applyAlignment="1" applyProtection="1">
      <alignment horizontal="center" vertical="center"/>
      <protection hidden="1"/>
    </xf>
    <xf numFmtId="185" fontId="113" fillId="16" borderId="0" xfId="351" applyNumberFormat="1" applyFont="1" applyFill="1" applyAlignment="1" applyProtection="1">
      <alignment horizontal="center" vertical="center"/>
      <protection hidden="1"/>
    </xf>
    <xf numFmtId="235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107" fillId="16" borderId="0" xfId="457" applyFont="1" applyFill="1" applyBorder="1" applyAlignment="1" applyProtection="1">
      <alignment horizontal="right" vertical="center"/>
      <protection hidden="1"/>
    </xf>
    <xf numFmtId="176" fontId="107" fillId="16" borderId="0" xfId="421" applyFont="1" applyFill="1" applyBorder="1" applyAlignment="1" applyProtection="1">
      <alignment horizontal="left" vertical="center"/>
      <protection hidden="1"/>
    </xf>
    <xf numFmtId="176" fontId="107" fillId="16" borderId="0" xfId="421" applyFont="1" applyFill="1" applyBorder="1" applyAlignment="1" applyProtection="1">
      <alignment horizontal="left" vertical="top"/>
      <protection hidden="1"/>
    </xf>
    <xf numFmtId="0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49" fontId="106" fillId="16" borderId="125" xfId="455" quotePrefix="1" applyNumberFormat="1" applyFont="1" applyFill="1" applyBorder="1" applyAlignment="1" applyProtection="1">
      <alignment horizontal="center" vertical="center"/>
      <protection hidden="1"/>
    </xf>
    <xf numFmtId="198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198" fontId="117" fillId="25" borderId="0" xfId="435" applyNumberFormat="1" applyFont="1" applyFill="1" applyBorder="1" applyAlignment="1" applyProtection="1">
      <alignment vertical="center"/>
      <protection locked="0" hidden="1"/>
    </xf>
    <xf numFmtId="198" fontId="117" fillId="25" borderId="77" xfId="435" applyNumberFormat="1" applyFont="1" applyFill="1" applyBorder="1" applyAlignment="1" applyProtection="1">
      <alignment vertical="center"/>
      <protection locked="0" hidden="1"/>
    </xf>
    <xf numFmtId="236" fontId="117" fillId="25" borderId="0" xfId="0" applyNumberFormat="1" applyFont="1" applyFill="1" applyBorder="1" applyAlignment="1" applyProtection="1">
      <alignment horizontal="center" vertical="center"/>
      <protection locked="0" hidden="1"/>
    </xf>
    <xf numFmtId="236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236" fontId="117" fillId="25" borderId="77" xfId="0" applyNumberFormat="1" applyFont="1" applyFill="1" applyBorder="1" applyAlignment="1" applyProtection="1">
      <alignment horizontal="right" vertical="center"/>
      <protection locked="0" hidden="1"/>
    </xf>
    <xf numFmtId="187" fontId="106" fillId="16" borderId="77" xfId="343" quotePrefix="1" applyNumberFormat="1" applyFont="1" applyFill="1" applyBorder="1" applyAlignment="1" applyProtection="1">
      <alignment horizontal="right" vertical="center"/>
      <protection hidden="1"/>
    </xf>
    <xf numFmtId="187" fontId="106" fillId="16" borderId="77" xfId="343" applyNumberFormat="1" applyFont="1" applyFill="1" applyBorder="1" applyAlignment="1" applyProtection="1">
      <alignment horizontal="right" vertical="center"/>
      <protection hidden="1"/>
    </xf>
    <xf numFmtId="41" fontId="117" fillId="16" borderId="0" xfId="0" applyNumberFormat="1" applyFont="1" applyFill="1" applyBorder="1" applyAlignment="1" applyProtection="1">
      <alignment horizontal="center" vertical="center"/>
      <protection hidden="1"/>
    </xf>
    <xf numFmtId="41" fontId="11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120" fillId="16" borderId="0" xfId="0" applyNumberFormat="1" applyFont="1" applyFill="1" applyBorder="1" applyAlignment="1" applyProtection="1">
      <alignment horizontal="right" vertical="center"/>
      <protection locked="0" hidden="1"/>
    </xf>
    <xf numFmtId="18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25" borderId="77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16" borderId="0" xfId="423" applyNumberFormat="1" applyFont="1" applyFill="1" applyBorder="1" applyAlignment="1" applyProtection="1">
      <alignment horizontal="right" vertical="center"/>
      <protection hidden="1"/>
    </xf>
    <xf numFmtId="182" fontId="106" fillId="16" borderId="0" xfId="456" applyNumberFormat="1" applyFont="1" applyFill="1" applyBorder="1" applyAlignment="1" applyProtection="1">
      <alignment horizontal="right" vertical="center"/>
      <protection hidden="1"/>
    </xf>
    <xf numFmtId="41" fontId="117" fillId="16" borderId="0" xfId="420" applyNumberFormat="1" applyFont="1" applyFill="1" applyBorder="1" applyAlignment="1" applyProtection="1">
      <alignment horizontal="right" vertical="center"/>
      <protection hidden="1"/>
    </xf>
    <xf numFmtId="184" fontId="117" fillId="16" borderId="0" xfId="423" applyNumberFormat="1" applyFont="1" applyFill="1" applyAlignment="1" applyProtection="1">
      <alignment horizontal="right" vertical="center"/>
      <protection hidden="1"/>
    </xf>
    <xf numFmtId="41" fontId="117" fillId="16" borderId="16" xfId="0" applyNumberFormat="1" applyFont="1" applyFill="1" applyBorder="1" applyAlignment="1" applyProtection="1">
      <alignment vertical="center" shrinkToFit="1"/>
      <protection hidden="1"/>
    </xf>
    <xf numFmtId="176" fontId="117" fillId="16" borderId="0" xfId="343" applyFont="1" applyFill="1" applyAlignment="1" applyProtection="1">
      <alignment horizontal="right" vertical="center"/>
      <protection hidden="1"/>
    </xf>
    <xf numFmtId="176" fontId="117" fillId="25" borderId="0" xfId="343" applyFont="1" applyFill="1" applyBorder="1" applyAlignment="1" applyProtection="1">
      <alignment horizontal="right" vertical="center"/>
      <protection locked="0" hidden="1"/>
    </xf>
    <xf numFmtId="176" fontId="117" fillId="16" borderId="0" xfId="343" applyFont="1" applyFill="1" applyBorder="1" applyAlignment="1" applyProtection="1">
      <alignment horizontal="right" vertical="center"/>
      <protection locked="0" hidden="1"/>
    </xf>
    <xf numFmtId="198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187" fontId="117" fillId="16" borderId="0" xfId="351" applyNumberFormat="1" applyFont="1" applyFill="1" applyAlignment="1" applyProtection="1">
      <alignment horizontal="center" vertical="top"/>
      <protection hidden="1"/>
    </xf>
    <xf numFmtId="187" fontId="117" fillId="16" borderId="0" xfId="351" applyNumberFormat="1" applyFont="1" applyFill="1" applyAlignment="1" applyProtection="1">
      <alignment horizontal="center" vertical="center"/>
      <protection hidden="1"/>
    </xf>
    <xf numFmtId="187" fontId="118" fillId="16" borderId="0" xfId="351" applyNumberFormat="1" applyFont="1" applyFill="1" applyAlignment="1" applyProtection="1">
      <alignment horizontal="center" vertical="center"/>
      <protection hidden="1"/>
    </xf>
    <xf numFmtId="187" fontId="117" fillId="16" borderId="0" xfId="351" applyNumberFormat="1" applyFont="1" applyFill="1" applyBorder="1" applyAlignment="1" applyProtection="1">
      <alignment horizontal="left" vertical="center"/>
      <protection hidden="1"/>
    </xf>
    <xf numFmtId="187" fontId="39" fillId="16" borderId="0" xfId="351" applyNumberFormat="1" applyFont="1" applyFill="1" applyAlignment="1" applyProtection="1">
      <alignment horizontal="center" vertical="center"/>
      <protection hidden="1"/>
    </xf>
    <xf numFmtId="187" fontId="40" fillId="16" borderId="0" xfId="351" applyNumberFormat="1" applyFont="1" applyFill="1" applyAlignment="1" applyProtection="1">
      <alignment horizontal="center" vertical="center"/>
      <protection hidden="1"/>
    </xf>
    <xf numFmtId="176" fontId="40" fillId="16" borderId="0" xfId="351" applyNumberFormat="1" applyFont="1" applyFill="1" applyAlignment="1" applyProtection="1">
      <alignment horizontal="center" vertical="center"/>
      <protection hidden="1"/>
    </xf>
    <xf numFmtId="176" fontId="14" fillId="16" borderId="0" xfId="351" applyNumberFormat="1" applyFont="1" applyFill="1" applyAlignment="1" applyProtection="1">
      <alignment horizontal="center" vertical="center"/>
      <protection hidden="1"/>
    </xf>
    <xf numFmtId="187" fontId="14" fillId="16" borderId="0" xfId="351" applyNumberFormat="1" applyFont="1" applyFill="1" applyAlignment="1" applyProtection="1">
      <alignment horizontal="center" vertical="center"/>
      <protection hidden="1"/>
    </xf>
    <xf numFmtId="179" fontId="117" fillId="16" borderId="0" xfId="456" applyNumberFormat="1" applyFont="1" applyFill="1" applyAlignment="1" applyProtection="1">
      <alignment horizontal="center" vertical="top"/>
      <protection hidden="1"/>
    </xf>
    <xf numFmtId="3" fontId="117" fillId="16" borderId="0" xfId="456" applyNumberFormat="1" applyFont="1" applyFill="1" applyAlignment="1" applyProtection="1">
      <alignment horizontal="center" vertical="top"/>
      <protection hidden="1"/>
    </xf>
    <xf numFmtId="3" fontId="117" fillId="16" borderId="0" xfId="423" applyNumberFormat="1" applyFont="1" applyFill="1" applyAlignment="1" applyProtection="1">
      <alignment horizontal="center" vertical="top"/>
      <protection hidden="1"/>
    </xf>
    <xf numFmtId="176" fontId="117" fillId="16" borderId="0" xfId="423" applyNumberFormat="1" applyFont="1" applyFill="1" applyAlignment="1" applyProtection="1">
      <alignment horizontal="center" vertical="top"/>
      <protection hidden="1"/>
    </xf>
    <xf numFmtId="0" fontId="117" fillId="16" borderId="0" xfId="456" applyFont="1" applyFill="1" applyAlignment="1" applyProtection="1">
      <alignment horizontal="left" vertical="top"/>
      <protection hidden="1"/>
    </xf>
    <xf numFmtId="179" fontId="117" fillId="16" borderId="0" xfId="456" applyNumberFormat="1" applyFont="1" applyFill="1" applyAlignment="1" applyProtection="1">
      <alignment horizontal="center" vertical="center"/>
      <protection hidden="1"/>
    </xf>
    <xf numFmtId="3" fontId="117" fillId="16" borderId="0" xfId="456" applyNumberFormat="1" applyFont="1" applyFill="1" applyAlignment="1" applyProtection="1">
      <alignment horizontal="center" vertical="center"/>
      <protection hidden="1"/>
    </xf>
    <xf numFmtId="3" fontId="117" fillId="16" borderId="0" xfId="423" applyNumberFormat="1" applyFont="1" applyFill="1" applyAlignment="1" applyProtection="1">
      <alignment horizontal="center" vertical="center"/>
      <protection hidden="1"/>
    </xf>
    <xf numFmtId="176" fontId="117" fillId="16" borderId="0" xfId="423" applyNumberFormat="1" applyFont="1" applyFill="1" applyAlignment="1" applyProtection="1">
      <alignment horizontal="center" vertical="center"/>
      <protection hidden="1"/>
    </xf>
    <xf numFmtId="0" fontId="117" fillId="16" borderId="0" xfId="456" applyFont="1" applyFill="1" applyAlignment="1" applyProtection="1">
      <alignment horizontal="center" vertical="center"/>
      <protection hidden="1"/>
    </xf>
    <xf numFmtId="181" fontId="118" fillId="16" borderId="0" xfId="456" applyNumberFormat="1" applyFont="1" applyFill="1" applyAlignment="1" applyProtection="1">
      <alignment horizontal="center" vertical="center"/>
      <protection hidden="1"/>
    </xf>
    <xf numFmtId="3" fontId="118" fillId="16" borderId="0" xfId="456" applyNumberFormat="1" applyFont="1" applyFill="1" applyAlignment="1" applyProtection="1">
      <alignment horizontal="center" vertical="center"/>
      <protection hidden="1"/>
    </xf>
    <xf numFmtId="179" fontId="117" fillId="16" borderId="0" xfId="456" applyNumberFormat="1" applyFont="1" applyFill="1" applyBorder="1" applyAlignment="1" applyProtection="1">
      <alignment horizontal="left" vertical="center"/>
      <protection hidden="1"/>
    </xf>
    <xf numFmtId="3" fontId="117" fillId="16" borderId="0" xfId="456" applyNumberFormat="1" applyFont="1" applyFill="1" applyBorder="1" applyAlignment="1" applyProtection="1">
      <alignment horizontal="left" vertical="center"/>
      <protection hidden="1"/>
    </xf>
    <xf numFmtId="3" fontId="117" fillId="16" borderId="0" xfId="423" applyNumberFormat="1" applyFont="1" applyFill="1" applyBorder="1" applyAlignment="1" applyProtection="1">
      <alignment horizontal="left" vertical="center"/>
      <protection hidden="1"/>
    </xf>
    <xf numFmtId="176" fontId="117" fillId="16" borderId="0" xfId="423" applyNumberFormat="1" applyFont="1" applyFill="1" applyBorder="1" applyAlignment="1" applyProtection="1">
      <alignment horizontal="left" vertical="center"/>
      <protection hidden="1"/>
    </xf>
    <xf numFmtId="0" fontId="117" fillId="16" borderId="0" xfId="456" applyFont="1" applyFill="1" applyBorder="1" applyAlignment="1" applyProtection="1">
      <alignment horizontal="left" vertical="center"/>
      <protection hidden="1"/>
    </xf>
    <xf numFmtId="43" fontId="117" fillId="16" borderId="0" xfId="351" applyNumberFormat="1" applyFont="1" applyFill="1" applyAlignment="1" applyProtection="1">
      <alignment horizontal="right" vertical="center"/>
      <protection hidden="1"/>
    </xf>
    <xf numFmtId="184" fontId="117" fillId="16" borderId="0" xfId="456" applyNumberFormat="1" applyFont="1" applyFill="1" applyAlignment="1" applyProtection="1">
      <alignment horizontal="right" vertical="center"/>
      <protection hidden="1"/>
    </xf>
    <xf numFmtId="184" fontId="117" fillId="16" borderId="0" xfId="423" applyNumberFormat="1" applyFont="1" applyFill="1" applyBorder="1" applyAlignment="1" applyProtection="1">
      <alignment horizontal="right" vertical="center"/>
      <protection hidden="1"/>
    </xf>
    <xf numFmtId="187" fontId="119" fillId="16" borderId="0" xfId="343" applyNumberFormat="1" applyFont="1" applyFill="1" applyAlignment="1" applyProtection="1">
      <alignment horizontal="right" vertical="center"/>
      <protection hidden="1"/>
    </xf>
    <xf numFmtId="185" fontId="119" fillId="16" borderId="0" xfId="343" applyNumberFormat="1" applyFont="1" applyFill="1" applyAlignment="1" applyProtection="1">
      <alignment horizontal="right" vertical="center"/>
      <protection hidden="1"/>
    </xf>
    <xf numFmtId="187" fontId="117" fillId="25" borderId="0" xfId="456" applyNumberFormat="1" applyFont="1" applyFill="1" applyAlignment="1" applyProtection="1">
      <alignment horizontal="right" vertical="center"/>
      <protection hidden="1"/>
    </xf>
    <xf numFmtId="185" fontId="117" fillId="25" borderId="0" xfId="343" applyNumberFormat="1" applyFont="1" applyFill="1" applyAlignment="1" applyProtection="1">
      <alignment horizontal="right" vertical="center"/>
      <protection hidden="1"/>
    </xf>
    <xf numFmtId="185" fontId="117" fillId="25" borderId="0" xfId="343" applyNumberFormat="1" applyFont="1" applyFill="1" applyBorder="1" applyAlignment="1" applyProtection="1">
      <alignment horizontal="right" vertical="center"/>
      <protection hidden="1"/>
    </xf>
    <xf numFmtId="185" fontId="117" fillId="25" borderId="0" xfId="343" applyNumberFormat="1" applyFont="1" applyFill="1" applyBorder="1" applyAlignment="1" applyProtection="1">
      <alignment horizontal="center" vertical="center"/>
      <protection hidden="1"/>
    </xf>
    <xf numFmtId="185" fontId="117" fillId="25" borderId="0" xfId="343" quotePrefix="1" applyNumberFormat="1" applyFont="1" applyFill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Border="1" applyAlignment="1" applyProtection="1">
      <alignment horizontal="center" vertical="center"/>
      <protection locked="0" hidden="1"/>
    </xf>
    <xf numFmtId="185" fontId="117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117" fillId="25" borderId="77" xfId="343" applyNumberFormat="1" applyFont="1" applyFill="1" applyBorder="1" applyAlignment="1" applyProtection="1">
      <alignment horizontal="right" vertical="center"/>
      <protection hidden="1"/>
    </xf>
    <xf numFmtId="185" fontId="117" fillId="25" borderId="77" xfId="343" quotePrefix="1" applyNumberFormat="1" applyFont="1" applyFill="1" applyBorder="1" applyAlignment="1" applyProtection="1">
      <alignment horizontal="right" vertical="center"/>
      <protection locked="0" hidden="1"/>
    </xf>
    <xf numFmtId="185" fontId="117" fillId="25" borderId="77" xfId="343" applyNumberFormat="1" applyFont="1" applyFill="1" applyBorder="1" applyAlignment="1" applyProtection="1">
      <alignment horizontal="right" vertical="center"/>
      <protection locked="0" hidden="1"/>
    </xf>
    <xf numFmtId="185" fontId="117" fillId="25" borderId="77" xfId="343" applyNumberFormat="1" applyFont="1" applyFill="1" applyBorder="1" applyAlignment="1" applyProtection="1">
      <alignment horizontal="center" vertical="center"/>
      <protection locked="0" hidden="1"/>
    </xf>
    <xf numFmtId="179" fontId="39" fillId="16" borderId="0" xfId="456" applyNumberFormat="1" applyFont="1" applyFill="1" applyAlignment="1" applyProtection="1">
      <alignment horizontal="center" vertical="center"/>
      <protection hidden="1"/>
    </xf>
    <xf numFmtId="3" fontId="39" fillId="16" borderId="0" xfId="456" applyNumberFormat="1" applyFont="1" applyFill="1" applyAlignment="1" applyProtection="1">
      <alignment horizontal="center" vertical="center"/>
      <protection hidden="1"/>
    </xf>
    <xf numFmtId="3" fontId="39" fillId="16" borderId="0" xfId="423" applyNumberFormat="1" applyFont="1" applyFill="1" applyAlignment="1" applyProtection="1">
      <alignment horizontal="center" vertical="center"/>
      <protection hidden="1"/>
    </xf>
    <xf numFmtId="176" fontId="39" fillId="16" borderId="0" xfId="423" applyNumberFormat="1" applyFont="1" applyFill="1" applyAlignment="1" applyProtection="1">
      <alignment horizontal="center" vertical="center"/>
      <protection hidden="1"/>
    </xf>
    <xf numFmtId="0" fontId="39" fillId="16" borderId="0" xfId="456" applyFont="1" applyFill="1" applyAlignment="1" applyProtection="1">
      <alignment horizontal="left" vertical="center"/>
      <protection hidden="1"/>
    </xf>
    <xf numFmtId="187" fontId="120" fillId="16" borderId="0" xfId="351" applyNumberFormat="1" applyFont="1" applyFill="1" applyAlignment="1" applyProtection="1">
      <alignment horizontal="center" vertical="center"/>
      <protection hidden="1"/>
    </xf>
    <xf numFmtId="179" fontId="120" fillId="16" borderId="0" xfId="456" applyNumberFormat="1" applyFont="1" applyFill="1" applyAlignment="1" applyProtection="1">
      <alignment horizontal="center" vertical="center"/>
      <protection hidden="1"/>
    </xf>
    <xf numFmtId="3" fontId="120" fillId="16" borderId="0" xfId="456" applyNumberFormat="1" applyFont="1" applyFill="1" applyAlignment="1" applyProtection="1">
      <alignment horizontal="center" vertical="center"/>
      <protection hidden="1"/>
    </xf>
    <xf numFmtId="3" fontId="120" fillId="16" borderId="0" xfId="423" applyNumberFormat="1" applyFont="1" applyFill="1" applyAlignment="1" applyProtection="1">
      <alignment horizontal="center" vertical="center"/>
      <protection hidden="1"/>
    </xf>
    <xf numFmtId="176" fontId="120" fillId="16" borderId="0" xfId="423" applyNumberFormat="1" applyFont="1" applyFill="1" applyAlignment="1" applyProtection="1">
      <alignment horizontal="center" vertical="center"/>
      <protection hidden="1"/>
    </xf>
    <xf numFmtId="0" fontId="40" fillId="16" borderId="0" xfId="456" applyFont="1" applyFill="1" applyAlignment="1" applyProtection="1">
      <alignment horizontal="center" vertical="center"/>
      <protection hidden="1"/>
    </xf>
    <xf numFmtId="179" fontId="40" fillId="16" borderId="0" xfId="456" applyNumberFormat="1" applyFont="1" applyFill="1" applyAlignment="1" applyProtection="1">
      <alignment horizontal="center" vertical="center"/>
      <protection hidden="1"/>
    </xf>
    <xf numFmtId="3" fontId="40" fillId="16" borderId="0" xfId="456" applyNumberFormat="1" applyFont="1" applyFill="1" applyAlignment="1" applyProtection="1">
      <alignment horizontal="center" vertical="center"/>
      <protection hidden="1"/>
    </xf>
    <xf numFmtId="3" fontId="40" fillId="16" borderId="0" xfId="423" applyNumberFormat="1" applyFont="1" applyFill="1" applyAlignment="1" applyProtection="1">
      <alignment horizontal="center" vertical="center"/>
      <protection hidden="1"/>
    </xf>
    <xf numFmtId="176" fontId="40" fillId="16" borderId="0" xfId="423" applyNumberFormat="1" applyFont="1" applyFill="1" applyAlignment="1" applyProtection="1">
      <alignment horizontal="center" vertical="center"/>
      <protection hidden="1"/>
    </xf>
    <xf numFmtId="0" fontId="121" fillId="16" borderId="0" xfId="456" applyFont="1" applyFill="1" applyAlignment="1" applyProtection="1">
      <alignment horizontal="center" vertical="center"/>
      <protection hidden="1"/>
    </xf>
    <xf numFmtId="179" fontId="14" fillId="16" borderId="0" xfId="456" applyNumberFormat="1" applyFont="1" applyFill="1" applyAlignment="1" applyProtection="1">
      <alignment horizontal="center" vertical="center"/>
      <protection hidden="1"/>
    </xf>
    <xf numFmtId="3" fontId="14" fillId="16" borderId="0" xfId="456" applyNumberFormat="1" applyFont="1" applyFill="1" applyAlignment="1" applyProtection="1">
      <alignment horizontal="center" vertical="center"/>
      <protection hidden="1"/>
    </xf>
    <xf numFmtId="3" fontId="122" fillId="16" borderId="0" xfId="423" applyNumberFormat="1" applyFont="1" applyFill="1" applyAlignment="1" applyProtection="1">
      <alignment horizontal="center" vertical="center"/>
      <protection hidden="1"/>
    </xf>
    <xf numFmtId="176" fontId="122" fillId="16" borderId="0" xfId="423" applyNumberFormat="1" applyFont="1" applyFill="1" applyAlignment="1" applyProtection="1">
      <alignment horizontal="center" vertical="center"/>
      <protection hidden="1"/>
    </xf>
    <xf numFmtId="41" fontId="117" fillId="16" borderId="16" xfId="0" applyNumberFormat="1" applyFont="1" applyFill="1" applyBorder="1" applyAlignment="1" applyProtection="1">
      <alignment horizontal="left" vertical="center"/>
      <protection hidden="1"/>
    </xf>
    <xf numFmtId="237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237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237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0" fontId="106" fillId="16" borderId="16" xfId="453" quotePrefix="1" applyFont="1" applyFill="1" applyBorder="1" applyAlignment="1" applyProtection="1">
      <alignment horizontal="center" vertical="center"/>
      <protection locked="0" hidden="1"/>
    </xf>
    <xf numFmtId="0" fontId="106" fillId="16" borderId="19" xfId="453" quotePrefix="1" applyFont="1" applyFill="1" applyBorder="1" applyAlignment="1" applyProtection="1">
      <alignment horizontal="center" vertical="center"/>
      <protection locked="0" hidden="1"/>
    </xf>
    <xf numFmtId="189" fontId="106" fillId="16" borderId="0" xfId="453" applyNumberFormat="1" applyFont="1" applyFill="1" applyBorder="1" applyAlignment="1" applyProtection="1">
      <alignment horizontal="right" vertical="center"/>
      <protection locked="0" hidden="1"/>
    </xf>
    <xf numFmtId="0" fontId="106" fillId="16" borderId="19" xfId="453" quotePrefix="1" applyNumberFormat="1" applyFont="1" applyFill="1" applyBorder="1" applyAlignment="1" applyProtection="1">
      <alignment horizontal="center" vertical="center"/>
      <protection locked="0" hidden="1"/>
    </xf>
    <xf numFmtId="0" fontId="106" fillId="16" borderId="0" xfId="453" applyFont="1" applyFill="1" applyBorder="1" applyAlignment="1" applyProtection="1">
      <alignment horizontal="center" vertical="center"/>
      <protection locked="0" hidden="1"/>
    </xf>
    <xf numFmtId="178" fontId="72" fillId="16" borderId="16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0" xfId="453" applyNumberFormat="1" applyFont="1" applyFill="1" applyBorder="1" applyAlignment="1" applyProtection="1">
      <alignment horizontal="right" vertical="center"/>
      <protection locked="0" hidden="1"/>
    </xf>
    <xf numFmtId="0" fontId="106" fillId="16" borderId="19" xfId="454" applyNumberFormat="1" applyFont="1" applyFill="1" applyBorder="1" applyAlignment="1" applyProtection="1">
      <alignment horizontal="center" vertical="center"/>
      <protection locked="0" hidden="1"/>
    </xf>
    <xf numFmtId="0" fontId="106" fillId="16" borderId="16" xfId="454" applyNumberFormat="1" applyFont="1" applyFill="1" applyBorder="1" applyAlignment="1" applyProtection="1">
      <alignment horizontal="center" vertical="center"/>
      <protection locked="0"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locked="0" hidden="1"/>
    </xf>
    <xf numFmtId="0" fontId="72" fillId="16" borderId="0" xfId="453" applyFont="1" applyFill="1" applyBorder="1" applyAlignment="1" applyProtection="1">
      <alignment horizontal="center" vertical="center"/>
      <protection locked="0" hidden="1"/>
    </xf>
    <xf numFmtId="189" fontId="72" fillId="16" borderId="0" xfId="343" applyNumberFormat="1" applyFont="1" applyFill="1" applyBorder="1" applyAlignment="1" applyProtection="1">
      <alignment horizontal="right" vertical="center"/>
      <protection locked="0" hidden="1"/>
    </xf>
    <xf numFmtId="0" fontId="72" fillId="16" borderId="19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178" fontId="72" fillId="16" borderId="17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77" xfId="343" applyNumberFormat="1" applyFont="1" applyFill="1" applyBorder="1" applyAlignment="1" applyProtection="1">
      <alignment horizontal="right" vertical="center"/>
      <protection locked="0" hidden="1"/>
    </xf>
    <xf numFmtId="0" fontId="72" fillId="16" borderId="18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77" xfId="343" applyNumberFormat="1" applyFont="1" applyFill="1" applyBorder="1" applyAlignment="1" applyProtection="1">
      <alignment horizontal="right" vertical="center" shrinkToFit="1"/>
      <protection locked="0" hidden="1"/>
    </xf>
    <xf numFmtId="198" fontId="106" fillId="16" borderId="19" xfId="420" quotePrefix="1" applyNumberFormat="1" applyFont="1" applyFill="1" applyBorder="1" applyAlignment="1" applyProtection="1">
      <alignment horizontal="center" vertical="center"/>
      <protection hidden="1"/>
    </xf>
    <xf numFmtId="231" fontId="72" fillId="16" borderId="0" xfId="423" applyNumberFormat="1" applyFont="1" applyFill="1" applyBorder="1" applyAlignment="1" applyProtection="1">
      <alignment horizontal="right" vertical="center"/>
      <protection locked="0" hidden="1"/>
    </xf>
    <xf numFmtId="237" fontId="106" fillId="25" borderId="16" xfId="419" quotePrefix="1" applyNumberFormat="1" applyFont="1" applyFill="1" applyBorder="1" applyAlignment="1" applyProtection="1">
      <alignment horizontal="center" vertical="center"/>
      <protection hidden="1"/>
    </xf>
    <xf numFmtId="49" fontId="72" fillId="25" borderId="16" xfId="0" applyNumberFormat="1" applyFont="1" applyFill="1" applyBorder="1" applyAlignment="1" applyProtection="1">
      <alignment horizontal="center" vertical="center"/>
      <protection locked="0" hidden="1"/>
    </xf>
    <xf numFmtId="0" fontId="72" fillId="25" borderId="0" xfId="0" applyFont="1" applyFill="1" applyBorder="1" applyAlignment="1" applyProtection="1">
      <alignment vertical="center" wrapText="1"/>
      <protection locked="0" hidden="1"/>
    </xf>
    <xf numFmtId="0" fontId="72" fillId="25" borderId="0" xfId="0" applyFont="1" applyFill="1" applyBorder="1" applyProtection="1">
      <protection locked="0" hidden="1"/>
    </xf>
    <xf numFmtId="0" fontId="72" fillId="25" borderId="16" xfId="0" applyNumberFormat="1" applyFont="1" applyFill="1" applyBorder="1" applyAlignment="1" applyProtection="1">
      <alignment horizontal="center" vertical="center"/>
      <protection locked="0" hidden="1"/>
    </xf>
    <xf numFmtId="49" fontId="72" fillId="0" borderId="16" xfId="0" applyNumberFormat="1" applyFont="1" applyFill="1" applyBorder="1" applyAlignment="1" applyProtection="1">
      <alignment horizontal="center" vertical="center"/>
      <protection locked="0" hidden="1"/>
    </xf>
    <xf numFmtId="3" fontId="72" fillId="25" borderId="0" xfId="0" applyNumberFormat="1" applyFont="1" applyFill="1" applyBorder="1" applyAlignment="1" applyProtection="1">
      <alignment vertical="center" wrapText="1"/>
      <protection locked="0" hidden="1"/>
    </xf>
    <xf numFmtId="178" fontId="72" fillId="16" borderId="125" xfId="453" applyNumberFormat="1" applyFont="1" applyFill="1" applyBorder="1" applyAlignment="1" applyProtection="1">
      <alignment horizontal="center" vertical="center"/>
      <protection locked="0" hidden="1"/>
    </xf>
    <xf numFmtId="43" fontId="72" fillId="16" borderId="0" xfId="453" applyNumberFormat="1" applyFont="1" applyFill="1" applyAlignment="1" applyProtection="1">
      <alignment horizontal="center" vertical="center"/>
      <protection hidden="1"/>
    </xf>
    <xf numFmtId="238" fontId="72" fillId="16" borderId="0" xfId="418" applyNumberFormat="1" applyFont="1" applyFill="1" applyBorder="1" applyAlignment="1" applyProtection="1">
      <alignment horizontal="center" vertical="center"/>
      <protection hidden="1"/>
    </xf>
    <xf numFmtId="238" fontId="72" fillId="16" borderId="0" xfId="453" applyNumberFormat="1" applyFont="1" applyFill="1" applyAlignment="1" applyProtection="1">
      <alignment horizontal="center" vertical="center"/>
      <protection hidden="1"/>
    </xf>
    <xf numFmtId="238" fontId="72" fillId="16" borderId="0" xfId="453" applyNumberFormat="1" applyFont="1" applyFill="1" applyBorder="1" applyAlignment="1" applyProtection="1">
      <alignment horizontal="center" vertical="center"/>
      <protection hidden="1"/>
    </xf>
    <xf numFmtId="181" fontId="72" fillId="16" borderId="0" xfId="453" applyNumberFormat="1" applyFont="1" applyFill="1" applyAlignment="1" applyProtection="1">
      <alignment horizontal="center" vertical="center"/>
      <protection hidden="1"/>
    </xf>
    <xf numFmtId="198" fontId="72" fillId="16" borderId="0" xfId="453" applyNumberFormat="1" applyFont="1" applyFill="1" applyAlignment="1" applyProtection="1">
      <alignment horizontal="center" vertical="center"/>
      <protection hidden="1"/>
    </xf>
    <xf numFmtId="178" fontId="40" fillId="16" borderId="0" xfId="456" applyNumberFormat="1" applyFont="1" applyFill="1" applyAlignment="1" applyProtection="1">
      <alignment horizontal="center" vertical="center"/>
      <protection hidden="1"/>
    </xf>
    <xf numFmtId="181" fontId="40" fillId="16" borderId="0" xfId="456" applyNumberFormat="1" applyFont="1" applyFill="1" applyAlignment="1" applyProtection="1">
      <alignment horizontal="center" vertical="center"/>
      <protection hidden="1"/>
    </xf>
    <xf numFmtId="178" fontId="14" fillId="16" borderId="0" xfId="456" applyNumberFormat="1" applyFont="1" applyFill="1" applyAlignment="1" applyProtection="1">
      <alignment horizontal="center" vertical="center"/>
      <protection hidden="1"/>
    </xf>
    <xf numFmtId="181" fontId="14" fillId="16" borderId="0" xfId="456" applyNumberFormat="1" applyFont="1" applyFill="1" applyAlignment="1" applyProtection="1">
      <alignment horizontal="center" vertical="center"/>
      <protection hidden="1"/>
    </xf>
    <xf numFmtId="0" fontId="107" fillId="16" borderId="0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Border="1" applyAlignment="1" applyProtection="1">
      <alignment horizontal="right" vertical="center"/>
      <protection hidden="1"/>
    </xf>
    <xf numFmtId="41" fontId="72" fillId="25" borderId="121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19" xfId="419" quotePrefix="1" applyNumberFormat="1" applyFont="1" applyFill="1" applyBorder="1" applyAlignment="1" applyProtection="1">
      <alignment horizontal="center" vertical="center"/>
      <protection hidden="1"/>
    </xf>
    <xf numFmtId="237" fontId="106" fillId="25" borderId="19" xfId="419" quotePrefix="1" applyNumberFormat="1" applyFont="1" applyFill="1" applyBorder="1" applyAlignment="1" applyProtection="1">
      <alignment horizontal="center" vertical="center"/>
      <protection hidden="1"/>
    </xf>
    <xf numFmtId="41" fontId="107" fillId="25" borderId="19" xfId="452" applyNumberFormat="1" applyFont="1" applyFill="1" applyBorder="1" applyAlignment="1" applyProtection="1">
      <alignment horizontal="center" vertical="center"/>
      <protection hidden="1"/>
    </xf>
    <xf numFmtId="41" fontId="107" fillId="25" borderId="0" xfId="0" applyNumberFormat="1" applyFont="1" applyFill="1" applyBorder="1" applyAlignment="1" applyProtection="1">
      <alignment horizontal="center" vertical="center"/>
      <protection hidden="1"/>
    </xf>
    <xf numFmtId="228" fontId="107" fillId="25" borderId="0" xfId="0" applyNumberFormat="1" applyFont="1" applyFill="1" applyBorder="1" applyAlignment="1" applyProtection="1">
      <alignment horizontal="center" vertical="center"/>
      <protection hidden="1"/>
    </xf>
    <xf numFmtId="41" fontId="123" fillId="25" borderId="19" xfId="452" applyNumberFormat="1" applyFont="1" applyFill="1" applyBorder="1" applyAlignment="1" applyProtection="1">
      <alignment horizontal="center" vertical="center"/>
      <protection hidden="1"/>
    </xf>
    <xf numFmtId="228" fontId="123" fillId="25" borderId="0" xfId="0" applyNumberFormat="1" applyFont="1" applyFill="1" applyBorder="1" applyAlignment="1" applyProtection="1">
      <alignment horizontal="center" vertical="center"/>
      <protection hidden="1"/>
    </xf>
    <xf numFmtId="41" fontId="107" fillId="25" borderId="19" xfId="452" applyNumberFormat="1" applyFont="1" applyFill="1" applyBorder="1" applyAlignment="1" applyProtection="1">
      <alignment horizontal="right" vertical="center"/>
      <protection hidden="1"/>
    </xf>
    <xf numFmtId="0" fontId="107" fillId="16" borderId="0" xfId="418" applyNumberFormat="1" applyFont="1" applyFill="1" applyBorder="1" applyAlignment="1" applyProtection="1">
      <alignment horizontal="left" vertical="center"/>
      <protection hidden="1"/>
    </xf>
    <xf numFmtId="0" fontId="107" fillId="16" borderId="0" xfId="453" applyNumberFormat="1" applyFont="1" applyFill="1" applyBorder="1" applyAlignment="1" applyProtection="1">
      <alignment horizontal="center" vertical="center"/>
      <protection hidden="1"/>
    </xf>
    <xf numFmtId="0" fontId="107" fillId="16" borderId="0" xfId="453" applyFont="1" applyFill="1" applyBorder="1" applyAlignment="1" applyProtection="1">
      <alignment horizontal="right" vertical="center"/>
      <protection hidden="1"/>
    </xf>
    <xf numFmtId="0" fontId="107" fillId="16" borderId="27" xfId="453" applyFont="1" applyFill="1" applyBorder="1" applyAlignment="1" applyProtection="1">
      <alignment horizontal="left" vertical="center"/>
      <protection hidden="1"/>
    </xf>
    <xf numFmtId="0" fontId="107" fillId="16" borderId="27" xfId="454" applyFont="1" applyFill="1" applyBorder="1" applyAlignment="1" applyProtection="1">
      <alignment vertical="center"/>
      <protection hidden="1"/>
    </xf>
    <xf numFmtId="187" fontId="39" fillId="16" borderId="0" xfId="351" applyNumberFormat="1" applyFont="1" applyFill="1" applyBorder="1" applyAlignment="1" applyProtection="1">
      <alignment horizontal="left" vertical="center"/>
      <protection hidden="1"/>
    </xf>
    <xf numFmtId="187" fontId="107" fillId="16" borderId="0" xfId="351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horizontal="left" vertical="center"/>
      <protection hidden="1"/>
    </xf>
    <xf numFmtId="3" fontId="107" fillId="16" borderId="27" xfId="456" applyNumberFormat="1" applyFont="1" applyFill="1" applyBorder="1" applyAlignment="1" applyProtection="1">
      <alignment horizontal="left" vertical="center"/>
      <protection hidden="1"/>
    </xf>
    <xf numFmtId="1" fontId="107" fillId="16" borderId="27" xfId="456" applyNumberFormat="1" applyFont="1" applyFill="1" applyBorder="1" applyAlignment="1" applyProtection="1">
      <alignment horizontal="left" vertical="center"/>
      <protection hidden="1"/>
    </xf>
    <xf numFmtId="1" fontId="107" fillId="16" borderId="27" xfId="423" applyNumberFormat="1" applyFont="1" applyFill="1" applyBorder="1" applyAlignment="1" applyProtection="1">
      <alignment horizontal="left" vertical="center"/>
      <protection hidden="1"/>
    </xf>
    <xf numFmtId="3" fontId="107" fillId="16" borderId="27" xfId="456" applyNumberFormat="1" applyFont="1" applyFill="1" applyBorder="1" applyAlignment="1" applyProtection="1">
      <alignment horizontal="right" vertical="center"/>
      <protection hidden="1"/>
    </xf>
    <xf numFmtId="0" fontId="107" fillId="16" borderId="27" xfId="423" applyNumberFormat="1" applyFont="1" applyFill="1" applyBorder="1" applyAlignment="1" applyProtection="1">
      <alignment horizontal="left" vertical="center"/>
      <protection hidden="1"/>
    </xf>
    <xf numFmtId="49" fontId="107" fillId="16" borderId="27" xfId="456" applyNumberFormat="1" applyFont="1" applyFill="1" applyBorder="1" applyAlignment="1" applyProtection="1">
      <alignment vertical="center"/>
      <protection hidden="1"/>
    </xf>
    <xf numFmtId="49" fontId="107" fillId="16" borderId="27" xfId="456" applyNumberFormat="1" applyFont="1" applyFill="1" applyBorder="1" applyAlignment="1" applyProtection="1">
      <alignment horizontal="left" vertical="center"/>
      <protection hidden="1"/>
    </xf>
    <xf numFmtId="49" fontId="107" fillId="16" borderId="27" xfId="456" applyNumberFormat="1" applyFont="1" applyFill="1" applyBorder="1" applyAlignment="1" applyProtection="1">
      <alignment horizontal="right" vertical="center"/>
      <protection hidden="1"/>
    </xf>
    <xf numFmtId="176" fontId="107" fillId="16" borderId="0" xfId="423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vertical="center"/>
      <protection hidden="1"/>
    </xf>
    <xf numFmtId="3" fontId="107" fillId="16" borderId="27" xfId="456" applyNumberFormat="1" applyFont="1" applyFill="1" applyBorder="1" applyAlignment="1" applyProtection="1">
      <alignment vertical="center"/>
      <protection hidden="1"/>
    </xf>
    <xf numFmtId="0" fontId="107" fillId="16" borderId="0" xfId="456" applyFont="1" applyFill="1" applyBorder="1" applyAlignment="1" applyProtection="1">
      <alignment horizontal="left" vertical="center"/>
      <protection hidden="1"/>
    </xf>
    <xf numFmtId="187" fontId="39" fillId="16" borderId="0" xfId="351" applyNumberFormat="1" applyFont="1" applyFill="1" applyBorder="1" applyAlignment="1" applyProtection="1">
      <alignment horizontal="center" vertical="center"/>
      <protection hidden="1"/>
    </xf>
    <xf numFmtId="187" fontId="107" fillId="16" borderId="0" xfId="351" applyNumberFormat="1" applyFont="1" applyFill="1" applyBorder="1" applyAlignment="1" applyProtection="1">
      <alignment horizontal="center" vertical="center"/>
      <protection hidden="1"/>
    </xf>
    <xf numFmtId="176" fontId="107" fillId="16" borderId="0" xfId="351" applyNumberFormat="1" applyFont="1" applyFill="1" applyBorder="1" applyAlignment="1" applyProtection="1">
      <alignment horizontal="center" vertical="center"/>
      <protection hidden="1"/>
    </xf>
    <xf numFmtId="179" fontId="39" fillId="16" borderId="0" xfId="456" applyNumberFormat="1" applyFont="1" applyFill="1" applyBorder="1" applyAlignment="1" applyProtection="1">
      <alignment horizontal="center" vertical="center"/>
      <protection hidden="1"/>
    </xf>
    <xf numFmtId="3" fontId="39" fillId="16" borderId="0" xfId="456" applyNumberFormat="1" applyFont="1" applyFill="1" applyBorder="1" applyAlignment="1" applyProtection="1">
      <alignment horizontal="center" vertical="center"/>
      <protection hidden="1"/>
    </xf>
    <xf numFmtId="3" fontId="107" fillId="16" borderId="0" xfId="456" applyNumberFormat="1" applyFont="1" applyFill="1" applyBorder="1" applyAlignment="1" applyProtection="1">
      <alignment horizontal="center" vertical="center"/>
      <protection hidden="1"/>
    </xf>
    <xf numFmtId="1" fontId="107" fillId="16" borderId="0" xfId="456" applyNumberFormat="1" applyFont="1" applyFill="1" applyBorder="1" applyAlignment="1" applyProtection="1">
      <alignment horizontal="center" vertical="center"/>
      <protection hidden="1"/>
    </xf>
    <xf numFmtId="1" fontId="107" fillId="16" borderId="0" xfId="423" applyNumberFormat="1" applyFont="1" applyFill="1" applyBorder="1" applyAlignment="1" applyProtection="1">
      <alignment horizontal="center" vertical="center"/>
      <protection hidden="1"/>
    </xf>
    <xf numFmtId="0" fontId="107" fillId="16" borderId="0" xfId="456" applyNumberFormat="1" applyFont="1" applyFill="1" applyBorder="1" applyAlignment="1" applyProtection="1">
      <alignment vertical="center"/>
      <protection hidden="1"/>
    </xf>
    <xf numFmtId="176" fontId="107" fillId="16" borderId="0" xfId="423" applyNumberFormat="1" applyFont="1" applyFill="1" applyBorder="1" applyAlignment="1" applyProtection="1">
      <alignment horizontal="center" vertical="center"/>
      <protection hidden="1"/>
    </xf>
    <xf numFmtId="178" fontId="107" fillId="16" borderId="27" xfId="0" applyNumberFormat="1" applyFont="1" applyFill="1" applyBorder="1" applyAlignment="1" applyProtection="1">
      <alignment horizontal="left" vertical="center"/>
      <protection hidden="1"/>
    </xf>
    <xf numFmtId="179" fontId="39" fillId="16" borderId="0" xfId="456" applyNumberFormat="1" applyFont="1" applyFill="1" applyBorder="1" applyAlignment="1" applyProtection="1">
      <alignment horizontal="left" vertical="center"/>
      <protection hidden="1"/>
    </xf>
    <xf numFmtId="3" fontId="39" fillId="16" borderId="0" xfId="456" applyNumberFormat="1" applyFont="1" applyFill="1" applyBorder="1" applyAlignment="1" applyProtection="1">
      <alignment horizontal="left" vertical="center"/>
      <protection hidden="1"/>
    </xf>
    <xf numFmtId="1" fontId="39" fillId="16" borderId="0" xfId="423" applyNumberFormat="1" applyFont="1" applyFill="1" applyBorder="1" applyAlignment="1" applyProtection="1">
      <alignment horizontal="left" vertical="center"/>
      <protection hidden="1"/>
    </xf>
    <xf numFmtId="0" fontId="39" fillId="16" borderId="0" xfId="456" applyNumberFormat="1" applyFont="1" applyFill="1" applyBorder="1" applyAlignment="1" applyProtection="1">
      <alignment horizontal="left" vertical="center"/>
      <protection hidden="1"/>
    </xf>
    <xf numFmtId="0" fontId="39" fillId="16" borderId="0" xfId="423" applyNumberFormat="1" applyFont="1" applyFill="1" applyBorder="1" applyAlignment="1" applyProtection="1">
      <alignment horizontal="left" vertical="center"/>
      <protection hidden="1"/>
    </xf>
    <xf numFmtId="1" fontId="107" fillId="16" borderId="0" xfId="423" applyNumberFormat="1" applyFont="1" applyFill="1" applyBorder="1" applyAlignment="1" applyProtection="1">
      <alignment horizontal="left" vertical="center"/>
      <protection hidden="1"/>
    </xf>
    <xf numFmtId="1" fontId="39" fillId="16" borderId="0" xfId="423" applyNumberFormat="1" applyFont="1" applyFill="1" applyBorder="1" applyAlignment="1" applyProtection="1">
      <alignment horizontal="center" vertical="center"/>
      <protection hidden="1"/>
    </xf>
    <xf numFmtId="0" fontId="39" fillId="16" borderId="0" xfId="456" applyFont="1" applyFill="1" applyBorder="1" applyAlignment="1" applyProtection="1">
      <alignment horizontal="left" vertical="center"/>
      <protection hidden="1"/>
    </xf>
    <xf numFmtId="0" fontId="39" fillId="16" borderId="0" xfId="456" applyNumberFormat="1" applyFont="1" applyFill="1" applyBorder="1" applyAlignment="1" applyProtection="1">
      <alignment vertical="center"/>
      <protection hidden="1"/>
    </xf>
    <xf numFmtId="3" fontId="107" fillId="16" borderId="0" xfId="0" applyNumberFormat="1" applyFont="1" applyFill="1" applyAlignment="1" applyProtection="1">
      <alignment horizontal="center" vertical="center"/>
      <protection hidden="1"/>
    </xf>
    <xf numFmtId="3" fontId="107" fillId="16" borderId="27" xfId="0" applyNumberFormat="1" applyFont="1" applyFill="1" applyBorder="1" applyAlignment="1" applyProtection="1">
      <alignment horizontal="right" vertical="center"/>
      <protection hidden="1"/>
    </xf>
    <xf numFmtId="3" fontId="107" fillId="16" borderId="0" xfId="0" applyNumberFormat="1" applyFont="1" applyFill="1" applyBorder="1" applyAlignment="1" applyProtection="1">
      <alignment horizontal="right" vertical="center"/>
      <protection hidden="1"/>
    </xf>
    <xf numFmtId="0" fontId="107" fillId="16" borderId="0" xfId="0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vertical="center"/>
      <protection hidden="1"/>
    </xf>
    <xf numFmtId="187" fontId="117" fillId="16" borderId="0" xfId="343" applyNumberFormat="1" applyFont="1" applyFill="1" applyAlignment="1" applyProtection="1">
      <alignment horizontal="right" vertical="center"/>
      <protection hidden="1"/>
    </xf>
    <xf numFmtId="187" fontId="117" fillId="16" borderId="18" xfId="343" applyNumberFormat="1" applyFont="1" applyFill="1" applyBorder="1" applyAlignment="1" applyProtection="1">
      <alignment horizontal="right" vertical="center"/>
      <protection hidden="1"/>
    </xf>
    <xf numFmtId="189" fontId="72" fillId="16" borderId="16" xfId="453" applyNumberFormat="1" applyFont="1" applyFill="1" applyBorder="1" applyAlignment="1" applyProtection="1">
      <alignment horizontal="right" vertical="center"/>
      <protection hidden="1"/>
    </xf>
    <xf numFmtId="189" fontId="72" fillId="16" borderId="16" xfId="453" applyNumberFormat="1" applyFont="1" applyFill="1" applyBorder="1" applyAlignment="1" applyProtection="1">
      <alignment horizontal="right" vertical="center"/>
      <protection locked="0" hidden="1"/>
    </xf>
    <xf numFmtId="0" fontId="124" fillId="25" borderId="0" xfId="452" applyFont="1" applyFill="1" applyBorder="1" applyAlignment="1" applyProtection="1">
      <alignment horizontal="center" vertical="center"/>
      <protection hidden="1"/>
    </xf>
    <xf numFmtId="0" fontId="125" fillId="25" borderId="0" xfId="452" applyFont="1" applyFill="1" applyBorder="1" applyAlignment="1" applyProtection="1">
      <alignment horizontal="center" vertical="center"/>
      <protection hidden="1"/>
    </xf>
    <xf numFmtId="49" fontId="126" fillId="16" borderId="0" xfId="0" applyNumberFormat="1" applyFont="1" applyFill="1" applyBorder="1" applyAlignment="1" applyProtection="1">
      <alignment horizontal="left" vertical="center"/>
      <protection hidden="1"/>
    </xf>
    <xf numFmtId="49" fontId="105" fillId="16" borderId="0" xfId="0" applyNumberFormat="1" applyFont="1" applyFill="1" applyBorder="1" applyAlignment="1" applyProtection="1">
      <alignment horizontal="left" vertical="center"/>
      <protection hidden="1"/>
    </xf>
    <xf numFmtId="0" fontId="13" fillId="0" borderId="0" xfId="0" applyFont="1" applyFill="1" applyAlignment="1">
      <alignment vertical="center"/>
    </xf>
    <xf numFmtId="212" fontId="72" fillId="25" borderId="16" xfId="452" applyNumberFormat="1" applyFont="1" applyFill="1" applyBorder="1" applyAlignment="1" applyProtection="1">
      <alignment vertical="center"/>
      <protection hidden="1"/>
    </xf>
    <xf numFmtId="237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178" fontId="72" fillId="16" borderId="77" xfId="0" applyNumberFormat="1" applyFont="1" applyFill="1" applyBorder="1" applyAlignment="1" applyProtection="1">
      <alignment horizontal="right" vertical="center"/>
      <protection hidden="1"/>
    </xf>
    <xf numFmtId="0" fontId="72" fillId="16" borderId="125" xfId="0" applyFont="1" applyFill="1" applyBorder="1" applyAlignment="1" applyProtection="1">
      <alignment horizontal="left" vertical="center"/>
      <protection hidden="1"/>
    </xf>
    <xf numFmtId="184" fontId="119" fillId="16" borderId="0" xfId="423" applyNumberFormat="1" applyFont="1" applyFill="1" applyAlignment="1" applyProtection="1">
      <alignment horizontal="right" vertical="center"/>
      <protection hidden="1"/>
    </xf>
    <xf numFmtId="189" fontId="106" fillId="16" borderId="0" xfId="453" applyNumberFormat="1" applyFont="1" applyFill="1" applyBorder="1" applyAlignment="1" applyProtection="1">
      <alignment horizontal="center" vertical="center" shrinkToFit="1"/>
      <protection locked="0" hidden="1"/>
    </xf>
    <xf numFmtId="209" fontId="106" fillId="16" borderId="0" xfId="453" applyNumberFormat="1" applyFont="1" applyFill="1" applyBorder="1" applyAlignment="1" applyProtection="1">
      <alignment horizontal="center" vertical="center" shrinkToFit="1"/>
      <protection locked="0" hidden="1"/>
    </xf>
    <xf numFmtId="0" fontId="117" fillId="0" borderId="0" xfId="0" applyFont="1"/>
    <xf numFmtId="0" fontId="117" fillId="0" borderId="16" xfId="0" applyFont="1" applyBorder="1" applyAlignment="1">
      <alignment horizontal="center" vertical="center"/>
    </xf>
    <xf numFmtId="0" fontId="119" fillId="0" borderId="16" xfId="0" applyFont="1" applyBorder="1" applyAlignment="1">
      <alignment horizontal="center" vertical="center"/>
    </xf>
    <xf numFmtId="3" fontId="107" fillId="16" borderId="27" xfId="0" applyNumberFormat="1" applyFont="1" applyFill="1" applyBorder="1" applyAlignment="1" applyProtection="1">
      <alignment horizontal="left" vertical="center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1" fontId="104" fillId="16" borderId="0" xfId="456" applyNumberFormat="1" applyFont="1" applyFill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left" vertical="center"/>
      <protection hidden="1"/>
    </xf>
    <xf numFmtId="0" fontId="107" fillId="16" borderId="0" xfId="454" applyFont="1" applyFill="1" applyBorder="1" applyAlignment="1" applyProtection="1">
      <alignment horizontal="left" vertical="center"/>
      <protection hidden="1"/>
    </xf>
    <xf numFmtId="184" fontId="106" fillId="25" borderId="0" xfId="319" applyNumberFormat="1" applyFont="1" applyFill="1" applyBorder="1" applyAlignment="1" applyProtection="1">
      <alignment horizontal="right" vertical="center"/>
      <protection hidden="1"/>
    </xf>
    <xf numFmtId="43" fontId="72" fillId="25" borderId="0" xfId="456" applyNumberFormat="1" applyFont="1" applyFill="1" applyBorder="1" applyAlignment="1" applyProtection="1">
      <alignment horizontal="right" vertical="center"/>
      <protection hidden="1"/>
    </xf>
    <xf numFmtId="41" fontId="72" fillId="25" borderId="0" xfId="456" applyNumberFormat="1" applyFont="1" applyFill="1" applyBorder="1" applyAlignment="1" applyProtection="1">
      <alignment horizontal="right" vertical="center"/>
      <protection hidden="1"/>
    </xf>
    <xf numFmtId="184" fontId="72" fillId="25" borderId="0" xfId="456" applyNumberFormat="1" applyFont="1" applyFill="1" applyBorder="1" applyAlignment="1" applyProtection="1">
      <alignment horizontal="right" vertical="center"/>
      <protection hidden="1"/>
    </xf>
    <xf numFmtId="180" fontId="72" fillId="25" borderId="0" xfId="0" applyNumberFormat="1" applyFont="1" applyFill="1" applyAlignment="1" applyProtection="1">
      <alignment horizontal="right" vertical="center"/>
      <protection locked="0" hidden="1"/>
    </xf>
    <xf numFmtId="184" fontId="72" fillId="25" borderId="0" xfId="456" applyNumberFormat="1" applyFont="1" applyFill="1" applyBorder="1" applyAlignment="1" applyProtection="1">
      <alignment horizontal="right" vertical="center"/>
      <protection locked="0" hidden="1"/>
    </xf>
    <xf numFmtId="184" fontId="72" fillId="16" borderId="0" xfId="456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19" applyNumberFormat="1" applyFont="1" applyFill="1" applyBorder="1" applyAlignment="1" applyProtection="1">
      <alignment horizontal="right" vertical="center"/>
      <protection locked="0" hidden="1"/>
    </xf>
    <xf numFmtId="199" fontId="106" fillId="16" borderId="0" xfId="0" quotePrefix="1" applyNumberFormat="1" applyFont="1" applyFill="1" applyBorder="1" applyAlignment="1" applyProtection="1">
      <alignment horizontal="center" vertical="top"/>
      <protection hidden="1"/>
    </xf>
    <xf numFmtId="179" fontId="72" fillId="16" borderId="0" xfId="456" applyNumberFormat="1" applyFont="1" applyFill="1" applyAlignment="1" applyProtection="1">
      <alignment horizontal="center" vertical="top"/>
      <protection hidden="1"/>
    </xf>
    <xf numFmtId="178" fontId="72" fillId="16" borderId="0" xfId="456" applyNumberFormat="1" applyFont="1" applyFill="1" applyAlignment="1" applyProtection="1">
      <alignment horizontal="center" vertical="top"/>
      <protection hidden="1"/>
    </xf>
    <xf numFmtId="181" fontId="72" fillId="16" borderId="0" xfId="456" applyNumberFormat="1" applyFont="1" applyFill="1" applyAlignment="1" applyProtection="1">
      <alignment horizontal="center" vertical="top"/>
      <protection hidden="1"/>
    </xf>
    <xf numFmtId="179" fontId="72" fillId="16" borderId="0" xfId="456" applyNumberFormat="1" applyFont="1" applyFill="1" applyAlignment="1" applyProtection="1">
      <alignment horizontal="center" vertical="center"/>
      <protection hidden="1"/>
    </xf>
    <xf numFmtId="178" fontId="72" fillId="16" borderId="0" xfId="456" applyNumberFormat="1" applyFont="1" applyFill="1" applyAlignment="1" applyProtection="1">
      <alignment horizontal="center" vertical="center"/>
      <protection hidden="1"/>
    </xf>
    <xf numFmtId="181" fontId="72" fillId="16" borderId="0" xfId="456" applyNumberFormat="1" applyFont="1" applyFill="1" applyAlignment="1" applyProtection="1">
      <alignment horizontal="center" vertical="center"/>
      <protection hidden="1"/>
    </xf>
    <xf numFmtId="199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79" fontId="72" fillId="16" borderId="0" xfId="456" applyNumberFormat="1" applyFont="1" applyFill="1" applyBorder="1" applyAlignment="1" applyProtection="1">
      <alignment horizontal="left" vertical="center"/>
      <protection hidden="1"/>
    </xf>
    <xf numFmtId="178" fontId="72" fillId="16" borderId="0" xfId="456" applyNumberFormat="1" applyFont="1" applyFill="1" applyBorder="1" applyAlignment="1" applyProtection="1">
      <alignment horizontal="left" vertical="center"/>
      <protection hidden="1"/>
    </xf>
    <xf numFmtId="181" fontId="72" fillId="16" borderId="0" xfId="456" applyNumberFormat="1" applyFont="1" applyFill="1" applyBorder="1" applyAlignment="1" applyProtection="1">
      <alignment horizontal="left" vertical="center"/>
      <protection hidden="1"/>
    </xf>
    <xf numFmtId="180" fontId="72" fillId="25" borderId="18" xfId="0" applyNumberFormat="1" applyFont="1" applyFill="1" applyBorder="1" applyAlignment="1" applyProtection="1">
      <alignment horizontal="right" vertical="center"/>
      <protection locked="0" hidden="1"/>
    </xf>
    <xf numFmtId="179" fontId="107" fillId="16" borderId="27" xfId="456" applyNumberFormat="1" applyFont="1" applyFill="1" applyBorder="1" applyAlignment="1" applyProtection="1">
      <alignment horizontal="left" vertical="center"/>
      <protection hidden="1"/>
    </xf>
    <xf numFmtId="181" fontId="107" fillId="16" borderId="27" xfId="456" applyNumberFormat="1" applyFont="1" applyFill="1" applyBorder="1" applyAlignment="1" applyProtection="1">
      <alignment horizontal="left" vertical="center"/>
      <protection hidden="1"/>
    </xf>
    <xf numFmtId="179" fontId="107" fillId="16" borderId="0" xfId="456" applyNumberFormat="1" applyFont="1" applyFill="1" applyBorder="1" applyAlignment="1" applyProtection="1">
      <alignment horizontal="center" vertical="center"/>
      <protection hidden="1"/>
    </xf>
    <xf numFmtId="180" fontId="107" fillId="16" borderId="0" xfId="456" applyNumberFormat="1" applyFont="1" applyFill="1" applyBorder="1" applyAlignment="1" applyProtection="1">
      <alignment horizontal="center" vertical="center"/>
      <protection hidden="1"/>
    </xf>
    <xf numFmtId="181" fontId="107" fillId="16" borderId="0" xfId="456" applyNumberFormat="1" applyFont="1" applyFill="1" applyBorder="1" applyAlignment="1" applyProtection="1">
      <alignment horizontal="center" vertical="center"/>
      <protection hidden="1"/>
    </xf>
    <xf numFmtId="179" fontId="107" fillId="16" borderId="0" xfId="456" applyNumberFormat="1" applyFont="1" applyFill="1" applyAlignment="1" applyProtection="1">
      <alignment horizontal="center" vertical="center"/>
      <protection hidden="1"/>
    </xf>
    <xf numFmtId="178" fontId="107" fillId="16" borderId="0" xfId="456" applyNumberFormat="1" applyFont="1" applyFill="1" applyAlignment="1" applyProtection="1">
      <alignment horizontal="center" vertical="center"/>
      <protection hidden="1"/>
    </xf>
    <xf numFmtId="181" fontId="107" fillId="16" borderId="0" xfId="456" applyNumberFormat="1" applyFont="1" applyFill="1" applyAlignment="1" applyProtection="1">
      <alignment horizontal="center" vertical="center"/>
      <protection hidden="1"/>
    </xf>
    <xf numFmtId="179" fontId="113" fillId="16" borderId="0" xfId="456" applyNumberFormat="1" applyFont="1" applyFill="1" applyAlignment="1" applyProtection="1">
      <alignment horizontal="center" vertical="center"/>
      <protection hidden="1"/>
    </xf>
    <xf numFmtId="178" fontId="113" fillId="16" borderId="0" xfId="456" applyNumberFormat="1" applyFont="1" applyFill="1" applyAlignment="1" applyProtection="1">
      <alignment horizontal="center" vertical="center"/>
      <protection hidden="1"/>
    </xf>
    <xf numFmtId="181" fontId="113" fillId="16" borderId="0" xfId="456" applyNumberFormat="1" applyFont="1" applyFill="1" applyAlignment="1" applyProtection="1">
      <alignment horizontal="center" vertical="center"/>
      <protection hidden="1"/>
    </xf>
    <xf numFmtId="49" fontId="72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72" fillId="25" borderId="0" xfId="0" applyNumberFormat="1" applyFont="1" applyFill="1" applyBorder="1" applyAlignment="1" applyProtection="1">
      <alignment horizontal="left" vertical="center" shrinkToFit="1"/>
      <protection locked="0" hidden="1"/>
    </xf>
    <xf numFmtId="182" fontId="72" fillId="55" borderId="0" xfId="431" applyNumberFormat="1" applyFont="1" applyFill="1" applyBorder="1" applyAlignment="1">
      <alignment horizontal="right" vertical="center" wrapText="1"/>
    </xf>
    <xf numFmtId="240" fontId="72" fillId="55" borderId="0" xfId="431" applyNumberFormat="1" applyFont="1" applyFill="1" applyBorder="1" applyAlignment="1">
      <alignment horizontal="right" vertical="center" wrapText="1"/>
    </xf>
    <xf numFmtId="49" fontId="72" fillId="55" borderId="0" xfId="431" applyNumberFormat="1" applyFont="1" applyFill="1" applyBorder="1" applyAlignment="1">
      <alignment horizontal="center" vertical="center" wrapText="1"/>
    </xf>
    <xf numFmtId="229" fontId="72" fillId="25" borderId="19" xfId="0" applyNumberFormat="1" applyFont="1" applyFill="1" applyBorder="1" applyAlignment="1" applyProtection="1">
      <alignment horizontal="left" vertical="center" wrapText="1"/>
      <protection locked="0" hidden="1"/>
    </xf>
    <xf numFmtId="49" fontId="72" fillId="55" borderId="19" xfId="431" applyNumberFormat="1" applyFont="1" applyFill="1" applyBorder="1" applyAlignment="1">
      <alignment horizontal="center" vertical="center" wrapText="1"/>
    </xf>
    <xf numFmtId="38" fontId="72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72" fillId="25" borderId="0" xfId="0" applyNumberFormat="1" applyFont="1" applyFill="1" applyBorder="1" applyAlignment="1" applyProtection="1">
      <alignment horizontal="center" vertical="center"/>
      <protection locked="0" hidden="1"/>
    </xf>
    <xf numFmtId="49" fontId="7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72" fillId="0" borderId="0" xfId="0" applyNumberFormat="1" applyFont="1" applyFill="1" applyBorder="1" applyAlignment="1" applyProtection="1">
      <alignment horizontal="left" vertical="center" shrinkToFit="1"/>
      <protection locked="0" hidden="1"/>
    </xf>
    <xf numFmtId="229" fontId="72" fillId="0" borderId="19" xfId="0" applyNumberFormat="1" applyFont="1" applyFill="1" applyBorder="1" applyAlignment="1" applyProtection="1">
      <alignment horizontal="left" vertical="center" wrapText="1"/>
      <protection locked="0" hidden="1"/>
    </xf>
    <xf numFmtId="240" fontId="72" fillId="55" borderId="16" xfId="431" applyNumberFormat="1" applyFont="1" applyFill="1" applyBorder="1" applyAlignment="1">
      <alignment horizontal="right" vertical="center" wrapText="1"/>
    </xf>
    <xf numFmtId="49" fontId="72" fillId="0" borderId="19" xfId="0" applyNumberFormat="1" applyFont="1" applyFill="1" applyBorder="1" applyAlignment="1" applyProtection="1">
      <alignment horizontal="center" vertical="center"/>
      <protection locked="0" hidden="1"/>
    </xf>
    <xf numFmtId="49" fontId="72" fillId="25" borderId="19" xfId="0" applyNumberFormat="1" applyFont="1" applyFill="1" applyBorder="1" applyAlignment="1" applyProtection="1">
      <alignment horizontal="center" vertical="center"/>
      <protection locked="0" hidden="1"/>
    </xf>
    <xf numFmtId="3" fontId="72" fillId="25" borderId="19" xfId="452" applyNumberFormat="1" applyFont="1" applyFill="1" applyBorder="1" applyAlignment="1" applyProtection="1">
      <alignment horizontal="center" vertical="center"/>
      <protection locked="0" hidden="1"/>
    </xf>
    <xf numFmtId="229" fontId="72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131" fillId="55" borderId="18" xfId="431" applyNumberFormat="1" applyFont="1" applyFill="1" applyBorder="1" applyAlignment="1">
      <alignment horizontal="center" vertical="center" wrapText="1"/>
    </xf>
    <xf numFmtId="49" fontId="131" fillId="55" borderId="77" xfId="431" applyNumberFormat="1" applyFont="1" applyFill="1" applyBorder="1" applyAlignment="1">
      <alignment horizontal="left" vertical="center" wrapText="1"/>
    </xf>
    <xf numFmtId="182" fontId="131" fillId="55" borderId="77" xfId="431" applyNumberFormat="1" applyFont="1" applyFill="1" applyBorder="1" applyAlignment="1">
      <alignment horizontal="right" vertical="center" wrapText="1"/>
    </xf>
    <xf numFmtId="240" fontId="131" fillId="55" borderId="77" xfId="431" applyNumberFormat="1" applyFont="1" applyFill="1" applyBorder="1" applyAlignment="1">
      <alignment horizontal="right" vertical="center" wrapText="1"/>
    </xf>
    <xf numFmtId="49" fontId="131" fillId="55" borderId="77" xfId="431" applyNumberFormat="1" applyFont="1" applyFill="1" applyBorder="1" applyAlignment="1">
      <alignment horizontal="center" vertical="center" wrapText="1"/>
    </xf>
    <xf numFmtId="182" fontId="72" fillId="55" borderId="77" xfId="431" applyNumberFormat="1" applyFont="1" applyFill="1" applyBorder="1" applyAlignment="1">
      <alignment horizontal="right" vertical="center" wrapText="1"/>
    </xf>
    <xf numFmtId="49" fontId="72" fillId="55" borderId="77" xfId="431" applyNumberFormat="1" applyFont="1" applyFill="1" applyBorder="1" applyAlignment="1">
      <alignment horizontal="center" vertical="center" wrapText="1"/>
    </xf>
    <xf numFmtId="3" fontId="72" fillId="25" borderId="0" xfId="452" applyNumberFormat="1" applyFont="1" applyFill="1" applyBorder="1" applyAlignment="1" applyProtection="1">
      <alignment horizontal="center" vertical="center"/>
      <protection locked="0" hidden="1"/>
    </xf>
    <xf numFmtId="212" fontId="72" fillId="25" borderId="0" xfId="452" applyNumberFormat="1" applyFont="1" applyFill="1" applyBorder="1" applyAlignment="1" applyProtection="1">
      <alignment vertical="center"/>
      <protection locked="0" hidden="1"/>
    </xf>
    <xf numFmtId="228" fontId="72" fillId="25" borderId="0" xfId="0" applyNumberFormat="1" applyFont="1" applyFill="1" applyBorder="1" applyAlignment="1" applyProtection="1">
      <alignment vertical="center"/>
      <protection locked="0" hidden="1"/>
    </xf>
    <xf numFmtId="228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230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232" fontId="107" fillId="25" borderId="0" xfId="0" applyNumberFormat="1" applyFont="1" applyFill="1" applyBorder="1" applyAlignment="1" applyProtection="1">
      <alignment horizontal="center" vertical="center"/>
      <protection locked="0" hidden="1"/>
    </xf>
    <xf numFmtId="14" fontId="107" fillId="25" borderId="0" xfId="0" quotePrefix="1" applyNumberFormat="1" applyFont="1" applyFill="1" applyBorder="1" applyAlignment="1" applyProtection="1">
      <alignment horizontal="center" vertical="center" wrapText="1"/>
      <protection locked="0" hidden="1"/>
    </xf>
    <xf numFmtId="43" fontId="72" fillId="16" borderId="0" xfId="351" applyNumberFormat="1" applyFont="1" applyFill="1" applyAlignment="1" applyProtection="1">
      <alignment horizontal="right" vertical="center"/>
      <protection hidden="1"/>
    </xf>
    <xf numFmtId="184" fontId="72" fillId="16" borderId="0" xfId="456" applyNumberFormat="1" applyFont="1" applyFill="1" applyAlignment="1" applyProtection="1">
      <alignment horizontal="right" vertical="center"/>
      <protection hidden="1"/>
    </xf>
    <xf numFmtId="41" fontId="72" fillId="16" borderId="0" xfId="420" applyNumberFormat="1" applyFont="1" applyFill="1" applyBorder="1" applyAlignment="1" applyProtection="1">
      <alignment horizontal="right" vertical="center"/>
      <protection hidden="1"/>
    </xf>
    <xf numFmtId="184" fontId="72" fillId="25" borderId="16" xfId="456" applyNumberFormat="1" applyFont="1" applyFill="1" applyBorder="1" applyAlignment="1" applyProtection="1">
      <alignment horizontal="center" vertical="center"/>
      <protection hidden="1"/>
    </xf>
    <xf numFmtId="41" fontId="72" fillId="25" borderId="19" xfId="456" applyNumberFormat="1" applyFont="1" applyFill="1" applyBorder="1" applyAlignment="1" applyProtection="1">
      <alignment horizontal="left" vertical="center"/>
      <protection hidden="1"/>
    </xf>
    <xf numFmtId="184" fontId="72" fillId="25" borderId="0" xfId="456" applyNumberFormat="1" applyFont="1" applyFill="1" applyBorder="1" applyAlignment="1" applyProtection="1">
      <alignment horizontal="center" vertical="center"/>
      <protection hidden="1"/>
    </xf>
    <xf numFmtId="198" fontId="106" fillId="25" borderId="16" xfId="420" quotePrefix="1" applyNumberFormat="1" applyFont="1" applyFill="1" applyBorder="1" applyAlignment="1" applyProtection="1">
      <alignment horizontal="center" vertical="center"/>
      <protection hidden="1"/>
    </xf>
    <xf numFmtId="198" fontId="106" fillId="25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25" borderId="0" xfId="456" applyNumberFormat="1" applyFont="1" applyFill="1" applyBorder="1" applyAlignment="1" applyProtection="1">
      <alignment horizontal="center" vertical="center"/>
      <protection hidden="1"/>
    </xf>
    <xf numFmtId="176" fontId="117" fillId="25" borderId="0" xfId="343" applyNumberFormat="1" applyFont="1" applyFill="1" applyBorder="1" applyAlignment="1" applyProtection="1">
      <alignment horizontal="right" vertical="center"/>
      <protection hidden="1"/>
    </xf>
    <xf numFmtId="176" fontId="117" fillId="25" borderId="77" xfId="343" applyNumberFormat="1" applyFont="1" applyFill="1" applyBorder="1" applyAlignment="1" applyProtection="1">
      <alignment horizontal="right" vertical="center"/>
      <protection hidden="1"/>
    </xf>
    <xf numFmtId="176" fontId="119" fillId="25" borderId="0" xfId="343" applyNumberFormat="1" applyFont="1" applyFill="1" applyAlignment="1" applyProtection="1">
      <alignment horizontal="right" vertical="center"/>
      <protection hidden="1"/>
    </xf>
    <xf numFmtId="176" fontId="117" fillId="25" borderId="0" xfId="343" applyNumberFormat="1" applyFont="1" applyFill="1" applyBorder="1" applyAlignment="1" applyProtection="1">
      <alignment horizontal="right" vertical="center"/>
      <protection locked="0" hidden="1"/>
    </xf>
    <xf numFmtId="176" fontId="117" fillId="25" borderId="0" xfId="343" applyNumberFormat="1" applyFont="1" applyFill="1" applyBorder="1" applyAlignment="1" applyProtection="1">
      <alignment horizontal="center" vertical="center"/>
      <protection locked="0" hidden="1"/>
    </xf>
    <xf numFmtId="176" fontId="117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76" fontId="117" fillId="25" borderId="77" xfId="343" quotePrefix="1" applyNumberFormat="1" applyFont="1" applyFill="1" applyBorder="1" applyAlignment="1" applyProtection="1">
      <alignment horizontal="right" vertical="center"/>
      <protection locked="0" hidden="1"/>
    </xf>
    <xf numFmtId="176" fontId="117" fillId="25" borderId="77" xfId="343" applyNumberFormat="1" applyFont="1" applyFill="1" applyBorder="1" applyAlignment="1" applyProtection="1">
      <alignment horizontal="right" vertical="center"/>
      <protection locked="0" hidden="1"/>
    </xf>
    <xf numFmtId="176" fontId="117" fillId="25" borderId="77" xfId="343" applyNumberFormat="1" applyFont="1" applyFill="1" applyBorder="1" applyAlignment="1" applyProtection="1">
      <alignment horizontal="center" vertical="center"/>
      <protection locked="0"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98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181" fontId="104" fillId="16" borderId="0" xfId="456" applyNumberFormat="1" applyFont="1" applyFill="1" applyBorder="1" applyAlignment="1" applyProtection="1">
      <alignment horizontal="center" vertical="center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left" vertical="center"/>
      <protection hidden="1"/>
    </xf>
    <xf numFmtId="3" fontId="72" fillId="25" borderId="38" xfId="452" applyNumberFormat="1" applyFont="1" applyFill="1" applyBorder="1" applyAlignment="1" applyProtection="1">
      <alignment horizontal="center" vertical="center" wrapText="1"/>
      <protection hidden="1"/>
    </xf>
    <xf numFmtId="0" fontId="130" fillId="0" borderId="0" xfId="1575" applyFont="1" applyFill="1" applyBorder="1" applyAlignment="1">
      <alignment horizontal="center" vertical="center"/>
    </xf>
    <xf numFmtId="3" fontId="72" fillId="16" borderId="0" xfId="0" applyNumberFormat="1" applyFont="1" applyFill="1" applyBorder="1" applyAlignment="1" applyProtection="1">
      <alignment vertical="top"/>
      <protection hidden="1"/>
    </xf>
    <xf numFmtId="0" fontId="130" fillId="0" borderId="0" xfId="1575" applyFont="1" applyFill="1" applyBorder="1" applyAlignment="1">
      <alignment vertical="center"/>
    </xf>
    <xf numFmtId="0" fontId="13" fillId="0" borderId="0" xfId="1575" applyFont="1" applyFill="1" applyBorder="1" applyAlignment="1">
      <alignment vertical="center"/>
    </xf>
    <xf numFmtId="49" fontId="131" fillId="55" borderId="19" xfId="431" applyNumberFormat="1" applyFont="1" applyFill="1" applyBorder="1" applyAlignment="1">
      <alignment horizontal="center" vertical="center" wrapText="1"/>
    </xf>
    <xf numFmtId="49" fontId="131" fillId="55" borderId="0" xfId="431" applyNumberFormat="1" applyFont="1" applyFill="1" applyBorder="1" applyAlignment="1">
      <alignment horizontal="left" vertical="center" wrapText="1"/>
    </xf>
    <xf numFmtId="182" fontId="131" fillId="55" borderId="0" xfId="431" applyNumberFormat="1" applyFont="1" applyFill="1" applyBorder="1" applyAlignment="1">
      <alignment horizontal="right" vertical="center" wrapText="1"/>
    </xf>
    <xf numFmtId="240" fontId="131" fillId="55" borderId="0" xfId="431" applyNumberFormat="1" applyFont="1" applyFill="1" applyBorder="1" applyAlignment="1">
      <alignment horizontal="right" vertical="center" wrapText="1"/>
    </xf>
    <xf numFmtId="49" fontId="131" fillId="55" borderId="0" xfId="431" applyNumberFormat="1" applyFont="1" applyFill="1" applyBorder="1" applyAlignment="1">
      <alignment horizontal="center" vertical="center" wrapText="1"/>
    </xf>
    <xf numFmtId="236" fontId="117" fillId="25" borderId="19" xfId="0" applyNumberFormat="1" applyFont="1" applyFill="1" applyBorder="1" applyAlignment="1" applyProtection="1">
      <alignment horizontal="right" vertical="center"/>
      <protection locked="0" hidden="1"/>
    </xf>
    <xf numFmtId="236" fontId="117" fillId="25" borderId="19" xfId="0" quotePrefix="1" applyNumberFormat="1" applyFont="1" applyFill="1" applyBorder="1" applyAlignment="1" applyProtection="1">
      <alignment horizontal="right" vertical="center"/>
      <protection locked="0" hidden="1"/>
    </xf>
    <xf numFmtId="236" fontId="117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236" fontId="117" fillId="25" borderId="18" xfId="0" applyNumberFormat="1" applyFont="1" applyFill="1" applyBorder="1" applyAlignment="1" applyProtection="1">
      <alignment horizontal="right" vertical="center"/>
      <protection locked="0" hidden="1"/>
    </xf>
    <xf numFmtId="0" fontId="117" fillId="0" borderId="0" xfId="1575" applyFont="1" applyFill="1" applyBorder="1" applyAlignment="1">
      <alignment vertical="center"/>
    </xf>
    <xf numFmtId="0" fontId="117" fillId="0" borderId="0" xfId="1575" applyFont="1" applyFill="1" applyBorder="1">
      <alignment vertical="center"/>
    </xf>
    <xf numFmtId="0" fontId="117" fillId="0" borderId="0" xfId="0" applyFont="1" applyFill="1" applyBorder="1" applyAlignment="1">
      <alignment vertical="center"/>
    </xf>
    <xf numFmtId="0" fontId="117" fillId="0" borderId="0" xfId="1575" applyFont="1" applyFill="1" applyBorder="1" applyAlignment="1">
      <alignment horizontal="right" vertical="center"/>
    </xf>
    <xf numFmtId="0" fontId="117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0" fontId="39" fillId="0" borderId="0" xfId="1575" applyFont="1" applyFill="1" applyBorder="1">
      <alignment vertical="center"/>
    </xf>
    <xf numFmtId="0" fontId="39" fillId="0" borderId="0" xfId="0" applyFont="1" applyFill="1" applyBorder="1" applyAlignment="1">
      <alignment vertical="center"/>
    </xf>
    <xf numFmtId="0" fontId="39" fillId="0" borderId="0" xfId="1575" applyFont="1" applyFill="1" applyBorder="1" applyAlignment="1">
      <alignment horizontal="right" vertical="center"/>
    </xf>
    <xf numFmtId="0" fontId="117" fillId="0" borderId="0" xfId="0" applyFont="1" applyBorder="1" applyAlignment="1">
      <alignment horizontal="center" vertical="center"/>
    </xf>
    <xf numFmtId="234" fontId="72" fillId="16" borderId="0" xfId="456" applyNumberFormat="1" applyFont="1" applyFill="1" applyBorder="1" applyAlignment="1" applyProtection="1">
      <alignment horizontal="center" vertical="center"/>
      <protection hidden="1"/>
    </xf>
    <xf numFmtId="3" fontId="72" fillId="16" borderId="0" xfId="456" applyNumberFormat="1" applyFont="1" applyFill="1" applyBorder="1" applyAlignment="1" applyProtection="1">
      <alignment horizontal="right" vertical="top"/>
      <protection hidden="1"/>
    </xf>
    <xf numFmtId="3" fontId="104" fillId="16" borderId="0" xfId="456" applyNumberFormat="1" applyFont="1" applyFill="1" applyBorder="1" applyAlignment="1" applyProtection="1">
      <alignment horizontal="center" vertical="center"/>
      <protection hidden="1"/>
    </xf>
    <xf numFmtId="184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72" fillId="16" borderId="19" xfId="420" applyNumberFormat="1" applyFont="1" applyFill="1" applyBorder="1" applyAlignment="1" applyProtection="1">
      <alignment horizontal="center" vertical="center"/>
      <protection hidden="1"/>
    </xf>
    <xf numFmtId="184" fontId="72" fillId="16" borderId="19" xfId="456" applyNumberFormat="1" applyFont="1" applyFill="1" applyBorder="1" applyAlignment="1" applyProtection="1">
      <alignment horizontal="left" vertical="center"/>
      <protection hidden="1"/>
    </xf>
    <xf numFmtId="184" fontId="72" fillId="16" borderId="0" xfId="456" applyNumberFormat="1" applyFont="1" applyFill="1" applyBorder="1" applyAlignment="1" applyProtection="1">
      <alignment horizontal="left" vertical="center"/>
      <protection hidden="1"/>
    </xf>
    <xf numFmtId="184" fontId="72" fillId="16" borderId="77" xfId="456" applyNumberFormat="1" applyFont="1" applyFill="1" applyBorder="1" applyAlignment="1" applyProtection="1">
      <alignment horizontal="left" vertical="center"/>
      <protection hidden="1"/>
    </xf>
    <xf numFmtId="0" fontId="107" fillId="16" borderId="0" xfId="456" applyFont="1" applyFill="1" applyBorder="1" applyAlignment="1" applyProtection="1">
      <alignment vertical="center"/>
      <protection hidden="1"/>
    </xf>
    <xf numFmtId="176" fontId="113" fillId="16" borderId="0" xfId="351" applyNumberFormat="1" applyFont="1" applyFill="1" applyBorder="1" applyAlignment="1" applyProtection="1">
      <alignment horizontal="center" vertical="center"/>
      <protection hidden="1"/>
    </xf>
    <xf numFmtId="0" fontId="104" fillId="25" borderId="0" xfId="0" applyFont="1" applyFill="1" applyAlignment="1" applyProtection="1">
      <alignment vertical="center"/>
      <protection hidden="1"/>
    </xf>
    <xf numFmtId="41" fontId="72" fillId="25" borderId="125" xfId="419" quotePrefix="1" applyNumberFormat="1" applyFont="1" applyFill="1" applyBorder="1" applyAlignment="1" applyProtection="1">
      <alignment horizontal="center" vertical="center"/>
      <protection hidden="1"/>
    </xf>
    <xf numFmtId="41" fontId="107" fillId="25" borderId="0" xfId="452" applyNumberFormat="1" applyFont="1" applyFill="1" applyBorder="1" applyAlignment="1" applyProtection="1">
      <alignment horizontal="right" vertical="center"/>
      <protection hidden="1"/>
    </xf>
    <xf numFmtId="229" fontId="72" fillId="25" borderId="19" xfId="0" applyNumberFormat="1" applyFont="1" applyFill="1" applyBorder="1" applyAlignment="1" applyProtection="1">
      <alignment horizontal="center" vertical="center" wrapText="1"/>
      <protection locked="0" hidden="1"/>
    </xf>
    <xf numFmtId="229" fontId="72" fillId="0" borderId="19" xfId="0" applyNumberFormat="1" applyFont="1" applyFill="1" applyBorder="1" applyAlignment="1" applyProtection="1">
      <alignment horizontal="center" vertical="center" wrapText="1"/>
      <protection locked="0" hidden="1"/>
    </xf>
    <xf numFmtId="229" fontId="72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111" fillId="55" borderId="0" xfId="431" applyNumberFormat="1" applyFont="1" applyFill="1" applyBorder="1" applyAlignment="1">
      <alignment horizontal="center" vertical="center" wrapText="1"/>
    </xf>
    <xf numFmtId="49" fontId="72" fillId="25" borderId="125" xfId="0" applyNumberFormat="1" applyFont="1" applyFill="1" applyBorder="1" applyAlignment="1" applyProtection="1">
      <alignment horizontal="center" vertical="center"/>
      <protection locked="0" hidden="1"/>
    </xf>
    <xf numFmtId="178" fontId="72" fillId="16" borderId="19" xfId="0" applyNumberFormat="1" applyFont="1" applyFill="1" applyBorder="1" applyAlignment="1" applyProtection="1">
      <alignment horizontal="left" vertical="center" wrapText="1"/>
      <protection hidden="1"/>
    </xf>
    <xf numFmtId="229" fontId="72" fillId="25" borderId="18" xfId="0" applyNumberFormat="1" applyFont="1" applyFill="1" applyBorder="1" applyAlignment="1" applyProtection="1">
      <alignment horizontal="left" vertical="center" wrapText="1"/>
      <protection locked="0" hidden="1"/>
    </xf>
    <xf numFmtId="178" fontId="107" fillId="25" borderId="27" xfId="0" applyNumberFormat="1" applyFont="1" applyFill="1" applyBorder="1" applyAlignment="1" applyProtection="1">
      <alignment vertical="center"/>
      <protection hidden="1"/>
    </xf>
    <xf numFmtId="0" fontId="104" fillId="25" borderId="0" xfId="0" applyFont="1" applyFill="1" applyBorder="1" applyAlignment="1" applyProtection="1">
      <alignment vertical="center"/>
      <protection hidden="1"/>
    </xf>
    <xf numFmtId="49" fontId="133" fillId="55" borderId="0" xfId="431" applyNumberFormat="1" applyFont="1" applyFill="1" applyBorder="1" applyAlignment="1">
      <alignment horizontal="center" vertical="center" wrapText="1"/>
    </xf>
    <xf numFmtId="181" fontId="104" fillId="16" borderId="0" xfId="456" applyNumberFormat="1" applyFont="1" applyFill="1" applyAlignment="1" applyProtection="1">
      <alignment vertical="center"/>
      <protection hidden="1"/>
    </xf>
    <xf numFmtId="187" fontId="117" fillId="16" borderId="0" xfId="351" applyNumberFormat="1" applyFont="1" applyFill="1" applyBorder="1" applyAlignment="1" applyProtection="1">
      <alignment horizontal="center" vertical="top"/>
      <protection hidden="1"/>
    </xf>
    <xf numFmtId="179" fontId="117" fillId="16" borderId="0" xfId="456" applyNumberFormat="1" applyFont="1" applyFill="1" applyBorder="1" applyAlignment="1" applyProtection="1">
      <alignment horizontal="center" vertical="top"/>
      <protection hidden="1"/>
    </xf>
    <xf numFmtId="3" fontId="117" fillId="16" borderId="0" xfId="456" applyNumberFormat="1" applyFont="1" applyFill="1" applyBorder="1" applyAlignment="1" applyProtection="1">
      <alignment horizontal="center" vertical="top"/>
      <protection hidden="1"/>
    </xf>
    <xf numFmtId="187" fontId="117" fillId="16" borderId="0" xfId="351" applyNumberFormat="1" applyFont="1" applyFill="1" applyBorder="1" applyAlignment="1" applyProtection="1">
      <alignment horizontal="center" vertical="center"/>
      <protection hidden="1"/>
    </xf>
    <xf numFmtId="179" fontId="117" fillId="16" borderId="0" xfId="456" applyNumberFormat="1" applyFont="1" applyFill="1" applyBorder="1" applyAlignment="1" applyProtection="1">
      <alignment horizontal="center" vertical="center"/>
      <protection hidden="1"/>
    </xf>
    <xf numFmtId="3" fontId="117" fillId="16" borderId="0" xfId="456" applyNumberFormat="1" applyFont="1" applyFill="1" applyBorder="1" applyAlignment="1" applyProtection="1">
      <alignment horizontal="center" vertical="center"/>
      <protection hidden="1"/>
    </xf>
    <xf numFmtId="181" fontId="104" fillId="16" borderId="0" xfId="456" applyNumberFormat="1" applyFont="1" applyFill="1" applyBorder="1" applyAlignment="1" applyProtection="1">
      <alignment vertical="center"/>
      <protection hidden="1"/>
    </xf>
    <xf numFmtId="176" fontId="119" fillId="25" borderId="0" xfId="343" applyNumberFormat="1" applyFont="1" applyFill="1" applyBorder="1" applyAlignment="1" applyProtection="1">
      <alignment horizontal="right" vertical="center"/>
      <protection hidden="1"/>
    </xf>
    <xf numFmtId="0" fontId="72" fillId="16" borderId="130" xfId="453" applyNumberFormat="1" applyFont="1" applyFill="1" applyBorder="1" applyAlignment="1" applyProtection="1">
      <alignment horizontal="center" vertical="center"/>
      <protection locked="0" hidden="1"/>
    </xf>
    <xf numFmtId="41" fontId="72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72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17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72" fillId="16" borderId="77" xfId="0" quotePrefix="1" applyNumberFormat="1" applyFont="1" applyFill="1" applyBorder="1" applyAlignment="1" applyProtection="1">
      <alignment horizontal="right" vertical="center"/>
      <protection locked="0" hidden="1"/>
    </xf>
    <xf numFmtId="189" fontId="72" fillId="16" borderId="19" xfId="453" applyNumberFormat="1" applyFont="1" applyFill="1" applyBorder="1" applyAlignment="1" applyProtection="1">
      <alignment vertical="center"/>
      <protection hidden="1"/>
    </xf>
    <xf numFmtId="189" fontId="72" fillId="16" borderId="0" xfId="453" applyNumberFormat="1" applyFont="1" applyFill="1" applyBorder="1" applyAlignment="1" applyProtection="1">
      <alignment vertical="center"/>
      <protection hidden="1"/>
    </xf>
    <xf numFmtId="189" fontId="106" fillId="16" borderId="19" xfId="453" applyNumberFormat="1" applyFont="1" applyFill="1" applyBorder="1" applyAlignment="1" applyProtection="1">
      <alignment vertical="center" shrinkToFit="1"/>
      <protection locked="0" hidden="1"/>
    </xf>
    <xf numFmtId="189" fontId="106" fillId="16" borderId="0" xfId="453" applyNumberFormat="1" applyFont="1" applyFill="1" applyBorder="1" applyAlignment="1" applyProtection="1">
      <alignment vertical="center" shrinkToFit="1"/>
      <protection locked="0" hidden="1"/>
    </xf>
    <xf numFmtId="189" fontId="72" fillId="16" borderId="19" xfId="453" applyNumberFormat="1" applyFont="1" applyFill="1" applyBorder="1" applyAlignment="1" applyProtection="1">
      <alignment vertical="center"/>
      <protection locked="0" hidden="1"/>
    </xf>
    <xf numFmtId="189" fontId="72" fillId="16" borderId="0" xfId="453" applyNumberFormat="1" applyFont="1" applyFill="1" applyBorder="1" applyAlignment="1" applyProtection="1">
      <alignment vertical="center"/>
      <protection locked="0" hidden="1"/>
    </xf>
    <xf numFmtId="189" fontId="72" fillId="16" borderId="0" xfId="343" applyNumberFormat="1" applyFont="1" applyFill="1" applyBorder="1" applyAlignment="1" applyProtection="1">
      <alignment vertical="center"/>
      <protection locked="0" hidden="1"/>
    </xf>
    <xf numFmtId="189" fontId="72" fillId="16" borderId="77" xfId="343" applyNumberFormat="1" applyFont="1" applyFill="1" applyBorder="1" applyAlignment="1" applyProtection="1">
      <alignment vertical="center"/>
      <protection locked="0" hidden="1"/>
    </xf>
    <xf numFmtId="41" fontId="72" fillId="16" borderId="77" xfId="343" applyNumberFormat="1" applyFont="1" applyFill="1" applyBorder="1" applyAlignment="1" applyProtection="1">
      <alignment vertical="center"/>
      <protection locked="0" hidden="1"/>
    </xf>
    <xf numFmtId="189" fontId="106" fillId="16" borderId="16" xfId="453" applyNumberFormat="1" applyFont="1" applyFill="1" applyBorder="1" applyAlignment="1" applyProtection="1">
      <alignment horizontal="right" vertical="center"/>
      <protection locked="0" hidden="1"/>
    </xf>
    <xf numFmtId="189" fontId="72" fillId="16" borderId="16" xfId="343" applyNumberFormat="1" applyFont="1" applyFill="1" applyBorder="1" applyAlignment="1" applyProtection="1">
      <alignment horizontal="right" vertical="center"/>
      <protection locked="0" hidden="1"/>
    </xf>
    <xf numFmtId="189" fontId="72" fillId="16" borderId="125" xfId="343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41" fontId="72" fillId="16" borderId="77" xfId="343" applyNumberFormat="1" applyFont="1" applyFill="1" applyBorder="1" applyAlignment="1" applyProtection="1">
      <alignment horizontal="right" vertical="center" shrinkToFit="1"/>
      <protection locked="0" hidden="1"/>
    </xf>
    <xf numFmtId="189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3" fontId="107" fillId="16" borderId="0" xfId="456" applyNumberFormat="1" applyFont="1" applyFill="1" applyBorder="1" applyAlignment="1" applyProtection="1">
      <alignment horizontal="right" vertical="center"/>
      <protection hidden="1"/>
    </xf>
    <xf numFmtId="184" fontId="117" fillId="16" borderId="77" xfId="423" applyNumberFormat="1" applyFont="1" applyFill="1" applyBorder="1" applyAlignment="1" applyProtection="1">
      <alignment horizontal="right" vertical="center"/>
      <protection hidden="1"/>
    </xf>
    <xf numFmtId="41" fontId="72" fillId="16" borderId="130" xfId="456" applyNumberFormat="1" applyFont="1" applyFill="1" applyBorder="1" applyAlignment="1" applyProtection="1">
      <alignment horizontal="left" vertical="center"/>
      <protection hidden="1"/>
    </xf>
    <xf numFmtId="49" fontId="134" fillId="55" borderId="0" xfId="431" applyNumberFormat="1" applyFont="1" applyFill="1" applyBorder="1" applyAlignment="1">
      <alignment horizontal="center" vertical="center" wrapText="1"/>
    </xf>
    <xf numFmtId="229" fontId="72" fillId="25" borderId="0" xfId="0" applyNumberFormat="1" applyFont="1" applyFill="1" applyBorder="1" applyAlignment="1" applyProtection="1">
      <alignment horizontal="center" vertical="center" shrinkToFit="1"/>
      <protection locked="0" hidden="1"/>
    </xf>
    <xf numFmtId="49" fontId="72" fillId="55" borderId="0" xfId="431" applyNumberFormat="1" applyFont="1" applyFill="1" applyBorder="1" applyAlignment="1">
      <alignment horizontal="center" vertical="center" shrinkToFit="1"/>
    </xf>
    <xf numFmtId="49" fontId="72" fillId="55" borderId="77" xfId="431" applyNumberFormat="1" applyFont="1" applyFill="1" applyBorder="1" applyAlignment="1">
      <alignment horizontal="center" vertical="center" shrinkToFit="1"/>
    </xf>
    <xf numFmtId="232" fontId="107" fillId="25" borderId="0" xfId="0" applyNumberFormat="1" applyFont="1" applyFill="1" applyBorder="1" applyAlignment="1" applyProtection="1">
      <alignment horizontal="center" vertical="center" shrinkToFit="1"/>
      <protection locked="0" hidden="1"/>
    </xf>
    <xf numFmtId="0" fontId="107" fillId="16" borderId="27" xfId="0" applyFont="1" applyFill="1" applyBorder="1" applyAlignment="1" applyProtection="1">
      <alignment horizontal="right"/>
      <protection hidden="1"/>
    </xf>
    <xf numFmtId="0" fontId="103" fillId="16" borderId="0" xfId="0" applyFont="1" applyFill="1" applyAlignment="1" applyProtection="1">
      <alignment horizontal="center" vertical="center"/>
      <protection hidden="1"/>
    </xf>
    <xf numFmtId="3" fontId="103" fillId="16" borderId="0" xfId="0" applyNumberFormat="1" applyFont="1" applyFill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35" xfId="422" applyFont="1" applyFill="1" applyBorder="1" applyAlignment="1" applyProtection="1">
      <alignment horizontal="center" vertical="center" wrapText="1"/>
      <protection hidden="1"/>
    </xf>
    <xf numFmtId="176" fontId="72" fillId="16" borderId="36" xfId="422" applyFont="1" applyFill="1" applyBorder="1" applyAlignment="1" applyProtection="1">
      <alignment horizontal="center" vertical="center" wrapText="1"/>
      <protection hidden="1"/>
    </xf>
    <xf numFmtId="176" fontId="72" fillId="16" borderId="37" xfId="422" applyFont="1" applyFill="1" applyBorder="1" applyAlignment="1" applyProtection="1">
      <alignment horizontal="center" vertical="center" wrapText="1"/>
      <protection hidden="1"/>
    </xf>
    <xf numFmtId="176" fontId="72" fillId="16" borderId="38" xfId="422" applyFont="1" applyFill="1" applyBorder="1" applyAlignment="1" applyProtection="1">
      <alignment horizontal="center" vertical="center" wrapText="1"/>
      <protection hidden="1"/>
    </xf>
    <xf numFmtId="176" fontId="72" fillId="16" borderId="25" xfId="422" applyFont="1" applyFill="1" applyBorder="1" applyAlignment="1" applyProtection="1">
      <alignment horizontal="center" vertical="center" wrapText="1"/>
      <protection hidden="1"/>
    </xf>
    <xf numFmtId="176" fontId="72" fillId="16" borderId="23" xfId="422" applyFont="1" applyFill="1" applyBorder="1" applyAlignment="1" applyProtection="1">
      <alignment horizontal="center" vertical="center" wrapText="1"/>
      <protection hidden="1"/>
    </xf>
    <xf numFmtId="3" fontId="72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34" xfId="0" applyFont="1" applyFill="1" applyBorder="1" applyAlignment="1" applyProtection="1">
      <alignment horizontal="center" vertical="center"/>
      <protection hidden="1"/>
    </xf>
    <xf numFmtId="3" fontId="72" fillId="16" borderId="29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1" xfId="0" applyFont="1" applyFill="1" applyBorder="1" applyAlignment="1" applyProtection="1">
      <alignment horizontal="center" vertical="center"/>
      <protection hidden="1"/>
    </xf>
    <xf numFmtId="3" fontId="72" fillId="16" borderId="27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5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3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 shrinkToFit="1"/>
      <protection hidden="1"/>
    </xf>
    <xf numFmtId="3" fontId="72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35" xfId="0" applyFont="1" applyFill="1" applyBorder="1" applyAlignment="1" applyProtection="1">
      <alignment horizontal="center" vertical="center" wrapText="1"/>
      <protection hidden="1"/>
    </xf>
    <xf numFmtId="0" fontId="72" fillId="16" borderId="36" xfId="0" applyFont="1" applyFill="1" applyBorder="1" applyAlignment="1" applyProtection="1">
      <alignment horizontal="center" vertical="center"/>
      <protection hidden="1"/>
    </xf>
    <xf numFmtId="0" fontId="72" fillId="16" borderId="37" xfId="0" applyFont="1" applyFill="1" applyBorder="1" applyAlignment="1" applyProtection="1">
      <alignment horizontal="center" vertical="center"/>
      <protection hidden="1"/>
    </xf>
    <xf numFmtId="3" fontId="72" fillId="16" borderId="29" xfId="0" applyNumberFormat="1" applyFont="1" applyFill="1" applyBorder="1" applyAlignment="1" applyProtection="1">
      <alignment horizontal="center" vertical="center"/>
      <protection hidden="1"/>
    </xf>
    <xf numFmtId="3" fontId="72" fillId="16" borderId="21" xfId="0" applyNumberFormat="1" applyFont="1" applyFill="1" applyBorder="1" applyAlignment="1" applyProtection="1">
      <alignment horizontal="center" vertical="center"/>
      <protection hidden="1"/>
    </xf>
    <xf numFmtId="3" fontId="72" fillId="16" borderId="2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" xfId="422" applyNumberFormat="1" applyFont="1" applyFill="1" applyBorder="1" applyAlignment="1" applyProtection="1">
      <alignment horizontal="right" vertical="center"/>
      <protection hidden="1"/>
    </xf>
    <xf numFmtId="3" fontId="72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9" xfId="0" applyNumberFormat="1" applyFont="1" applyFill="1" applyBorder="1" applyAlignment="1" applyProtection="1">
      <alignment horizontal="center" vertical="center"/>
      <protection hidden="1"/>
    </xf>
    <xf numFmtId="3" fontId="72" fillId="16" borderId="26" xfId="0" applyNumberFormat="1" applyFont="1" applyFill="1" applyBorder="1" applyAlignment="1" applyProtection="1">
      <alignment horizontal="center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1" xfId="0" applyNumberFormat="1" applyFont="1" applyFill="1" applyBorder="1" applyAlignment="1" applyProtection="1">
      <alignment horizontal="center" vertical="center"/>
      <protection hidden="1"/>
    </xf>
    <xf numFmtId="3" fontId="72" fillId="16" borderId="38" xfId="0" applyNumberFormat="1" applyFont="1" applyFill="1" applyBorder="1" applyAlignment="1" applyProtection="1">
      <alignment horizontal="center" vertical="center"/>
      <protection hidden="1"/>
    </xf>
    <xf numFmtId="3" fontId="72" fillId="16" borderId="38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5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3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39" xfId="0" applyNumberFormat="1" applyFont="1" applyFill="1" applyBorder="1" applyAlignment="1" applyProtection="1">
      <alignment horizontal="center" vertical="center" wrapText="1"/>
      <protection hidden="1"/>
    </xf>
    <xf numFmtId="3" fontId="107" fillId="16" borderId="27" xfId="0" applyNumberFormat="1" applyFont="1" applyFill="1" applyBorder="1" applyAlignment="1" applyProtection="1">
      <alignment horizontal="left" vertical="center"/>
      <protection hidden="1"/>
    </xf>
    <xf numFmtId="176" fontId="72" fillId="16" borderId="36" xfId="422" applyFont="1" applyFill="1" applyBorder="1" applyAlignment="1" applyProtection="1">
      <alignment horizontal="center" vertical="center"/>
      <protection hidden="1"/>
    </xf>
    <xf numFmtId="176" fontId="72" fillId="16" borderId="37" xfId="422" applyFont="1" applyFill="1" applyBorder="1" applyAlignment="1" applyProtection="1">
      <alignment horizontal="center" vertical="center"/>
      <protection hidden="1"/>
    </xf>
    <xf numFmtId="3" fontId="72" fillId="16" borderId="40" xfId="0" applyNumberFormat="1" applyFont="1" applyFill="1" applyBorder="1" applyAlignment="1" applyProtection="1">
      <alignment horizontal="center" vertical="center"/>
      <protection hidden="1"/>
    </xf>
    <xf numFmtId="3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43" xfId="455" applyFont="1" applyFill="1" applyBorder="1" applyAlignment="1" applyProtection="1">
      <alignment horizontal="center" vertical="center" wrapText="1"/>
      <protection hidden="1"/>
    </xf>
    <xf numFmtId="0" fontId="72" fillId="16" borderId="22" xfId="455" applyFont="1" applyFill="1" applyBorder="1" applyAlignment="1" applyProtection="1">
      <alignment horizontal="center" vertical="center" wrapText="1"/>
      <protection hidden="1"/>
    </xf>
    <xf numFmtId="0" fontId="72" fillId="16" borderId="44" xfId="455" applyFont="1" applyFill="1" applyBorder="1" applyAlignment="1" applyProtection="1">
      <alignment horizontal="center" vertical="center" wrapText="1"/>
      <protection hidden="1"/>
    </xf>
    <xf numFmtId="0" fontId="72" fillId="16" borderId="45" xfId="455" applyFont="1" applyFill="1" applyBorder="1" applyAlignment="1" applyProtection="1">
      <alignment horizontal="center" vertical="center" wrapText="1"/>
      <protection hidden="1"/>
    </xf>
    <xf numFmtId="0" fontId="72" fillId="16" borderId="46" xfId="455" applyFont="1" applyFill="1" applyBorder="1" applyAlignment="1" applyProtection="1">
      <alignment horizontal="center" vertical="center" wrapText="1"/>
      <protection hidden="1"/>
    </xf>
    <xf numFmtId="0" fontId="72" fillId="16" borderId="47" xfId="455" applyFont="1" applyFill="1" applyBorder="1" applyAlignment="1" applyProtection="1">
      <alignment horizontal="center" vertical="center"/>
      <protection hidden="1"/>
    </xf>
    <xf numFmtId="0" fontId="72" fillId="16" borderId="24" xfId="455" applyFont="1" applyFill="1" applyBorder="1" applyAlignment="1" applyProtection="1">
      <alignment horizontal="center" vertical="center"/>
      <protection hidden="1"/>
    </xf>
    <xf numFmtId="0" fontId="72" fillId="16" borderId="48" xfId="455" applyFont="1" applyFill="1" applyBorder="1" applyAlignment="1" applyProtection="1">
      <alignment horizontal="center" vertical="center" wrapText="1"/>
      <protection hidden="1"/>
    </xf>
    <xf numFmtId="0" fontId="72" fillId="16" borderId="49" xfId="455" applyFont="1" applyFill="1" applyBorder="1" applyAlignment="1" applyProtection="1">
      <alignment horizontal="center" vertical="center" wrapText="1"/>
      <protection hidden="1"/>
    </xf>
    <xf numFmtId="0" fontId="72" fillId="16" borderId="30" xfId="455" applyFont="1" applyFill="1" applyBorder="1" applyAlignment="1" applyProtection="1">
      <alignment horizontal="center" vertical="center" wrapText="1"/>
      <protection hidden="1"/>
    </xf>
    <xf numFmtId="0" fontId="72" fillId="16" borderId="50" xfId="455" applyFont="1" applyFill="1" applyBorder="1" applyAlignment="1" applyProtection="1">
      <alignment horizontal="center" vertical="center" wrapText="1"/>
      <protection hidden="1"/>
    </xf>
    <xf numFmtId="0" fontId="72" fillId="16" borderId="32" xfId="455" applyFont="1" applyFill="1" applyBorder="1" applyAlignment="1" applyProtection="1">
      <alignment horizontal="center" vertical="center" wrapText="1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0" fontId="72" fillId="16" borderId="27" xfId="455" applyFont="1" applyFill="1" applyBorder="1" applyAlignment="1" applyProtection="1">
      <alignment horizontal="center" vertical="center" wrapText="1"/>
      <protection hidden="1"/>
    </xf>
    <xf numFmtId="0" fontId="72" fillId="16" borderId="31" xfId="455" applyFont="1" applyFill="1" applyBorder="1" applyAlignment="1" applyProtection="1">
      <alignment horizontal="center" vertical="center" wrapText="1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Border="1" applyAlignment="1" applyProtection="1">
      <alignment horizontal="center" vertical="center"/>
      <protection hidden="1"/>
    </xf>
    <xf numFmtId="176" fontId="72" fillId="16" borderId="55" xfId="422" applyFont="1" applyFill="1" applyBorder="1" applyAlignment="1" applyProtection="1">
      <alignment horizontal="center" vertical="center" wrapText="1"/>
      <protection hidden="1"/>
    </xf>
    <xf numFmtId="176" fontId="72" fillId="16" borderId="19" xfId="422" applyFont="1" applyFill="1" applyBorder="1" applyAlignment="1" applyProtection="1">
      <alignment horizontal="center" vertical="center" wrapText="1"/>
      <protection hidden="1"/>
    </xf>
    <xf numFmtId="176" fontId="72" fillId="16" borderId="56" xfId="422" applyFont="1" applyFill="1" applyBorder="1" applyAlignment="1" applyProtection="1">
      <alignment horizontal="center" vertical="center" wrapText="1"/>
      <protection hidden="1"/>
    </xf>
    <xf numFmtId="3" fontId="103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0" borderId="57" xfId="0" applyFont="1" applyBorder="1" applyAlignment="1" applyProtection="1">
      <alignment horizontal="center" vertical="center" wrapText="1"/>
      <protection hidden="1"/>
    </xf>
    <xf numFmtId="0" fontId="72" fillId="0" borderId="6" xfId="0" applyFont="1" applyBorder="1" applyAlignment="1" applyProtection="1">
      <alignment horizontal="center" vertical="center"/>
      <protection hidden="1"/>
    </xf>
    <xf numFmtId="0" fontId="72" fillId="0" borderId="34" xfId="0" applyFont="1" applyBorder="1" applyAlignment="1" applyProtection="1">
      <alignment horizontal="center" vertical="center"/>
      <protection hidden="1"/>
    </xf>
    <xf numFmtId="0" fontId="72" fillId="0" borderId="49" xfId="0" applyFont="1" applyBorder="1" applyAlignment="1" applyProtection="1">
      <alignment horizontal="center" vertical="center"/>
      <protection hidden="1"/>
    </xf>
    <xf numFmtId="0" fontId="72" fillId="0" borderId="27" xfId="0" applyFont="1" applyBorder="1" applyAlignment="1" applyProtection="1">
      <alignment horizontal="center" vertical="center"/>
      <protection hidden="1"/>
    </xf>
    <xf numFmtId="0" fontId="72" fillId="0" borderId="59" xfId="0" applyFont="1" applyBorder="1" applyAlignment="1" applyProtection="1">
      <alignment horizontal="center" vertical="center"/>
      <protection hidden="1"/>
    </xf>
    <xf numFmtId="0" fontId="72" fillId="0" borderId="29" xfId="0" applyFont="1" applyBorder="1" applyAlignment="1" applyProtection="1">
      <alignment horizontal="center" vertical="center" wrapText="1"/>
      <protection hidden="1"/>
    </xf>
    <xf numFmtId="0" fontId="72" fillId="0" borderId="29" xfId="0" applyFont="1" applyBorder="1" applyAlignment="1" applyProtection="1">
      <alignment horizontal="center" vertical="center"/>
      <protection hidden="1"/>
    </xf>
    <xf numFmtId="0" fontId="72" fillId="0" borderId="21" xfId="0" applyFont="1" applyBorder="1" applyAlignment="1" applyProtection="1">
      <alignment horizontal="center" vertical="center"/>
      <protection hidden="1"/>
    </xf>
    <xf numFmtId="0" fontId="72" fillId="0" borderId="51" xfId="0" applyFont="1" applyBorder="1" applyAlignment="1" applyProtection="1">
      <alignment horizontal="center" vertical="center" wrapText="1"/>
      <protection hidden="1"/>
    </xf>
    <xf numFmtId="0" fontId="72" fillId="0" borderId="52" xfId="0" applyFont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 wrapText="1"/>
      <protection hidden="1"/>
    </xf>
    <xf numFmtId="3" fontId="72" fillId="16" borderId="5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0" xfId="0" applyNumberFormat="1" applyFont="1" applyFill="1" applyBorder="1" applyAlignment="1" applyProtection="1">
      <alignment horizontal="center" vertical="center" wrapText="1"/>
      <protection hidden="1"/>
    </xf>
    <xf numFmtId="0" fontId="72" fillId="0" borderId="42" xfId="0" applyFont="1" applyBorder="1" applyAlignment="1" applyProtection="1">
      <alignment horizontal="center" vertical="center" wrapText="1"/>
      <protection hidden="1"/>
    </xf>
    <xf numFmtId="0" fontId="72" fillId="0" borderId="43" xfId="0" applyFont="1" applyBorder="1" applyAlignment="1" applyProtection="1">
      <alignment horizontal="center" vertical="center" wrapText="1"/>
      <protection hidden="1"/>
    </xf>
    <xf numFmtId="0" fontId="72" fillId="0" borderId="22" xfId="0" applyFont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16" borderId="43" xfId="0" applyFont="1" applyFill="1" applyBorder="1" applyAlignment="1" applyProtection="1">
      <alignment horizontal="center" vertical="center" wrapText="1"/>
      <protection hidden="1"/>
    </xf>
    <xf numFmtId="0" fontId="72" fillId="16" borderId="22" xfId="0" applyFont="1" applyFill="1" applyBorder="1" applyAlignment="1" applyProtection="1">
      <alignment horizontal="center" vertical="center" wrapText="1"/>
      <protection hidden="1"/>
    </xf>
    <xf numFmtId="0" fontId="72" fillId="0" borderId="21" xfId="0" applyFont="1" applyBorder="1" applyAlignment="1" applyProtection="1">
      <alignment horizontal="center" vertical="center" wrapText="1"/>
      <protection hidden="1"/>
    </xf>
    <xf numFmtId="0" fontId="72" fillId="0" borderId="43" xfId="0" applyFont="1" applyBorder="1" applyAlignment="1" applyProtection="1">
      <alignment horizontal="center" vertical="center"/>
      <protection hidden="1"/>
    </xf>
    <xf numFmtId="0" fontId="72" fillId="0" borderId="22" xfId="0" applyFont="1" applyBorder="1" applyAlignment="1" applyProtection="1">
      <alignment horizontal="center" vertical="center"/>
      <protection hidden="1"/>
    </xf>
    <xf numFmtId="0" fontId="72" fillId="0" borderId="25" xfId="0" applyFont="1" applyBorder="1" applyAlignment="1" applyProtection="1">
      <alignment horizontal="center" vertical="center" wrapText="1"/>
      <protection hidden="1"/>
    </xf>
    <xf numFmtId="0" fontId="72" fillId="0" borderId="23" xfId="0" applyFont="1" applyBorder="1" applyAlignment="1" applyProtection="1">
      <alignment horizontal="center" vertical="center" wrapText="1"/>
      <protection hidden="1"/>
    </xf>
    <xf numFmtId="0" fontId="72" fillId="16" borderId="59" xfId="453" applyFont="1" applyFill="1" applyBorder="1" applyAlignment="1" applyProtection="1">
      <alignment horizontal="center" vertical="center" wrapText="1"/>
      <protection hidden="1"/>
    </xf>
    <xf numFmtId="0" fontId="72" fillId="16" borderId="16" xfId="453" applyFont="1" applyFill="1" applyBorder="1" applyAlignment="1" applyProtection="1">
      <alignment horizontal="center" vertical="center" wrapText="1"/>
      <protection hidden="1"/>
    </xf>
    <xf numFmtId="0" fontId="72" fillId="16" borderId="63" xfId="453" applyFont="1" applyFill="1" applyBorder="1" applyAlignment="1" applyProtection="1">
      <alignment horizontal="center" vertical="center" wrapText="1"/>
      <protection hidden="1"/>
    </xf>
    <xf numFmtId="0" fontId="72" fillId="16" borderId="65" xfId="453" applyFont="1" applyFill="1" applyBorder="1" applyAlignment="1" applyProtection="1">
      <alignment horizontal="center" vertical="center" wrapText="1"/>
      <protection hidden="1"/>
    </xf>
    <xf numFmtId="0" fontId="72" fillId="16" borderId="47" xfId="453" applyFont="1" applyFill="1" applyBorder="1" applyAlignment="1" applyProtection="1">
      <alignment horizontal="center" vertical="center" wrapText="1"/>
      <protection hidden="1"/>
    </xf>
    <xf numFmtId="0" fontId="72" fillId="16" borderId="24" xfId="453" applyFont="1" applyFill="1" applyBorder="1" applyAlignment="1" applyProtection="1">
      <alignment horizontal="center" vertical="center" wrapText="1"/>
      <protection hidden="1"/>
    </xf>
    <xf numFmtId="0" fontId="72" fillId="16" borderId="42" xfId="453" applyFont="1" applyFill="1" applyBorder="1" applyAlignment="1" applyProtection="1">
      <alignment horizontal="center" vertical="center" wrapText="1"/>
      <protection hidden="1"/>
    </xf>
    <xf numFmtId="0" fontId="72" fillId="16" borderId="43" xfId="453" applyFont="1" applyFill="1" applyBorder="1" applyAlignment="1" applyProtection="1">
      <alignment horizontal="center" vertical="center" wrapText="1"/>
      <protection hidden="1"/>
    </xf>
    <xf numFmtId="0" fontId="72" fillId="16" borderId="22" xfId="453" applyFont="1" applyFill="1" applyBorder="1" applyAlignment="1" applyProtection="1">
      <alignment horizontal="center" vertical="center" wrapText="1"/>
      <protection hidden="1"/>
    </xf>
    <xf numFmtId="0" fontId="72" fillId="16" borderId="55" xfId="453" applyFont="1" applyFill="1" applyBorder="1" applyAlignment="1" applyProtection="1">
      <alignment horizontal="center" vertical="center" wrapText="1"/>
      <protection hidden="1"/>
    </xf>
    <xf numFmtId="0" fontId="72" fillId="16" borderId="27" xfId="453" applyFont="1" applyFill="1" applyBorder="1" applyAlignment="1" applyProtection="1">
      <alignment horizontal="center" vertical="center" wrapText="1"/>
      <protection hidden="1"/>
    </xf>
    <xf numFmtId="0" fontId="72" fillId="16" borderId="62" xfId="453" applyFont="1" applyFill="1" applyBorder="1" applyAlignment="1" applyProtection="1">
      <alignment horizontal="center" vertical="center" wrapText="1"/>
      <protection hidden="1"/>
    </xf>
    <xf numFmtId="0" fontId="72" fillId="16" borderId="31" xfId="453" applyFont="1" applyFill="1" applyBorder="1" applyAlignment="1" applyProtection="1">
      <alignment horizontal="center" vertical="center" wrapText="1"/>
      <protection hidden="1"/>
    </xf>
    <xf numFmtId="0" fontId="72" fillId="16" borderId="64" xfId="453" applyFont="1" applyFill="1" applyBorder="1" applyAlignment="1" applyProtection="1">
      <alignment horizontal="center" vertical="center" wrapText="1"/>
      <protection hidden="1"/>
    </xf>
    <xf numFmtId="0" fontId="72" fillId="16" borderId="54" xfId="453" applyFont="1" applyFill="1" applyBorder="1" applyAlignment="1" applyProtection="1">
      <alignment horizontal="center" vertical="center" wrapText="1"/>
      <protection hidden="1"/>
    </xf>
    <xf numFmtId="0" fontId="72" fillId="16" borderId="20" xfId="453" applyFont="1" applyFill="1" applyBorder="1" applyAlignment="1" applyProtection="1">
      <alignment horizontal="center" vertical="center" wrapText="1"/>
      <protection hidden="1"/>
    </xf>
    <xf numFmtId="0" fontId="72" fillId="16" borderId="60" xfId="453" applyFont="1" applyFill="1" applyBorder="1" applyAlignment="1" applyProtection="1">
      <alignment horizontal="center" vertical="center" wrapText="1"/>
      <protection hidden="1"/>
    </xf>
    <xf numFmtId="0" fontId="72" fillId="16" borderId="44" xfId="453" applyFont="1" applyFill="1" applyBorder="1" applyAlignment="1" applyProtection="1">
      <alignment horizontal="center" vertical="center" wrapText="1"/>
      <protection hidden="1"/>
    </xf>
    <xf numFmtId="0" fontId="72" fillId="16" borderId="45" xfId="453" applyFont="1" applyFill="1" applyBorder="1" applyAlignment="1" applyProtection="1">
      <alignment horizontal="center" vertical="center" wrapText="1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3" fillId="16" borderId="0" xfId="453" applyNumberFormat="1" applyFont="1" applyFill="1" applyBorder="1" applyAlignment="1" applyProtection="1">
      <alignment horizontal="center" vertical="center"/>
      <protection hidden="1"/>
    </xf>
    <xf numFmtId="0" fontId="72" fillId="16" borderId="30" xfId="453" applyFont="1" applyFill="1" applyBorder="1" applyAlignment="1" applyProtection="1">
      <alignment horizontal="center" vertical="center" wrapText="1"/>
      <protection hidden="1"/>
    </xf>
    <xf numFmtId="0" fontId="72" fillId="16" borderId="32" xfId="453" applyFont="1" applyFill="1" applyBorder="1" applyAlignment="1" applyProtection="1">
      <alignment horizontal="center" vertical="center" wrapText="1"/>
      <protection hidden="1"/>
    </xf>
    <xf numFmtId="0" fontId="72" fillId="16" borderId="55" xfId="454" applyFont="1" applyFill="1" applyBorder="1" applyAlignment="1" applyProtection="1">
      <alignment horizontal="center" vertical="center" wrapText="1"/>
      <protection hidden="1"/>
    </xf>
    <xf numFmtId="0" fontId="72" fillId="16" borderId="19" xfId="454" applyFont="1" applyFill="1" applyBorder="1" applyAlignment="1" applyProtection="1">
      <alignment horizontal="center" vertical="center" wrapText="1"/>
      <protection hidden="1"/>
    </xf>
    <xf numFmtId="0" fontId="72" fillId="16" borderId="56" xfId="454" applyFont="1" applyFill="1" applyBorder="1" applyAlignment="1" applyProtection="1">
      <alignment horizontal="center" vertical="center" wrapText="1"/>
      <protection hidden="1"/>
    </xf>
    <xf numFmtId="0" fontId="72" fillId="16" borderId="59" xfId="454" applyFont="1" applyFill="1" applyBorder="1" applyAlignment="1" applyProtection="1">
      <alignment horizontal="center" vertical="center" wrapText="1"/>
      <protection hidden="1"/>
    </xf>
    <xf numFmtId="0" fontId="72" fillId="16" borderId="16" xfId="454" applyFont="1" applyFill="1" applyBorder="1" applyAlignment="1" applyProtection="1">
      <alignment horizontal="center" vertical="center" wrapText="1"/>
      <protection hidden="1"/>
    </xf>
    <xf numFmtId="0" fontId="72" fillId="16" borderId="63" xfId="454" applyFont="1" applyFill="1" applyBorder="1" applyAlignment="1" applyProtection="1">
      <alignment horizontal="center" vertical="center" wrapText="1"/>
      <protection hidden="1"/>
    </xf>
    <xf numFmtId="0" fontId="72" fillId="16" borderId="43" xfId="0" applyFont="1" applyFill="1" applyBorder="1" applyProtection="1">
      <protection hidden="1"/>
    </xf>
    <xf numFmtId="0" fontId="72" fillId="16" borderId="22" xfId="0" applyFont="1" applyFill="1" applyBorder="1" applyProtection="1">
      <protection hidden="1"/>
    </xf>
    <xf numFmtId="0" fontId="72" fillId="16" borderId="51" xfId="453" applyFont="1" applyFill="1" applyBorder="1" applyAlignment="1" applyProtection="1">
      <alignment horizontal="center" vertical="center" wrapText="1"/>
      <protection hidden="1"/>
    </xf>
    <xf numFmtId="0" fontId="72" fillId="16" borderId="52" xfId="453" applyFont="1" applyFill="1" applyBorder="1" applyAlignment="1" applyProtection="1">
      <alignment horizontal="center" vertical="center" wrapText="1"/>
      <protection hidden="1"/>
    </xf>
    <xf numFmtId="0" fontId="72" fillId="16" borderId="53" xfId="453" applyFont="1" applyFill="1" applyBorder="1" applyAlignment="1" applyProtection="1">
      <alignment horizontal="center" vertical="center" wrapText="1"/>
      <protection hidden="1"/>
    </xf>
    <xf numFmtId="0" fontId="72" fillId="16" borderId="61" xfId="453" applyFont="1" applyFill="1" applyBorder="1" applyAlignment="1" applyProtection="1">
      <alignment horizontal="center" vertical="center" wrapText="1"/>
      <protection hidden="1"/>
    </xf>
    <xf numFmtId="176" fontId="107" fillId="16" borderId="27" xfId="418" applyFont="1" applyFill="1" applyBorder="1" applyAlignment="1" applyProtection="1">
      <alignment horizontal="right" vertical="center"/>
      <protection hidden="1"/>
    </xf>
    <xf numFmtId="0" fontId="117" fillId="0" borderId="127" xfId="1575" applyFont="1" applyFill="1" applyBorder="1" applyAlignment="1">
      <alignment horizontal="left" vertical="center" wrapText="1"/>
    </xf>
    <xf numFmtId="0" fontId="117" fillId="0" borderId="71" xfId="1575" applyFont="1" applyFill="1" applyBorder="1" applyAlignment="1">
      <alignment horizontal="left" vertical="center" wrapText="1"/>
    </xf>
    <xf numFmtId="0" fontId="117" fillId="0" borderId="18" xfId="1575" applyFont="1" applyFill="1" applyBorder="1" applyAlignment="1">
      <alignment horizontal="left" vertical="center" wrapText="1"/>
    </xf>
    <xf numFmtId="0" fontId="117" fillId="0" borderId="77" xfId="1575" applyFont="1" applyFill="1" applyBorder="1" applyAlignment="1">
      <alignment horizontal="left" vertical="center" wrapText="1"/>
    </xf>
    <xf numFmtId="0" fontId="117" fillId="0" borderId="0" xfId="0" applyFont="1" applyBorder="1" applyAlignment="1">
      <alignment horizontal="center" vertical="center"/>
    </xf>
    <xf numFmtId="0" fontId="117" fillId="0" borderId="31" xfId="0" applyFont="1" applyBorder="1" applyAlignment="1">
      <alignment horizontal="center" vertical="center"/>
    </xf>
    <xf numFmtId="0" fontId="117" fillId="0" borderId="19" xfId="0" applyFont="1" applyBorder="1" applyAlignment="1">
      <alignment horizontal="center" vertical="center"/>
    </xf>
    <xf numFmtId="0" fontId="117" fillId="0" borderId="62" xfId="0" applyFont="1" applyBorder="1" applyAlignment="1">
      <alignment horizontal="center" vertical="center"/>
    </xf>
    <xf numFmtId="0" fontId="132" fillId="0" borderId="0" xfId="1575" applyFont="1" applyFill="1" applyBorder="1" applyAlignment="1">
      <alignment horizontal="center" vertical="center"/>
    </xf>
    <xf numFmtId="0" fontId="117" fillId="0" borderId="128" xfId="1575" applyFont="1" applyFill="1" applyBorder="1" applyAlignment="1">
      <alignment horizontal="center" vertical="center" wrapText="1"/>
    </xf>
    <xf numFmtId="0" fontId="117" fillId="0" borderId="125" xfId="1575" applyFont="1" applyFill="1" applyBorder="1" applyAlignment="1">
      <alignment horizontal="center" vertical="center" wrapText="1"/>
    </xf>
    <xf numFmtId="189" fontId="106" fillId="16" borderId="19" xfId="453" applyNumberFormat="1" applyFont="1" applyFill="1" applyBorder="1" applyAlignment="1" applyProtection="1">
      <alignment horizontal="center" vertical="center" shrinkToFit="1"/>
      <protection locked="0" hidden="1"/>
    </xf>
    <xf numFmtId="189" fontId="106" fillId="16" borderId="0" xfId="453" applyNumberFormat="1" applyFont="1" applyFill="1" applyBorder="1" applyAlignment="1" applyProtection="1">
      <alignment horizontal="center" vertical="center" shrinkToFit="1"/>
      <protection locked="0" hidden="1"/>
    </xf>
    <xf numFmtId="209" fontId="106" fillId="16" borderId="0" xfId="453" applyNumberFormat="1" applyFont="1" applyFill="1" applyBorder="1" applyAlignment="1" applyProtection="1">
      <alignment horizontal="center" vertical="center" shrinkToFit="1"/>
      <protection locked="0" hidden="1"/>
    </xf>
    <xf numFmtId="0" fontId="117" fillId="0" borderId="59" xfId="1575" applyFont="1" applyFill="1" applyBorder="1" applyAlignment="1">
      <alignment horizontal="center" vertical="center" wrapText="1"/>
    </xf>
    <xf numFmtId="0" fontId="117" fillId="0" borderId="16" xfId="1575" applyFont="1" applyFill="1" applyBorder="1" applyAlignment="1">
      <alignment horizontal="center" vertical="center"/>
    </xf>
    <xf numFmtId="0" fontId="117" fillId="0" borderId="63" xfId="1575" applyFont="1" applyFill="1" applyBorder="1" applyAlignment="1">
      <alignment horizontal="center" vertical="center"/>
    </xf>
    <xf numFmtId="0" fontId="117" fillId="0" borderId="40" xfId="1575" applyFont="1" applyFill="1" applyBorder="1" applyAlignment="1">
      <alignment horizontal="center" vertical="center"/>
    </xf>
    <xf numFmtId="0" fontId="117" fillId="0" borderId="41" xfId="1575" applyFont="1" applyFill="1" applyBorder="1" applyAlignment="1">
      <alignment horizontal="center" vertical="center"/>
    </xf>
    <xf numFmtId="0" fontId="117" fillId="0" borderId="38" xfId="1575" applyFont="1" applyFill="1" applyBorder="1" applyAlignment="1">
      <alignment horizontal="center" vertical="center"/>
    </xf>
    <xf numFmtId="0" fontId="117" fillId="0" borderId="39" xfId="1575" applyFont="1" applyFill="1" applyBorder="1" applyAlignment="1">
      <alignment horizontal="center" vertical="center" wrapText="1"/>
    </xf>
    <xf numFmtId="0" fontId="117" fillId="0" borderId="29" xfId="1575" applyFont="1" applyFill="1" applyBorder="1" applyAlignment="1">
      <alignment horizontal="center" vertical="center" wrapText="1"/>
    </xf>
    <xf numFmtId="0" fontId="117" fillId="0" borderId="26" xfId="1575" applyFont="1" applyFill="1" applyBorder="1" applyAlignment="1">
      <alignment horizontal="center" vertical="center" wrapText="1"/>
    </xf>
    <xf numFmtId="0" fontId="117" fillId="0" borderId="21" xfId="1575" applyFont="1" applyFill="1" applyBorder="1" applyAlignment="1">
      <alignment horizontal="center" vertical="center" wrapText="1"/>
    </xf>
    <xf numFmtId="0" fontId="117" fillId="0" borderId="25" xfId="1575" applyFont="1" applyFill="1" applyBorder="1" applyAlignment="1">
      <alignment horizontal="center" vertical="center" wrapText="1"/>
    </xf>
    <xf numFmtId="0" fontId="117" fillId="0" borderId="23" xfId="1575" applyFont="1" applyFill="1" applyBorder="1" applyAlignment="1">
      <alignment horizontal="center" vertical="center" wrapText="1"/>
    </xf>
    <xf numFmtId="176" fontId="72" fillId="16" borderId="69" xfId="423" applyNumberFormat="1" applyFont="1" applyFill="1" applyBorder="1" applyAlignment="1" applyProtection="1">
      <alignment horizontal="left" vertical="center"/>
      <protection hidden="1"/>
    </xf>
    <xf numFmtId="176" fontId="72" fillId="16" borderId="39" xfId="423" applyNumberFormat="1" applyFont="1" applyFill="1" applyBorder="1" applyAlignment="1" applyProtection="1">
      <alignment horizontal="left" vertical="center"/>
      <protection hidden="1"/>
    </xf>
    <xf numFmtId="41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7" fillId="16" borderId="27" xfId="456" applyNumberFormat="1" applyFont="1" applyFill="1" applyBorder="1" applyAlignment="1" applyProtection="1">
      <alignment horizontal="left" vertical="center"/>
      <protection hidden="1"/>
    </xf>
    <xf numFmtId="0" fontId="72" fillId="16" borderId="60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5" xfId="351" applyNumberFormat="1" applyFont="1" applyFill="1" applyBorder="1" applyAlignment="1" applyProtection="1">
      <alignment horizontal="center" vertical="center" wrapText="1"/>
      <protection hidden="1"/>
    </xf>
    <xf numFmtId="198" fontId="106" fillId="16" borderId="0" xfId="420" quotePrefix="1" applyNumberFormat="1" applyFont="1" applyFill="1" applyBorder="1" applyAlignment="1" applyProtection="1">
      <alignment horizontal="center" vertical="center"/>
      <protection hidden="1"/>
    </xf>
    <xf numFmtId="198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72" fillId="16" borderId="42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2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5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0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9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9" xfId="423" applyNumberFormat="1" applyFont="1" applyFill="1" applyBorder="1" applyAlignment="1" applyProtection="1">
      <alignment horizontal="center" vertical="center"/>
      <protection hidden="1"/>
    </xf>
    <xf numFmtId="176" fontId="72" fillId="16" borderId="21" xfId="423" applyNumberFormat="1" applyFont="1" applyFill="1" applyBorder="1" applyAlignment="1" applyProtection="1">
      <alignment horizontal="center" vertical="center"/>
      <protection hidden="1"/>
    </xf>
    <xf numFmtId="187" fontId="72" fillId="16" borderId="39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39" xfId="351" applyNumberFormat="1" applyFont="1" applyFill="1" applyBorder="1" applyAlignment="1" applyProtection="1">
      <alignment horizontal="center" vertical="center"/>
      <protection hidden="1"/>
    </xf>
    <xf numFmtId="187" fontId="72" fillId="16" borderId="26" xfId="351" applyNumberFormat="1" applyFont="1" applyFill="1" applyBorder="1" applyAlignment="1" applyProtection="1">
      <alignment horizontal="center" vertical="center"/>
      <protection hidden="1"/>
    </xf>
    <xf numFmtId="176" fontId="72" fillId="16" borderId="29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9" xfId="351" applyNumberFormat="1" applyFont="1" applyFill="1" applyBorder="1" applyAlignment="1" applyProtection="1">
      <alignment horizontal="center" vertical="center"/>
      <protection hidden="1"/>
    </xf>
    <xf numFmtId="176" fontId="72" fillId="16" borderId="21" xfId="351" applyNumberFormat="1" applyFont="1" applyFill="1" applyBorder="1" applyAlignment="1" applyProtection="1">
      <alignment horizontal="center" vertical="center"/>
      <protection hidden="1"/>
    </xf>
    <xf numFmtId="187" fontId="72" fillId="16" borderId="29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29" xfId="351" applyNumberFormat="1" applyFont="1" applyFill="1" applyBorder="1" applyAlignment="1" applyProtection="1">
      <alignment horizontal="center" vertical="center"/>
      <protection hidden="1"/>
    </xf>
    <xf numFmtId="187" fontId="72" fillId="16" borderId="21" xfId="351" applyNumberFormat="1" applyFont="1" applyFill="1" applyBorder="1" applyAlignment="1" applyProtection="1">
      <alignment horizontal="center" vertical="center"/>
      <protection hidden="1"/>
    </xf>
    <xf numFmtId="176" fontId="72" fillId="16" borderId="39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6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126" xfId="456" applyNumberFormat="1" applyFont="1" applyFill="1" applyBorder="1" applyAlignment="1" applyProtection="1">
      <alignment horizontal="center" vertical="center" wrapText="1"/>
      <protection hidden="1"/>
    </xf>
    <xf numFmtId="3" fontId="72" fillId="16" borderId="29" xfId="456" applyNumberFormat="1" applyFont="1" applyFill="1" applyBorder="1" applyAlignment="1" applyProtection="1">
      <alignment horizontal="center" vertical="center"/>
      <protection hidden="1"/>
    </xf>
    <xf numFmtId="3" fontId="72" fillId="16" borderId="21" xfId="456" applyNumberFormat="1" applyFont="1" applyFill="1" applyBorder="1" applyAlignment="1" applyProtection="1">
      <alignment horizontal="center" vertical="center"/>
      <protection hidden="1"/>
    </xf>
    <xf numFmtId="3" fontId="72" fillId="16" borderId="29" xfId="456" applyNumberFormat="1" applyFont="1" applyFill="1" applyBorder="1" applyAlignment="1" applyProtection="1">
      <alignment horizontal="center" vertical="center" wrapText="1"/>
      <protection hidden="1"/>
    </xf>
    <xf numFmtId="3" fontId="72" fillId="16" borderId="29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21" xfId="423" applyNumberFormat="1" applyFont="1" applyFill="1" applyBorder="1" applyAlignment="1" applyProtection="1">
      <alignment horizontal="center" vertical="center" wrapText="1"/>
      <protection hidden="1"/>
    </xf>
    <xf numFmtId="239" fontId="72" fillId="16" borderId="29" xfId="423" applyNumberFormat="1" applyFont="1" applyFill="1" applyBorder="1" applyAlignment="1" applyProtection="1">
      <alignment horizontal="center" vertical="center" wrapText="1"/>
      <protection hidden="1"/>
    </xf>
    <xf numFmtId="239" fontId="72" fillId="16" borderId="29" xfId="423" applyNumberFormat="1" applyFont="1" applyFill="1" applyBorder="1" applyAlignment="1" applyProtection="1">
      <alignment horizontal="center" vertical="center"/>
      <protection hidden="1"/>
    </xf>
    <xf numFmtId="239" fontId="72" fillId="16" borderId="21" xfId="423" applyNumberFormat="1" applyFont="1" applyFill="1" applyBorder="1" applyAlignment="1" applyProtection="1">
      <alignment horizontal="center" vertical="center"/>
      <protection hidden="1"/>
    </xf>
    <xf numFmtId="176" fontId="72" fillId="16" borderId="51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2" xfId="423" applyNumberFormat="1" applyFont="1" applyFill="1" applyBorder="1" applyAlignment="1" applyProtection="1">
      <alignment horizontal="center" vertical="center" wrapText="1"/>
      <protection hidden="1"/>
    </xf>
    <xf numFmtId="0" fontId="72" fillId="0" borderId="52" xfId="0" applyFont="1" applyBorder="1" applyAlignment="1" applyProtection="1">
      <alignment horizontal="center" vertical="center"/>
      <protection hidden="1"/>
    </xf>
    <xf numFmtId="0" fontId="72" fillId="0" borderId="53" xfId="0" applyFont="1" applyBorder="1" applyAlignment="1" applyProtection="1">
      <alignment horizontal="center" vertical="center"/>
      <protection hidden="1"/>
    </xf>
    <xf numFmtId="176" fontId="72" fillId="16" borderId="66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68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0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35" xfId="456" applyFont="1" applyFill="1" applyBorder="1" applyAlignment="1" applyProtection="1">
      <alignment horizontal="center" vertical="center" wrapText="1"/>
      <protection hidden="1"/>
    </xf>
    <xf numFmtId="0" fontId="72" fillId="16" borderId="36" xfId="456" applyFont="1" applyFill="1" applyBorder="1" applyAlignment="1" applyProtection="1">
      <alignment horizontal="center" vertical="center" wrapText="1"/>
      <protection hidden="1"/>
    </xf>
    <xf numFmtId="0" fontId="72" fillId="16" borderId="37" xfId="456" applyFont="1" applyFill="1" applyBorder="1" applyAlignment="1" applyProtection="1">
      <alignment horizontal="center" vertical="center" wrapText="1"/>
      <protection hidden="1"/>
    </xf>
    <xf numFmtId="3" fontId="72" fillId="16" borderId="68" xfId="456" applyNumberFormat="1" applyFont="1" applyFill="1" applyBorder="1" applyAlignment="1" applyProtection="1">
      <alignment horizontal="center" vertical="center"/>
      <protection hidden="1"/>
    </xf>
    <xf numFmtId="3" fontId="72" fillId="16" borderId="69" xfId="456" applyNumberFormat="1" applyFont="1" applyFill="1" applyBorder="1" applyAlignment="1" applyProtection="1">
      <alignment horizontal="center" vertical="center"/>
      <protection hidden="1"/>
    </xf>
    <xf numFmtId="0" fontId="72" fillId="16" borderId="50" xfId="351" applyNumberFormat="1" applyFont="1" applyFill="1" applyBorder="1" applyAlignment="1" applyProtection="1">
      <alignment horizontal="center" vertical="center"/>
      <protection hidden="1"/>
    </xf>
    <xf numFmtId="0" fontId="72" fillId="16" borderId="71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1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2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5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3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66" xfId="456" applyNumberFormat="1" applyFont="1" applyFill="1" applyBorder="1" applyAlignment="1" applyProtection="1">
      <alignment horizontal="center" vertical="center"/>
      <protection hidden="1"/>
    </xf>
    <xf numFmtId="3" fontId="72" fillId="16" borderId="67" xfId="456" applyNumberFormat="1" applyFont="1" applyFill="1" applyBorder="1" applyAlignment="1" applyProtection="1">
      <alignment horizontal="center" vertical="center"/>
      <protection hidden="1"/>
    </xf>
    <xf numFmtId="176" fontId="72" fillId="16" borderId="25" xfId="423" applyNumberFormat="1" applyFont="1" applyFill="1" applyBorder="1" applyAlignment="1" applyProtection="1">
      <alignment horizontal="center" vertical="center"/>
      <protection hidden="1"/>
    </xf>
    <xf numFmtId="176" fontId="72" fillId="16" borderId="23" xfId="423" applyNumberFormat="1" applyFont="1" applyFill="1" applyBorder="1" applyAlignment="1" applyProtection="1">
      <alignment horizontal="center" vertical="center"/>
      <protection hidden="1"/>
    </xf>
    <xf numFmtId="239" fontId="72" fillId="16" borderId="21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9" xfId="423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/>
      <protection hidden="1"/>
    </xf>
    <xf numFmtId="176" fontId="72" fillId="16" borderId="25" xfId="423" applyNumberFormat="1" applyFont="1" applyFill="1" applyBorder="1" applyAlignment="1" applyProtection="1">
      <alignment horizontal="right" vertical="center"/>
      <protection hidden="1"/>
    </xf>
    <xf numFmtId="176" fontId="72" fillId="16" borderId="69" xfId="423" applyNumberFormat="1" applyFont="1" applyFill="1" applyBorder="1" applyAlignment="1" applyProtection="1">
      <alignment horizontal="right" vertical="center"/>
      <protection hidden="1"/>
    </xf>
    <xf numFmtId="176" fontId="72" fillId="16" borderId="69" xfId="423" applyNumberFormat="1" applyFont="1" applyFill="1" applyBorder="1" applyAlignment="1" applyProtection="1">
      <alignment horizontal="center" vertical="center"/>
      <protection hidden="1"/>
    </xf>
    <xf numFmtId="176" fontId="72" fillId="16" borderId="68" xfId="423" applyNumberFormat="1" applyFont="1" applyFill="1" applyBorder="1" applyAlignment="1" applyProtection="1">
      <alignment horizontal="center" vertical="center"/>
      <protection hidden="1"/>
    </xf>
    <xf numFmtId="0" fontId="72" fillId="0" borderId="69" xfId="0" applyFont="1" applyBorder="1" applyAlignment="1" applyProtection="1">
      <alignment horizontal="center" vertical="center"/>
      <protection hidden="1"/>
    </xf>
    <xf numFmtId="0" fontId="72" fillId="16" borderId="27" xfId="456" applyFont="1" applyFill="1" applyBorder="1" applyAlignment="1" applyProtection="1">
      <alignment horizontal="center" vertical="center" wrapText="1"/>
      <protection hidden="1"/>
    </xf>
    <xf numFmtId="0" fontId="72" fillId="16" borderId="59" xfId="456" applyFont="1" applyFill="1" applyBorder="1" applyAlignment="1" applyProtection="1">
      <alignment horizontal="center" vertical="center" wrapText="1"/>
      <protection hidden="1"/>
    </xf>
    <xf numFmtId="0" fontId="72" fillId="16" borderId="0" xfId="456" applyFont="1" applyFill="1" applyBorder="1" applyAlignment="1" applyProtection="1">
      <alignment horizontal="center" vertical="center" wrapText="1"/>
      <protection hidden="1"/>
    </xf>
    <xf numFmtId="0" fontId="72" fillId="16" borderId="16" xfId="456" applyFont="1" applyFill="1" applyBorder="1" applyAlignment="1" applyProtection="1">
      <alignment horizontal="center" vertical="center" wrapText="1"/>
      <protection hidden="1"/>
    </xf>
    <xf numFmtId="0" fontId="72" fillId="16" borderId="58" xfId="456" applyFont="1" applyFill="1" applyBorder="1" applyAlignment="1" applyProtection="1">
      <alignment horizontal="center" vertical="center" wrapText="1"/>
      <protection hidden="1"/>
    </xf>
    <xf numFmtId="0" fontId="72" fillId="16" borderId="63" xfId="456" applyFont="1" applyFill="1" applyBorder="1" applyAlignment="1" applyProtection="1">
      <alignment horizontal="center" vertical="center" wrapText="1"/>
      <protection hidden="1"/>
    </xf>
    <xf numFmtId="176" fontId="72" fillId="16" borderId="27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8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67" xfId="423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/>
      <protection hidden="1"/>
    </xf>
    <xf numFmtId="176" fontId="72" fillId="16" borderId="38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67" xfId="351" applyNumberFormat="1" applyFont="1" applyFill="1" applyBorder="1" applyAlignment="1" applyProtection="1">
      <alignment horizontal="center" vertical="center"/>
      <protection hidden="1"/>
    </xf>
    <xf numFmtId="0" fontId="72" fillId="16" borderId="64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4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20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71" xfId="351" applyNumberFormat="1" applyFont="1" applyFill="1" applyBorder="1" applyAlignment="1" applyProtection="1">
      <alignment horizontal="center" vertical="center"/>
      <protection hidden="1"/>
    </xf>
    <xf numFmtId="0" fontId="72" fillId="16" borderId="64" xfId="351" applyNumberFormat="1" applyFont="1" applyFill="1" applyBorder="1" applyAlignment="1" applyProtection="1">
      <alignment horizontal="center" vertical="center"/>
      <protection hidden="1"/>
    </xf>
    <xf numFmtId="0" fontId="72" fillId="16" borderId="31" xfId="351" applyNumberFormat="1" applyFont="1" applyFill="1" applyBorder="1" applyAlignment="1" applyProtection="1">
      <alignment horizontal="center" vertical="center"/>
      <protection hidden="1"/>
    </xf>
    <xf numFmtId="0" fontId="72" fillId="16" borderId="32" xfId="351" applyNumberFormat="1" applyFont="1" applyFill="1" applyBorder="1" applyAlignment="1" applyProtection="1">
      <alignment horizontal="center" vertical="center"/>
      <protection hidden="1"/>
    </xf>
    <xf numFmtId="0" fontId="72" fillId="16" borderId="60" xfId="351" applyNumberFormat="1" applyFont="1" applyFill="1" applyBorder="1" applyAlignment="1" applyProtection="1">
      <alignment horizontal="center" vertical="center"/>
      <protection hidden="1"/>
    </xf>
    <xf numFmtId="176" fontId="72" fillId="16" borderId="67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40" xfId="351" applyNumberFormat="1" applyFont="1" applyFill="1" applyBorder="1" applyAlignment="1" applyProtection="1">
      <alignment horizontal="center" vertical="center"/>
      <protection hidden="1"/>
    </xf>
    <xf numFmtId="181" fontId="103" fillId="16" borderId="0" xfId="456" applyNumberFormat="1" applyFont="1" applyFill="1" applyBorder="1" applyAlignment="1" applyProtection="1">
      <alignment horizontal="center" vertical="center"/>
      <protection hidden="1"/>
    </xf>
    <xf numFmtId="181" fontId="104" fillId="16" borderId="0" xfId="456" applyNumberFormat="1" applyFont="1" applyFill="1" applyBorder="1" applyAlignment="1" applyProtection="1">
      <alignment horizontal="center" vertical="center"/>
      <protection hidden="1"/>
    </xf>
    <xf numFmtId="180" fontId="72" fillId="16" borderId="40" xfId="456" applyNumberFormat="1" applyFont="1" applyFill="1" applyBorder="1" applyAlignment="1" applyProtection="1">
      <alignment horizontal="center" vertical="center" wrapText="1"/>
      <protection hidden="1"/>
    </xf>
    <xf numFmtId="180" fontId="72" fillId="16" borderId="41" xfId="456" applyNumberFormat="1" applyFont="1" applyFill="1" applyBorder="1" applyAlignment="1" applyProtection="1">
      <alignment horizontal="center" vertical="center"/>
      <protection hidden="1"/>
    </xf>
    <xf numFmtId="180" fontId="72" fillId="16" borderId="39" xfId="456" applyNumberFormat="1" applyFont="1" applyFill="1" applyBorder="1" applyAlignment="1" applyProtection="1">
      <alignment horizontal="center" vertical="center"/>
      <protection hidden="1"/>
    </xf>
    <xf numFmtId="180" fontId="72" fillId="16" borderId="29" xfId="456" applyNumberFormat="1" applyFont="1" applyFill="1" applyBorder="1" applyAlignment="1" applyProtection="1">
      <alignment horizontal="center" vertical="center"/>
      <protection hidden="1"/>
    </xf>
    <xf numFmtId="179" fontId="72" fillId="16" borderId="41" xfId="456" applyNumberFormat="1" applyFont="1" applyFill="1" applyBorder="1" applyAlignment="1" applyProtection="1">
      <alignment horizontal="center" vertical="center" wrapText="1"/>
      <protection hidden="1"/>
    </xf>
    <xf numFmtId="179" fontId="72" fillId="16" borderId="41" xfId="456" applyNumberFormat="1" applyFont="1" applyFill="1" applyBorder="1" applyAlignment="1" applyProtection="1">
      <alignment horizontal="center" vertical="center"/>
      <protection hidden="1"/>
    </xf>
    <xf numFmtId="179" fontId="72" fillId="16" borderId="29" xfId="456" applyNumberFormat="1" applyFont="1" applyFill="1" applyBorder="1" applyAlignment="1" applyProtection="1">
      <alignment horizontal="center" vertical="center"/>
      <protection hidden="1"/>
    </xf>
    <xf numFmtId="179" fontId="72" fillId="16" borderId="21" xfId="456" applyNumberFormat="1" applyFont="1" applyFill="1" applyBorder="1" applyAlignment="1" applyProtection="1">
      <alignment horizontal="center" vertical="center"/>
      <protection hidden="1"/>
    </xf>
    <xf numFmtId="178" fontId="72" fillId="16" borderId="41" xfId="456" applyNumberFormat="1" applyFont="1" applyFill="1" applyBorder="1" applyAlignment="1" applyProtection="1">
      <alignment horizontal="center" vertical="center" wrapText="1"/>
      <protection hidden="1"/>
    </xf>
    <xf numFmtId="178" fontId="72" fillId="16" borderId="29" xfId="456" applyNumberFormat="1" applyFont="1" applyFill="1" applyBorder="1" applyAlignment="1" applyProtection="1">
      <alignment horizontal="center" vertical="center"/>
      <protection hidden="1"/>
    </xf>
    <xf numFmtId="178" fontId="72" fillId="16" borderId="21" xfId="456" applyNumberFormat="1" applyFont="1" applyFill="1" applyBorder="1" applyAlignment="1" applyProtection="1">
      <alignment horizontal="center" vertical="center"/>
      <protection hidden="1"/>
    </xf>
    <xf numFmtId="3" fontId="72" fillId="16" borderId="38" xfId="456" applyNumberFormat="1" applyFont="1" applyFill="1" applyBorder="1" applyAlignment="1" applyProtection="1">
      <alignment horizontal="center" vertical="center" wrapText="1"/>
      <protection hidden="1"/>
    </xf>
    <xf numFmtId="3" fontId="72" fillId="16" borderId="25" xfId="456" applyNumberFormat="1" applyFont="1" applyFill="1" applyBorder="1" applyAlignment="1" applyProtection="1">
      <alignment horizontal="center" vertical="center"/>
      <protection hidden="1"/>
    </xf>
    <xf numFmtId="3" fontId="72" fillId="16" borderId="23" xfId="456" applyNumberFormat="1" applyFont="1" applyFill="1" applyBorder="1" applyAlignment="1" applyProtection="1">
      <alignment horizontal="center" vertical="center"/>
      <protection hidden="1"/>
    </xf>
    <xf numFmtId="181" fontId="72" fillId="16" borderId="40" xfId="456" applyNumberFormat="1" applyFont="1" applyFill="1" applyBorder="1" applyAlignment="1" applyProtection="1">
      <alignment horizontal="center" vertical="center" wrapText="1"/>
      <protection hidden="1"/>
    </xf>
    <xf numFmtId="181" fontId="72" fillId="16" borderId="39" xfId="456" applyNumberFormat="1" applyFont="1" applyFill="1" applyBorder="1" applyAlignment="1" applyProtection="1">
      <alignment horizontal="center" vertical="center"/>
      <protection hidden="1"/>
    </xf>
    <xf numFmtId="181" fontId="72" fillId="16" borderId="26" xfId="456" applyNumberFormat="1" applyFont="1" applyFill="1" applyBorder="1" applyAlignment="1" applyProtection="1">
      <alignment horizontal="center" vertical="center"/>
      <protection hidden="1"/>
    </xf>
    <xf numFmtId="3" fontId="72" fillId="16" borderId="49" xfId="456" applyNumberFormat="1" applyFont="1" applyFill="1" applyBorder="1" applyAlignment="1" applyProtection="1">
      <alignment horizontal="center" vertical="center"/>
      <protection hidden="1"/>
    </xf>
    <xf numFmtId="3" fontId="72" fillId="16" borderId="27" xfId="456" applyNumberFormat="1" applyFont="1" applyFill="1" applyBorder="1" applyAlignment="1" applyProtection="1">
      <alignment horizontal="center" vertical="center"/>
      <protection hidden="1"/>
    </xf>
    <xf numFmtId="3" fontId="72" fillId="16" borderId="59" xfId="456" applyNumberFormat="1" applyFont="1" applyFill="1" applyBorder="1" applyAlignment="1" applyProtection="1">
      <alignment horizontal="center" vertical="center"/>
      <protection hidden="1"/>
    </xf>
    <xf numFmtId="181" fontId="103" fillId="16" borderId="0" xfId="456" applyNumberFormat="1" applyFont="1" applyFill="1" applyAlignment="1" applyProtection="1">
      <alignment horizontal="center" vertical="center"/>
      <protection hidden="1"/>
    </xf>
    <xf numFmtId="3" fontId="103" fillId="16" borderId="0" xfId="456" applyNumberFormat="1" applyFont="1" applyFill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horizontal="center" vertical="center"/>
      <protection hidden="1"/>
    </xf>
    <xf numFmtId="176" fontId="103" fillId="16" borderId="0" xfId="423" applyNumberFormat="1" applyFont="1" applyFill="1" applyBorder="1" applyAlignment="1" applyProtection="1">
      <alignment horizontal="center" vertical="center"/>
      <protection hidden="1"/>
    </xf>
    <xf numFmtId="1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40" xfId="422" applyFont="1" applyFill="1" applyBorder="1" applyAlignment="1" applyProtection="1">
      <alignment horizontal="center" vertical="center" wrapText="1"/>
      <protection hidden="1"/>
    </xf>
    <xf numFmtId="176" fontId="72" fillId="16" borderId="72" xfId="422" applyFont="1" applyFill="1" applyBorder="1" applyAlignment="1" applyProtection="1">
      <alignment horizontal="center" vertical="center" wrapText="1"/>
      <protection hidden="1"/>
    </xf>
    <xf numFmtId="176" fontId="72" fillId="16" borderId="39" xfId="422" applyFont="1" applyFill="1" applyBorder="1" applyAlignment="1" applyProtection="1">
      <alignment horizontal="center" vertical="center" wrapText="1"/>
      <protection hidden="1"/>
    </xf>
    <xf numFmtId="176" fontId="72" fillId="16" borderId="73" xfId="422" applyFont="1" applyFill="1" applyBorder="1" applyAlignment="1" applyProtection="1">
      <alignment horizontal="center" vertical="center" wrapText="1"/>
      <protection hidden="1"/>
    </xf>
    <xf numFmtId="176" fontId="72" fillId="16" borderId="26" xfId="422" applyFont="1" applyFill="1" applyBorder="1" applyAlignment="1" applyProtection="1">
      <alignment horizontal="center" vertical="center" wrapText="1"/>
      <protection hidden="1"/>
    </xf>
    <xf numFmtId="176" fontId="72" fillId="16" borderId="74" xfId="422" applyFont="1" applyFill="1" applyBorder="1" applyAlignment="1" applyProtection="1">
      <alignment horizontal="center" vertical="center" wrapText="1"/>
      <protection hidden="1"/>
    </xf>
    <xf numFmtId="178" fontId="72" fillId="16" borderId="40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39" xfId="0" applyNumberFormat="1" applyFont="1" applyFill="1" applyBorder="1" applyAlignment="1" applyProtection="1">
      <alignment horizontal="center" vertical="center"/>
      <protection hidden="1"/>
    </xf>
    <xf numFmtId="178" fontId="72" fillId="16" borderId="26" xfId="0" applyNumberFormat="1" applyFont="1" applyFill="1" applyBorder="1" applyAlignment="1" applyProtection="1">
      <alignment horizontal="center" vertical="center"/>
      <protection hidden="1"/>
    </xf>
    <xf numFmtId="178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29" xfId="0" applyNumberFormat="1" applyFont="1" applyFill="1" applyBorder="1" applyAlignment="1" applyProtection="1">
      <alignment horizontal="center" vertical="center"/>
      <protection hidden="1"/>
    </xf>
    <xf numFmtId="178" fontId="72" fillId="16" borderId="21" xfId="0" applyNumberFormat="1" applyFont="1" applyFill="1" applyBorder="1" applyAlignment="1" applyProtection="1">
      <alignment horizontal="center" vertical="center"/>
      <protection hidden="1"/>
    </xf>
    <xf numFmtId="0" fontId="72" fillId="16" borderId="38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5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3" xfId="0" applyNumberFormat="1" applyFont="1" applyFill="1" applyBorder="1" applyAlignment="1" applyProtection="1">
      <alignment horizontal="center" vertical="center" wrapText="1"/>
      <protection hidden="1"/>
    </xf>
    <xf numFmtId="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72" fillId="0" borderId="55" xfId="0" applyFont="1" applyBorder="1" applyAlignment="1" applyProtection="1">
      <alignment horizontal="center" vertical="center" wrapText="1"/>
      <protection hidden="1"/>
    </xf>
    <xf numFmtId="0" fontId="72" fillId="0" borderId="19" xfId="0" applyFont="1" applyBorder="1" applyAlignment="1" applyProtection="1">
      <alignment horizontal="center" vertical="center"/>
      <protection hidden="1"/>
    </xf>
    <xf numFmtId="0" fontId="72" fillId="0" borderId="56" xfId="0" applyFont="1" applyBorder="1" applyAlignment="1" applyProtection="1">
      <alignment horizontal="center" vertical="center"/>
      <protection hidden="1"/>
    </xf>
    <xf numFmtId="0" fontId="72" fillId="0" borderId="41" xfId="0" applyFont="1" applyBorder="1" applyAlignment="1" applyProtection="1">
      <alignment horizontal="center" vertical="center" wrapText="1"/>
      <protection hidden="1"/>
    </xf>
    <xf numFmtId="0" fontId="72" fillId="0" borderId="41" xfId="0" applyFont="1" applyBorder="1" applyAlignment="1" applyProtection="1">
      <alignment horizontal="center" vertical="center"/>
      <protection hidden="1"/>
    </xf>
    <xf numFmtId="0" fontId="72" fillId="0" borderId="72" xfId="0" applyFont="1" applyBorder="1" applyAlignment="1" applyProtection="1">
      <alignment horizontal="center" vertical="center"/>
      <protection hidden="1"/>
    </xf>
    <xf numFmtId="0" fontId="72" fillId="0" borderId="73" xfId="0" applyFont="1" applyBorder="1" applyAlignment="1" applyProtection="1">
      <alignment horizontal="center" vertical="center"/>
      <protection hidden="1"/>
    </xf>
    <xf numFmtId="0" fontId="117" fillId="0" borderId="29" xfId="0" applyFont="1" applyBorder="1" applyAlignment="1" applyProtection="1">
      <alignment horizontal="center" vertical="center" wrapText="1"/>
      <protection hidden="1"/>
    </xf>
    <xf numFmtId="0" fontId="117" fillId="0" borderId="29" xfId="0" applyFont="1" applyBorder="1" applyAlignment="1" applyProtection="1">
      <alignment horizontal="center" vertical="center"/>
      <protection hidden="1"/>
    </xf>
    <xf numFmtId="0" fontId="117" fillId="0" borderId="21" xfId="0" applyFont="1" applyBorder="1" applyAlignment="1" applyProtection="1">
      <alignment horizontal="center" vertical="center"/>
      <protection hidden="1"/>
    </xf>
    <xf numFmtId="0" fontId="117" fillId="0" borderId="25" xfId="0" applyFont="1" applyBorder="1" applyAlignment="1" applyProtection="1">
      <alignment horizontal="center" vertical="center" wrapText="1"/>
      <protection hidden="1"/>
    </xf>
    <xf numFmtId="0" fontId="117" fillId="0" borderId="25" xfId="0" applyFont="1" applyBorder="1" applyAlignment="1" applyProtection="1">
      <alignment horizontal="center" vertical="center"/>
      <protection hidden="1"/>
    </xf>
    <xf numFmtId="0" fontId="117" fillId="0" borderId="23" xfId="0" applyFont="1" applyBorder="1" applyAlignment="1" applyProtection="1">
      <alignment horizontal="center" vertical="center"/>
      <protection hidden="1"/>
    </xf>
    <xf numFmtId="0" fontId="117" fillId="0" borderId="39" xfId="0" applyFont="1" applyBorder="1" applyAlignment="1" applyProtection="1">
      <alignment horizontal="center" vertical="center" wrapText="1"/>
      <protection hidden="1"/>
    </xf>
    <xf numFmtId="0" fontId="117" fillId="0" borderId="39" xfId="0" applyFont="1" applyBorder="1" applyAlignment="1" applyProtection="1">
      <alignment horizontal="center" vertical="center"/>
      <protection hidden="1"/>
    </xf>
    <xf numFmtId="0" fontId="117" fillId="0" borderId="26" xfId="0" applyFont="1" applyBorder="1" applyAlignment="1" applyProtection="1">
      <alignment horizontal="center" vertical="center"/>
      <protection hidden="1"/>
    </xf>
    <xf numFmtId="0" fontId="72" fillId="0" borderId="75" xfId="0" applyFont="1" applyBorder="1" applyAlignment="1" applyProtection="1">
      <alignment horizontal="center" vertical="center" wrapText="1"/>
      <protection hidden="1"/>
    </xf>
    <xf numFmtId="0" fontId="72" fillId="0" borderId="76" xfId="0" applyFont="1" applyBorder="1" applyAlignment="1" applyProtection="1">
      <alignment horizontal="center" vertical="center"/>
      <protection hidden="1"/>
    </xf>
    <xf numFmtId="0" fontId="117" fillId="0" borderId="57" xfId="0" applyFont="1" applyBorder="1" applyAlignment="1" applyProtection="1">
      <alignment horizontal="center" vertical="center" wrapText="1"/>
      <protection hidden="1"/>
    </xf>
    <xf numFmtId="0" fontId="117" fillId="0" borderId="6" xfId="0" applyFont="1" applyBorder="1" applyAlignment="1" applyProtection="1">
      <alignment horizontal="center" vertical="center"/>
      <protection hidden="1"/>
    </xf>
    <xf numFmtId="0" fontId="117" fillId="0" borderId="34" xfId="0" applyFont="1" applyBorder="1" applyAlignment="1" applyProtection="1">
      <alignment horizontal="center" vertical="center"/>
      <protection hidden="1"/>
    </xf>
    <xf numFmtId="0" fontId="117" fillId="0" borderId="41" xfId="0" applyFont="1" applyBorder="1" applyAlignment="1" applyProtection="1">
      <alignment horizontal="center" vertical="center" wrapText="1"/>
      <protection hidden="1"/>
    </xf>
    <xf numFmtId="0" fontId="117" fillId="0" borderId="41" xfId="0" applyFont="1" applyBorder="1" applyAlignment="1" applyProtection="1">
      <alignment horizontal="center" vertical="center"/>
      <protection hidden="1"/>
    </xf>
    <xf numFmtId="0" fontId="72" fillId="0" borderId="73" xfId="0" applyFont="1" applyBorder="1" applyAlignment="1" applyProtection="1">
      <alignment horizontal="center" vertical="center" wrapText="1"/>
      <protection hidden="1"/>
    </xf>
    <xf numFmtId="0" fontId="72" fillId="0" borderId="74" xfId="0" applyFont="1" applyBorder="1" applyAlignment="1" applyProtection="1">
      <alignment horizontal="center" vertical="center"/>
      <protection hidden="1"/>
    </xf>
    <xf numFmtId="0" fontId="117" fillId="0" borderId="40" xfId="0" applyFont="1" applyBorder="1" applyAlignment="1" applyProtection="1">
      <alignment horizontal="center" vertical="center" wrapText="1"/>
      <protection hidden="1"/>
    </xf>
    <xf numFmtId="0" fontId="117" fillId="0" borderId="38" xfId="0" applyFont="1" applyBorder="1" applyAlignment="1" applyProtection="1">
      <alignment horizontal="center" vertical="center" wrapText="1"/>
      <protection hidden="1"/>
    </xf>
    <xf numFmtId="176" fontId="72" fillId="25" borderId="66" xfId="422" applyFont="1" applyFill="1" applyBorder="1" applyAlignment="1" applyProtection="1">
      <alignment horizontal="center" vertical="center" wrapText="1"/>
      <protection hidden="1"/>
    </xf>
    <xf numFmtId="176" fontId="72" fillId="25" borderId="68" xfId="422" applyFont="1" applyFill="1" applyBorder="1" applyAlignment="1" applyProtection="1">
      <alignment horizontal="center" vertical="center" wrapText="1"/>
      <protection hidden="1"/>
    </xf>
    <xf numFmtId="176" fontId="72" fillId="25" borderId="70" xfId="422" applyFont="1" applyFill="1" applyBorder="1" applyAlignment="1" applyProtection="1">
      <alignment horizontal="center" vertical="center" wrapText="1"/>
      <protection hidden="1"/>
    </xf>
    <xf numFmtId="0" fontId="103" fillId="25" borderId="0" xfId="452" applyFont="1" applyFill="1" applyAlignment="1" applyProtection="1">
      <alignment horizontal="center" vertical="center"/>
      <protection hidden="1"/>
    </xf>
    <xf numFmtId="3" fontId="72" fillId="25" borderId="67" xfId="452" applyNumberFormat="1" applyFont="1" applyFill="1" applyBorder="1" applyAlignment="1" applyProtection="1">
      <alignment horizontal="center" vertical="center" wrapText="1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176" fontId="72" fillId="25" borderId="35" xfId="422" applyFont="1" applyFill="1" applyBorder="1" applyAlignment="1" applyProtection="1">
      <alignment horizontal="center" vertical="center" wrapText="1"/>
      <protection hidden="1"/>
    </xf>
    <xf numFmtId="176" fontId="72" fillId="25" borderId="36" xfId="422" applyFont="1" applyFill="1" applyBorder="1" applyAlignment="1" applyProtection="1">
      <alignment horizontal="center" vertical="center" wrapText="1"/>
      <protection hidden="1"/>
    </xf>
    <xf numFmtId="176" fontId="72" fillId="25" borderId="37" xfId="422" applyFont="1" applyFill="1" applyBorder="1" applyAlignment="1" applyProtection="1">
      <alignment horizontal="center" vertical="center" wrapText="1"/>
      <protection hidden="1"/>
    </xf>
    <xf numFmtId="3" fontId="72" fillId="25" borderId="4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1" xfId="452" applyNumberFormat="1" applyFont="1" applyFill="1" applyBorder="1" applyAlignment="1" applyProtection="1">
      <alignment horizontal="center" vertical="center"/>
      <protection hidden="1"/>
    </xf>
    <xf numFmtId="3" fontId="72" fillId="25" borderId="38" xfId="452" applyNumberFormat="1" applyFont="1" applyFill="1" applyBorder="1" applyAlignment="1" applyProtection="1">
      <alignment horizontal="center" vertical="center"/>
      <protection hidden="1"/>
    </xf>
    <xf numFmtId="3" fontId="72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3" xfId="452" applyNumberFormat="1" applyFont="1" applyFill="1" applyBorder="1" applyAlignment="1" applyProtection="1">
      <alignment horizontal="center" vertical="center"/>
      <protection hidden="1"/>
    </xf>
    <xf numFmtId="3" fontId="72" fillId="25" borderId="22" xfId="452" applyNumberFormat="1" applyFont="1" applyFill="1" applyBorder="1" applyAlignment="1" applyProtection="1">
      <alignment horizontal="center" vertical="center"/>
      <protection hidden="1"/>
    </xf>
    <xf numFmtId="3" fontId="72" fillId="25" borderId="47" xfId="452" applyNumberFormat="1" applyFont="1" applyFill="1" applyBorder="1" applyAlignment="1" applyProtection="1">
      <alignment horizontal="center" vertical="center"/>
      <protection hidden="1"/>
    </xf>
    <xf numFmtId="3" fontId="72" fillId="25" borderId="24" xfId="452" applyNumberFormat="1" applyFont="1" applyFill="1" applyBorder="1" applyAlignment="1" applyProtection="1">
      <alignment horizontal="center" vertical="center"/>
      <protection hidden="1"/>
    </xf>
    <xf numFmtId="3" fontId="72" fillId="25" borderId="6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69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0" xfId="452" applyFont="1" applyFill="1" applyBorder="1" applyAlignment="1" applyProtection="1">
      <alignment horizontal="left" vertical="center"/>
      <protection hidden="1"/>
    </xf>
    <xf numFmtId="3" fontId="72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3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9" xfId="452" applyNumberFormat="1" applyFont="1" applyFill="1" applyBorder="1" applyAlignment="1" applyProtection="1">
      <alignment horizontal="center" vertical="center"/>
      <protection hidden="1"/>
    </xf>
    <xf numFmtId="3" fontId="72" fillId="25" borderId="21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9" xfId="452" applyNumberFormat="1" applyFont="1" applyFill="1" applyBorder="1" applyAlignment="1" applyProtection="1">
      <alignment horizontal="center" vertical="center"/>
      <protection hidden="1"/>
    </xf>
    <xf numFmtId="3" fontId="72" fillId="25" borderId="26" xfId="452" applyNumberFormat="1" applyFont="1" applyFill="1" applyBorder="1" applyAlignment="1" applyProtection="1">
      <alignment horizontal="center" vertical="center"/>
      <protection hidden="1"/>
    </xf>
    <xf numFmtId="3" fontId="72" fillId="25" borderId="25" xfId="452" applyNumberFormat="1" applyFont="1" applyFill="1" applyBorder="1" applyAlignment="1" applyProtection="1">
      <alignment horizontal="center" vertical="center"/>
      <protection hidden="1"/>
    </xf>
    <xf numFmtId="3" fontId="72" fillId="25" borderId="23" xfId="452" applyNumberFormat="1" applyFont="1" applyFill="1" applyBorder="1" applyAlignment="1" applyProtection="1">
      <alignment horizontal="center" vertical="center"/>
      <protection hidden="1"/>
    </xf>
    <xf numFmtId="3" fontId="72" fillId="25" borderId="3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4" xfId="452" applyNumberFormat="1" applyFont="1" applyFill="1" applyBorder="1" applyAlignment="1" applyProtection="1">
      <alignment horizontal="center" vertical="center"/>
      <protection hidden="1"/>
    </xf>
    <xf numFmtId="3" fontId="72" fillId="25" borderId="20" xfId="452" applyNumberFormat="1" applyFont="1" applyFill="1" applyBorder="1" applyAlignment="1" applyProtection="1">
      <alignment horizontal="center" vertical="center"/>
      <protection hidden="1"/>
    </xf>
    <xf numFmtId="3" fontId="72" fillId="25" borderId="2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7" xfId="452" applyNumberFormat="1" applyFont="1" applyFill="1" applyBorder="1" applyAlignment="1" applyProtection="1">
      <alignment horizontal="right" vertical="center" wrapText="1"/>
      <protection hidden="1"/>
    </xf>
    <xf numFmtId="3" fontId="72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0" xfId="452" applyNumberFormat="1" applyFont="1" applyFill="1" applyBorder="1" applyAlignment="1" applyProtection="1">
      <alignment horizontal="center" vertical="center"/>
      <protection hidden="1"/>
    </xf>
    <xf numFmtId="3" fontId="72" fillId="25" borderId="58" xfId="452" applyNumberFormat="1" applyFont="1" applyFill="1" applyBorder="1" applyAlignment="1" applyProtection="1">
      <alignment horizontal="center" vertical="center"/>
      <protection hidden="1"/>
    </xf>
    <xf numFmtId="3" fontId="72" fillId="25" borderId="49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27" xfId="454" applyFont="1" applyFill="1" applyBorder="1" applyAlignment="1" applyProtection="1">
      <alignment horizontal="left" vertical="center"/>
      <protection hidden="1"/>
    </xf>
    <xf numFmtId="178" fontId="107" fillId="25" borderId="27" xfId="0" applyNumberFormat="1" applyFont="1" applyFill="1" applyBorder="1" applyAlignment="1" applyProtection="1">
      <alignment horizontal="right" vertical="center"/>
      <protection hidden="1"/>
    </xf>
    <xf numFmtId="0" fontId="107" fillId="25" borderId="27" xfId="0" applyFont="1" applyFill="1" applyBorder="1" applyAlignment="1" applyProtection="1">
      <alignment horizontal="right" vertical="center"/>
      <protection hidden="1"/>
    </xf>
    <xf numFmtId="0" fontId="72" fillId="0" borderId="129" xfId="0" applyFont="1" applyBorder="1" applyAlignment="1" applyProtection="1">
      <alignment horizontal="center" vertical="center"/>
      <protection hidden="1"/>
    </xf>
    <xf numFmtId="0" fontId="117" fillId="0" borderId="38" xfId="0" applyFont="1" applyBorder="1" applyAlignment="1" applyProtection="1">
      <alignment horizontal="center" vertical="center"/>
      <protection hidden="1"/>
    </xf>
    <xf numFmtId="49" fontId="135" fillId="55" borderId="0" xfId="431" applyNumberFormat="1" applyFont="1" applyFill="1" applyBorder="1" applyAlignment="1">
      <alignment horizontal="center" vertical="center" wrapText="1"/>
    </xf>
    <xf numFmtId="3" fontId="107" fillId="25" borderId="27" xfId="452" applyNumberFormat="1" applyFont="1" applyFill="1" applyBorder="1" applyAlignment="1" applyProtection="1">
      <alignment horizontal="center" vertical="center"/>
      <protection hidden="1"/>
    </xf>
    <xf numFmtId="178" fontId="107" fillId="25" borderId="27" xfId="452" applyNumberFormat="1" applyFont="1" applyFill="1" applyBorder="1" applyAlignment="1" applyProtection="1">
      <alignment horizontal="center" vertical="center"/>
      <protection hidden="1"/>
    </xf>
    <xf numFmtId="0" fontId="107" fillId="25" borderId="27" xfId="452" applyFont="1" applyFill="1" applyBorder="1" applyAlignment="1" applyProtection="1">
      <alignment horizontal="center" vertical="center"/>
      <protection hidden="1"/>
    </xf>
    <xf numFmtId="0" fontId="107" fillId="25" borderId="27" xfId="452" applyFont="1" applyFill="1" applyBorder="1" applyAlignment="1" applyProtection="1">
      <alignment horizontal="left" vertical="center"/>
      <protection hidden="1"/>
    </xf>
    <xf numFmtId="232" fontId="106" fillId="25" borderId="0" xfId="452" applyNumberFormat="1" applyFont="1" applyFill="1" applyBorder="1" applyAlignment="1" applyProtection="1">
      <alignment horizontal="center" vertical="center"/>
      <protection hidden="1"/>
    </xf>
  </cellXfs>
  <cellStyles count="3065">
    <cellStyle name=" 1" xfId="1"/>
    <cellStyle name="(##.00)" xfId="643"/>
    <cellStyle name="(표준)" xfId="463"/>
    <cellStyle name="(표준) 2" xfId="1894"/>
    <cellStyle name="(표준) 3" xfId="1965"/>
    <cellStyle name="(표준) 4" xfId="1812"/>
    <cellStyle name="(표준) 5" xfId="2627"/>
    <cellStyle name="(표준) 6" xfId="2616"/>
    <cellStyle name="??&amp;O?&amp;H?_x0008_??_x0007__x0001__x0001_" xfId="753"/>
    <cellStyle name="_02-수치지도(1년차)" xfId="754"/>
    <cellStyle name="¤@?e_TEST-1 " xfId="2"/>
    <cellStyle name="20% - 강조색1" xfId="3" builtinId="30" customBuiltin="1"/>
    <cellStyle name="20% - 강조색1 2" xfId="4"/>
    <cellStyle name="20% - 강조색1 2 2" xfId="1548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1 6" xfId="464"/>
    <cellStyle name="20% - 강조색2" xfId="10" builtinId="34" customBuiltin="1"/>
    <cellStyle name="20% - 강조색2 2" xfId="11"/>
    <cellStyle name="20% - 강조색2 2 2" xfId="1547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6" xfId="465"/>
    <cellStyle name="20% - 강조색3" xfId="17" builtinId="38" customBuiltin="1"/>
    <cellStyle name="20% - 강조색3 2" xfId="18"/>
    <cellStyle name="20% - 강조색3 2 2" xfId="1546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3 6" xfId="466"/>
    <cellStyle name="20% - 강조색4" xfId="24" builtinId="42" customBuiltin="1"/>
    <cellStyle name="20% - 강조색4 2" xfId="25"/>
    <cellStyle name="20% - 강조색4 2 2" xfId="1545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4 6" xfId="467"/>
    <cellStyle name="20% - 강조색5" xfId="31" builtinId="46" customBuiltin="1"/>
    <cellStyle name="20% - 강조색5 2" xfId="32"/>
    <cellStyle name="20% - 강조색5 2 2" xfId="1544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5 6" xfId="468"/>
    <cellStyle name="20% - 강조색6" xfId="38" builtinId="50" customBuiltin="1"/>
    <cellStyle name="20% - 강조색6 2" xfId="39"/>
    <cellStyle name="20% - 강조색6 2 2" xfId="755"/>
    <cellStyle name="20% - 강조색6 2 3" xfId="1543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20% - 강조색6 6" xfId="469"/>
    <cellStyle name="40% - 강조색1" xfId="45" builtinId="31" customBuiltin="1"/>
    <cellStyle name="40% - 강조색1 2" xfId="46"/>
    <cellStyle name="40% - 강조색1 2 10" xfId="757"/>
    <cellStyle name="40% - 강조색1 2 11" xfId="758"/>
    <cellStyle name="40% - 강조색1 2 12" xfId="759"/>
    <cellStyle name="40% - 강조색1 2 13" xfId="760"/>
    <cellStyle name="40% - 강조색1 2 14" xfId="761"/>
    <cellStyle name="40% - 강조색1 2 15" xfId="762"/>
    <cellStyle name="40% - 강조색1 2 16" xfId="763"/>
    <cellStyle name="40% - 강조색1 2 17" xfId="764"/>
    <cellStyle name="40% - 강조색1 2 18" xfId="765"/>
    <cellStyle name="40% - 강조색1 2 19" xfId="766"/>
    <cellStyle name="40% - 강조색1 2 2" xfId="767"/>
    <cellStyle name="40% - 강조색1 2 2 2" xfId="1300"/>
    <cellStyle name="40% - 강조색1 2 2 2 2" xfId="1301"/>
    <cellStyle name="40% - 강조색1 2 2 2 2 2" xfId="1302"/>
    <cellStyle name="40% - 강조색1 2 2 2 2_3_3관경별 현황" xfId="1303"/>
    <cellStyle name="40% - 강조색1 2 2 2 3" xfId="1304"/>
    <cellStyle name="40% - 강조색1 2 2 2_3_3관경별 현황" xfId="1305"/>
    <cellStyle name="40% - 강조색1 2 2 3" xfId="1306"/>
    <cellStyle name="40% - 강조색1 2 2 3 2" xfId="1307"/>
    <cellStyle name="40% - 강조색1 2 2 3_3_3관경별 현황" xfId="1308"/>
    <cellStyle name="40% - 강조색1 2 2 4" xfId="1309"/>
    <cellStyle name="40% - 강조색1 2 2 5" xfId="1299"/>
    <cellStyle name="40% - 강조색1 2 2_3_3관경별 현황" xfId="1310"/>
    <cellStyle name="40% - 강조색1 2 20" xfId="768"/>
    <cellStyle name="40% - 강조색1 2 21" xfId="756"/>
    <cellStyle name="40% - 강조색1 2 22" xfId="1542"/>
    <cellStyle name="40% - 강조색1 2 3" xfId="769"/>
    <cellStyle name="40% - 강조색1 2 3 2" xfId="1312"/>
    <cellStyle name="40% - 강조색1 2 3 2 2" xfId="1313"/>
    <cellStyle name="40% - 강조색1 2 3 2_3_3관경별 현황" xfId="1314"/>
    <cellStyle name="40% - 강조색1 2 3 3" xfId="1315"/>
    <cellStyle name="40% - 강조색1 2 3 4" xfId="1311"/>
    <cellStyle name="40% - 강조색1 2 3_3_3관경별 현황" xfId="1316"/>
    <cellStyle name="40% - 강조색1 2 4" xfId="770"/>
    <cellStyle name="40% - 강조색1 2 4 2" xfId="1318"/>
    <cellStyle name="40% - 강조색1 2 4 3" xfId="1317"/>
    <cellStyle name="40% - 강조색1 2 4_3_3관경별 현황" xfId="1319"/>
    <cellStyle name="40% - 강조색1 2 5" xfId="771"/>
    <cellStyle name="40% - 강조색1 2 5 2" xfId="1320"/>
    <cellStyle name="40% - 강조색1 2 6" xfId="772"/>
    <cellStyle name="40% - 강조색1 2 6 2" xfId="1298"/>
    <cellStyle name="40% - 강조색1 2 7" xfId="773"/>
    <cellStyle name="40% - 강조색1 2 8" xfId="774"/>
    <cellStyle name="40% - 강조색1 2 9" xfId="775"/>
    <cellStyle name="40% - 강조색1 2_3_3관경별 현황" xfId="1321"/>
    <cellStyle name="40% - 강조색1 3" xfId="47"/>
    <cellStyle name="40% - 강조색1 3 2" xfId="48"/>
    <cellStyle name="40% - 강조색1 3 2 2" xfId="1323"/>
    <cellStyle name="40% - 강조색1 3 2 2 2" xfId="1324"/>
    <cellStyle name="40% - 강조색1 3 2 2_3_3관경별 현황" xfId="1325"/>
    <cellStyle name="40% - 강조색1 3 2 3" xfId="1326"/>
    <cellStyle name="40% - 강조색1 3 2_3_3관경별 현황" xfId="1327"/>
    <cellStyle name="40% - 강조색1 3 3" xfId="49"/>
    <cellStyle name="40% - 강조색1 3 3 2" xfId="1328"/>
    <cellStyle name="40% - 강조색1 3 3_3_3관경별 현황" xfId="1329"/>
    <cellStyle name="40% - 강조색1 3 4" xfId="1330"/>
    <cellStyle name="40% - 강조색1 3 5" xfId="1322"/>
    <cellStyle name="40% - 강조색1 3 6" xfId="1686"/>
    <cellStyle name="40% - 강조색1 3_3_3관경별 현황" xfId="1331"/>
    <cellStyle name="40% - 강조색1 4" xfId="50"/>
    <cellStyle name="40% - 강조색1 4 2" xfId="1332"/>
    <cellStyle name="40% - 강조색1 4 2 2" xfId="1333"/>
    <cellStyle name="40% - 강조색1 4 2 2 2" xfId="1334"/>
    <cellStyle name="40% - 강조색1 4 2 2_3_3관경별 현황" xfId="1335"/>
    <cellStyle name="40% - 강조색1 4 2 3" xfId="1336"/>
    <cellStyle name="40% - 강조색1 4 2_3_3관경별 현황" xfId="1337"/>
    <cellStyle name="40% - 강조색1 4 3" xfId="1338"/>
    <cellStyle name="40% - 강조색1 4 3 2" xfId="1339"/>
    <cellStyle name="40% - 강조색1 4 3_3_3관경별 현황" xfId="1340"/>
    <cellStyle name="40% - 강조색1 4 4" xfId="1341"/>
    <cellStyle name="40% - 강조색1 4_3_3관경별 현황" xfId="1342"/>
    <cellStyle name="40% - 강조색1 5" xfId="51"/>
    <cellStyle name="40% - 강조색1 5 2" xfId="1343"/>
    <cellStyle name="40% - 강조색1 5 2 2" xfId="1344"/>
    <cellStyle name="40% - 강조색1 5 2 2 2" xfId="1345"/>
    <cellStyle name="40% - 강조색1 5 2 2_3_3관경별 현황" xfId="1346"/>
    <cellStyle name="40% - 강조색1 5 2 3" xfId="1347"/>
    <cellStyle name="40% - 강조색1 5 2_3_3관경별 현황" xfId="1348"/>
    <cellStyle name="40% - 강조색1 5 3" xfId="1349"/>
    <cellStyle name="40% - 강조색1 5 3 2" xfId="1350"/>
    <cellStyle name="40% - 강조색1 5 3_3_3관경별 현황" xfId="1351"/>
    <cellStyle name="40% - 강조색1 5 4" xfId="1352"/>
    <cellStyle name="40% - 강조색1 5_3_3관경별 현황" xfId="1353"/>
    <cellStyle name="40% - 강조색1 6" xfId="470"/>
    <cellStyle name="40% - 강조색1 6 2" xfId="1354"/>
    <cellStyle name="40% - 강조색1 7" xfId="1355"/>
    <cellStyle name="40% - 강조색2" xfId="52" builtinId="35" customBuiltin="1"/>
    <cellStyle name="40% - 강조색2 2" xfId="53"/>
    <cellStyle name="40% - 강조색2 2 2" xfId="1541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2 6" xfId="471"/>
    <cellStyle name="40% - 강조색3" xfId="59" builtinId="39" customBuiltin="1"/>
    <cellStyle name="40% - 강조색3 2" xfId="60"/>
    <cellStyle name="40% - 강조색3 2 2" xfId="670"/>
    <cellStyle name="40% - 강조색3 2 3" xfId="1573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3 6" xfId="472"/>
    <cellStyle name="40% - 강조색4" xfId="66" builtinId="43" customBuiltin="1"/>
    <cellStyle name="40% - 강조색4 2" xfId="67"/>
    <cellStyle name="40% - 강조색4 2 2" xfId="1540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4 6" xfId="473"/>
    <cellStyle name="40% - 강조색5" xfId="73" builtinId="47" customBuiltin="1"/>
    <cellStyle name="40% - 강조색5 2" xfId="74"/>
    <cellStyle name="40% - 강조색5 2 2" xfId="1539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5 6" xfId="474"/>
    <cellStyle name="40% - 강조색6" xfId="80" builtinId="51" customBuiltin="1"/>
    <cellStyle name="40% - 강조색6 2" xfId="81"/>
    <cellStyle name="40% - 강조색6 2 2" xfId="1356"/>
    <cellStyle name="40% - 강조색6 2 3" xfId="1538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40% - 강조색6 6" xfId="475"/>
    <cellStyle name="60% - 강조색1" xfId="87" builtinId="32" customBuiltin="1"/>
    <cellStyle name="60% - 강조색1 2" xfId="88"/>
    <cellStyle name="60% - 강조색1 2 2" xfId="1537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1 6" xfId="476"/>
    <cellStyle name="60% - 강조색2" xfId="94" builtinId="36" customBuiltin="1"/>
    <cellStyle name="60% - 강조색2 2" xfId="95"/>
    <cellStyle name="60% - 강조색2 2 2" xfId="1536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2 6" xfId="477"/>
    <cellStyle name="60% - 강조색3" xfId="101" builtinId="40" customBuiltin="1"/>
    <cellStyle name="60% - 강조색3 2" xfId="102"/>
    <cellStyle name="60% - 강조색3 2 2" xfId="1535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3 6" xfId="478"/>
    <cellStyle name="60% - 강조색4" xfId="108" builtinId="44" customBuiltin="1"/>
    <cellStyle name="60% - 강조색4 2" xfId="109"/>
    <cellStyle name="60% - 강조색4 2 2" xfId="1534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4 6" xfId="479"/>
    <cellStyle name="60% - 강조색5" xfId="115" builtinId="48" customBuiltin="1"/>
    <cellStyle name="60% - 강조색5 2" xfId="116"/>
    <cellStyle name="60% - 강조색5 2 2" xfId="1533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5 6" xfId="480"/>
    <cellStyle name="60% - 강조색6" xfId="122" builtinId="52" customBuiltin="1"/>
    <cellStyle name="60% - 강조색6 2" xfId="123"/>
    <cellStyle name="60% - 강조색6 2 2" xfId="1532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60% - 강조색6 6" xfId="481"/>
    <cellStyle name="A¨­￠￢￠O [0]_INQUIRY ￠?￥i¨u¡AAⓒ￢Aⓒª " xfId="129"/>
    <cellStyle name="A¨­￠￢￠O_INQUIRY ￠?￥i¨u¡AAⓒ￢Aⓒª " xfId="130"/>
    <cellStyle name="AeE­ [0]_ 2ÆAAþº° " xfId="776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AeE­_ 2ÆAAþº° " xfId="777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ALIGNMENT" xfId="482"/>
    <cellStyle name="AÞ¸¶ [0]_ 2ÆAAþº° " xfId="778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AÞ¸¶_ 2ÆAAþº° " xfId="779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 2ÆAAþº° " xfId="780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_Sheet1" xfId="197"/>
    <cellStyle name="Ç¥ÁØ_laroux_1_Sheet1" xfId="198"/>
    <cellStyle name="C￥AØ_laroux_2" xfId="199"/>
    <cellStyle name="Ç¥ÁØ_laroux_2" xfId="200"/>
    <cellStyle name="C￥AØ_laroux_2_Sheet1" xfId="201"/>
    <cellStyle name="Ç¥ÁØ_laroux_2_Sheet1" xfId="202"/>
    <cellStyle name="C￥AØ_laroux_3" xfId="203"/>
    <cellStyle name="Ç¥ÁØ_laroux_3" xfId="204"/>
    <cellStyle name="C￥AØ_laroux_4" xfId="205"/>
    <cellStyle name="Ç¥ÁØ_laroux_4" xfId="206"/>
    <cellStyle name="C￥AØ_laroux_Sheet1" xfId="207"/>
    <cellStyle name="Ç¥ÁØ_laroux_Sheet1" xfId="208"/>
    <cellStyle name="C￥AØ_Sheet1" xfId="209"/>
    <cellStyle name="Ç¥ÁØ_Sheet1" xfId="210"/>
    <cellStyle name="category" xfId="211"/>
    <cellStyle name="Comma [0]" xfId="781"/>
    <cellStyle name="comma zerodec" xfId="483"/>
    <cellStyle name="comma zerodec 2" xfId="484"/>
    <cellStyle name="comma zerodec 2 2" xfId="485"/>
    <cellStyle name="comma zerodec 2 3" xfId="782"/>
    <cellStyle name="comma zerodec 3" xfId="644"/>
    <cellStyle name="Comma_ SG&amp;A Bridge " xfId="212"/>
    <cellStyle name="Comma0" xfId="213"/>
    <cellStyle name="Curren?_x0012_퐀_x0017_?" xfId="214"/>
    <cellStyle name="Currency [0]" xfId="783"/>
    <cellStyle name="Currency_ SG&amp;A Bridge " xfId="215"/>
    <cellStyle name="Currency0" xfId="216"/>
    <cellStyle name="Currency1" xfId="486"/>
    <cellStyle name="Currency1 2" xfId="487"/>
    <cellStyle name="Currency1 2 2" xfId="488"/>
    <cellStyle name="Currency1 2 3" xfId="645"/>
    <cellStyle name="Currency1 3" xfId="784"/>
    <cellStyle name="Currency1 4" xfId="600"/>
    <cellStyle name="Date" xfId="217"/>
    <cellStyle name="Dollar (zero dec)" xfId="489"/>
    <cellStyle name="Dollar (zero dec) 2" xfId="490"/>
    <cellStyle name="Dollar (zero dec) 2 2" xfId="491"/>
    <cellStyle name="Dollar (zero dec) 2 3" xfId="785"/>
    <cellStyle name="Dollar (zero dec) 3" xfId="646"/>
    <cellStyle name="Euro" xfId="218"/>
    <cellStyle name="Fixed" xfId="219"/>
    <cellStyle name="Grey" xfId="220"/>
    <cellStyle name="Grey 2" xfId="492"/>
    <cellStyle name="HEADER" xfId="221"/>
    <cellStyle name="Header1" xfId="222"/>
    <cellStyle name="Header2" xfId="223"/>
    <cellStyle name="Header2 2" xfId="224"/>
    <cellStyle name="Header2 2 2" xfId="1479"/>
    <cellStyle name="Header2 2 2 2" xfId="1716"/>
    <cellStyle name="Header2 2 2 2 2" xfId="1773"/>
    <cellStyle name="Header2 2 2 2 2 2" xfId="2311"/>
    <cellStyle name="Header2 2 2 2 3" xfId="2272"/>
    <cellStyle name="Header2 2 2 2 4" xfId="2564"/>
    <cellStyle name="Header2 2 2 2 5" xfId="2924"/>
    <cellStyle name="Header2 2 2 3" xfId="1736"/>
    <cellStyle name="Header2 2 2 3 2" xfId="2282"/>
    <cellStyle name="Header2 2 2 4" xfId="2089"/>
    <cellStyle name="Header2 2 2 5" xfId="2065"/>
    <cellStyle name="Header2 2 2 6" xfId="1959"/>
    <cellStyle name="Header2 2 2 7" xfId="2754"/>
    <cellStyle name="Header2 2 2 8" xfId="2965"/>
    <cellStyle name="Header2 2 3" xfId="1478"/>
    <cellStyle name="Header2 2 3 2" xfId="1715"/>
    <cellStyle name="Header2 2 3 2 2" xfId="1772"/>
    <cellStyle name="Header2 2 3 2 2 2" xfId="2310"/>
    <cellStyle name="Header2 2 3 2 3" xfId="2271"/>
    <cellStyle name="Header2 2 3 2 4" xfId="2563"/>
    <cellStyle name="Header2 2 3 2 5" xfId="2923"/>
    <cellStyle name="Header2 2 3 3" xfId="1735"/>
    <cellStyle name="Header2 2 3 3 2" xfId="2281"/>
    <cellStyle name="Header2 2 3 4" xfId="2088"/>
    <cellStyle name="Header2 2 3 5" xfId="2064"/>
    <cellStyle name="Header2 2 3 6" xfId="2066"/>
    <cellStyle name="Header2 2 3 7" xfId="2753"/>
    <cellStyle name="Header2 2 3 8" xfId="2964"/>
    <cellStyle name="Header2 2 4" xfId="1651"/>
    <cellStyle name="Header2 2 4 2" xfId="1768"/>
    <cellStyle name="Header2 2 4 2 2" xfId="2308"/>
    <cellStyle name="Header2 2 4 3" xfId="2210"/>
    <cellStyle name="Header2 2 4 4" xfId="2025"/>
    <cellStyle name="Header2 2 4 5" xfId="2863"/>
    <cellStyle name="Header2 2 5" xfId="1678"/>
    <cellStyle name="Header2 2 5 2" xfId="2236"/>
    <cellStyle name="Header2 2 6" xfId="1607"/>
    <cellStyle name="Header2 2 6 2" xfId="2174"/>
    <cellStyle name="Header2 2 6 3" xfId="2512"/>
    <cellStyle name="Header2 2 6 4" xfId="2075"/>
    <cellStyle name="Header2 2 6 5" xfId="2829"/>
    <cellStyle name="Header2 2_3_3관경별 현황" xfId="1721"/>
    <cellStyle name="Header2 3" xfId="225"/>
    <cellStyle name="Header2 3 2" xfId="1504"/>
    <cellStyle name="Header2 3 2 2" xfId="1737"/>
    <cellStyle name="Header2 3 2 2 2" xfId="2283"/>
    <cellStyle name="Header2 3 2 3" xfId="2108"/>
    <cellStyle name="Header2 3 2 4" xfId="1918"/>
    <cellStyle name="Header2 3 2 5" xfId="1873"/>
    <cellStyle name="Header2 3 2 6" xfId="2773"/>
    <cellStyle name="Header2 3 2 7" xfId="2974"/>
    <cellStyle name="Header2 3 3" xfId="1717"/>
    <cellStyle name="Header2 3 3 2" xfId="1774"/>
    <cellStyle name="Header2 3 3 2 2" xfId="2312"/>
    <cellStyle name="Header2 3 3 3" xfId="2273"/>
    <cellStyle name="Header2 3 3 4" xfId="2565"/>
    <cellStyle name="Header2 3 3 5" xfId="2925"/>
    <cellStyle name="Header2 3 4" xfId="1642"/>
    <cellStyle name="Header2 3 4 2" xfId="2202"/>
    <cellStyle name="Header2 3 5" xfId="1570"/>
    <cellStyle name="Header2 3 5 2" xfId="2140"/>
    <cellStyle name="Header2 3 5 3" xfId="2491"/>
    <cellStyle name="Header2 3 5 4" xfId="1941"/>
    <cellStyle name="Header2 3 5 5" xfId="2797"/>
    <cellStyle name="Header2 4" xfId="1477"/>
    <cellStyle name="Header2 4 2" xfId="1714"/>
    <cellStyle name="Header2 4 2 2" xfId="1771"/>
    <cellStyle name="Header2 4 2 2 2" xfId="2309"/>
    <cellStyle name="Header2 4 2 3" xfId="2270"/>
    <cellStyle name="Header2 4 2 4" xfId="2562"/>
    <cellStyle name="Header2 4 2 5" xfId="2922"/>
    <cellStyle name="Header2 4 3" xfId="1734"/>
    <cellStyle name="Header2 4 3 2" xfId="2280"/>
    <cellStyle name="Header2 4 4" xfId="2087"/>
    <cellStyle name="Header2 4 5" xfId="2063"/>
    <cellStyle name="Header2 4 6" xfId="2002"/>
    <cellStyle name="Header2 4 7" xfId="2752"/>
    <cellStyle name="Header2 4 8" xfId="2963"/>
    <cellStyle name="Header2 5" xfId="1490"/>
    <cellStyle name="Header2 5 2" xfId="2096"/>
    <cellStyle name="Header2 6" xfId="1629"/>
    <cellStyle name="Header2 6 2" xfId="2189"/>
    <cellStyle name="Header2 7" xfId="1606"/>
    <cellStyle name="Header2 7 2" xfId="2173"/>
    <cellStyle name="Header2 7 3" xfId="2511"/>
    <cellStyle name="Header2 7 4" xfId="1935"/>
    <cellStyle name="Header2 7 5" xfId="2828"/>
    <cellStyle name="Header2_3_3관경별 현황" xfId="1722"/>
    <cellStyle name="Heading 1" xfId="226"/>
    <cellStyle name="Heading 2" xfId="227"/>
    <cellStyle name="HEADING1" xfId="228"/>
    <cellStyle name="HEADING2" xfId="229"/>
    <cellStyle name="Input [yellow]" xfId="230"/>
    <cellStyle name="Input [yellow] 2" xfId="231"/>
    <cellStyle name="Input [yellow] 2 2" xfId="1053"/>
    <cellStyle name="Input [yellow] 2 2 10" xfId="2633"/>
    <cellStyle name="Input [yellow] 2 2 2" xfId="1481"/>
    <cellStyle name="Input [yellow] 2 2 2 2" xfId="2091"/>
    <cellStyle name="Input [yellow] 2 2 2 3" xfId="2320"/>
    <cellStyle name="Input [yellow] 2 2 2 4" xfId="2024"/>
    <cellStyle name="Input [yellow] 2 2 2 5" xfId="2756"/>
    <cellStyle name="Input [yellow] 2 2 2 6" xfId="2967"/>
    <cellStyle name="Input [yellow] 2 2 2 7" xfId="2742"/>
    <cellStyle name="Input [yellow] 2 2 3" xfId="1480"/>
    <cellStyle name="Input [yellow] 2 2 3 2" xfId="2090"/>
    <cellStyle name="Input [yellow] 2 2 3 3" xfId="2319"/>
    <cellStyle name="Input [yellow] 2 2 3 4" xfId="1868"/>
    <cellStyle name="Input [yellow] 2 2 3 5" xfId="2755"/>
    <cellStyle name="Input [yellow] 2 2 3 6" xfId="2966"/>
    <cellStyle name="Input [yellow] 2 2 3 7" xfId="2567"/>
    <cellStyle name="Input [yellow] 2 2 4" xfId="1650"/>
    <cellStyle name="Input [yellow] 2 2 4 2" xfId="1767"/>
    <cellStyle name="Input [yellow] 2 2 4 2 2" xfId="2488"/>
    <cellStyle name="Input [yellow] 2 2 4 2 3" xfId="2961"/>
    <cellStyle name="Input [yellow] 2 2 4 2 4" xfId="3057"/>
    <cellStyle name="Input [yellow] 2 2 4 2 5" xfId="3064"/>
    <cellStyle name="Input [yellow] 2 2 4 3" xfId="2399"/>
    <cellStyle name="Input [yellow] 2 2 4 4" xfId="2345"/>
    <cellStyle name="Input [yellow] 2 2 4 5" xfId="2862"/>
    <cellStyle name="Input [yellow] 2 2 5" xfId="1727"/>
    <cellStyle name="Input [yellow] 2 2 5 2" xfId="2459"/>
    <cellStyle name="Input [yellow] 2 2 5 3" xfId="2930"/>
    <cellStyle name="Input [yellow] 2 2 5 4" xfId="3052"/>
    <cellStyle name="Input [yellow] 2 2 5 5" xfId="3059"/>
    <cellStyle name="Input [yellow] 2 2 6" xfId="1994"/>
    <cellStyle name="Input [yellow] 2 2 7" xfId="1821"/>
    <cellStyle name="Input [yellow] 2 2 8" xfId="1822"/>
    <cellStyle name="Input [yellow] 2 2 9" xfId="2679"/>
    <cellStyle name="Input [yellow] 2 3" xfId="1482"/>
    <cellStyle name="Input [yellow] 2 3 2" xfId="2092"/>
    <cellStyle name="Input [yellow] 2 3 3" xfId="2321"/>
    <cellStyle name="Input [yellow] 2 3 4" xfId="1981"/>
    <cellStyle name="Input [yellow] 2 3 5" xfId="2757"/>
    <cellStyle name="Input [yellow] 2 3 6" xfId="2968"/>
    <cellStyle name="Input [yellow] 2 3 7" xfId="2743"/>
    <cellStyle name="Input [yellow] 2 4" xfId="1253"/>
    <cellStyle name="Input [yellow] 2 4 2" xfId="2036"/>
    <cellStyle name="Input [yellow] 2 4 3" xfId="2123"/>
    <cellStyle name="Input [yellow] 2 4 4" xfId="1947"/>
    <cellStyle name="Input [yellow] 2 4 5" xfId="2715"/>
    <cellStyle name="Input [yellow] 2 4 6" xfId="2630"/>
    <cellStyle name="Input [yellow] 2 4 7" xfId="2597"/>
    <cellStyle name="Input [yellow] 2 5" xfId="1507"/>
    <cellStyle name="Input [yellow] 2 5 2" xfId="1739"/>
    <cellStyle name="Input [yellow] 2 5 2 2" xfId="2461"/>
    <cellStyle name="Input [yellow] 2 5 2 3" xfId="2934"/>
    <cellStyle name="Input [yellow] 2 5 2 4" xfId="3054"/>
    <cellStyle name="Input [yellow] 2 5 2 5" xfId="3061"/>
    <cellStyle name="Input [yellow] 2 5 3" xfId="2111"/>
    <cellStyle name="Input [yellow] 2 5 4" xfId="1916"/>
    <cellStyle name="Input [yellow] 2 5 5" xfId="1989"/>
    <cellStyle name="Input [yellow] 2 5 6" xfId="2776"/>
    <cellStyle name="Input [yellow] 2 5 7" xfId="2976"/>
    <cellStyle name="Input [yellow] 3" xfId="232"/>
    <cellStyle name="Input [yellow] 3 2" xfId="1483"/>
    <cellStyle name="Input [yellow] 3 2 2" xfId="2093"/>
    <cellStyle name="Input [yellow] 3 2 3" xfId="2322"/>
    <cellStyle name="Input [yellow] 3 2 4" xfId="2016"/>
    <cellStyle name="Input [yellow] 3 2 5" xfId="2758"/>
    <cellStyle name="Input [yellow] 3 2 6" xfId="2969"/>
    <cellStyle name="Input [yellow] 3 2 7" xfId="2744"/>
    <cellStyle name="Input [yellow] 3 3" xfId="1508"/>
    <cellStyle name="Input [yellow] 3 3 2" xfId="1740"/>
    <cellStyle name="Input [yellow] 3 3 2 2" xfId="2462"/>
    <cellStyle name="Input [yellow] 3 3 2 3" xfId="2935"/>
    <cellStyle name="Input [yellow] 3 3 2 4" xfId="3055"/>
    <cellStyle name="Input [yellow] 3 3 2 5" xfId="3062"/>
    <cellStyle name="Input [yellow] 3 3 3" xfId="2112"/>
    <cellStyle name="Input [yellow] 3 3 4" xfId="1917"/>
    <cellStyle name="Input [yellow] 3 3 5" xfId="1890"/>
    <cellStyle name="Input [yellow] 3 3 6" xfId="2777"/>
    <cellStyle name="Input [yellow] 3 3 7" xfId="2977"/>
    <cellStyle name="Input [yellow] 4" xfId="233"/>
    <cellStyle name="Input [yellow] 4 2" xfId="1509"/>
    <cellStyle name="Input [yellow] 4 2 2" xfId="1741"/>
    <cellStyle name="Input [yellow] 4 2 2 2" xfId="2463"/>
    <cellStyle name="Input [yellow] 4 2 2 3" xfId="2936"/>
    <cellStyle name="Input [yellow] 4 2 2 4" xfId="3056"/>
    <cellStyle name="Input [yellow] 4 2 2 5" xfId="3063"/>
    <cellStyle name="Input [yellow] 4 2 3" xfId="2113"/>
    <cellStyle name="Input [yellow] 4 2 4" xfId="1866"/>
    <cellStyle name="Input [yellow] 4 2 5" xfId="1834"/>
    <cellStyle name="Input [yellow] 4 2 6" xfId="2778"/>
    <cellStyle name="Input [yellow] 4 2 7" xfId="2978"/>
    <cellStyle name="Input [yellow] 4 3" xfId="1718"/>
    <cellStyle name="Input [yellow] 4 3 2" xfId="2274"/>
    <cellStyle name="Input [yellow] 4 3 3" xfId="2456"/>
    <cellStyle name="Input [yellow] 4 3 4" xfId="2566"/>
    <cellStyle name="Input [yellow] 4 3 5" xfId="2926"/>
    <cellStyle name="Input [yellow] 4 3 6" xfId="3051"/>
    <cellStyle name="Input [yellow] 4 3 7" xfId="3058"/>
    <cellStyle name="Input [yellow] 5" xfId="493"/>
    <cellStyle name="Input [yellow] 5 2" xfId="1506"/>
    <cellStyle name="Input [yellow] 5 2 2" xfId="2110"/>
    <cellStyle name="Input [yellow] 5 2 3" xfId="1998"/>
    <cellStyle name="Input [yellow] 5 2 4" xfId="1872"/>
    <cellStyle name="Input [yellow] 5 2 5" xfId="2775"/>
    <cellStyle name="Input [yellow] 5 2 6" xfId="2975"/>
    <cellStyle name="Input [yellow] 5 3" xfId="1738"/>
    <cellStyle name="Input [yellow] 5 3 2" xfId="2460"/>
    <cellStyle name="Input [yellow] 5 3 3" xfId="2933"/>
    <cellStyle name="Input [yellow] 5 3 4" xfId="3053"/>
    <cellStyle name="Input [yellow] 5 3 5" xfId="3060"/>
    <cellStyle name="Input [yellow] 5 4" xfId="1900"/>
    <cellStyle name="Input [yellow] 5 5" xfId="1944"/>
    <cellStyle name="Input [yellow] 5 6" xfId="1953"/>
    <cellStyle name="Input [yellow] 5 7" xfId="2632"/>
    <cellStyle name="Input [yellow] 5 8" xfId="2648"/>
    <cellStyle name="Input [yellow] 5 9" xfId="3022"/>
    <cellStyle name="Milliers [0]_Arabian Spec" xfId="494"/>
    <cellStyle name="Milliers_Arabian Spec" xfId="495"/>
    <cellStyle name="Model" xfId="234"/>
    <cellStyle name="Model 2" xfId="235"/>
    <cellStyle name="Model 2 2" xfId="462"/>
    <cellStyle name="Model 2 2 2" xfId="496"/>
    <cellStyle name="Model 2 2_7.생활폐기물매립지" xfId="497"/>
    <cellStyle name="Model 2 3" xfId="498"/>
    <cellStyle name="Model 3" xfId="461"/>
    <cellStyle name="Model 3 2" xfId="499"/>
    <cellStyle name="Model 3_7.생활폐기물매립지" xfId="500"/>
    <cellStyle name="Model 4" xfId="501"/>
    <cellStyle name="Mon?aire [0]_Arabian Spec" xfId="502"/>
    <cellStyle name="Mon?aire_Arabian Spec" xfId="503"/>
    <cellStyle name="Normal - Style1" xfId="236"/>
    <cellStyle name="Normal - Style1 2" xfId="504"/>
    <cellStyle name="Normal - Style1 2 2" xfId="1484"/>
    <cellStyle name="Normal - Style1 2 3" xfId="786"/>
    <cellStyle name="Normal - Style1 3" xfId="1572"/>
    <cellStyle name="Normal_ SG&amp;A Bridge " xfId="237"/>
    <cellStyle name="Percent [2]" xfId="238"/>
    <cellStyle name="subhead" xfId="239"/>
    <cellStyle name="title [1]" xfId="787"/>
    <cellStyle name="title [2]" xfId="788"/>
    <cellStyle name="Total" xfId="240"/>
    <cellStyle name="UM" xfId="241"/>
    <cellStyle name="강조색1" xfId="242" builtinId="29" customBuiltin="1"/>
    <cellStyle name="강조색1 2" xfId="243"/>
    <cellStyle name="강조색1 2 2" xfId="1531"/>
    <cellStyle name="강조색1 3" xfId="244"/>
    <cellStyle name="강조색1 3 2" xfId="245"/>
    <cellStyle name="강조색1 3 3" xfId="246"/>
    <cellStyle name="강조색1 4" xfId="247"/>
    <cellStyle name="강조색1 5" xfId="248"/>
    <cellStyle name="강조색1 6" xfId="505"/>
    <cellStyle name="강조색2" xfId="249" builtinId="33" customBuiltin="1"/>
    <cellStyle name="강조색2 2" xfId="250"/>
    <cellStyle name="강조색2 2 2" xfId="1357"/>
    <cellStyle name="강조색2 2 3" xfId="1530"/>
    <cellStyle name="강조색2 3" xfId="251"/>
    <cellStyle name="강조색2 3 2" xfId="252"/>
    <cellStyle name="강조색2 3 3" xfId="253"/>
    <cellStyle name="강조색2 4" xfId="254"/>
    <cellStyle name="강조색2 5" xfId="255"/>
    <cellStyle name="강조색2 6" xfId="506"/>
    <cellStyle name="강조색3" xfId="256" builtinId="37" customBuiltin="1"/>
    <cellStyle name="강조색3 2" xfId="257"/>
    <cellStyle name="강조색3 2 2" xfId="1529"/>
    <cellStyle name="강조색3 3" xfId="258"/>
    <cellStyle name="강조색3 3 2" xfId="259"/>
    <cellStyle name="강조색3 3 3" xfId="260"/>
    <cellStyle name="강조색3 4" xfId="261"/>
    <cellStyle name="강조색3 5" xfId="262"/>
    <cellStyle name="강조색3 6" xfId="507"/>
    <cellStyle name="강조색4" xfId="263" builtinId="41" customBuiltin="1"/>
    <cellStyle name="강조색4 2" xfId="264"/>
    <cellStyle name="강조색4 2 2" xfId="1528"/>
    <cellStyle name="강조색4 3" xfId="265"/>
    <cellStyle name="강조색4 3 2" xfId="266"/>
    <cellStyle name="강조색4 3 3" xfId="267"/>
    <cellStyle name="강조색4 4" xfId="268"/>
    <cellStyle name="강조색4 5" xfId="269"/>
    <cellStyle name="강조색4 6" xfId="508"/>
    <cellStyle name="강조색5" xfId="270" builtinId="45" customBuiltin="1"/>
    <cellStyle name="강조색5 2" xfId="271"/>
    <cellStyle name="강조색5 2 2" xfId="1527"/>
    <cellStyle name="강조색5 3" xfId="272"/>
    <cellStyle name="강조색5 3 2" xfId="273"/>
    <cellStyle name="강조색5 3 3" xfId="274"/>
    <cellStyle name="강조색5 4" xfId="275"/>
    <cellStyle name="강조색5 5" xfId="276"/>
    <cellStyle name="강조색5 6" xfId="509"/>
    <cellStyle name="강조색6" xfId="277" builtinId="49" customBuiltin="1"/>
    <cellStyle name="강조색6 2" xfId="278"/>
    <cellStyle name="강조색6 2 2" xfId="789"/>
    <cellStyle name="강조색6 2 3" xfId="1526"/>
    <cellStyle name="강조색6 3" xfId="279"/>
    <cellStyle name="강조색6 3 2" xfId="280"/>
    <cellStyle name="강조색6 3 3" xfId="281"/>
    <cellStyle name="강조색6 4" xfId="282"/>
    <cellStyle name="강조색6 5" xfId="283"/>
    <cellStyle name="강조색6 6" xfId="510"/>
    <cellStyle name="경고문" xfId="284" builtinId="11" customBuiltin="1"/>
    <cellStyle name="경고문 2" xfId="285"/>
    <cellStyle name="경고문 2 2" xfId="1525"/>
    <cellStyle name="경고문 3" xfId="286"/>
    <cellStyle name="경고문 3 2" xfId="287"/>
    <cellStyle name="경고문 3 3" xfId="288"/>
    <cellStyle name="경고문 4" xfId="289"/>
    <cellStyle name="경고문 5" xfId="290"/>
    <cellStyle name="경고문 6" xfId="511"/>
    <cellStyle name="계산" xfId="291" builtinId="22" customBuiltin="1"/>
    <cellStyle name="계산 10" xfId="2582"/>
    <cellStyle name="계산 11" xfId="2751"/>
    <cellStyle name="계산 2" xfId="292"/>
    <cellStyle name="계산 2 10" xfId="2544"/>
    <cellStyle name="계산 2 11" xfId="2583"/>
    <cellStyle name="계산 2 12" xfId="2931"/>
    <cellStyle name="계산 2 2" xfId="293"/>
    <cellStyle name="계산 2 2 10" xfId="2584"/>
    <cellStyle name="계산 2 2 11" xfId="2640"/>
    <cellStyle name="계산 2 2 2" xfId="1043"/>
    <cellStyle name="계산 2 2 2 2" xfId="1288"/>
    <cellStyle name="계산 2 2 2 2 2" xfId="1703"/>
    <cellStyle name="계산 2 2 2 2 2 2" xfId="2260"/>
    <cellStyle name="계산 2 2 2 2 2 3" xfId="2444"/>
    <cellStyle name="계산 2 2 2 2 2 4" xfId="2912"/>
    <cellStyle name="계산 2 2 2 2 3" xfId="2053"/>
    <cellStyle name="계산 2 2 2 2 4" xfId="1783"/>
    <cellStyle name="계산 2 2 2 2 5" xfId="2732"/>
    <cellStyle name="계산 2 2 2 3" xfId="1644"/>
    <cellStyle name="계산 2 2 2 3 2" xfId="2204"/>
    <cellStyle name="계산 2 2 2 3 3" xfId="2393"/>
    <cellStyle name="계산 2 2 2 3 4" xfId="2856"/>
    <cellStyle name="계산 2 2 2 4" xfId="1987"/>
    <cellStyle name="계산 2 2 2 5" xfId="1911"/>
    <cellStyle name="계산 2 2 2 6" xfId="2671"/>
    <cellStyle name="계산 2 2 2 7" xfId="2577"/>
    <cellStyle name="계산 2 2 3" xfId="1293"/>
    <cellStyle name="계산 2 2 3 2" xfId="1708"/>
    <cellStyle name="계산 2 2 3 2 2" xfId="2265"/>
    <cellStyle name="계산 2 2 3 2 3" xfId="2449"/>
    <cellStyle name="계산 2 2 3 2 4" xfId="2917"/>
    <cellStyle name="계산 2 2 3 3" xfId="2058"/>
    <cellStyle name="계산 2 2 3 4" xfId="1780"/>
    <cellStyle name="계산 2 2 3 5" xfId="2737"/>
    <cellStyle name="계산 2 2 4" xfId="1243"/>
    <cellStyle name="계산 2 2 4 2" xfId="1680"/>
    <cellStyle name="계산 2 2 4 2 2" xfId="2238"/>
    <cellStyle name="계산 2 2 4 2 3" xfId="2424"/>
    <cellStyle name="계산 2 2 4 2 4" xfId="2890"/>
    <cellStyle name="계산 2 2 4 3" xfId="2028"/>
    <cellStyle name="계산 2 2 4 4" xfId="1798"/>
    <cellStyle name="계산 2 2 4 5" xfId="2707"/>
    <cellStyle name="계산 2 2 5" xfId="1553"/>
    <cellStyle name="계산 2 2 5 2" xfId="1744"/>
    <cellStyle name="계산 2 2 5 2 2" xfId="2286"/>
    <cellStyle name="계산 2 2 5 2 3" xfId="2466"/>
    <cellStyle name="계산 2 2 5 2 4" xfId="2939"/>
    <cellStyle name="계산 2 2 5 3" xfId="2127"/>
    <cellStyle name="계산 2 2 5 4" xfId="2314"/>
    <cellStyle name="계산 2 2 5 5" xfId="2785"/>
    <cellStyle name="계산 2 2 5 6" xfId="2982"/>
    <cellStyle name="계산 2 2 6" xfId="1498"/>
    <cellStyle name="계산 2 2 6 2" xfId="2102"/>
    <cellStyle name="계산 2 2 6 3" xfId="2329"/>
    <cellStyle name="계산 2 2 6 4" xfId="2767"/>
    <cellStyle name="계산 2 2 7" xfId="1617"/>
    <cellStyle name="계산 2 2 7 2" xfId="2181"/>
    <cellStyle name="계산 2 2 7 3" xfId="2373"/>
    <cellStyle name="계산 2 2 7 4" xfId="2835"/>
    <cellStyle name="계산 2 2 8" xfId="1827"/>
    <cellStyle name="계산 2 2 9" xfId="1970"/>
    <cellStyle name="계산 2 3" xfId="294"/>
    <cellStyle name="계산 2 3 2" xfId="1281"/>
    <cellStyle name="계산 2 3 2 2" xfId="1696"/>
    <cellStyle name="계산 2 3 2 2 2" xfId="2253"/>
    <cellStyle name="계산 2 3 2 2 3" xfId="2438"/>
    <cellStyle name="계산 2 3 2 2 4" xfId="2905"/>
    <cellStyle name="계산 2 3 2 3" xfId="2046"/>
    <cellStyle name="계산 2 3 2 4" xfId="2125"/>
    <cellStyle name="계산 2 3 2 5" xfId="2725"/>
    <cellStyle name="계산 2 3 3" xfId="1554"/>
    <cellStyle name="계산 2 3 3 2" xfId="1745"/>
    <cellStyle name="계산 2 3 3 2 2" xfId="2287"/>
    <cellStyle name="계산 2 3 3 2 3" xfId="2467"/>
    <cellStyle name="계산 2 3 3 2 4" xfId="2940"/>
    <cellStyle name="계산 2 3 3 3" xfId="2128"/>
    <cellStyle name="계산 2 3 3 4" xfId="1910"/>
    <cellStyle name="계산 2 3 3 5" xfId="2786"/>
    <cellStyle name="계산 2 3 3 6" xfId="2983"/>
    <cellStyle name="계산 2 3 4" xfId="1631"/>
    <cellStyle name="계산 2 3 4 2" xfId="2191"/>
    <cellStyle name="계산 2 3 4 3" xfId="2382"/>
    <cellStyle name="계산 2 3 4 4" xfId="2844"/>
    <cellStyle name="계산 2 3 5" xfId="1665"/>
    <cellStyle name="계산 2 3 5 2" xfId="2223"/>
    <cellStyle name="계산 2 3 5 3" xfId="2411"/>
    <cellStyle name="계산 2 3 5 4" xfId="2876"/>
    <cellStyle name="계산 2 3 6" xfId="1828"/>
    <cellStyle name="계산 2 3 7" xfId="2082"/>
    <cellStyle name="계산 2 3 8" xfId="2585"/>
    <cellStyle name="계산 2 3 9" xfId="2750"/>
    <cellStyle name="계산 2 4" xfId="1279"/>
    <cellStyle name="계산 2 4 2" xfId="1694"/>
    <cellStyle name="계산 2 4 2 2" xfId="2251"/>
    <cellStyle name="계산 2 4 2 3" xfId="2436"/>
    <cellStyle name="계산 2 4 2 4" xfId="2903"/>
    <cellStyle name="계산 2 4 3" xfId="2044"/>
    <cellStyle name="계산 2 4 4" xfId="1789"/>
    <cellStyle name="계산 2 4 5" xfId="2723"/>
    <cellStyle name="계산 2 5" xfId="1204"/>
    <cellStyle name="계산 2 5 2" xfId="1666"/>
    <cellStyle name="계산 2 5 2 2" xfId="2224"/>
    <cellStyle name="계산 2 5 2 3" xfId="2412"/>
    <cellStyle name="계산 2 5 2 4" xfId="2877"/>
    <cellStyle name="계산 2 5 3" xfId="2017"/>
    <cellStyle name="계산 2 5 4" xfId="1805"/>
    <cellStyle name="계산 2 5 5" xfId="2697"/>
    <cellStyle name="계산 2 6" xfId="1552"/>
    <cellStyle name="계산 2 6 2" xfId="1743"/>
    <cellStyle name="계산 2 6 2 2" xfId="2285"/>
    <cellStyle name="계산 2 6 2 3" xfId="2465"/>
    <cellStyle name="계산 2 6 2 4" xfId="2938"/>
    <cellStyle name="계산 2 6 3" xfId="2126"/>
    <cellStyle name="계산 2 6 4" xfId="2343"/>
    <cellStyle name="계산 2 6 5" xfId="2784"/>
    <cellStyle name="계산 2 6 6" xfId="2981"/>
    <cellStyle name="계산 2 7" xfId="1524"/>
    <cellStyle name="계산 2 7 2" xfId="2120"/>
    <cellStyle name="계산 2 7 3" xfId="2342"/>
    <cellStyle name="계산 2 7 4" xfId="2783"/>
    <cellStyle name="계산 2 8" xfId="1657"/>
    <cellStyle name="계산 2 8 2" xfId="2216"/>
    <cellStyle name="계산 2 8 3" xfId="2405"/>
    <cellStyle name="계산 2 8 4" xfId="2869"/>
    <cellStyle name="계산 2 9" xfId="1826"/>
    <cellStyle name="계산 3" xfId="295"/>
    <cellStyle name="계산 3 2" xfId="296"/>
    <cellStyle name="계산 3 2 2" xfId="1556"/>
    <cellStyle name="계산 3 2 2 2" xfId="1747"/>
    <cellStyle name="계산 3 2 2 2 2" xfId="2289"/>
    <cellStyle name="계산 3 2 2 2 3" xfId="2469"/>
    <cellStyle name="계산 3 2 2 2 4" xfId="2942"/>
    <cellStyle name="계산 3 2 2 3" xfId="2130"/>
    <cellStyle name="계산 3 2 2 4" xfId="2081"/>
    <cellStyle name="계산 3 2 2 5" xfId="2788"/>
    <cellStyle name="계산 3 2 2 6" xfId="2985"/>
    <cellStyle name="계산 3 2 3" xfId="1656"/>
    <cellStyle name="계산 3 2 3 2" xfId="2215"/>
    <cellStyle name="계산 3 2 3 3" xfId="2404"/>
    <cellStyle name="계산 3 2 3 4" xfId="2868"/>
    <cellStyle name="계산 3 2 4" xfId="1830"/>
    <cellStyle name="계산 3 2 5" xfId="1973"/>
    <cellStyle name="계산 3 2 6" xfId="2587"/>
    <cellStyle name="계산 3 2 7" xfId="2749"/>
    <cellStyle name="계산 3 3" xfId="297"/>
    <cellStyle name="계산 3 3 2" xfId="1557"/>
    <cellStyle name="계산 3 3 2 2" xfId="1748"/>
    <cellStyle name="계산 3 3 2 2 2" xfId="2290"/>
    <cellStyle name="계산 3 3 2 2 3" xfId="2470"/>
    <cellStyle name="계산 3 3 2 2 4" xfId="2943"/>
    <cellStyle name="계산 3 3 2 3" xfId="2131"/>
    <cellStyle name="계산 3 3 2 4" xfId="2080"/>
    <cellStyle name="계산 3 3 2 5" xfId="2789"/>
    <cellStyle name="계산 3 3 2 6" xfId="2986"/>
    <cellStyle name="계산 3 3 3" xfId="1616"/>
    <cellStyle name="계산 3 3 3 2" xfId="2180"/>
    <cellStyle name="계산 3 3 3 3" xfId="2372"/>
    <cellStyle name="계산 3 3 3 4" xfId="2834"/>
    <cellStyle name="계산 3 3 4" xfId="1831"/>
    <cellStyle name="계산 3 3 5" xfId="2085"/>
    <cellStyle name="계산 3 3 6" xfId="2588"/>
    <cellStyle name="계산 3 3 7" xfId="2748"/>
    <cellStyle name="계산 3 4" xfId="1555"/>
    <cellStyle name="계산 3 4 2" xfId="1746"/>
    <cellStyle name="계산 3 4 2 2" xfId="2288"/>
    <cellStyle name="계산 3 4 2 3" xfId="2468"/>
    <cellStyle name="계산 3 4 2 4" xfId="2941"/>
    <cellStyle name="계산 3 4 3" xfId="2129"/>
    <cellStyle name="계산 3 4 4" xfId="1920"/>
    <cellStyle name="계산 3 4 5" xfId="2787"/>
    <cellStyle name="계산 3 4 6" xfId="2984"/>
    <cellStyle name="계산 3 5" xfId="1630"/>
    <cellStyle name="계산 3 5 2" xfId="2190"/>
    <cellStyle name="계산 3 5 3" xfId="2381"/>
    <cellStyle name="계산 3 5 4" xfId="2843"/>
    <cellStyle name="계산 3 6" xfId="1829"/>
    <cellStyle name="계산 3 7" xfId="2086"/>
    <cellStyle name="계산 3 8" xfId="2586"/>
    <cellStyle name="계산 3 9" xfId="2746"/>
    <cellStyle name="계산 4" xfId="298"/>
    <cellStyle name="계산 4 2" xfId="1558"/>
    <cellStyle name="계산 4 2 2" xfId="1749"/>
    <cellStyle name="계산 4 2 2 2" xfId="2291"/>
    <cellStyle name="계산 4 2 2 3" xfId="2471"/>
    <cellStyle name="계산 4 2 2 4" xfId="2944"/>
    <cellStyle name="계산 4 2 3" xfId="2132"/>
    <cellStyle name="계산 4 2 4" xfId="2079"/>
    <cellStyle name="계산 4 2 5" xfId="2790"/>
    <cellStyle name="계산 4 2 6" xfId="2987"/>
    <cellStyle name="계산 4 3" xfId="1679"/>
    <cellStyle name="계산 4 3 2" xfId="2237"/>
    <cellStyle name="계산 4 3 3" xfId="2423"/>
    <cellStyle name="계산 4 3 4" xfId="2889"/>
    <cellStyle name="계산 4 4" xfId="1832"/>
    <cellStyle name="계산 4 5" xfId="2551"/>
    <cellStyle name="계산 4 6" xfId="2589"/>
    <cellStyle name="계산 4 7" xfId="2660"/>
    <cellStyle name="계산 5" xfId="299"/>
    <cellStyle name="계산 5 2" xfId="1559"/>
    <cellStyle name="계산 5 2 2" xfId="1750"/>
    <cellStyle name="계산 5 2 2 2" xfId="2292"/>
    <cellStyle name="계산 5 2 2 3" xfId="2472"/>
    <cellStyle name="계산 5 2 2 4" xfId="2945"/>
    <cellStyle name="계산 5 2 3" xfId="2133"/>
    <cellStyle name="계산 5 2 4" xfId="1847"/>
    <cellStyle name="계산 5 2 5" xfId="2791"/>
    <cellStyle name="계산 5 2 6" xfId="2988"/>
    <cellStyle name="계산 5 3" xfId="1643"/>
    <cellStyle name="계산 5 3 2" xfId="2203"/>
    <cellStyle name="계산 5 3 3" xfId="2392"/>
    <cellStyle name="계산 5 3 4" xfId="2855"/>
    <cellStyle name="계산 5 4" xfId="1833"/>
    <cellStyle name="계산 5 5" xfId="2552"/>
    <cellStyle name="계산 5 6" xfId="2590"/>
    <cellStyle name="계산 5 7" xfId="2747"/>
    <cellStyle name="계산 6" xfId="512"/>
    <cellStyle name="계산 6 2" xfId="1742"/>
    <cellStyle name="계산 6 2 2" xfId="2284"/>
    <cellStyle name="계산 6 2 3" xfId="2464"/>
    <cellStyle name="계산 6 2 4" xfId="2937"/>
    <cellStyle name="계산 6 3" xfId="1901"/>
    <cellStyle name="계산 6 4" xfId="1958"/>
    <cellStyle name="계산 6 5" xfId="2635"/>
    <cellStyle name="계산 6 6" xfId="2695"/>
    <cellStyle name="계산 7" xfId="1618"/>
    <cellStyle name="계산 7 2" xfId="2182"/>
    <cellStyle name="계산 7 3" xfId="2374"/>
    <cellStyle name="계산 7 4" xfId="2836"/>
    <cellStyle name="계산 8" xfId="1825"/>
    <cellStyle name="계산 9" xfId="2519"/>
    <cellStyle name="고정소숫점" xfId="300"/>
    <cellStyle name="고정소숫점 2" xfId="1358"/>
    <cellStyle name="고정소숫점 3" xfId="1489"/>
    <cellStyle name="고정출력1" xfId="301"/>
    <cellStyle name="고정출력2" xfId="302"/>
    <cellStyle name="나쁨" xfId="303" builtinId="27" customBuiltin="1"/>
    <cellStyle name="나쁨 2" xfId="304"/>
    <cellStyle name="나쁨 2 2" xfId="1523"/>
    <cellStyle name="나쁨 3" xfId="305"/>
    <cellStyle name="나쁨 3 2" xfId="306"/>
    <cellStyle name="나쁨 3 3" xfId="307"/>
    <cellStyle name="나쁨 4" xfId="308"/>
    <cellStyle name="나쁨 5" xfId="309"/>
    <cellStyle name="나쁨 6" xfId="513"/>
    <cellStyle name="날짜" xfId="310"/>
    <cellStyle name="달러" xfId="311"/>
    <cellStyle name="뒤에 오는 하이퍼링크_3시군서식(국적별외국인)" xfId="647"/>
    <cellStyle name="똿뗦먛귟 [0.00]_laroux" xfId="1359"/>
    <cellStyle name="똿뗦먛귟_laroux" xfId="1360"/>
    <cellStyle name="마ㅊ춤" xfId="790"/>
    <cellStyle name="메모" xfId="312" builtinId="10" customBuiltin="1"/>
    <cellStyle name="메모 10" xfId="2745"/>
    <cellStyle name="메모 2" xfId="313"/>
    <cellStyle name="메모 2 10" xfId="710"/>
    <cellStyle name="메모 2 11" xfId="711"/>
    <cellStyle name="메모 2 12" xfId="712"/>
    <cellStyle name="메모 2 13" xfId="709"/>
    <cellStyle name="메모 2 14" xfId="1564"/>
    <cellStyle name="메모 2 14 2" xfId="1752"/>
    <cellStyle name="메모 2 14 2 2" xfId="2294"/>
    <cellStyle name="메모 2 14 2 3" xfId="2474"/>
    <cellStyle name="메모 2 14 2 4" xfId="2947"/>
    <cellStyle name="메모 2 14 3" xfId="2135"/>
    <cellStyle name="메모 2 14 4" xfId="1943"/>
    <cellStyle name="메모 2 14 5" xfId="2792"/>
    <cellStyle name="메모 2 14 6" xfId="2989"/>
    <cellStyle name="메모 2 15" xfId="1615"/>
    <cellStyle name="메모 2 15 2" xfId="2179"/>
    <cellStyle name="메모 2 15 3" xfId="2371"/>
    <cellStyle name="메모 2 15 4" xfId="2833"/>
    <cellStyle name="메모 2 16" xfId="1836"/>
    <cellStyle name="메모 2 17" xfId="2537"/>
    <cellStyle name="메모 2 18" xfId="2592"/>
    <cellStyle name="메모 2 19" xfId="2626"/>
    <cellStyle name="메모 2 2" xfId="314"/>
    <cellStyle name="메모 2 2 10" xfId="1837"/>
    <cellStyle name="메모 2 2 11" xfId="1922"/>
    <cellStyle name="메모 2 2 12" xfId="2593"/>
    <cellStyle name="메모 2 2 13" xfId="2702"/>
    <cellStyle name="메모 2 2 2" xfId="702"/>
    <cellStyle name="메모 2 2 2 2" xfId="1044"/>
    <cellStyle name="메모 2 2 2 2 2" xfId="1289"/>
    <cellStyle name="메모 2 2 2 2 2 2" xfId="1704"/>
    <cellStyle name="메모 2 2 2 2 2 2 2" xfId="2261"/>
    <cellStyle name="메모 2 2 2 2 2 2 3" xfId="2445"/>
    <cellStyle name="메모 2 2 2 2 2 2 4" xfId="2913"/>
    <cellStyle name="메모 2 2 2 2 2 3" xfId="2054"/>
    <cellStyle name="메모 2 2 2 2 2 4" xfId="1782"/>
    <cellStyle name="메모 2 2 2 2 2 5" xfId="2733"/>
    <cellStyle name="메모 2 2 2 2 3" xfId="1645"/>
    <cellStyle name="메모 2 2 2 2 3 2" xfId="2205"/>
    <cellStyle name="메모 2 2 2 2 3 3" xfId="2394"/>
    <cellStyle name="메모 2 2 2 2 3 4" xfId="2857"/>
    <cellStyle name="메모 2 2 2 2 4" xfId="1988"/>
    <cellStyle name="메모 2 2 2 2 5" xfId="1934"/>
    <cellStyle name="메모 2 2 2 2 6" xfId="2672"/>
    <cellStyle name="메모 2 2 2 2 7" xfId="2576"/>
    <cellStyle name="메모 2 2 2 3" xfId="1294"/>
    <cellStyle name="메모 2 2 2 3 2" xfId="1709"/>
    <cellStyle name="메모 2 2 2 3 2 2" xfId="2266"/>
    <cellStyle name="메모 2 2 2 3 2 3" xfId="2450"/>
    <cellStyle name="메모 2 2 2 3 2 4" xfId="2918"/>
    <cellStyle name="메모 2 2 2 3 3" xfId="2059"/>
    <cellStyle name="메모 2 2 2 3 4" xfId="1895"/>
    <cellStyle name="메모 2 2 2 3 5" xfId="2738"/>
    <cellStyle name="메모 2 2 2 4" xfId="1244"/>
    <cellStyle name="메모 2 2 2 4 2" xfId="1681"/>
    <cellStyle name="메모 2 2 2 4 2 2" xfId="2239"/>
    <cellStyle name="메모 2 2 2 4 2 3" xfId="2425"/>
    <cellStyle name="메모 2 2 2 4 2 4" xfId="2891"/>
    <cellStyle name="메모 2 2 2 4 3" xfId="2029"/>
    <cellStyle name="메모 2 2 2 4 4" xfId="2122"/>
    <cellStyle name="메모 2 2 2 4 5" xfId="2708"/>
    <cellStyle name="메모 2 2 2 5" xfId="1497"/>
    <cellStyle name="메모 2 2 2 5 2" xfId="2101"/>
    <cellStyle name="메모 2 2 2 5 3" xfId="2328"/>
    <cellStyle name="메모 2 2 2 5 4" xfId="2766"/>
    <cellStyle name="메모 2 2 2 6" xfId="1930"/>
    <cellStyle name="메모 2 2 2 7" xfId="2070"/>
    <cellStyle name="메모 2 2 2 8" xfId="2644"/>
    <cellStyle name="메모 2 2 2 9" xfId="2681"/>
    <cellStyle name="메모 2 2 3" xfId="713"/>
    <cellStyle name="메모 2 2 4" xfId="1007"/>
    <cellStyle name="메모 2 2 4 2" xfId="1282"/>
    <cellStyle name="메모 2 2 4 2 2" xfId="1697"/>
    <cellStyle name="메모 2 2 4 2 2 2" xfId="2254"/>
    <cellStyle name="메모 2 2 4 2 2 3" xfId="2439"/>
    <cellStyle name="메모 2 2 4 2 2 4" xfId="2906"/>
    <cellStyle name="메모 2 2 4 2 3" xfId="2047"/>
    <cellStyle name="메모 2 2 4 2 4" xfId="1787"/>
    <cellStyle name="메모 2 2 4 2 5" xfId="2726"/>
    <cellStyle name="메모 2 2 4 3" xfId="1632"/>
    <cellStyle name="메모 2 2 4 3 2" xfId="2192"/>
    <cellStyle name="메모 2 2 4 3 3" xfId="2383"/>
    <cellStyle name="메모 2 2 4 3 4" xfId="2845"/>
    <cellStyle name="메모 2 2 4 4" xfId="1977"/>
    <cellStyle name="메모 2 2 4 5" xfId="1899"/>
    <cellStyle name="메모 2 2 4 6" xfId="2664"/>
    <cellStyle name="메모 2 2 4 7" xfId="2580"/>
    <cellStyle name="메모 2 2 5" xfId="1278"/>
    <cellStyle name="메모 2 2 5 2" xfId="1693"/>
    <cellStyle name="메모 2 2 5 2 2" xfId="2250"/>
    <cellStyle name="메모 2 2 5 2 3" xfId="2435"/>
    <cellStyle name="메모 2 2 5 2 4" xfId="2902"/>
    <cellStyle name="메모 2 2 5 3" xfId="2043"/>
    <cellStyle name="메모 2 2 5 4" xfId="1790"/>
    <cellStyle name="메모 2 2 5 5" xfId="2722"/>
    <cellStyle name="메모 2 2 6" xfId="1205"/>
    <cellStyle name="메모 2 2 6 2" xfId="1667"/>
    <cellStyle name="메모 2 2 6 2 2" xfId="2225"/>
    <cellStyle name="메모 2 2 6 2 3" xfId="2413"/>
    <cellStyle name="메모 2 2 6 2 4" xfId="2878"/>
    <cellStyle name="메모 2 2 6 3" xfId="2018"/>
    <cellStyle name="메모 2 2 6 4" xfId="1804"/>
    <cellStyle name="메모 2 2 6 5" xfId="2698"/>
    <cellStyle name="메모 2 2 7" xfId="1565"/>
    <cellStyle name="메모 2 2 7 2" xfId="1753"/>
    <cellStyle name="메모 2 2 7 2 2" xfId="2295"/>
    <cellStyle name="메모 2 2 7 2 3" xfId="2475"/>
    <cellStyle name="메모 2 2 7 2 4" xfId="2948"/>
    <cellStyle name="메모 2 2 7 3" xfId="2136"/>
    <cellStyle name="메모 2 2 7 4" xfId="1945"/>
    <cellStyle name="메모 2 2 7 5" xfId="2793"/>
    <cellStyle name="메모 2 2 7 6" xfId="2990"/>
    <cellStyle name="메모 2 2 8" xfId="1522"/>
    <cellStyle name="메모 2 2 8 2" xfId="2119"/>
    <cellStyle name="메모 2 2 8 3" xfId="2341"/>
    <cellStyle name="메모 2 2 8 4" xfId="2782"/>
    <cellStyle name="메모 2 2 9" xfId="1654"/>
    <cellStyle name="메모 2 2 9 2" xfId="2213"/>
    <cellStyle name="메모 2 2 9 3" xfId="2402"/>
    <cellStyle name="메모 2 2 9 4" xfId="2866"/>
    <cellStyle name="메모 2 3" xfId="315"/>
    <cellStyle name="메모 2 3 2" xfId="1566"/>
    <cellStyle name="메모 2 3 2 2" xfId="1754"/>
    <cellStyle name="메모 2 3 2 2 2" xfId="2296"/>
    <cellStyle name="메모 2 3 2 2 3" xfId="2476"/>
    <cellStyle name="메모 2 3 2 2 4" xfId="2949"/>
    <cellStyle name="메모 2 3 2 3" xfId="2137"/>
    <cellStyle name="메모 2 3 2 4" xfId="1942"/>
    <cellStyle name="메모 2 3 2 5" xfId="2794"/>
    <cellStyle name="메모 2 3 2 6" xfId="2991"/>
    <cellStyle name="메모 2 3 3" xfId="1491"/>
    <cellStyle name="메모 2 3 4" xfId="1614"/>
    <cellStyle name="메모 2 3 4 2" xfId="2178"/>
    <cellStyle name="메모 2 3 4 3" xfId="2370"/>
    <cellStyle name="메모 2 3 4 4" xfId="2832"/>
    <cellStyle name="메모 2 3 5" xfId="1838"/>
    <cellStyle name="메모 2 3 6" xfId="2083"/>
    <cellStyle name="메모 2 3 7" xfId="2594"/>
    <cellStyle name="메모 2 3 8" xfId="2666"/>
    <cellStyle name="메모 2 4" xfId="714"/>
    <cellStyle name="메모 2 5" xfId="715"/>
    <cellStyle name="메모 2 6" xfId="716"/>
    <cellStyle name="메모 2 7" xfId="717"/>
    <cellStyle name="메모 2 8" xfId="718"/>
    <cellStyle name="메모 2 9" xfId="719"/>
    <cellStyle name="메모 3" xfId="316"/>
    <cellStyle name="메모 3 2" xfId="1567"/>
    <cellStyle name="메모 3 2 2" xfId="1755"/>
    <cellStyle name="메모 3 2 2 2" xfId="2297"/>
    <cellStyle name="메모 3 2 2 3" xfId="2477"/>
    <cellStyle name="메모 3 2 2 4" xfId="2950"/>
    <cellStyle name="메모 3 2 3" xfId="2138"/>
    <cellStyle name="메모 3 2 4" xfId="2540"/>
    <cellStyle name="메모 3 2 5" xfId="2795"/>
    <cellStyle name="메모 3 2 6" xfId="2992"/>
    <cellStyle name="메모 3 3" xfId="1653"/>
    <cellStyle name="메모 3 3 2" xfId="2212"/>
    <cellStyle name="메모 3 3 3" xfId="2401"/>
    <cellStyle name="메모 3 3 4" xfId="2865"/>
    <cellStyle name="메모 3 4" xfId="1839"/>
    <cellStyle name="메모 3 5" xfId="2524"/>
    <cellStyle name="메모 3 6" xfId="2595"/>
    <cellStyle name="메모 3 7" xfId="2712"/>
    <cellStyle name="메모 4" xfId="317"/>
    <cellStyle name="메모 4 2" xfId="1568"/>
    <cellStyle name="메모 4 2 2" xfId="1756"/>
    <cellStyle name="메모 4 2 2 2" xfId="2298"/>
    <cellStyle name="메모 4 2 2 3" xfId="2478"/>
    <cellStyle name="메모 4 2 2 4" xfId="2951"/>
    <cellStyle name="메모 4 2 3" xfId="2139"/>
    <cellStyle name="메모 4 2 4" xfId="1940"/>
    <cellStyle name="메모 4 2 5" xfId="2796"/>
    <cellStyle name="메모 4 2 6" xfId="2993"/>
    <cellStyle name="메모 4 3" xfId="1613"/>
    <cellStyle name="메모 4 3 2" xfId="2177"/>
    <cellStyle name="메모 4 3 3" xfId="2369"/>
    <cellStyle name="메모 4 3 4" xfId="2831"/>
    <cellStyle name="메모 4 4" xfId="1840"/>
    <cellStyle name="메모 4 5" xfId="2084"/>
    <cellStyle name="메모 4 6" xfId="2596"/>
    <cellStyle name="메모 4 7" xfId="2676"/>
    <cellStyle name="메모 5" xfId="514"/>
    <cellStyle name="메모 5 2" xfId="1751"/>
    <cellStyle name="메모 5 2 2" xfId="2293"/>
    <cellStyle name="메모 5 2 3" xfId="2473"/>
    <cellStyle name="메모 5 2 4" xfId="2946"/>
    <cellStyle name="메모 5 3" xfId="1902"/>
    <cellStyle name="메모 5 4" xfId="2553"/>
    <cellStyle name="메모 5 5" xfId="2636"/>
    <cellStyle name="메모 5 6" xfId="2705"/>
    <cellStyle name="메모 6" xfId="1655"/>
    <cellStyle name="메모 6 2" xfId="2214"/>
    <cellStyle name="메모 6 3" xfId="2403"/>
    <cellStyle name="메모 6 4" xfId="2867"/>
    <cellStyle name="메모 7" xfId="1835"/>
    <cellStyle name="메모 8" xfId="2176"/>
    <cellStyle name="메모 9" xfId="2591"/>
    <cellStyle name="믅됞 [0.00]_laroux" xfId="1361"/>
    <cellStyle name="믅됞_laroux" xfId="1362"/>
    <cellStyle name="바탕글" xfId="318"/>
    <cellStyle name="백분율 [0]" xfId="791"/>
    <cellStyle name="백분율 [2]" xfId="792"/>
    <cellStyle name="백분율 10" xfId="597"/>
    <cellStyle name="백분율 11" xfId="598"/>
    <cellStyle name="백분율 17" xfId="793"/>
    <cellStyle name="백분율 2" xfId="319"/>
    <cellStyle name="백분율 2 10" xfId="794"/>
    <cellStyle name="백분율 2 11" xfId="795"/>
    <cellStyle name="백분율 2 12" xfId="796"/>
    <cellStyle name="백분율 2 13" xfId="797"/>
    <cellStyle name="백분율 2 14" xfId="798"/>
    <cellStyle name="백분율 2 15" xfId="799"/>
    <cellStyle name="백분율 2 16" xfId="800"/>
    <cellStyle name="백분율 2 17" xfId="801"/>
    <cellStyle name="백분율 2 18" xfId="802"/>
    <cellStyle name="백분율 2 19" xfId="803"/>
    <cellStyle name="백분율 2 2" xfId="515"/>
    <cellStyle name="백분율 2 2 2" xfId="804"/>
    <cellStyle name="백분율 2 20" xfId="805"/>
    <cellStyle name="백분율 2 21" xfId="806"/>
    <cellStyle name="백분율 2 22" xfId="807"/>
    <cellStyle name="백분율 2 23" xfId="808"/>
    <cellStyle name="백분율 2 24" xfId="809"/>
    <cellStyle name="백분율 2 25" xfId="810"/>
    <cellStyle name="백분율 2 26" xfId="811"/>
    <cellStyle name="백분율 2 27" xfId="812"/>
    <cellStyle name="백분율 2 28" xfId="813"/>
    <cellStyle name="백분율 2 29" xfId="814"/>
    <cellStyle name="백분율 2 3" xfId="815"/>
    <cellStyle name="백분율 2 30" xfId="816"/>
    <cellStyle name="백분율 2 31" xfId="817"/>
    <cellStyle name="백분율 2 32" xfId="818"/>
    <cellStyle name="백분율 2 33" xfId="819"/>
    <cellStyle name="백분율 2 34" xfId="820"/>
    <cellStyle name="백분율 2 4" xfId="821"/>
    <cellStyle name="백분율 2 5" xfId="822"/>
    <cellStyle name="백분율 2 6" xfId="823"/>
    <cellStyle name="백분율 2 7" xfId="824"/>
    <cellStyle name="백분율 2 8" xfId="825"/>
    <cellStyle name="백분율 2 9" xfId="826"/>
    <cellStyle name="백분율 3" xfId="516"/>
    <cellStyle name="백분율 3 2" xfId="639"/>
    <cellStyle name="백분율 4" xfId="827"/>
    <cellStyle name="백분율 5" xfId="1610"/>
    <cellStyle name="백분율 6" xfId="1663"/>
    <cellStyle name="백분율 7" xfId="1770"/>
    <cellStyle name="백분율 8" xfId="599"/>
    <cellStyle name="백분율 9" xfId="1733"/>
    <cellStyle name="보통" xfId="320" builtinId="28" customBuiltin="1"/>
    <cellStyle name="보통 2" xfId="321"/>
    <cellStyle name="보통 2 2" xfId="1521"/>
    <cellStyle name="보통 3" xfId="322"/>
    <cellStyle name="보통 3 2" xfId="323"/>
    <cellStyle name="보통 3 3" xfId="324"/>
    <cellStyle name="보통 4" xfId="325"/>
    <cellStyle name="보통 5" xfId="326"/>
    <cellStyle name="보통 6" xfId="517"/>
    <cellStyle name="뷭?_?긚??_1" xfId="327"/>
    <cellStyle name="설명 텍스트" xfId="328" builtinId="53" customBuiltin="1"/>
    <cellStyle name="설명 텍스트 2" xfId="329"/>
    <cellStyle name="설명 텍스트 2 2" xfId="1520"/>
    <cellStyle name="설명 텍스트 3" xfId="330"/>
    <cellStyle name="설명 텍스트 3 2" xfId="331"/>
    <cellStyle name="설명 텍스트 3 3" xfId="332"/>
    <cellStyle name="설명 텍스트 4" xfId="333"/>
    <cellStyle name="설명 텍스트 5" xfId="334"/>
    <cellStyle name="설명 텍스트 6" xfId="518"/>
    <cellStyle name="셀 확인" xfId="335" builtinId="23" customBuiltin="1"/>
    <cellStyle name="셀 확인 2" xfId="336"/>
    <cellStyle name="셀 확인 2 2" xfId="1519"/>
    <cellStyle name="셀 확인 3" xfId="337"/>
    <cellStyle name="셀 확인 3 2" xfId="338"/>
    <cellStyle name="셀 확인 3 3" xfId="339"/>
    <cellStyle name="셀 확인 4" xfId="340"/>
    <cellStyle name="셀 확인 5" xfId="341"/>
    <cellStyle name="셀 확인 6" xfId="519"/>
    <cellStyle name="숫자(R)" xfId="342"/>
    <cellStyle name="숫자(R) 2" xfId="1363"/>
    <cellStyle name="숫자(R) 3" xfId="1488"/>
    <cellStyle name="쉼표 [0]" xfId="343" builtinId="6"/>
    <cellStyle name="쉼표 [0] 10" xfId="619"/>
    <cellStyle name="쉼표 [0] 10 2" xfId="685"/>
    <cellStyle name="쉼표 [0] 10 2 2" xfId="1025"/>
    <cellStyle name="쉼표 [0] 10 2 3" xfId="1225"/>
    <cellStyle name="쉼표 [0] 10 3" xfId="976"/>
    <cellStyle name="쉼표 [0] 10 3 2" xfId="1172"/>
    <cellStyle name="쉼표 [0] 10 3 3" xfId="1364"/>
    <cellStyle name="쉼표 [0] 10 4" xfId="989"/>
    <cellStyle name="쉼표 [0] 10 5" xfId="1186"/>
    <cellStyle name="쉼표 [0] 11" xfId="720"/>
    <cellStyle name="쉼표 [0] 11 2" xfId="1054"/>
    <cellStyle name="쉼표 [0] 11 3" xfId="1254"/>
    <cellStyle name="쉼표 [0] 12" xfId="750"/>
    <cellStyle name="쉼표 [0] 12 2" xfId="1072"/>
    <cellStyle name="쉼표 [0] 13" xfId="977"/>
    <cellStyle name="쉼표 [0] 14" xfId="1174"/>
    <cellStyle name="쉼표 [0] 15" xfId="636"/>
    <cellStyle name="쉼표 [0] 15 2" xfId="689"/>
    <cellStyle name="쉼표 [0] 15 2 2" xfId="1030"/>
    <cellStyle name="쉼표 [0] 15 2 3" xfId="1230"/>
    <cellStyle name="쉼표 [0] 15 3" xfId="828"/>
    <cellStyle name="쉼표 [0] 15 3 2" xfId="1075"/>
    <cellStyle name="쉼표 [0] 15 4" xfId="994"/>
    <cellStyle name="쉼표 [0] 15 5" xfId="1191"/>
    <cellStyle name="쉼표 [0] 2" xfId="344"/>
    <cellStyle name="쉼표 [0] 2 10" xfId="830"/>
    <cellStyle name="쉼표 [0] 2 10 2" xfId="1077"/>
    <cellStyle name="쉼표 [0] 2 11" xfId="831"/>
    <cellStyle name="쉼표 [0] 2 11 2" xfId="1078"/>
    <cellStyle name="쉼표 [0] 2 12" xfId="832"/>
    <cellStyle name="쉼표 [0] 2 12 2" xfId="1079"/>
    <cellStyle name="쉼표 [0] 2 13" xfId="833"/>
    <cellStyle name="쉼표 [0] 2 13 2" xfId="1080"/>
    <cellStyle name="쉼표 [0] 2 14" xfId="834"/>
    <cellStyle name="쉼표 [0] 2 14 2" xfId="1081"/>
    <cellStyle name="쉼표 [0] 2 15" xfId="835"/>
    <cellStyle name="쉼표 [0] 2 15 2" xfId="1082"/>
    <cellStyle name="쉼표 [0] 2 16" xfId="836"/>
    <cellStyle name="쉼표 [0] 2 16 2" xfId="1083"/>
    <cellStyle name="쉼표 [0] 2 17" xfId="837"/>
    <cellStyle name="쉼표 [0] 2 17 2" xfId="1084"/>
    <cellStyle name="쉼표 [0] 2 18" xfId="838"/>
    <cellStyle name="쉼표 [0] 2 18 2" xfId="1085"/>
    <cellStyle name="쉼표 [0] 2 19" xfId="839"/>
    <cellStyle name="쉼표 [0] 2 19 2" xfId="1086"/>
    <cellStyle name="쉼표 [0] 2 2" xfId="345"/>
    <cellStyle name="쉼표 [0] 2 2 10" xfId="723"/>
    <cellStyle name="쉼표 [0] 2 2 10 2" xfId="1057"/>
    <cellStyle name="쉼표 [0] 2 2 10 3" xfId="1257"/>
    <cellStyle name="쉼표 [0] 2 2 11" xfId="724"/>
    <cellStyle name="쉼표 [0] 2 2 11 2" xfId="1058"/>
    <cellStyle name="쉼표 [0] 2 2 11 3" xfId="1258"/>
    <cellStyle name="쉼표 [0] 2 2 12" xfId="725"/>
    <cellStyle name="쉼표 [0] 2 2 12 2" xfId="1059"/>
    <cellStyle name="쉼표 [0] 2 2 12 3" xfId="1259"/>
    <cellStyle name="쉼표 [0] 2 2 13" xfId="726"/>
    <cellStyle name="쉼표 [0] 2 2 13 2" xfId="1060"/>
    <cellStyle name="쉼표 [0] 2 2 13 3" xfId="1260"/>
    <cellStyle name="쉼표 [0] 2 2 14" xfId="722"/>
    <cellStyle name="쉼표 [0] 2 2 14 2" xfId="1056"/>
    <cellStyle name="쉼표 [0] 2 2 14 3" xfId="1256"/>
    <cellStyle name="쉼표 [0] 2 2 15" xfId="840"/>
    <cellStyle name="쉼표 [0] 2 2 15 2" xfId="1087"/>
    <cellStyle name="쉼표 [0] 2 2 16" xfId="1002"/>
    <cellStyle name="쉼표 [0] 2 2 17" xfId="1199"/>
    <cellStyle name="쉼표 [0] 2 2 2" xfId="520"/>
    <cellStyle name="쉼표 [0] 2 2 2 2" xfId="727"/>
    <cellStyle name="쉼표 [0] 2 2 2 2 2" xfId="1061"/>
    <cellStyle name="쉼표 [0] 2 2 2 2 3" xfId="1261"/>
    <cellStyle name="쉼표 [0] 2 2 2 3" xfId="1038"/>
    <cellStyle name="쉼표 [0] 2 2 2 4" xfId="1238"/>
    <cellStyle name="쉼표 [0] 2 2 2 5" xfId="697"/>
    <cellStyle name="쉼표 [0] 2 2 3" xfId="521"/>
    <cellStyle name="쉼표 [0] 2 2 3 2" xfId="1062"/>
    <cellStyle name="쉼표 [0] 2 2 3 3" xfId="1262"/>
    <cellStyle name="쉼표 [0] 2 2 3 4" xfId="728"/>
    <cellStyle name="쉼표 [0] 2 2 4" xfId="729"/>
    <cellStyle name="쉼표 [0] 2 2 4 2" xfId="1063"/>
    <cellStyle name="쉼표 [0] 2 2 4 3" xfId="1263"/>
    <cellStyle name="쉼표 [0] 2 2 5" xfId="730"/>
    <cellStyle name="쉼표 [0] 2 2 5 2" xfId="1064"/>
    <cellStyle name="쉼표 [0] 2 2 5 3" xfId="1264"/>
    <cellStyle name="쉼표 [0] 2 2 6" xfId="731"/>
    <cellStyle name="쉼표 [0] 2 2 6 2" xfId="1065"/>
    <cellStyle name="쉼표 [0] 2 2 6 3" xfId="1265"/>
    <cellStyle name="쉼표 [0] 2 2 7" xfId="732"/>
    <cellStyle name="쉼표 [0] 2 2 7 2" xfId="1066"/>
    <cellStyle name="쉼표 [0] 2 2 7 3" xfId="1266"/>
    <cellStyle name="쉼표 [0] 2 2 8" xfId="733"/>
    <cellStyle name="쉼표 [0] 2 2 8 2" xfId="1067"/>
    <cellStyle name="쉼표 [0] 2 2 8 3" xfId="1267"/>
    <cellStyle name="쉼표 [0] 2 2 9" xfId="734"/>
    <cellStyle name="쉼표 [0] 2 2 9 2" xfId="1068"/>
    <cellStyle name="쉼표 [0] 2 2 9 3" xfId="1268"/>
    <cellStyle name="쉼표 [0] 2 20" xfId="841"/>
    <cellStyle name="쉼표 [0] 2 20 2" xfId="1088"/>
    <cellStyle name="쉼표 [0] 2 21" xfId="842"/>
    <cellStyle name="쉼표 [0] 2 21 2" xfId="1089"/>
    <cellStyle name="쉼표 [0] 2 22" xfId="843"/>
    <cellStyle name="쉼표 [0] 2 22 2" xfId="1090"/>
    <cellStyle name="쉼표 [0] 2 23" xfId="844"/>
    <cellStyle name="쉼표 [0] 2 23 2" xfId="1091"/>
    <cellStyle name="쉼표 [0] 2 24" xfId="845"/>
    <cellStyle name="쉼표 [0] 2 24 2" xfId="1092"/>
    <cellStyle name="쉼표 [0] 2 25" xfId="846"/>
    <cellStyle name="쉼표 [0] 2 25 2" xfId="1093"/>
    <cellStyle name="쉼표 [0] 2 26" xfId="847"/>
    <cellStyle name="쉼표 [0] 2 26 2" xfId="1094"/>
    <cellStyle name="쉼표 [0] 2 27" xfId="848"/>
    <cellStyle name="쉼표 [0] 2 27 2" xfId="1095"/>
    <cellStyle name="쉼표 [0] 2 28" xfId="849"/>
    <cellStyle name="쉼표 [0] 2 28 2" xfId="1096"/>
    <cellStyle name="쉼표 [0] 2 29" xfId="850"/>
    <cellStyle name="쉼표 [0] 2 29 2" xfId="1097"/>
    <cellStyle name="쉼표 [0] 2 3" xfId="522"/>
    <cellStyle name="쉼표 [0] 2 3 2" xfId="696"/>
    <cellStyle name="쉼표 [0] 2 3 2 2" xfId="1037"/>
    <cellStyle name="쉼표 [0] 2 3 2 3" xfId="1237"/>
    <cellStyle name="쉼표 [0] 2 3 3" xfId="851"/>
    <cellStyle name="쉼표 [0] 2 3 3 2" xfId="1098"/>
    <cellStyle name="쉼표 [0] 2 3 3 3" xfId="1365"/>
    <cellStyle name="쉼표 [0] 2 3 4" xfId="1001"/>
    <cellStyle name="쉼표 [0] 2 3 5" xfId="1198"/>
    <cellStyle name="쉼표 [0] 2 3 6" xfId="649"/>
    <cellStyle name="쉼표 [0] 2 30" xfId="852"/>
    <cellStyle name="쉼표 [0] 2 30 2" xfId="1099"/>
    <cellStyle name="쉼표 [0] 2 31" xfId="853"/>
    <cellStyle name="쉼표 [0] 2 31 2" xfId="1100"/>
    <cellStyle name="쉼표 [0] 2 32" xfId="854"/>
    <cellStyle name="쉼표 [0] 2 32 2" xfId="1101"/>
    <cellStyle name="쉼표 [0] 2 33" xfId="855"/>
    <cellStyle name="쉼표 [0] 2 33 2" xfId="1102"/>
    <cellStyle name="쉼표 [0] 2 34" xfId="856"/>
    <cellStyle name="쉼표 [0] 2 34 2" xfId="1103"/>
    <cellStyle name="쉼표 [0] 2 35" xfId="857"/>
    <cellStyle name="쉼표 [0] 2 35 2" xfId="1104"/>
    <cellStyle name="쉼표 [0] 2 36" xfId="858"/>
    <cellStyle name="쉼표 [0] 2 36 2" xfId="1105"/>
    <cellStyle name="쉼표 [0] 2 37" xfId="859"/>
    <cellStyle name="쉼표 [0] 2 37 2" xfId="1106"/>
    <cellStyle name="쉼표 [0] 2 38" xfId="829"/>
    <cellStyle name="쉼표 [0] 2 38 2" xfId="1076"/>
    <cellStyle name="쉼표 [0] 2 39" xfId="993"/>
    <cellStyle name="쉼표 [0] 2 4" xfId="688"/>
    <cellStyle name="쉼표 [0] 2 4 2" xfId="860"/>
    <cellStyle name="쉼표 [0] 2 4 2 2" xfId="1107"/>
    <cellStyle name="쉼표 [0] 2 4 2 3" xfId="1366"/>
    <cellStyle name="쉼표 [0] 2 4 3" xfId="1029"/>
    <cellStyle name="쉼표 [0] 2 4 4" xfId="1229"/>
    <cellStyle name="쉼표 [0] 2 40" xfId="1190"/>
    <cellStyle name="쉼표 [0] 2 5" xfId="721"/>
    <cellStyle name="쉼표 [0] 2 5 2" xfId="861"/>
    <cellStyle name="쉼표 [0] 2 5 2 2" xfId="1108"/>
    <cellStyle name="쉼표 [0] 2 5 3" xfId="1055"/>
    <cellStyle name="쉼표 [0] 2 5 4" xfId="1255"/>
    <cellStyle name="쉼표 [0] 2 6" xfId="862"/>
    <cellStyle name="쉼표 [0] 2 6 2" xfId="1109"/>
    <cellStyle name="쉼표 [0] 2 7" xfId="863"/>
    <cellStyle name="쉼표 [0] 2 7 2" xfId="1110"/>
    <cellStyle name="쉼표 [0] 2 8" xfId="864"/>
    <cellStyle name="쉼표 [0] 2 8 2" xfId="1111"/>
    <cellStyle name="쉼표 [0] 2 9" xfId="865"/>
    <cellStyle name="쉼표 [0] 2 9 2" xfId="1112"/>
    <cellStyle name="쉼표 [0] 28 2" xfId="602"/>
    <cellStyle name="쉼표 [0] 28 2 2" xfId="676"/>
    <cellStyle name="쉼표 [0] 28 2 2 2" xfId="1014"/>
    <cellStyle name="쉼표 [0] 28 2 2 3" xfId="1214"/>
    <cellStyle name="쉼표 [0] 28 2 3" xfId="978"/>
    <cellStyle name="쉼표 [0] 28 2 4" xfId="1175"/>
    <cellStyle name="쉼표 [0] 29" xfId="866"/>
    <cellStyle name="쉼표 [0] 29 2" xfId="1113"/>
    <cellStyle name="쉼표 [0] 3" xfId="346"/>
    <cellStyle name="쉼표 [0] 3 2" xfId="347"/>
    <cellStyle name="쉼표 [0] 3 2 2" xfId="523"/>
    <cellStyle name="쉼표 [0] 3 2 2 2" xfId="1039"/>
    <cellStyle name="쉼표 [0] 3 2 2 3" xfId="1239"/>
    <cellStyle name="쉼표 [0] 3 2 2 4" xfId="698"/>
    <cellStyle name="쉼표 [0] 3 2 3" xfId="1003"/>
    <cellStyle name="쉼표 [0] 3 2 3 2" xfId="1367"/>
    <cellStyle name="쉼표 [0] 3 2 4" xfId="1200"/>
    <cellStyle name="쉼표 [0] 3 3" xfId="348"/>
    <cellStyle name="쉼표 [0] 3 3 2" xfId="524"/>
    <cellStyle name="쉼표 [0] 3 3 2 2" xfId="1368"/>
    <cellStyle name="쉼표 [0] 3 3 2 3" xfId="1028"/>
    <cellStyle name="쉼표 [0] 3 3 3" xfId="1228"/>
    <cellStyle name="쉼표 [0] 3 4" xfId="525"/>
    <cellStyle name="쉼표 [0] 3 4 2" xfId="1069"/>
    <cellStyle name="쉼표 [0] 3 4 2 2" xfId="1369"/>
    <cellStyle name="쉼표 [0] 3 4 3" xfId="1269"/>
    <cellStyle name="쉼표 [0] 3 4 4" xfId="735"/>
    <cellStyle name="쉼표 [0] 3 5" xfId="526"/>
    <cellStyle name="쉼표 [0] 3 5 2" xfId="1114"/>
    <cellStyle name="쉼표 [0] 3 5 3" xfId="867"/>
    <cellStyle name="쉼표 [0] 3 6" xfId="992"/>
    <cellStyle name="쉼표 [0] 3 7" xfId="1189"/>
    <cellStyle name="쉼표 [0] 4" xfId="349"/>
    <cellStyle name="쉼표 [0] 4 2" xfId="527"/>
    <cellStyle name="쉼표 [0] 4 2 2" xfId="870"/>
    <cellStyle name="쉼표 [0] 4 2 2 2" xfId="871"/>
    <cellStyle name="쉼표 [0] 4 2 2 2 2" xfId="1118"/>
    <cellStyle name="쉼표 [0] 4 2 2 3" xfId="1117"/>
    <cellStyle name="쉼표 [0] 4 2 3" xfId="872"/>
    <cellStyle name="쉼표 [0] 4 2 3 2" xfId="873"/>
    <cellStyle name="쉼표 [0] 4 2 3 2 2" xfId="1120"/>
    <cellStyle name="쉼표 [0] 4 2 3 3" xfId="1119"/>
    <cellStyle name="쉼표 [0] 4 2 4" xfId="874"/>
    <cellStyle name="쉼표 [0] 4 2 4 2" xfId="875"/>
    <cellStyle name="쉼표 [0] 4 2 4 2 2" xfId="1122"/>
    <cellStyle name="쉼표 [0] 4 2 4 3" xfId="1121"/>
    <cellStyle name="쉼표 [0] 4 2 5" xfId="876"/>
    <cellStyle name="쉼표 [0] 4 2 5 2" xfId="1123"/>
    <cellStyle name="쉼표 [0] 4 2 6" xfId="869"/>
    <cellStyle name="쉼표 [0] 4 2 6 2" xfId="1116"/>
    <cellStyle name="쉼표 [0] 4 2 7" xfId="1016"/>
    <cellStyle name="쉼표 [0] 4 2 8" xfId="1216"/>
    <cellStyle name="쉼표 [0] 4 3" xfId="528"/>
    <cellStyle name="쉼표 [0] 4 3 2" xfId="877"/>
    <cellStyle name="쉼표 [0] 4 3 2 2" xfId="1125"/>
    <cellStyle name="쉼표 [0] 4 3 3" xfId="1124"/>
    <cellStyle name="쉼표 [0] 4 3 4" xfId="1370"/>
    <cellStyle name="쉼표 [0] 4 4" xfId="529"/>
    <cellStyle name="쉼표 [0] 4 4 2" xfId="878"/>
    <cellStyle name="쉼표 [0] 4 4 2 2" xfId="1127"/>
    <cellStyle name="쉼표 [0] 4 4 3" xfId="1126"/>
    <cellStyle name="쉼표 [0] 4 5" xfId="530"/>
    <cellStyle name="쉼표 [0] 4 5 2" xfId="879"/>
    <cellStyle name="쉼표 [0] 4 5 2 2" xfId="1129"/>
    <cellStyle name="쉼표 [0] 4 5 3" xfId="1128"/>
    <cellStyle name="쉼표 [0] 4 6" xfId="880"/>
    <cellStyle name="쉼표 [0] 4 6 2" xfId="1130"/>
    <cellStyle name="쉼표 [0] 4 7" xfId="868"/>
    <cellStyle name="쉼표 [0] 4 7 2" xfId="1115"/>
    <cellStyle name="쉼표 [0] 4 8" xfId="980"/>
    <cellStyle name="쉼표 [0] 4 9" xfId="1177"/>
    <cellStyle name="쉼표 [0] 5" xfId="350"/>
    <cellStyle name="쉼표 [0] 5 2" xfId="531"/>
    <cellStyle name="쉼표 [0] 5 2 2" xfId="1031"/>
    <cellStyle name="쉼표 [0] 5 2 3" xfId="1231"/>
    <cellStyle name="쉼표 [0] 5 2 4" xfId="690"/>
    <cellStyle name="쉼표 [0] 5 3" xfId="532"/>
    <cellStyle name="쉼표 [0] 5 3 2" xfId="1131"/>
    <cellStyle name="쉼표 [0] 5 3 3" xfId="1371"/>
    <cellStyle name="쉼표 [0] 5 3 4" xfId="881"/>
    <cellStyle name="쉼표 [0] 5 4" xfId="995"/>
    <cellStyle name="쉼표 [0] 5 5" xfId="1192"/>
    <cellStyle name="쉼표 [0] 51" xfId="620"/>
    <cellStyle name="쉼표 [0] 51 2" xfId="686"/>
    <cellStyle name="쉼표 [0] 51 2 2" xfId="1026"/>
    <cellStyle name="쉼표 [0] 51 2 3" xfId="1226"/>
    <cellStyle name="쉼표 [0] 51 3" xfId="990"/>
    <cellStyle name="쉼표 [0] 51 4" xfId="1187"/>
    <cellStyle name="쉼표 [0] 6" xfId="533"/>
    <cellStyle name="쉼표 [0] 6 2" xfId="534"/>
    <cellStyle name="쉼표 [0] 6 2 2" xfId="1036"/>
    <cellStyle name="쉼표 [0] 6 2 2 2" xfId="1375"/>
    <cellStyle name="쉼표 [0] 6 2 2 3" xfId="1374"/>
    <cellStyle name="쉼표 [0] 6 2 3" xfId="1376"/>
    <cellStyle name="쉼표 [0] 6 2 4" xfId="1373"/>
    <cellStyle name="쉼표 [0] 6 2 5" xfId="1236"/>
    <cellStyle name="쉼표 [0] 6 2 6" xfId="695"/>
    <cellStyle name="쉼표 [0] 6 3" xfId="882"/>
    <cellStyle name="쉼표 [0] 6 3 2" xfId="1132"/>
    <cellStyle name="쉼표 [0] 6 3 2 2" xfId="1378"/>
    <cellStyle name="쉼표 [0] 6 3 3" xfId="1377"/>
    <cellStyle name="쉼표 [0] 6 4" xfId="1000"/>
    <cellStyle name="쉼표 [0] 6 4 2" xfId="1379"/>
    <cellStyle name="쉼표 [0] 6 5" xfId="1372"/>
    <cellStyle name="쉼표 [0] 6 6" xfId="1197"/>
    <cellStyle name="쉼표 [0] 6 7" xfId="648"/>
    <cellStyle name="쉼표 [0] 7" xfId="535"/>
    <cellStyle name="쉼표 [0] 7 2" xfId="703"/>
    <cellStyle name="쉼표 [0] 7 2 2" xfId="1045"/>
    <cellStyle name="쉼표 [0] 7 2 3" xfId="1245"/>
    <cellStyle name="쉼표 [0] 7 3" xfId="883"/>
    <cellStyle name="쉼표 [0] 7 3 2" xfId="1133"/>
    <cellStyle name="쉼표 [0] 7 3 3" xfId="1380"/>
    <cellStyle name="쉼표 [0] 7 4" xfId="1008"/>
    <cellStyle name="쉼표 [0] 7 5" xfId="1206"/>
    <cellStyle name="쉼표 [0] 7 6" xfId="671"/>
    <cellStyle name="쉼표 [0] 75" xfId="610"/>
    <cellStyle name="쉼표 [0] 75 2" xfId="677"/>
    <cellStyle name="쉼표 [0] 75 2 2" xfId="1017"/>
    <cellStyle name="쉼표 [0] 75 2 3" xfId="1217"/>
    <cellStyle name="쉼표 [0] 75 3" xfId="884"/>
    <cellStyle name="쉼표 [0] 75 3 2" xfId="1134"/>
    <cellStyle name="쉼표 [0] 75 4" xfId="981"/>
    <cellStyle name="쉼표 [0] 75 5" xfId="1178"/>
    <cellStyle name="쉼표 [0] 76" xfId="611"/>
    <cellStyle name="쉼표 [0] 76 2" xfId="678"/>
    <cellStyle name="쉼표 [0] 76 2 2" xfId="1018"/>
    <cellStyle name="쉼표 [0] 76 2 3" xfId="1218"/>
    <cellStyle name="쉼표 [0] 76 3" xfId="885"/>
    <cellStyle name="쉼표 [0] 76 3 2" xfId="1135"/>
    <cellStyle name="쉼표 [0] 76 4" xfId="982"/>
    <cellStyle name="쉼표 [0] 76 5" xfId="1179"/>
    <cellStyle name="쉼표 [0] 77" xfId="886"/>
    <cellStyle name="쉼표 [0] 77 2" xfId="1136"/>
    <cellStyle name="쉼표 [0] 78" xfId="612"/>
    <cellStyle name="쉼표 [0] 78 2" xfId="679"/>
    <cellStyle name="쉼표 [0] 78 2 2" xfId="1019"/>
    <cellStyle name="쉼표 [0] 78 2 3" xfId="1219"/>
    <cellStyle name="쉼표 [0] 78 3" xfId="887"/>
    <cellStyle name="쉼표 [0] 78 3 2" xfId="1137"/>
    <cellStyle name="쉼표 [0] 78 4" xfId="983"/>
    <cellStyle name="쉼표 [0] 78 5" xfId="1180"/>
    <cellStyle name="쉼표 [0] 79" xfId="613"/>
    <cellStyle name="쉼표 [0] 79 2" xfId="680"/>
    <cellStyle name="쉼표 [0] 79 2 2" xfId="1020"/>
    <cellStyle name="쉼표 [0] 79 2 3" xfId="1220"/>
    <cellStyle name="쉼표 [0] 79 3" xfId="984"/>
    <cellStyle name="쉼표 [0] 79 4" xfId="1181"/>
    <cellStyle name="쉼표 [0] 8" xfId="675"/>
    <cellStyle name="쉼표 [0] 8 2" xfId="888"/>
    <cellStyle name="쉼표 [0] 8 2 2" xfId="1138"/>
    <cellStyle name="쉼표 [0] 8 3" xfId="1013"/>
    <cellStyle name="쉼표 [0] 8 4" xfId="1213"/>
    <cellStyle name="쉼표 [0] 80" xfId="614"/>
    <cellStyle name="쉼표 [0] 80 2" xfId="681"/>
    <cellStyle name="쉼표 [0] 80 2 2" xfId="1021"/>
    <cellStyle name="쉼표 [0] 80 2 3" xfId="1221"/>
    <cellStyle name="쉼표 [0] 80 3" xfId="985"/>
    <cellStyle name="쉼표 [0] 80 4" xfId="1182"/>
    <cellStyle name="쉼표 [0] 81" xfId="615"/>
    <cellStyle name="쉼표 [0] 81 2" xfId="682"/>
    <cellStyle name="쉼표 [0] 81 2 2" xfId="1022"/>
    <cellStyle name="쉼표 [0] 81 2 3" xfId="1222"/>
    <cellStyle name="쉼표 [0] 81 3" xfId="986"/>
    <cellStyle name="쉼표 [0] 81 4" xfId="1183"/>
    <cellStyle name="쉼표 [0] 82" xfId="616"/>
    <cellStyle name="쉼표 [0] 82 2" xfId="683"/>
    <cellStyle name="쉼표 [0] 82 2 2" xfId="1023"/>
    <cellStyle name="쉼표 [0] 82 2 3" xfId="1223"/>
    <cellStyle name="쉼표 [0] 82 3" xfId="987"/>
    <cellStyle name="쉼표 [0] 82 4" xfId="1184"/>
    <cellStyle name="쉼표 [0] 85" xfId="617"/>
    <cellStyle name="쉼표 [0] 85 2" xfId="684"/>
    <cellStyle name="쉼표 [0] 85 2 2" xfId="1024"/>
    <cellStyle name="쉼표 [0] 85 2 3" xfId="1224"/>
    <cellStyle name="쉼표 [0] 85 3" xfId="988"/>
    <cellStyle name="쉼표 [0] 85 4" xfId="1185"/>
    <cellStyle name="쉼표 [0] 9" xfId="633"/>
    <cellStyle name="쉼표 [0] 9 2" xfId="640"/>
    <cellStyle name="쉼표 [0] 9 2 2" xfId="691"/>
    <cellStyle name="쉼표 [0] 9 2 2 2" xfId="1032"/>
    <cellStyle name="쉼표 [0] 9 2 2 3" xfId="1232"/>
    <cellStyle name="쉼표 [0] 9 2 3" xfId="996"/>
    <cellStyle name="쉼표 [0] 9 2 4" xfId="1193"/>
    <cellStyle name="쉼표 [0] 9 3" xfId="650"/>
    <cellStyle name="쉼표 [0] 9 3 2" xfId="699"/>
    <cellStyle name="쉼표 [0] 9 3 2 2" xfId="1040"/>
    <cellStyle name="쉼표 [0] 9 3 2 3" xfId="1240"/>
    <cellStyle name="쉼표 [0] 9 3 3" xfId="1004"/>
    <cellStyle name="쉼표 [0] 9 3 4" xfId="1201"/>
    <cellStyle name="쉼표 [0] 9 4" xfId="672"/>
    <cellStyle name="쉼표 [0] 9 4 2" xfId="704"/>
    <cellStyle name="쉼표 [0] 9 4 2 2" xfId="1046"/>
    <cellStyle name="쉼표 [0] 9 4 2 3" xfId="1246"/>
    <cellStyle name="쉼표 [0] 9 4 3" xfId="1009"/>
    <cellStyle name="쉼표 [0] 9 4 4" xfId="1207"/>
    <cellStyle name="쉼표 [0] 9 5" xfId="687"/>
    <cellStyle name="쉼표 [0] 9 5 2" xfId="1027"/>
    <cellStyle name="쉼표 [0] 9 5 3" xfId="1227"/>
    <cellStyle name="쉼표 [0] 9 6" xfId="736"/>
    <cellStyle name="쉼표 [0] 9 6 2" xfId="1070"/>
    <cellStyle name="쉼표 [0] 9 6 3" xfId="1270"/>
    <cellStyle name="쉼표 [0] 9 7" xfId="751"/>
    <cellStyle name="쉼표 [0] 9 7 2" xfId="1073"/>
    <cellStyle name="쉼표 [0] 9 8" xfId="991"/>
    <cellStyle name="쉼표 [0] 9 9" xfId="1188"/>
    <cellStyle name="쉼표 [0]_13 환경" xfId="351"/>
    <cellStyle name="스타일 1" xfId="352"/>
    <cellStyle name="스타일 1 2" xfId="536"/>
    <cellStyle name="스타일 1 2 2" xfId="889"/>
    <cellStyle name="스타일 1 3" xfId="1571"/>
    <cellStyle name="연결된 셀" xfId="353" builtinId="24" customBuiltin="1"/>
    <cellStyle name="연결된 셀 2" xfId="354"/>
    <cellStyle name="연결된 셀 2 2" xfId="1518"/>
    <cellStyle name="연결된 셀 3" xfId="355"/>
    <cellStyle name="연결된 셀 3 2" xfId="356"/>
    <cellStyle name="연결된 셀 3 3" xfId="357"/>
    <cellStyle name="연결된 셀 4" xfId="358"/>
    <cellStyle name="연결된 셀 5" xfId="359"/>
    <cellStyle name="연결된 셀 6" xfId="537"/>
    <cellStyle name="요약" xfId="360" builtinId="25" customBuiltin="1"/>
    <cellStyle name="요약 10" xfId="1809"/>
    <cellStyle name="요약 11" xfId="2346"/>
    <cellStyle name="요약 12" xfId="2598"/>
    <cellStyle name="요약 13" xfId="2692"/>
    <cellStyle name="요약 2" xfId="361"/>
    <cellStyle name="요약 2 10" xfId="1968"/>
    <cellStyle name="요약 2 11" xfId="1950"/>
    <cellStyle name="요약 2 12" xfId="1919"/>
    <cellStyle name="요약 2 13" xfId="2599"/>
    <cellStyle name="요약 2 14" xfId="2659"/>
    <cellStyle name="요약 2 2" xfId="362"/>
    <cellStyle name="요약 2 2 10" xfId="1810"/>
    <cellStyle name="요약 2 2 11" xfId="2318"/>
    <cellStyle name="요약 2 2 12" xfId="2600"/>
    <cellStyle name="요약 2 2 13" xfId="2691"/>
    <cellStyle name="요약 2 2 2" xfId="1047"/>
    <cellStyle name="요약 2 2 2 2" xfId="1290"/>
    <cellStyle name="요약 2 2 2 2 2" xfId="1705"/>
    <cellStyle name="요약 2 2 2 2 2 2" xfId="2262"/>
    <cellStyle name="요약 2 2 2 2 2 3" xfId="2446"/>
    <cellStyle name="요약 2 2 2 2 2 4" xfId="2547"/>
    <cellStyle name="요약 2 2 2 2 2 5" xfId="2558"/>
    <cellStyle name="요약 2 2 2 2 2 6" xfId="2914"/>
    <cellStyle name="요약 2 2 2 2 2 7" xfId="3047"/>
    <cellStyle name="요약 2 2 2 2 3" xfId="2055"/>
    <cellStyle name="요약 2 2 2 2 4" xfId="2141"/>
    <cellStyle name="요약 2 2 2 2 5" xfId="2734"/>
    <cellStyle name="요약 2 2 2 2 6" xfId="2628"/>
    <cellStyle name="요약 2 2 2 3" xfId="1646"/>
    <cellStyle name="요약 2 2 2 3 2" xfId="2206"/>
    <cellStyle name="요약 2 2 2 3 3" xfId="2395"/>
    <cellStyle name="요약 2 2 2 3 4" xfId="2525"/>
    <cellStyle name="요약 2 2 2 3 5" xfId="1929"/>
    <cellStyle name="요약 2 2 2 3 6" xfId="2858"/>
    <cellStyle name="요약 2 2 2 3 7" xfId="3030"/>
    <cellStyle name="요약 2 2 2 4" xfId="1990"/>
    <cellStyle name="요약 2 2 2 5" xfId="1921"/>
    <cellStyle name="요약 2 2 2 6" xfId="2673"/>
    <cellStyle name="요약 2 2 2 7" xfId="2649"/>
    <cellStyle name="요약 2 2 3" xfId="1295"/>
    <cellStyle name="요약 2 2 3 2" xfId="1710"/>
    <cellStyle name="요약 2 2 3 2 2" xfId="2267"/>
    <cellStyle name="요약 2 2 3 2 3" xfId="2451"/>
    <cellStyle name="요약 2 2 3 2 4" xfId="2549"/>
    <cellStyle name="요약 2 2 3 2 5" xfId="2560"/>
    <cellStyle name="요약 2 2 3 2 6" xfId="2919"/>
    <cellStyle name="요약 2 2 3 2 7" xfId="3049"/>
    <cellStyle name="요약 2 2 3 3" xfId="2060"/>
    <cellStyle name="요약 2 2 3 4" xfId="1779"/>
    <cellStyle name="요약 2 2 3 5" xfId="2739"/>
    <cellStyle name="요약 2 2 3 6" xfId="2568"/>
    <cellStyle name="요약 2 2 4" xfId="1247"/>
    <cellStyle name="요약 2 2 4 2" xfId="1682"/>
    <cellStyle name="요약 2 2 4 2 2" xfId="2240"/>
    <cellStyle name="요약 2 2 4 2 3" xfId="2426"/>
    <cellStyle name="요약 2 2 4 2 4" xfId="2538"/>
    <cellStyle name="요약 2 2 4 2 5" xfId="1869"/>
    <cellStyle name="요약 2 2 4 2 6" xfId="2892"/>
    <cellStyle name="요약 2 2 4 2 7" xfId="3041"/>
    <cellStyle name="요약 2 2 4 3" xfId="2031"/>
    <cellStyle name="요약 2 2 4 4" xfId="1898"/>
    <cellStyle name="요약 2 2 4 5" xfId="2709"/>
    <cellStyle name="요약 2 2 4 6" xfId="2574"/>
    <cellStyle name="요약 2 2 5" xfId="1577"/>
    <cellStyle name="요약 2 2 5 2" xfId="2144"/>
    <cellStyle name="요약 2 2 5 3" xfId="2348"/>
    <cellStyle name="요약 2 2 5 4" xfId="2493"/>
    <cellStyle name="요약 2 2 5 5" xfId="2077"/>
    <cellStyle name="요약 2 2 5 6" xfId="2800"/>
    <cellStyle name="요약 2 2 5 7" xfId="2995"/>
    <cellStyle name="요약 2 2 6" xfId="1496"/>
    <cellStyle name="요약 2 2 6 2" xfId="2100"/>
    <cellStyle name="요약 2 2 6 3" xfId="2327"/>
    <cellStyle name="요약 2 2 6 4" xfId="1997"/>
    <cellStyle name="요약 2 2 6 5" xfId="1874"/>
    <cellStyle name="요약 2 2 6 6" xfId="2765"/>
    <cellStyle name="요약 2 2 6 7" xfId="2971"/>
    <cellStyle name="요약 2 2 7" xfId="1627"/>
    <cellStyle name="요약 2 2 7 2" xfId="2187"/>
    <cellStyle name="요약 2 2 7 3" xfId="2380"/>
    <cellStyle name="요약 2 2 7 4" xfId="2518"/>
    <cellStyle name="요약 2 2 7 5" xfId="1986"/>
    <cellStyle name="요약 2 2 7 6" xfId="2841"/>
    <cellStyle name="요약 2 2 7 7" xfId="3025"/>
    <cellStyle name="요약 2 2 8" xfId="1850"/>
    <cellStyle name="요약 2 2 9" xfId="2010"/>
    <cellStyle name="요약 2 3" xfId="363"/>
    <cellStyle name="요약 2 3 10" xfId="2601"/>
    <cellStyle name="요약 2 3 11" xfId="2658"/>
    <cellStyle name="요약 2 3 2" xfId="1283"/>
    <cellStyle name="요약 2 3 2 2" xfId="1698"/>
    <cellStyle name="요약 2 3 2 2 2" xfId="2255"/>
    <cellStyle name="요약 2 3 2 2 3" xfId="2440"/>
    <cellStyle name="요약 2 3 2 2 4" xfId="2545"/>
    <cellStyle name="요약 2 3 2 2 5" xfId="2556"/>
    <cellStyle name="요약 2 3 2 2 6" xfId="2907"/>
    <cellStyle name="요약 2 3 2 2 7" xfId="3045"/>
    <cellStyle name="요약 2 3 2 3" xfId="2048"/>
    <cellStyle name="요약 2 3 2 4" xfId="1786"/>
    <cellStyle name="요약 2 3 2 5" xfId="2727"/>
    <cellStyle name="요약 2 3 2 6" xfId="2571"/>
    <cellStyle name="요약 2 3 3" xfId="1578"/>
    <cellStyle name="요약 2 3 3 2" xfId="2145"/>
    <cellStyle name="요약 2 3 3 3" xfId="2349"/>
    <cellStyle name="요약 2 3 3 4" xfId="2494"/>
    <cellStyle name="요약 2 3 3 5" xfId="2315"/>
    <cellStyle name="요약 2 3 3 6" xfId="2801"/>
    <cellStyle name="요약 2 3 3 7" xfId="2996"/>
    <cellStyle name="요약 2 3 4" xfId="1633"/>
    <cellStyle name="요약 2 3 4 2" xfId="2193"/>
    <cellStyle name="요약 2 3 4 3" xfId="2384"/>
    <cellStyle name="요약 2 3 4 4" xfId="2520"/>
    <cellStyle name="요약 2 3 4 5" xfId="1892"/>
    <cellStyle name="요약 2 3 4 6" xfId="2846"/>
    <cellStyle name="요약 2 3 4 7" xfId="3026"/>
    <cellStyle name="요약 2 3 5" xfId="1676"/>
    <cellStyle name="요약 2 3 5 2" xfId="2234"/>
    <cellStyle name="요약 2 3 5 3" xfId="2422"/>
    <cellStyle name="요약 2 3 5 4" xfId="2536"/>
    <cellStyle name="요약 2 3 5 5" xfId="2068"/>
    <cellStyle name="요약 2 3 5 6" xfId="2887"/>
    <cellStyle name="요약 2 3 5 7" xfId="3040"/>
    <cellStyle name="요약 2 3 6" xfId="1851"/>
    <cellStyle name="요약 2 3 7" xfId="1967"/>
    <cellStyle name="요약 2 3 8" xfId="1951"/>
    <cellStyle name="요약 2 3 9" xfId="1969"/>
    <cellStyle name="요약 2 4" xfId="1272"/>
    <cellStyle name="요약 2 4 2" xfId="1687"/>
    <cellStyle name="요약 2 4 2 2" xfId="2244"/>
    <cellStyle name="요약 2 4 2 3" xfId="2430"/>
    <cellStyle name="요약 2 4 2 4" xfId="2541"/>
    <cellStyle name="요약 2 4 2 5" xfId="2554"/>
    <cellStyle name="요약 2 4 2 6" xfId="2896"/>
    <cellStyle name="요약 2 4 2 7" xfId="3043"/>
    <cellStyle name="요약 2 4 3" xfId="2037"/>
    <cellStyle name="요약 2 4 4" xfId="2124"/>
    <cellStyle name="요약 2 4 5" xfId="2716"/>
    <cellStyle name="요약 2 4 6" xfId="2629"/>
    <cellStyle name="요약 2 5" xfId="1208"/>
    <cellStyle name="요약 2 5 2" xfId="1669"/>
    <cellStyle name="요약 2 5 2 2" xfId="2227"/>
    <cellStyle name="요약 2 5 2 3" xfId="2415"/>
    <cellStyle name="요약 2 5 2 4" xfId="2532"/>
    <cellStyle name="요약 2 5 2 5" xfId="1871"/>
    <cellStyle name="요약 2 5 2 6" xfId="2880"/>
    <cellStyle name="요약 2 5 2 7" xfId="3037"/>
    <cellStyle name="요약 2 5 3" xfId="2019"/>
    <cellStyle name="요약 2 5 4" xfId="2121"/>
    <cellStyle name="요약 2 5 5" xfId="2699"/>
    <cellStyle name="요약 2 5 6" xfId="2631"/>
    <cellStyle name="요약 2 6" xfId="1576"/>
    <cellStyle name="요약 2 6 2" xfId="2143"/>
    <cellStyle name="요약 2 6 3" xfId="2347"/>
    <cellStyle name="요약 2 6 4" xfId="2492"/>
    <cellStyle name="요약 2 6 5" xfId="2078"/>
    <cellStyle name="요약 2 6 6" xfId="2799"/>
    <cellStyle name="요약 2 6 7" xfId="2994"/>
    <cellStyle name="요약 2 7" xfId="1517"/>
    <cellStyle name="요약 2 7 2" xfId="2118"/>
    <cellStyle name="요약 2 7 3" xfId="2339"/>
    <cellStyle name="요약 2 7 4" xfId="1889"/>
    <cellStyle name="요약 2 7 5" xfId="1891"/>
    <cellStyle name="요약 2 7 6" xfId="2781"/>
    <cellStyle name="요약 2 7 7" xfId="2980"/>
    <cellStyle name="요약 2 8" xfId="1662"/>
    <cellStyle name="요약 2 8 2" xfId="2221"/>
    <cellStyle name="요약 2 8 3" xfId="2410"/>
    <cellStyle name="요약 2 8 4" xfId="2530"/>
    <cellStyle name="요약 2 8 5" xfId="2069"/>
    <cellStyle name="요약 2 8 6" xfId="2874"/>
    <cellStyle name="요약 2 8 7" xfId="3035"/>
    <cellStyle name="요약 2 9" xfId="1849"/>
    <cellStyle name="요약 3" xfId="364"/>
    <cellStyle name="요약 3 10" xfId="2602"/>
    <cellStyle name="요약 3 11" xfId="2703"/>
    <cellStyle name="요약 3 2" xfId="365"/>
    <cellStyle name="요약 3 2 2" xfId="1580"/>
    <cellStyle name="요약 3 2 2 2" xfId="2147"/>
    <cellStyle name="요약 3 2 2 3" xfId="2351"/>
    <cellStyle name="요약 3 2 2 4" xfId="2496"/>
    <cellStyle name="요약 3 2 2 5" xfId="1939"/>
    <cellStyle name="요약 3 2 2 6" xfId="2803"/>
    <cellStyle name="요약 3 2 2 7" xfId="2998"/>
    <cellStyle name="요약 3 2 3" xfId="1500"/>
    <cellStyle name="요약 3 2 3 2" xfId="2104"/>
    <cellStyle name="요약 3 2 3 3" xfId="2330"/>
    <cellStyle name="요약 3 2 3 4" xfId="1914"/>
    <cellStyle name="요약 3 2 3 5" xfId="2375"/>
    <cellStyle name="요약 3 2 3 6" xfId="2769"/>
    <cellStyle name="요약 3 2 3 7" xfId="2972"/>
    <cellStyle name="요약 3 2 4" xfId="1853"/>
    <cellStyle name="요약 3 2 5" xfId="1979"/>
    <cellStyle name="요약 3 2 6" xfId="2278"/>
    <cellStyle name="요약 3 2 7" xfId="2071"/>
    <cellStyle name="요약 3 2 8" xfId="2603"/>
    <cellStyle name="요약 3 2 9" xfId="2667"/>
    <cellStyle name="요약 3 3" xfId="366"/>
    <cellStyle name="요약 3 3 2" xfId="1581"/>
    <cellStyle name="요약 3 3 2 2" xfId="2148"/>
    <cellStyle name="요약 3 3 2 3" xfId="2352"/>
    <cellStyle name="요약 3 3 2 4" xfId="2497"/>
    <cellStyle name="요약 3 3 2 5" xfId="1983"/>
    <cellStyle name="요약 3 3 2 6" xfId="2804"/>
    <cellStyle name="요약 3 3 2 7" xfId="2999"/>
    <cellStyle name="요약 3 3 3" xfId="1594"/>
    <cellStyle name="요약 3 3 3 2" xfId="2161"/>
    <cellStyle name="요약 3 3 3 3" xfId="2356"/>
    <cellStyle name="요약 3 3 3 4" xfId="2501"/>
    <cellStyle name="요약 3 3 3 5" xfId="1925"/>
    <cellStyle name="요약 3 3 3 6" xfId="2816"/>
    <cellStyle name="요약 3 3 3 7" xfId="3011"/>
    <cellStyle name="요약 3 3 4" xfId="1854"/>
    <cellStyle name="요약 3 3 5" xfId="2009"/>
    <cellStyle name="요약 3 3 6" xfId="1811"/>
    <cellStyle name="요약 3 3 7" xfId="2455"/>
    <cellStyle name="요약 3 3 8" xfId="2604"/>
    <cellStyle name="요약 3 3 9" xfId="2690"/>
    <cellStyle name="요약 3 4" xfId="1579"/>
    <cellStyle name="요약 3 4 2" xfId="2146"/>
    <cellStyle name="요약 3 4 3" xfId="2350"/>
    <cellStyle name="요약 3 4 4" xfId="2495"/>
    <cellStyle name="요약 3 4 5" xfId="1984"/>
    <cellStyle name="요약 3 4 6" xfId="2802"/>
    <cellStyle name="요약 3 4 7" xfId="2997"/>
    <cellStyle name="요약 3 5" xfId="1640"/>
    <cellStyle name="요약 3 5 2" xfId="2200"/>
    <cellStyle name="요약 3 5 3" xfId="2391"/>
    <cellStyle name="요약 3 5 4" xfId="2523"/>
    <cellStyle name="요약 3 5 5" xfId="2316"/>
    <cellStyle name="요약 3 5 6" xfId="2853"/>
    <cellStyle name="요약 3 5 7" xfId="3029"/>
    <cellStyle name="요약 3 6" xfId="1852"/>
    <cellStyle name="요약 3 7" xfId="2022"/>
    <cellStyle name="요약 3 8" xfId="1794"/>
    <cellStyle name="요약 3 9" xfId="1885"/>
    <cellStyle name="요약 4" xfId="367"/>
    <cellStyle name="요약 4 2" xfId="1582"/>
    <cellStyle name="요약 4 2 2" xfId="2149"/>
    <cellStyle name="요약 4 2 3" xfId="2353"/>
    <cellStyle name="요약 4 2 4" xfId="2498"/>
    <cellStyle name="요약 4 2 5" xfId="1949"/>
    <cellStyle name="요약 4 2 6" xfId="2805"/>
    <cellStyle name="요약 4 2 7" xfId="3000"/>
    <cellStyle name="요약 4 3" xfId="1661"/>
    <cellStyle name="요약 4 3 2" xfId="2220"/>
    <cellStyle name="요약 4 3 3" xfId="2409"/>
    <cellStyle name="요약 4 3 4" xfId="2529"/>
    <cellStyle name="요약 4 3 5" xfId="1893"/>
    <cellStyle name="요약 4 3 6" xfId="2873"/>
    <cellStyle name="요약 4 3 7" xfId="3034"/>
    <cellStyle name="요약 4 4" xfId="1855"/>
    <cellStyle name="요약 4 5" xfId="1966"/>
    <cellStyle name="요약 4 6" xfId="1952"/>
    <cellStyle name="요약 4 7" xfId="2012"/>
    <cellStyle name="요약 4 8" xfId="2605"/>
    <cellStyle name="요약 4 9" xfId="2657"/>
    <cellStyle name="요약 5" xfId="368"/>
    <cellStyle name="요약 5 2" xfId="1583"/>
    <cellStyle name="요약 5 2 2" xfId="2150"/>
    <cellStyle name="요약 5 2 3" xfId="2354"/>
    <cellStyle name="요약 5 2 4" xfId="2499"/>
    <cellStyle name="요약 5 2 5" xfId="1927"/>
    <cellStyle name="요약 5 2 6" xfId="2806"/>
    <cellStyle name="요약 5 2 7" xfId="3001"/>
    <cellStyle name="요약 5 3" xfId="1626"/>
    <cellStyle name="요약 5 3 2" xfId="2186"/>
    <cellStyle name="요약 5 3 3" xfId="2379"/>
    <cellStyle name="요약 5 3 4" xfId="2517"/>
    <cellStyle name="요약 5 3 5" xfId="1844"/>
    <cellStyle name="요약 5 3 6" xfId="2840"/>
    <cellStyle name="요약 5 3 7" xfId="3024"/>
    <cellStyle name="요약 5 4" xfId="1856"/>
    <cellStyle name="요약 5 5" xfId="2034"/>
    <cellStyle name="요약 5 6" xfId="1976"/>
    <cellStyle name="요약 5 7" xfId="1816"/>
    <cellStyle name="요약 5 8" xfId="2606"/>
    <cellStyle name="요약 5 9" xfId="2713"/>
    <cellStyle name="요약 6" xfId="538"/>
    <cellStyle name="요약 6 2" xfId="1903"/>
    <cellStyle name="요약 6 3" xfId="1972"/>
    <cellStyle name="요약 6 4" xfId="1974"/>
    <cellStyle name="요약 6 5" xfId="2543"/>
    <cellStyle name="요약 6 6" xfId="2637"/>
    <cellStyle name="요약 6 7" xfId="2662"/>
    <cellStyle name="요약 7" xfId="1593"/>
    <cellStyle name="요약 7 2" xfId="2160"/>
    <cellStyle name="요약 7 3" xfId="2355"/>
    <cellStyle name="요약 7 4" xfId="2500"/>
    <cellStyle name="요약 7 5" xfId="1923"/>
    <cellStyle name="요약 7 6" xfId="2815"/>
    <cellStyle name="요약 7 7" xfId="3010"/>
    <cellStyle name="요약 8" xfId="1848"/>
    <cellStyle name="요약 9" xfId="2011"/>
    <cellStyle name="유1" xfId="539"/>
    <cellStyle name="입력" xfId="369" builtinId="20" customBuiltin="1"/>
    <cellStyle name="입력 10" xfId="1909"/>
    <cellStyle name="입력 11" xfId="2607"/>
    <cellStyle name="입력 12" xfId="2677"/>
    <cellStyle name="입력 2" xfId="370"/>
    <cellStyle name="입력 2 10" xfId="1639"/>
    <cellStyle name="입력 2 10 2" xfId="2199"/>
    <cellStyle name="입력 2 10 3" xfId="2390"/>
    <cellStyle name="입력 2 10 4" xfId="2852"/>
    <cellStyle name="입력 2 11" xfId="1858"/>
    <cellStyle name="입력 2 12" xfId="1907"/>
    <cellStyle name="입력 2 13" xfId="2608"/>
    <cellStyle name="입력 2 14" xfId="2646"/>
    <cellStyle name="입력 2 2" xfId="371"/>
    <cellStyle name="입력 2 2 10" xfId="2489"/>
    <cellStyle name="입력 2 2 11" xfId="2609"/>
    <cellStyle name="입력 2 2 12" xfId="2642"/>
    <cellStyle name="입력 2 2 2" xfId="705"/>
    <cellStyle name="입력 2 2 2 2" xfId="1048"/>
    <cellStyle name="입력 2 2 2 2 2" xfId="1291"/>
    <cellStyle name="입력 2 2 2 2 2 2" xfId="1706"/>
    <cellStyle name="입력 2 2 2 2 2 2 2" xfId="2263"/>
    <cellStyle name="입력 2 2 2 2 2 2 3" xfId="2447"/>
    <cellStyle name="입력 2 2 2 2 2 2 4" xfId="2915"/>
    <cellStyle name="입력 2 2 2 2 2 3" xfId="2056"/>
    <cellStyle name="입력 2 2 2 2 2 4" xfId="1926"/>
    <cellStyle name="입력 2 2 2 2 2 5" xfId="2735"/>
    <cellStyle name="입력 2 2 2 2 3" xfId="1647"/>
    <cellStyle name="입력 2 2 2 2 3 2" xfId="2207"/>
    <cellStyle name="입력 2 2 2 2 3 3" xfId="2396"/>
    <cellStyle name="입력 2 2 2 2 3 4" xfId="2859"/>
    <cellStyle name="입력 2 2 2 2 4" xfId="1991"/>
    <cellStyle name="입력 2 2 2 2 5" xfId="1946"/>
    <cellStyle name="입력 2 2 2 2 6" xfId="2674"/>
    <cellStyle name="입력 2 2 2 2 7" xfId="2759"/>
    <cellStyle name="입력 2 2 2 3" xfId="1296"/>
    <cellStyle name="입력 2 2 2 3 2" xfId="1711"/>
    <cellStyle name="입력 2 2 2 3 2 2" xfId="2268"/>
    <cellStyle name="입력 2 2 2 3 2 3" xfId="2452"/>
    <cellStyle name="입력 2 2 2 3 2 4" xfId="2920"/>
    <cellStyle name="입력 2 2 2 3 3" xfId="2061"/>
    <cellStyle name="입력 2 2 2 3 4" xfId="1778"/>
    <cellStyle name="입력 2 2 2 3 5" xfId="2740"/>
    <cellStyle name="입력 2 2 2 4" xfId="1248"/>
    <cellStyle name="입력 2 2 2 4 2" xfId="1683"/>
    <cellStyle name="입력 2 2 2 4 2 2" xfId="2241"/>
    <cellStyle name="입력 2 2 2 4 2 3" xfId="2427"/>
    <cellStyle name="입력 2 2 2 4 2 4" xfId="2893"/>
    <cellStyle name="입력 2 2 2 4 3" xfId="2032"/>
    <cellStyle name="입력 2 2 2 4 4" xfId="1797"/>
    <cellStyle name="입력 2 2 2 4 5" xfId="2710"/>
    <cellStyle name="입력 2 2 2 5" xfId="1495"/>
    <cellStyle name="입력 2 2 2 5 2" xfId="2099"/>
    <cellStyle name="입력 2 2 2 5 3" xfId="2326"/>
    <cellStyle name="입력 2 2 2 5 4" xfId="2764"/>
    <cellStyle name="입력 2 2 2 6" xfId="1932"/>
    <cellStyle name="입력 2 2 2 7" xfId="1912"/>
    <cellStyle name="입력 2 2 2 8" xfId="2645"/>
    <cellStyle name="입력 2 2 2 9" xfId="2680"/>
    <cellStyle name="입력 2 2 3" xfId="1010"/>
    <cellStyle name="입력 2 2 3 2" xfId="1284"/>
    <cellStyle name="입력 2 2 3 2 2" xfId="1699"/>
    <cellStyle name="입력 2 2 3 2 2 2" xfId="2256"/>
    <cellStyle name="입력 2 2 3 2 2 3" xfId="2441"/>
    <cellStyle name="입력 2 2 3 2 2 4" xfId="2908"/>
    <cellStyle name="입력 2 2 3 2 3" xfId="2049"/>
    <cellStyle name="입력 2 2 3 2 4" xfId="1896"/>
    <cellStyle name="입력 2 2 3 2 5" xfId="2728"/>
    <cellStyle name="입력 2 2 3 3" xfId="1634"/>
    <cellStyle name="입력 2 2 3 3 2" xfId="2194"/>
    <cellStyle name="입력 2 2 3 3 3" xfId="2385"/>
    <cellStyle name="입력 2 2 3 3 4" xfId="2847"/>
    <cellStyle name="입력 2 2 3 4" xfId="1978"/>
    <cellStyle name="입력 2 2 3 5" xfId="2513"/>
    <cellStyle name="입력 2 2 3 6" xfId="2665"/>
    <cellStyle name="입력 2 2 3 7" xfId="2579"/>
    <cellStyle name="입력 2 2 4" xfId="1274"/>
    <cellStyle name="입력 2 2 4 2" xfId="1689"/>
    <cellStyle name="입력 2 2 4 2 2" xfId="2246"/>
    <cellStyle name="입력 2 2 4 2 3" xfId="2432"/>
    <cellStyle name="입력 2 2 4 2 4" xfId="2898"/>
    <cellStyle name="입력 2 2 4 3" xfId="2039"/>
    <cellStyle name="입력 2 2 4 4" xfId="1792"/>
    <cellStyle name="입력 2 2 4 5" xfId="2718"/>
    <cellStyle name="입력 2 2 5" xfId="1209"/>
    <cellStyle name="입력 2 2 5 2" xfId="1670"/>
    <cellStyle name="입력 2 2 5 2 2" xfId="2228"/>
    <cellStyle name="입력 2 2 5 2 3" xfId="2416"/>
    <cellStyle name="입력 2 2 5 2 4" xfId="2881"/>
    <cellStyle name="입력 2 2 5 3" xfId="2020"/>
    <cellStyle name="입력 2 2 5 4" xfId="1803"/>
    <cellStyle name="입력 2 2 5 5" xfId="2700"/>
    <cellStyle name="입력 2 2 6" xfId="1585"/>
    <cellStyle name="입력 2 2 6 2" xfId="1759"/>
    <cellStyle name="입력 2 2 6 2 2" xfId="2301"/>
    <cellStyle name="입력 2 2 6 2 3" xfId="2481"/>
    <cellStyle name="입력 2 2 6 2 4" xfId="2954"/>
    <cellStyle name="입력 2 2 6 3" xfId="2152"/>
    <cellStyle name="입력 2 2 6 4" xfId="1819"/>
    <cellStyle name="입력 2 2 6 5" xfId="2808"/>
    <cellStyle name="입력 2 2 6 6" xfId="3003"/>
    <cellStyle name="입력 2 2 7" xfId="1516"/>
    <cellStyle name="입력 2 2 7 2" xfId="2117"/>
    <cellStyle name="입력 2 2 7 3" xfId="2338"/>
    <cellStyle name="입력 2 2 7 4" xfId="2780"/>
    <cellStyle name="입력 2 2 8" xfId="1501"/>
    <cellStyle name="입력 2 2 8 2" xfId="2105"/>
    <cellStyle name="입력 2 2 8 3" xfId="2331"/>
    <cellStyle name="입력 2 2 8 4" xfId="2770"/>
    <cellStyle name="입력 2 2 9" xfId="1859"/>
    <cellStyle name="입력 2 3" xfId="372"/>
    <cellStyle name="입력 2 3 10" xfId="2610"/>
    <cellStyle name="입력 2 3 11" xfId="2689"/>
    <cellStyle name="입력 2 3 2" xfId="1015"/>
    <cellStyle name="입력 2 3 2 2" xfId="1286"/>
    <cellStyle name="입력 2 3 2 2 2" xfId="1701"/>
    <cellStyle name="입력 2 3 2 2 2 2" xfId="2258"/>
    <cellStyle name="입력 2 3 2 2 2 3" xfId="2443"/>
    <cellStyle name="입력 2 3 2 2 2 4" xfId="2910"/>
    <cellStyle name="입력 2 3 2 2 3" xfId="2051"/>
    <cellStyle name="입력 2 3 2 2 4" xfId="1784"/>
    <cellStyle name="입력 2 3 2 2 5" xfId="2730"/>
    <cellStyle name="입력 2 3 2 3" xfId="1636"/>
    <cellStyle name="입력 2 3 2 3 2" xfId="2196"/>
    <cellStyle name="입력 2 3 2 3 3" xfId="2387"/>
    <cellStyle name="입력 2 3 2 3 4" xfId="2849"/>
    <cellStyle name="입력 2 3 2 4" xfId="1980"/>
    <cellStyle name="입력 2 3 2 5" xfId="1999"/>
    <cellStyle name="입력 2 3 2 6" xfId="2668"/>
    <cellStyle name="입력 2 3 2 7" xfId="2578"/>
    <cellStyle name="입력 2 3 3" xfId="1280"/>
    <cellStyle name="입력 2 3 3 2" xfId="1695"/>
    <cellStyle name="입력 2 3 3 2 2" xfId="2252"/>
    <cellStyle name="입력 2 3 3 2 3" xfId="2437"/>
    <cellStyle name="입력 2 3 3 2 4" xfId="2904"/>
    <cellStyle name="입력 2 3 3 3" xfId="2045"/>
    <cellStyle name="입력 2 3 3 4" xfId="1788"/>
    <cellStyle name="입력 2 3 3 5" xfId="2724"/>
    <cellStyle name="입력 2 3 4" xfId="1215"/>
    <cellStyle name="입력 2 3 4 2" xfId="1672"/>
    <cellStyle name="입력 2 3 4 2 2" xfId="2230"/>
    <cellStyle name="입력 2 3 4 2 3" xfId="2418"/>
    <cellStyle name="입력 2 3 4 2 4" xfId="2883"/>
    <cellStyle name="입력 2 3 4 3" xfId="2023"/>
    <cellStyle name="입력 2 3 4 4" xfId="1801"/>
    <cellStyle name="입력 2 3 4 5" xfId="2704"/>
    <cellStyle name="입력 2 3 5" xfId="1586"/>
    <cellStyle name="입력 2 3 5 2" xfId="1760"/>
    <cellStyle name="입력 2 3 5 2 2" xfId="2302"/>
    <cellStyle name="입력 2 3 5 2 3" xfId="2482"/>
    <cellStyle name="입력 2 3 5 2 4" xfId="2955"/>
    <cellStyle name="입력 2 3 5 3" xfId="2153"/>
    <cellStyle name="입력 2 3 5 4" xfId="1938"/>
    <cellStyle name="입력 2 3 5 5" xfId="2809"/>
    <cellStyle name="입력 2 3 5 6" xfId="3004"/>
    <cellStyle name="입력 2 3 6" xfId="1505"/>
    <cellStyle name="입력 2 3 6 2" xfId="2109"/>
    <cellStyle name="입력 2 3 6 3" xfId="2334"/>
    <cellStyle name="입력 2 3 6 4" xfId="2774"/>
    <cellStyle name="입력 2 3 7" xfId="1603"/>
    <cellStyle name="입력 2 3 7 2" xfId="2170"/>
    <cellStyle name="입력 2 3 7 3" xfId="2365"/>
    <cellStyle name="입력 2 3 7 4" xfId="2825"/>
    <cellStyle name="입력 2 3 8" xfId="1860"/>
    <cellStyle name="입력 2 3 9" xfId="2340"/>
    <cellStyle name="입력 2 4" xfId="979"/>
    <cellStyle name="입력 2 4 2" xfId="1275"/>
    <cellStyle name="입력 2 4 2 2" xfId="1690"/>
    <cellStyle name="입력 2 4 2 2 2" xfId="2247"/>
    <cellStyle name="입력 2 4 2 2 3" xfId="2433"/>
    <cellStyle name="입력 2 4 2 2 4" xfId="2899"/>
    <cellStyle name="입력 2 4 2 3" xfId="2040"/>
    <cellStyle name="입력 2 4 2 4" xfId="1897"/>
    <cellStyle name="입력 2 4 2 5" xfId="2719"/>
    <cellStyle name="입력 2 4 3" xfId="1623"/>
    <cellStyle name="입력 2 4 3 2" xfId="2183"/>
    <cellStyle name="입력 2 4 3 3" xfId="2376"/>
    <cellStyle name="입력 2 4 3 4" xfId="2837"/>
    <cellStyle name="입력 2 4 4" xfId="1971"/>
    <cellStyle name="입력 2 4 5" xfId="1820"/>
    <cellStyle name="입력 2 4 6" xfId="2661"/>
    <cellStyle name="입력 2 4 7" xfId="2581"/>
    <cellStyle name="입력 2 5" xfId="1276"/>
    <cellStyle name="입력 2 5 2" xfId="1691"/>
    <cellStyle name="입력 2 5 2 2" xfId="2248"/>
    <cellStyle name="입력 2 5 2 3" xfId="2434"/>
    <cellStyle name="입력 2 5 2 4" xfId="2900"/>
    <cellStyle name="입력 2 5 3" xfId="2041"/>
    <cellStyle name="입력 2 5 4" xfId="1791"/>
    <cellStyle name="입력 2 5 5" xfId="2720"/>
    <cellStyle name="입력 2 6" xfId="1176"/>
    <cellStyle name="입력 2 6 2" xfId="1658"/>
    <cellStyle name="입력 2 6 2 2" xfId="2217"/>
    <cellStyle name="입력 2 6 2 3" xfId="2406"/>
    <cellStyle name="입력 2 6 2 4" xfId="2870"/>
    <cellStyle name="입력 2 6 3" xfId="2013"/>
    <cellStyle name="입력 2 6 4" xfId="1807"/>
    <cellStyle name="입력 2 6 5" xfId="2693"/>
    <cellStyle name="입력 2 7" xfId="1486"/>
    <cellStyle name="입력 2 7 2" xfId="1487"/>
    <cellStyle name="입력 2 7 2 2" xfId="1720"/>
    <cellStyle name="입력 2 7 2 2 2" xfId="2276"/>
    <cellStyle name="입력 2 7 2 2 3" xfId="2458"/>
    <cellStyle name="입력 2 7 2 2 4" xfId="2928"/>
    <cellStyle name="입력 2 7 2 3" xfId="2095"/>
    <cellStyle name="입력 2 7 2 4" xfId="2324"/>
    <cellStyle name="입력 2 7 2 5" xfId="2761"/>
    <cellStyle name="입력 2 7 3" xfId="1719"/>
    <cellStyle name="입력 2 7 3 2" xfId="2275"/>
    <cellStyle name="입력 2 7 3 3" xfId="2457"/>
    <cellStyle name="입력 2 7 3 4" xfId="2927"/>
    <cellStyle name="입력 2 7 4" xfId="2094"/>
    <cellStyle name="입력 2 7 5" xfId="2323"/>
    <cellStyle name="입력 2 7 6" xfId="2760"/>
    <cellStyle name="입력 2 8" xfId="1584"/>
    <cellStyle name="입력 2 8 2" xfId="1758"/>
    <cellStyle name="입력 2 8 2 2" xfId="2300"/>
    <cellStyle name="입력 2 8 2 3" xfId="2480"/>
    <cellStyle name="입력 2 8 2 4" xfId="2953"/>
    <cellStyle name="입력 2 8 3" xfId="2151"/>
    <cellStyle name="입력 2 8 4" xfId="1886"/>
    <cellStyle name="입력 2 8 5" xfId="2807"/>
    <cellStyle name="입력 2 8 6" xfId="3002"/>
    <cellStyle name="입력 2 9" xfId="1605"/>
    <cellStyle name="입력 2 9 2" xfId="2172"/>
    <cellStyle name="입력 2 9 3" xfId="2367"/>
    <cellStyle name="입력 2 9 4" xfId="2827"/>
    <cellStyle name="입력 3" xfId="373"/>
    <cellStyle name="입력 3 2" xfId="374"/>
    <cellStyle name="입력 3 2 2" xfId="1588"/>
    <cellStyle name="입력 3 2 2 2" xfId="1762"/>
    <cellStyle name="입력 3 2 2 2 2" xfId="2304"/>
    <cellStyle name="입력 3 2 2 2 3" xfId="2484"/>
    <cellStyle name="입력 3 2 2 2 4" xfId="2957"/>
    <cellStyle name="입력 3 2 2 3" xfId="2155"/>
    <cellStyle name="입력 3 2 2 4" xfId="1846"/>
    <cellStyle name="입력 3 2 2 5" xfId="2811"/>
    <cellStyle name="입력 3 2 2 6" xfId="3006"/>
    <cellStyle name="입력 3 2 3" xfId="1625"/>
    <cellStyle name="입력 3 2 3 2" xfId="2185"/>
    <cellStyle name="입력 3 2 3 3" xfId="2378"/>
    <cellStyle name="입력 3 2 3 4" xfId="2839"/>
    <cellStyle name="입력 3 2 4" xfId="1862"/>
    <cellStyle name="입력 3 2 5" xfId="2074"/>
    <cellStyle name="입력 3 2 6" xfId="2612"/>
    <cellStyle name="입력 3 2 7" xfId="2688"/>
    <cellStyle name="입력 3 3" xfId="375"/>
    <cellStyle name="입력 3 3 2" xfId="1589"/>
    <cellStyle name="입력 3 3 2 2" xfId="1763"/>
    <cellStyle name="입력 3 3 2 2 2" xfId="2305"/>
    <cellStyle name="입력 3 3 2 2 3" xfId="2485"/>
    <cellStyle name="입력 3 3 2 2 4" xfId="2958"/>
    <cellStyle name="입력 3 3 2 3" xfId="2156"/>
    <cellStyle name="입력 3 3 2 4" xfId="1936"/>
    <cellStyle name="입력 3 3 2 5" xfId="2812"/>
    <cellStyle name="입력 3 3 2 6" xfId="3007"/>
    <cellStyle name="입력 3 3 3" xfId="1674"/>
    <cellStyle name="입력 3 3 3 2" xfId="2232"/>
    <cellStyle name="입력 3 3 3 3" xfId="2420"/>
    <cellStyle name="입력 3 3 3 4" xfId="2885"/>
    <cellStyle name="입력 3 3 4" xfId="1863"/>
    <cellStyle name="입력 3 3 5" xfId="1995"/>
    <cellStyle name="입력 3 3 6" xfId="2613"/>
    <cellStyle name="입력 3 3 7" xfId="2655"/>
    <cellStyle name="입력 3 4" xfId="1587"/>
    <cellStyle name="입력 3 4 2" xfId="1761"/>
    <cellStyle name="입력 3 4 2 2" xfId="2303"/>
    <cellStyle name="입력 3 4 2 3" xfId="2483"/>
    <cellStyle name="입력 3 4 2 4" xfId="2956"/>
    <cellStyle name="입력 3 4 3" xfId="2154"/>
    <cellStyle name="입력 3 4 4" xfId="1913"/>
    <cellStyle name="입력 3 4 5" xfId="2810"/>
    <cellStyle name="입력 3 4 6" xfId="3005"/>
    <cellStyle name="입력 3 5" xfId="1660"/>
    <cellStyle name="입력 3 5 2" xfId="2219"/>
    <cellStyle name="입력 3 5 3" xfId="2408"/>
    <cellStyle name="입력 3 5 4" xfId="2872"/>
    <cellStyle name="입력 3 6" xfId="1861"/>
    <cellStyle name="입력 3 7" xfId="1800"/>
    <cellStyle name="입력 3 8" xfId="2611"/>
    <cellStyle name="입력 3 9" xfId="2656"/>
    <cellStyle name="입력 4" xfId="376"/>
    <cellStyle name="입력 4 2" xfId="1590"/>
    <cellStyle name="입력 4 2 2" xfId="1764"/>
    <cellStyle name="입력 4 2 2 2" xfId="2306"/>
    <cellStyle name="입력 4 2 2 3" xfId="2486"/>
    <cellStyle name="입력 4 2 2 4" xfId="2959"/>
    <cellStyle name="입력 4 2 3" xfId="2157"/>
    <cellStyle name="입력 4 2 4" xfId="1937"/>
    <cellStyle name="입력 4 2 5" xfId="2813"/>
    <cellStyle name="입력 4 2 6" xfId="3008"/>
    <cellStyle name="입력 4 3" xfId="1638"/>
    <cellStyle name="입력 4 3 2" xfId="2198"/>
    <cellStyle name="입력 4 3 3" xfId="2389"/>
    <cellStyle name="입력 4 3 4" xfId="2851"/>
    <cellStyle name="입력 4 4" xfId="1864"/>
    <cellStyle name="입력 4 5" xfId="2072"/>
    <cellStyle name="입력 4 6" xfId="2614"/>
    <cellStyle name="입력 4 7" xfId="2687"/>
    <cellStyle name="입력 5" xfId="377"/>
    <cellStyle name="입력 5 2" xfId="1591"/>
    <cellStyle name="입력 5 2 2" xfId="1765"/>
    <cellStyle name="입력 5 2 2 2" xfId="2307"/>
    <cellStyle name="입력 5 2 2 3" xfId="2487"/>
    <cellStyle name="입력 5 2 2 4" xfId="2960"/>
    <cellStyle name="입력 5 2 3" xfId="2158"/>
    <cellStyle name="입력 5 2 4" xfId="1818"/>
    <cellStyle name="입력 5 2 5" xfId="2814"/>
    <cellStyle name="입력 5 2 6" xfId="3009"/>
    <cellStyle name="입력 5 3" xfId="1502"/>
    <cellStyle name="입력 5 3 2" xfId="2106"/>
    <cellStyle name="입력 5 3 3" xfId="2332"/>
    <cellStyle name="입력 5 3 4" xfId="2771"/>
    <cellStyle name="입력 5 4" xfId="1865"/>
    <cellStyle name="입력 5 5" xfId="1841"/>
    <cellStyle name="입력 5 6" xfId="2615"/>
    <cellStyle name="입력 5 7" xfId="2654"/>
    <cellStyle name="입력 6" xfId="540"/>
    <cellStyle name="입력 6 2" xfId="1757"/>
    <cellStyle name="입력 6 2 2" xfId="2299"/>
    <cellStyle name="입력 6 2 3" xfId="2479"/>
    <cellStyle name="입력 6 2 4" xfId="2952"/>
    <cellStyle name="입력 6 3" xfId="1904"/>
    <cellStyle name="입력 6 4" xfId="2515"/>
    <cellStyle name="입력 6 5" xfId="2638"/>
    <cellStyle name="입력 6 6" xfId="2669"/>
    <cellStyle name="입력 7" xfId="1608"/>
    <cellStyle name="입력 8" xfId="1675"/>
    <cellStyle name="입력 8 2" xfId="2233"/>
    <cellStyle name="입력 8 3" xfId="2421"/>
    <cellStyle name="입력 8 4" xfId="2886"/>
    <cellStyle name="입력 9" xfId="1857"/>
    <cellStyle name="자리수" xfId="378"/>
    <cellStyle name="자리수0" xfId="379"/>
    <cellStyle name="자리수0 2" xfId="541"/>
    <cellStyle name="자리수0 2 2" xfId="1381"/>
    <cellStyle name="자리수0 3" xfId="1612"/>
    <cellStyle name="작은제목" xfId="380"/>
    <cellStyle name="제목" xfId="381" builtinId="15" customBuiltin="1"/>
    <cellStyle name="제목 1" xfId="382" builtinId="16" customBuiltin="1"/>
    <cellStyle name="제목 1 2" xfId="383"/>
    <cellStyle name="제목 1 2 2" xfId="1515"/>
    <cellStyle name="제목 1 3" xfId="384"/>
    <cellStyle name="제목 1 4" xfId="385"/>
    <cellStyle name="제목 1 5" xfId="542"/>
    <cellStyle name="제목 2" xfId="386" builtinId="17" customBuiltin="1"/>
    <cellStyle name="제목 2 2" xfId="387"/>
    <cellStyle name="제목 2 2 2" xfId="1514"/>
    <cellStyle name="제목 2 3" xfId="388"/>
    <cellStyle name="제목 2 4" xfId="389"/>
    <cellStyle name="제목 2 5" xfId="543"/>
    <cellStyle name="제목 3" xfId="390" builtinId="18" customBuiltin="1"/>
    <cellStyle name="제목 3 2" xfId="391"/>
    <cellStyle name="제목 3 2 2" xfId="1513"/>
    <cellStyle name="제목 3 3" xfId="392"/>
    <cellStyle name="제목 3 4" xfId="393"/>
    <cellStyle name="제목 3 5" xfId="544"/>
    <cellStyle name="제목 4" xfId="394" builtinId="19" customBuiltin="1"/>
    <cellStyle name="제목 4 2" xfId="395"/>
    <cellStyle name="제목 4 2 2" xfId="1512"/>
    <cellStyle name="제목 4 3" xfId="396"/>
    <cellStyle name="제목 4 4" xfId="397"/>
    <cellStyle name="제목 4 5" xfId="545"/>
    <cellStyle name="제목 5" xfId="398"/>
    <cellStyle name="제목 6" xfId="399"/>
    <cellStyle name="제목 7" xfId="400"/>
    <cellStyle name="제목 8" xfId="546"/>
    <cellStyle name="좋음" xfId="401" builtinId="26" customBuiltin="1"/>
    <cellStyle name="좋음 2" xfId="402"/>
    <cellStyle name="좋음 2 2" xfId="1511"/>
    <cellStyle name="좋음 3" xfId="403"/>
    <cellStyle name="좋음 3 2" xfId="404"/>
    <cellStyle name="좋음 3 3" xfId="405"/>
    <cellStyle name="좋음 4" xfId="406"/>
    <cellStyle name="좋음 5" xfId="407"/>
    <cellStyle name="좋음 6" xfId="547"/>
    <cellStyle name="출력" xfId="408" builtinId="21" customBuiltin="1"/>
    <cellStyle name="출력 10" xfId="1813"/>
    <cellStyle name="출력 11" xfId="2335"/>
    <cellStyle name="출력 12" xfId="2617"/>
    <cellStyle name="출력 13" xfId="2686"/>
    <cellStyle name="출력 2" xfId="409"/>
    <cellStyle name="출력 2 10" xfId="1964"/>
    <cellStyle name="출력 2 11" xfId="1954"/>
    <cellStyle name="출력 2 12" xfId="1823"/>
    <cellStyle name="출력 2 13" xfId="2618"/>
    <cellStyle name="출력 2 14" xfId="2653"/>
    <cellStyle name="출력 2 2" xfId="410"/>
    <cellStyle name="출력 2 2 10" xfId="1814"/>
    <cellStyle name="출력 2 2 11" xfId="2073"/>
    <cellStyle name="출력 2 2 12" xfId="2619"/>
    <cellStyle name="출력 2 2 13" xfId="2685"/>
    <cellStyle name="출력 2 2 2" xfId="1049"/>
    <cellStyle name="출력 2 2 2 2" xfId="1292"/>
    <cellStyle name="출력 2 2 2 2 2" xfId="1707"/>
    <cellStyle name="출력 2 2 2 2 2 2" xfId="2264"/>
    <cellStyle name="출력 2 2 2 2 2 3" xfId="2448"/>
    <cellStyle name="출력 2 2 2 2 2 4" xfId="2548"/>
    <cellStyle name="출력 2 2 2 2 2 5" xfId="2559"/>
    <cellStyle name="출력 2 2 2 2 2 6" xfId="2916"/>
    <cellStyle name="출력 2 2 2 2 2 7" xfId="3048"/>
    <cellStyle name="출력 2 2 2 2 3" xfId="2057"/>
    <cellStyle name="출력 2 2 2 2 4" xfId="1781"/>
    <cellStyle name="출력 2 2 2 2 5" xfId="2429"/>
    <cellStyle name="출력 2 2 2 2 6" xfId="2736"/>
    <cellStyle name="출력 2 2 2 2 7" xfId="2569"/>
    <cellStyle name="출력 2 2 2 3" xfId="1648"/>
    <cellStyle name="출력 2 2 2 3 2" xfId="2208"/>
    <cellStyle name="출력 2 2 2 3 3" xfId="2397"/>
    <cellStyle name="출력 2 2 2 3 4" xfId="2526"/>
    <cellStyle name="출력 2 2 2 3 5" xfId="2317"/>
    <cellStyle name="출력 2 2 2 3 6" xfId="2860"/>
    <cellStyle name="출력 2 2 2 3 7" xfId="3031"/>
    <cellStyle name="출력 2 2 2 4" xfId="1992"/>
    <cellStyle name="출력 2 2 2 5" xfId="1982"/>
    <cellStyle name="출력 2 2 2 6" xfId="2675"/>
    <cellStyle name="출력 2 2 2 7" xfId="2634"/>
    <cellStyle name="출력 2 2 3" xfId="1297"/>
    <cellStyle name="출력 2 2 3 2" xfId="1712"/>
    <cellStyle name="출력 2 2 3 2 2" xfId="2269"/>
    <cellStyle name="출력 2 2 3 2 3" xfId="2453"/>
    <cellStyle name="출력 2 2 3 2 4" xfId="2550"/>
    <cellStyle name="출력 2 2 3 2 5" xfId="2561"/>
    <cellStyle name="출력 2 2 3 2 6" xfId="2921"/>
    <cellStyle name="출력 2 2 3 2 7" xfId="3050"/>
    <cellStyle name="출력 2 2 3 3" xfId="2062"/>
    <cellStyle name="출력 2 2 3 4" xfId="1777"/>
    <cellStyle name="출력 2 2 3 5" xfId="1776"/>
    <cellStyle name="출력 2 2 3 6" xfId="2741"/>
    <cellStyle name="출력 2 2 3 7" xfId="2641"/>
    <cellStyle name="출력 2 2 4" xfId="1249"/>
    <cellStyle name="출력 2 2 4 2" xfId="1684"/>
    <cellStyle name="출력 2 2 4 2 2" xfId="2242"/>
    <cellStyle name="출력 2 2 4 2 3" xfId="2428"/>
    <cellStyle name="출력 2 2 4 2 4" xfId="2539"/>
    <cellStyle name="출력 2 2 4 2 5" xfId="1795"/>
    <cellStyle name="출력 2 2 4 2 6" xfId="2894"/>
    <cellStyle name="출력 2 2 4 2 7" xfId="3042"/>
    <cellStyle name="출력 2 2 4 3" xfId="2033"/>
    <cellStyle name="출력 2 2 4 4" xfId="1796"/>
    <cellStyle name="출력 2 2 4 5" xfId="2490"/>
    <cellStyle name="출력 2 2 4 6" xfId="2711"/>
    <cellStyle name="출력 2 2 4 7" xfId="2573"/>
    <cellStyle name="출력 2 2 5" xfId="1596"/>
    <cellStyle name="출력 2 2 5 2" xfId="2163"/>
    <cellStyle name="출력 2 2 5 3" xfId="2358"/>
    <cellStyle name="출력 2 2 5 4" xfId="2503"/>
    <cellStyle name="출력 2 2 5 5" xfId="1924"/>
    <cellStyle name="출력 2 2 5 6" xfId="2818"/>
    <cellStyle name="출력 2 2 5 7" xfId="3013"/>
    <cellStyle name="출력 2 2 6" xfId="1494"/>
    <cellStyle name="출력 2 2 6 2" xfId="2098"/>
    <cellStyle name="출력 2 2 6 3" xfId="2325"/>
    <cellStyle name="출력 2 2 6 4" xfId="1996"/>
    <cellStyle name="출력 2 2 6 5" xfId="2030"/>
    <cellStyle name="출력 2 2 6 6" xfId="2763"/>
    <cellStyle name="출력 2 2 6 7" xfId="2970"/>
    <cellStyle name="출력 2 2 7" xfId="1652"/>
    <cellStyle name="출력 2 2 7 2" xfId="2211"/>
    <cellStyle name="출력 2 2 7 3" xfId="2400"/>
    <cellStyle name="출력 2 2 7 4" xfId="2527"/>
    <cellStyle name="출력 2 2 7 5" xfId="2116"/>
    <cellStyle name="출력 2 2 7 6" xfId="2864"/>
    <cellStyle name="출력 2 2 7 7" xfId="3032"/>
    <cellStyle name="출력 2 2 8" xfId="1877"/>
    <cellStyle name="출력 2 2 9" xfId="2007"/>
    <cellStyle name="출력 2 3" xfId="411"/>
    <cellStyle name="출력 2 3 10" xfId="2620"/>
    <cellStyle name="출력 2 3 11" xfId="2652"/>
    <cellStyle name="출력 2 3 2" xfId="1285"/>
    <cellStyle name="출력 2 3 2 2" xfId="1700"/>
    <cellStyle name="출력 2 3 2 2 2" xfId="2257"/>
    <cellStyle name="출력 2 3 2 2 3" xfId="2442"/>
    <cellStyle name="출력 2 3 2 2 4" xfId="2546"/>
    <cellStyle name="출력 2 3 2 2 5" xfId="2557"/>
    <cellStyle name="출력 2 3 2 2 6" xfId="2909"/>
    <cellStyle name="출력 2 3 2 2 7" xfId="3046"/>
    <cellStyle name="출력 2 3 2 3" xfId="2050"/>
    <cellStyle name="출력 2 3 2 4" xfId="1785"/>
    <cellStyle name="출력 2 3 2 5" xfId="1884"/>
    <cellStyle name="출력 2 3 2 6" xfId="2729"/>
    <cellStyle name="출력 2 3 2 7" xfId="2570"/>
    <cellStyle name="출력 2 3 3" xfId="1597"/>
    <cellStyle name="출력 2 3 3 2" xfId="2164"/>
    <cellStyle name="출력 2 3 3 3" xfId="2359"/>
    <cellStyle name="출력 2 3 3 4" xfId="2504"/>
    <cellStyle name="출력 2 3 3 5" xfId="2159"/>
    <cellStyle name="출력 2 3 3 6" xfId="2819"/>
    <cellStyle name="출력 2 3 3 7" xfId="3014"/>
    <cellStyle name="출력 2 3 4" xfId="1635"/>
    <cellStyle name="출력 2 3 4 2" xfId="2195"/>
    <cellStyle name="출력 2 3 4 3" xfId="2386"/>
    <cellStyle name="출력 2 3 4 4" xfId="2521"/>
    <cellStyle name="출력 2 3 4 5" xfId="2001"/>
    <cellStyle name="출력 2 3 4 6" xfId="2848"/>
    <cellStyle name="출력 2 3 4 7" xfId="3027"/>
    <cellStyle name="출력 2 3 5" xfId="1611"/>
    <cellStyle name="출력 2 3 5 2" xfId="2175"/>
    <cellStyle name="출력 2 3 5 3" xfId="2368"/>
    <cellStyle name="출력 2 3 5 4" xfId="2514"/>
    <cellStyle name="출력 2 3 5 5" xfId="2134"/>
    <cellStyle name="출력 2 3 5 6" xfId="2830"/>
    <cellStyle name="출력 2 3 5 7" xfId="3021"/>
    <cellStyle name="출력 2 3 6" xfId="1878"/>
    <cellStyle name="출력 2 3 7" xfId="1963"/>
    <cellStyle name="출력 2 3 8" xfId="1955"/>
    <cellStyle name="출력 2 3 9" xfId="1799"/>
    <cellStyle name="출력 2 4" xfId="1273"/>
    <cellStyle name="출력 2 4 2" xfId="1688"/>
    <cellStyle name="출력 2 4 2 2" xfId="2245"/>
    <cellStyle name="출력 2 4 2 3" xfId="2431"/>
    <cellStyle name="출력 2 4 2 4" xfId="2542"/>
    <cellStyle name="출력 2 4 2 5" xfId="2555"/>
    <cellStyle name="출력 2 4 2 6" xfId="2897"/>
    <cellStyle name="출력 2 4 2 7" xfId="3044"/>
    <cellStyle name="출력 2 4 3" xfId="2038"/>
    <cellStyle name="출력 2 4 4" xfId="1793"/>
    <cellStyle name="출력 2 4 5" xfId="2398"/>
    <cellStyle name="출력 2 4 6" xfId="2717"/>
    <cellStyle name="출력 2 4 7" xfId="2572"/>
    <cellStyle name="출력 2 5" xfId="1210"/>
    <cellStyle name="출력 2 5 2" xfId="1671"/>
    <cellStyle name="출력 2 5 2 2" xfId="2229"/>
    <cellStyle name="출력 2 5 2 3" xfId="2417"/>
    <cellStyle name="출력 2 5 2 4" xfId="2533"/>
    <cellStyle name="출력 2 5 2 5" xfId="1870"/>
    <cellStyle name="출력 2 5 2 6" xfId="2882"/>
    <cellStyle name="출력 2 5 2 7" xfId="3038"/>
    <cellStyle name="출력 2 5 3" xfId="2021"/>
    <cellStyle name="출력 2 5 4" xfId="1802"/>
    <cellStyle name="출력 2 5 5" xfId="1867"/>
    <cellStyle name="출력 2 5 6" xfId="2701"/>
    <cellStyle name="출력 2 5 7" xfId="2575"/>
    <cellStyle name="출력 2 6" xfId="1595"/>
    <cellStyle name="출력 2 6 2" xfId="2162"/>
    <cellStyle name="출력 2 6 3" xfId="2357"/>
    <cellStyle name="출력 2 6 4" xfId="2502"/>
    <cellStyle name="출력 2 6 5" xfId="2076"/>
    <cellStyle name="출력 2 6 6" xfId="2817"/>
    <cellStyle name="출력 2 6 7" xfId="3012"/>
    <cellStyle name="출력 2 7" xfId="1510"/>
    <cellStyle name="출력 2 7 2" xfId="2114"/>
    <cellStyle name="출력 2 7 3" xfId="2337"/>
    <cellStyle name="출력 2 7 4" xfId="1888"/>
    <cellStyle name="출력 2 7 5" xfId="1931"/>
    <cellStyle name="출력 2 7 6" xfId="2779"/>
    <cellStyle name="출력 2 7 7" xfId="2979"/>
    <cellStyle name="출력 2 8" xfId="1624"/>
    <cellStyle name="출력 2 8 2" xfId="2184"/>
    <cellStyle name="출력 2 8 3" xfId="2377"/>
    <cellStyle name="출력 2 8 4" xfId="2516"/>
    <cellStyle name="출력 2 8 5" xfId="2000"/>
    <cellStyle name="출력 2 8 6" xfId="2838"/>
    <cellStyle name="출력 2 8 7" xfId="3023"/>
    <cellStyle name="출력 2 9" xfId="1876"/>
    <cellStyle name="출력 3" xfId="412"/>
    <cellStyle name="출력 3 10" xfId="2336"/>
    <cellStyle name="출력 3 11" xfId="2621"/>
    <cellStyle name="출력 3 12" xfId="2684"/>
    <cellStyle name="출력 3 2" xfId="413"/>
    <cellStyle name="출력 3 2 2" xfId="1599"/>
    <cellStyle name="출력 3 2 2 2" xfId="2166"/>
    <cellStyle name="출력 3 2 2 3" xfId="2361"/>
    <cellStyle name="출력 3 2 2 4" xfId="2506"/>
    <cellStyle name="출력 3 2 2 5" xfId="2344"/>
    <cellStyle name="출력 3 2 2 6" xfId="2821"/>
    <cellStyle name="출력 3 2 2 7" xfId="3016"/>
    <cellStyle name="출력 3 2 3" xfId="1637"/>
    <cellStyle name="출력 3 2 3 2" xfId="2197"/>
    <cellStyle name="출력 3 2 3 3" xfId="2388"/>
    <cellStyle name="출력 3 2 3 4" xfId="2522"/>
    <cellStyle name="출력 3 2 3 5" xfId="2003"/>
    <cellStyle name="출력 3 2 3 6" xfId="2850"/>
    <cellStyle name="출력 3 2 3 7" xfId="3028"/>
    <cellStyle name="출력 3 2 4" xfId="1880"/>
    <cellStyle name="출력 3 2 5" xfId="1962"/>
    <cellStyle name="출력 3 2 6" xfId="1956"/>
    <cellStyle name="출력 3 2 7" xfId="1824"/>
    <cellStyle name="출력 3 2 8" xfId="2622"/>
    <cellStyle name="출력 3 2 9" xfId="2651"/>
    <cellStyle name="출력 3 3" xfId="414"/>
    <cellStyle name="출력 3 3 2" xfId="1600"/>
    <cellStyle name="출력 3 3 2 2" xfId="2167"/>
    <cellStyle name="출력 3 3 2 3" xfId="2362"/>
    <cellStyle name="출력 3 3 2 4" xfId="2507"/>
    <cellStyle name="출력 3 3 2 5" xfId="2067"/>
    <cellStyle name="출력 3 3 2 6" xfId="2822"/>
    <cellStyle name="출력 3 3 2 7" xfId="3017"/>
    <cellStyle name="출력 3 3 3" xfId="1503"/>
    <cellStyle name="출력 3 3 3 2" xfId="2107"/>
    <cellStyle name="출력 3 3 3 3" xfId="2333"/>
    <cellStyle name="출력 3 3 3 4" xfId="1915"/>
    <cellStyle name="출력 3 3 3 5" xfId="2454"/>
    <cellStyle name="출력 3 3 3 6" xfId="2772"/>
    <cellStyle name="출력 3 3 3 7" xfId="2973"/>
    <cellStyle name="출력 3 3 4" xfId="1881"/>
    <cellStyle name="출력 3 3 5" xfId="2005"/>
    <cellStyle name="출력 3 3 6" xfId="1948"/>
    <cellStyle name="출력 3 3 7" xfId="1908"/>
    <cellStyle name="출력 3 3 8" xfId="2623"/>
    <cellStyle name="출력 3 3 9" xfId="2683"/>
    <cellStyle name="출력 3 4" xfId="1598"/>
    <cellStyle name="출력 3 4 2" xfId="2165"/>
    <cellStyle name="출력 3 4 3" xfId="2360"/>
    <cellStyle name="출력 3 4 4" xfId="2505"/>
    <cellStyle name="출력 3 4 5" xfId="1842"/>
    <cellStyle name="출력 3 4 6" xfId="2820"/>
    <cellStyle name="출력 3 4 7" xfId="3015"/>
    <cellStyle name="출력 3 5" xfId="1493"/>
    <cellStyle name="출력 3 6" xfId="1673"/>
    <cellStyle name="출력 3 6 2" xfId="2231"/>
    <cellStyle name="출력 3 6 3" xfId="2419"/>
    <cellStyle name="출력 3 6 4" xfId="2535"/>
    <cellStyle name="출력 3 6 5" xfId="1960"/>
    <cellStyle name="출력 3 6 6" xfId="2884"/>
    <cellStyle name="출력 3 6 7" xfId="3039"/>
    <cellStyle name="출력 3 7" xfId="1879"/>
    <cellStyle name="출력 3 8" xfId="2006"/>
    <cellStyle name="출력 3 9" xfId="1815"/>
    <cellStyle name="출력 4" xfId="415"/>
    <cellStyle name="출력 4 2" xfId="1601"/>
    <cellStyle name="출력 4 2 2" xfId="2168"/>
    <cellStyle name="출력 4 2 3" xfId="2363"/>
    <cellStyle name="출력 4 2 4" xfId="2508"/>
    <cellStyle name="출력 4 2 5" xfId="1817"/>
    <cellStyle name="출력 4 2 6" xfId="2823"/>
    <cellStyle name="출력 4 2 7" xfId="3018"/>
    <cellStyle name="출력 4 3" xfId="1604"/>
    <cellStyle name="출력 4 3 2" xfId="2171"/>
    <cellStyle name="출력 4 3 3" xfId="2366"/>
    <cellStyle name="출력 4 3 4" xfId="2510"/>
    <cellStyle name="출력 4 3 5" xfId="1887"/>
    <cellStyle name="출력 4 3 6" xfId="2826"/>
    <cellStyle name="출력 4 3 7" xfId="3020"/>
    <cellStyle name="출력 4 4" xfId="1882"/>
    <cellStyle name="출력 4 5" xfId="1961"/>
    <cellStyle name="출력 4 6" xfId="1957"/>
    <cellStyle name="출력 4 7" xfId="1808"/>
    <cellStyle name="출력 4 8" xfId="2624"/>
    <cellStyle name="출력 4 9" xfId="2650"/>
    <cellStyle name="출력 5" xfId="416"/>
    <cellStyle name="출력 5 2" xfId="1602"/>
    <cellStyle name="출력 5 2 2" xfId="2169"/>
    <cellStyle name="출력 5 2 3" xfId="2364"/>
    <cellStyle name="출력 5 2 4" xfId="2509"/>
    <cellStyle name="출력 5 2 5" xfId="1845"/>
    <cellStyle name="출력 5 2 6" xfId="2824"/>
    <cellStyle name="출력 5 2 7" xfId="3019"/>
    <cellStyle name="출력 5 3" xfId="1668"/>
    <cellStyle name="출력 5 3 2" xfId="2226"/>
    <cellStyle name="출력 5 3 3" xfId="2414"/>
    <cellStyle name="출력 5 3 4" xfId="2531"/>
    <cellStyle name="출력 5 3 5" xfId="2115"/>
    <cellStyle name="출력 5 3 6" xfId="2879"/>
    <cellStyle name="출력 5 3 7" xfId="3036"/>
    <cellStyle name="출력 5 4" xfId="1883"/>
    <cellStyle name="출력 5 5" xfId="2004"/>
    <cellStyle name="출력 5 6" xfId="1806"/>
    <cellStyle name="출력 5 7" xfId="2027"/>
    <cellStyle name="출력 5 8" xfId="2625"/>
    <cellStyle name="출력 5 9" xfId="2682"/>
    <cellStyle name="출력 6" xfId="548"/>
    <cellStyle name="출력 6 2" xfId="1906"/>
    <cellStyle name="출력 6 3" xfId="2014"/>
    <cellStyle name="출력 6 4" xfId="1843"/>
    <cellStyle name="출력 6 5" xfId="2534"/>
    <cellStyle name="출력 6 6" xfId="2639"/>
    <cellStyle name="출력 6 7" xfId="2694"/>
    <cellStyle name="출력 7" xfId="1659"/>
    <cellStyle name="출력 7 2" xfId="2218"/>
    <cellStyle name="출력 7 3" xfId="2407"/>
    <cellStyle name="출력 7 4" xfId="2528"/>
    <cellStyle name="출력 7 5" xfId="1905"/>
    <cellStyle name="출력 7 6" xfId="2871"/>
    <cellStyle name="출력 7 7" xfId="3033"/>
    <cellStyle name="출력 8" xfId="1875"/>
    <cellStyle name="출력 9" xfId="2008"/>
    <cellStyle name="콤마 [0]" xfId="417"/>
    <cellStyle name="콤마 [0]_-02.토지기후" xfId="418"/>
    <cellStyle name="콤마 [0]_2.주민등록인구" xfId="419"/>
    <cellStyle name="콤마 [0]_2.주민등록인구 2" xfId="420"/>
    <cellStyle name="콤마 [0]_천기일수" xfId="421"/>
    <cellStyle name="콤마 [0]_해안선및도서" xfId="422"/>
    <cellStyle name="콤마 [0]_해안선및도서 2" xfId="423"/>
    <cellStyle name="콤마 [2]" xfId="890"/>
    <cellStyle name="콤마_ 견적기준 FLOW " xfId="424"/>
    <cellStyle name="큰제목" xfId="425"/>
    <cellStyle name="통화 [0] 2" xfId="642"/>
    <cellStyle name="통화 [0] 2 10" xfId="891"/>
    <cellStyle name="통화 [0] 2 10 2" xfId="1139"/>
    <cellStyle name="통화 [0] 2 11" xfId="892"/>
    <cellStyle name="통화 [0] 2 11 2" xfId="1140"/>
    <cellStyle name="통화 [0] 2 12" xfId="893"/>
    <cellStyle name="통화 [0] 2 12 2" xfId="1141"/>
    <cellStyle name="통화 [0] 2 13" xfId="894"/>
    <cellStyle name="통화 [0] 2 13 2" xfId="1142"/>
    <cellStyle name="통화 [0] 2 14" xfId="895"/>
    <cellStyle name="통화 [0] 2 14 2" xfId="1143"/>
    <cellStyle name="통화 [0] 2 15" xfId="896"/>
    <cellStyle name="통화 [0] 2 15 2" xfId="1144"/>
    <cellStyle name="통화 [0] 2 16" xfId="897"/>
    <cellStyle name="통화 [0] 2 16 2" xfId="1145"/>
    <cellStyle name="통화 [0] 2 17" xfId="898"/>
    <cellStyle name="통화 [0] 2 17 2" xfId="1146"/>
    <cellStyle name="통화 [0] 2 18" xfId="899"/>
    <cellStyle name="통화 [0] 2 18 2" xfId="1147"/>
    <cellStyle name="통화 [0] 2 19" xfId="900"/>
    <cellStyle name="통화 [0] 2 19 2" xfId="1148"/>
    <cellStyle name="통화 [0] 2 2" xfId="652"/>
    <cellStyle name="통화 [0] 2 2 2" xfId="701"/>
    <cellStyle name="통화 [0] 2 2 2 2" xfId="1042"/>
    <cellStyle name="통화 [0] 2 2 2 3" xfId="1242"/>
    <cellStyle name="통화 [0] 2 2 3" xfId="901"/>
    <cellStyle name="통화 [0] 2 2 3 2" xfId="1149"/>
    <cellStyle name="통화 [0] 2 2 4" xfId="1006"/>
    <cellStyle name="통화 [0] 2 2 5" xfId="1203"/>
    <cellStyle name="통화 [0] 2 20" xfId="902"/>
    <cellStyle name="통화 [0] 2 20 2" xfId="1150"/>
    <cellStyle name="통화 [0] 2 21" xfId="903"/>
    <cellStyle name="통화 [0] 2 21 2" xfId="1151"/>
    <cellStyle name="통화 [0] 2 22" xfId="904"/>
    <cellStyle name="통화 [0] 2 22 2" xfId="1152"/>
    <cellStyle name="통화 [0] 2 23" xfId="905"/>
    <cellStyle name="통화 [0] 2 23 2" xfId="1153"/>
    <cellStyle name="통화 [0] 2 24" xfId="906"/>
    <cellStyle name="통화 [0] 2 24 2" xfId="1154"/>
    <cellStyle name="통화 [0] 2 25" xfId="907"/>
    <cellStyle name="통화 [0] 2 25 2" xfId="1155"/>
    <cellStyle name="통화 [0] 2 26" xfId="908"/>
    <cellStyle name="통화 [0] 2 26 2" xfId="1156"/>
    <cellStyle name="통화 [0] 2 27" xfId="909"/>
    <cellStyle name="통화 [0] 2 27 2" xfId="1157"/>
    <cellStyle name="통화 [0] 2 28" xfId="910"/>
    <cellStyle name="통화 [0] 2 28 2" xfId="1158"/>
    <cellStyle name="통화 [0] 2 29" xfId="911"/>
    <cellStyle name="통화 [0] 2 29 2" xfId="1159"/>
    <cellStyle name="통화 [0] 2 3" xfId="674"/>
    <cellStyle name="통화 [0] 2 3 2" xfId="707"/>
    <cellStyle name="통화 [0] 2 3 2 2" xfId="1051"/>
    <cellStyle name="통화 [0] 2 3 2 3" xfId="1251"/>
    <cellStyle name="통화 [0] 2 3 3" xfId="912"/>
    <cellStyle name="통화 [0] 2 3 3 2" xfId="1160"/>
    <cellStyle name="통화 [0] 2 3 4" xfId="1012"/>
    <cellStyle name="통화 [0] 2 3 5" xfId="1212"/>
    <cellStyle name="통화 [0] 2 30" xfId="913"/>
    <cellStyle name="통화 [0] 2 30 2" xfId="1161"/>
    <cellStyle name="통화 [0] 2 31" xfId="914"/>
    <cellStyle name="통화 [0] 2 31 2" xfId="1162"/>
    <cellStyle name="통화 [0] 2 32" xfId="915"/>
    <cellStyle name="통화 [0] 2 32 2" xfId="1163"/>
    <cellStyle name="통화 [0] 2 33" xfId="916"/>
    <cellStyle name="통화 [0] 2 33 2" xfId="1164"/>
    <cellStyle name="통화 [0] 2 34" xfId="917"/>
    <cellStyle name="통화 [0] 2 34 2" xfId="1165"/>
    <cellStyle name="통화 [0] 2 35" xfId="752"/>
    <cellStyle name="통화 [0] 2 35 2" xfId="1074"/>
    <cellStyle name="통화 [0] 2 36" xfId="998"/>
    <cellStyle name="통화 [0] 2 37" xfId="1195"/>
    <cellStyle name="통화 [0] 2 4" xfId="693"/>
    <cellStyle name="통화 [0] 2 4 2" xfId="918"/>
    <cellStyle name="통화 [0] 2 4 2 2" xfId="1166"/>
    <cellStyle name="통화 [0] 2 4 3" xfId="1034"/>
    <cellStyle name="통화 [0] 2 4 4" xfId="1234"/>
    <cellStyle name="통화 [0] 2 5" xfId="737"/>
    <cellStyle name="통화 [0] 2 5 2" xfId="919"/>
    <cellStyle name="통화 [0] 2 5 2 2" xfId="1167"/>
    <cellStyle name="통화 [0] 2 5 3" xfId="1071"/>
    <cellStyle name="통화 [0] 2 5 4" xfId="1271"/>
    <cellStyle name="통화 [0] 2 6" xfId="920"/>
    <cellStyle name="통화 [0] 2 6 2" xfId="1168"/>
    <cellStyle name="통화 [0] 2 7" xfId="921"/>
    <cellStyle name="통화 [0] 2 7 2" xfId="1169"/>
    <cellStyle name="통화 [0] 2 8" xfId="922"/>
    <cellStyle name="통화 [0] 2 8 2" xfId="1170"/>
    <cellStyle name="통화 [0] 2 9" xfId="923"/>
    <cellStyle name="통화 [0] 2 9 2" xfId="1171"/>
    <cellStyle name="통화 [0] 3" xfId="641"/>
    <cellStyle name="통화 [0] 3 2" xfId="692"/>
    <cellStyle name="통화 [0] 3 2 2" xfId="1033"/>
    <cellStyle name="통화 [0] 3 2 3" xfId="1233"/>
    <cellStyle name="통화 [0] 3 3" xfId="997"/>
    <cellStyle name="통화 [0] 3 4" xfId="1194"/>
    <cellStyle name="통화 [0] 4" xfId="651"/>
    <cellStyle name="통화 [0] 4 2" xfId="700"/>
    <cellStyle name="통화 [0] 4 2 2" xfId="1041"/>
    <cellStyle name="통화 [0] 4 2 3" xfId="1241"/>
    <cellStyle name="통화 [0] 4 3" xfId="1005"/>
    <cellStyle name="통화 [0] 4 4" xfId="1202"/>
    <cellStyle name="통화 [0] 5" xfId="673"/>
    <cellStyle name="통화 [0] 5 2" xfId="706"/>
    <cellStyle name="통화 [0] 5 2 2" xfId="1050"/>
    <cellStyle name="통화 [0] 5 2 3" xfId="1250"/>
    <cellStyle name="통화 [0] 5 3" xfId="1011"/>
    <cellStyle name="통화 [0] 5 4" xfId="1211"/>
    <cellStyle name="퍼센트" xfId="426"/>
    <cellStyle name="퍼센트 2" xfId="1382"/>
    <cellStyle name="퍼센트 3" xfId="1619"/>
    <cellStyle name="표준" xfId="0" builtinId="0"/>
    <cellStyle name="표준 10" xfId="427"/>
    <cellStyle name="표준 10 10 2" xfId="653"/>
    <cellStyle name="표준 10 2" xfId="654"/>
    <cellStyle name="표준 10 3" xfId="1575"/>
    <cellStyle name="표준 107" xfId="603"/>
    <cellStyle name="표준 109" xfId="606"/>
    <cellStyle name="표준 11" xfId="428"/>
    <cellStyle name="표준 11 2" xfId="549"/>
    <cellStyle name="표준 11 2 2" xfId="550"/>
    <cellStyle name="표준 11 2 2 2" xfId="1386"/>
    <cellStyle name="표준 11 2 2 3" xfId="1385"/>
    <cellStyle name="표준 11 2 2 4" xfId="1287"/>
    <cellStyle name="표준 11 2 2 4 2" xfId="1702"/>
    <cellStyle name="표준 11 2 2 4 2 2" xfId="2259"/>
    <cellStyle name="표준 11 2 2 4 2 3" xfId="2911"/>
    <cellStyle name="표준 11 2 2 4 3" xfId="2052"/>
    <cellStyle name="표준 11 2 2 4 4" xfId="2731"/>
    <cellStyle name="표준 11 2 2 5" xfId="924"/>
    <cellStyle name="표준 11 2 2_3_3관경별 현황" xfId="1387"/>
    <cellStyle name="표준 11 2 3" xfId="1035"/>
    <cellStyle name="표준 11 2 3 2" xfId="1388"/>
    <cellStyle name="표준 11 2 3 3" xfId="1641"/>
    <cellStyle name="표준 11 2 3 3 2" xfId="2201"/>
    <cellStyle name="표준 11 2 3 3 3" xfId="2854"/>
    <cellStyle name="표준 11 2 3 4" xfId="1985"/>
    <cellStyle name="표준 11 2 3 5" xfId="2670"/>
    <cellStyle name="표준 11 2 4" xfId="1384"/>
    <cellStyle name="표준 11 2 5" xfId="1235"/>
    <cellStyle name="표준 11 2 5 2" xfId="1677"/>
    <cellStyle name="표준 11 2 5 2 2" xfId="2235"/>
    <cellStyle name="표준 11 2 5 2 3" xfId="2888"/>
    <cellStyle name="표준 11 2 5 3" xfId="2026"/>
    <cellStyle name="표준 11 2 5 4" xfId="2706"/>
    <cellStyle name="표준 11 2 6" xfId="1499"/>
    <cellStyle name="표준 11 2 6 2" xfId="2103"/>
    <cellStyle name="표준 11 2 6 3" xfId="2768"/>
    <cellStyle name="표준 11 2 7" xfId="694"/>
    <cellStyle name="표준 11 2 7 2" xfId="1928"/>
    <cellStyle name="표준 11 2 7 3" xfId="2643"/>
    <cellStyle name="표준 11 2_3_3관경별 현황" xfId="1389"/>
    <cellStyle name="표준 11 3" xfId="551"/>
    <cellStyle name="표준 11 3 10" xfId="1729"/>
    <cellStyle name="표준 11 3 2" xfId="1391"/>
    <cellStyle name="표준 11 3 2 2" xfId="1392"/>
    <cellStyle name="표준 11 3 2_3_3관경별 현황" xfId="1393"/>
    <cellStyle name="표준 11 3 3" xfId="1394"/>
    <cellStyle name="표준 11 3 4" xfId="1390"/>
    <cellStyle name="표준 11 3 5" xfId="635"/>
    <cellStyle name="표준 11 3 6" xfId="1723"/>
    <cellStyle name="표준 11 3 7" xfId="1769"/>
    <cellStyle name="표준 11 3 8" xfId="1730"/>
    <cellStyle name="표준 11 3 9" xfId="1726"/>
    <cellStyle name="표준 11 3_3_3관경별 현황" xfId="1395"/>
    <cellStyle name="표준 11 4" xfId="999"/>
    <cellStyle name="표준 11 4 2" xfId="1397"/>
    <cellStyle name="표준 11 4 3" xfId="1396"/>
    <cellStyle name="표준 11 4 4" xfId="1277"/>
    <cellStyle name="표준 11 4 4 2" xfId="1692"/>
    <cellStyle name="표준 11 4 4 2 2" xfId="2249"/>
    <cellStyle name="표준 11 4 4 2 3" xfId="2901"/>
    <cellStyle name="표준 11 4 4 3" xfId="2042"/>
    <cellStyle name="표준 11 4 4 4" xfId="2721"/>
    <cellStyle name="표준 11 4 5" xfId="1628"/>
    <cellStyle name="표준 11 4 5 2" xfId="2188"/>
    <cellStyle name="표준 11 4 5 3" xfId="2842"/>
    <cellStyle name="표준 11 4 6" xfId="1975"/>
    <cellStyle name="표준 11 4 7" xfId="2663"/>
    <cellStyle name="표준 11 4_3_3관경별 현황" xfId="1398"/>
    <cellStyle name="표준 11 5" xfId="1399"/>
    <cellStyle name="표준 11 6" xfId="1383"/>
    <cellStyle name="표준 11 7" xfId="1196"/>
    <cellStyle name="표준 11 7 2" xfId="1664"/>
    <cellStyle name="표준 11 7 2 2" xfId="2222"/>
    <cellStyle name="표준 11 7 2 3" xfId="2875"/>
    <cellStyle name="표준 11 7 3" xfId="2015"/>
    <cellStyle name="표준 11 7 4" xfId="2696"/>
    <cellStyle name="표준 11 8" xfId="1574"/>
    <cellStyle name="표준 11 8 2" xfId="2142"/>
    <cellStyle name="표준 11 8 3" xfId="2798"/>
    <cellStyle name="표준 11_3_3관경별 현황" xfId="1400"/>
    <cellStyle name="표준 110" xfId="608"/>
    <cellStyle name="표준 111" xfId="607"/>
    <cellStyle name="표준 12" xfId="429"/>
    <cellStyle name="표준 12 2" xfId="552"/>
    <cellStyle name="표준 12 2 10" xfId="596"/>
    <cellStyle name="표준 12 2 2" xfId="1403"/>
    <cellStyle name="표준 12 2 2 2" xfId="1404"/>
    <cellStyle name="표준 12 2 2_3_3관경별 현황" xfId="1405"/>
    <cellStyle name="표준 12 2 3" xfId="1406"/>
    <cellStyle name="표준 12 2 4" xfId="1402"/>
    <cellStyle name="표준 12 2 5" xfId="656"/>
    <cellStyle name="표준 12 2 6" xfId="1724"/>
    <cellStyle name="표준 12 2 7" xfId="1766"/>
    <cellStyle name="표준 12 2 8" xfId="1728"/>
    <cellStyle name="표준 12 2 9" xfId="1731"/>
    <cellStyle name="표준 12 2_3_3관경별 현황" xfId="1407"/>
    <cellStyle name="표준 12 3" xfId="655"/>
    <cellStyle name="표준 12 3 2" xfId="1409"/>
    <cellStyle name="표준 12 3 3" xfId="1408"/>
    <cellStyle name="표준 12 3_3_3관경별 현황" xfId="1410"/>
    <cellStyle name="표준 12 4" xfId="1411"/>
    <cellStyle name="표준 12 5" xfId="1401"/>
    <cellStyle name="표준 12 6" xfId="1609"/>
    <cellStyle name="표준 12_3_3관경별 현황" xfId="1412"/>
    <cellStyle name="표준 13" xfId="430"/>
    <cellStyle name="표준 13 2" xfId="601"/>
    <cellStyle name="표준 13 2 2" xfId="1413"/>
    <cellStyle name="표준 13 2 2 2" xfId="1414"/>
    <cellStyle name="표준 13 2 2_3_3관경별 현황" xfId="1415"/>
    <cellStyle name="표준 13 2 3" xfId="1416"/>
    <cellStyle name="표준 13 2_3_3관경별 현황" xfId="1417"/>
    <cellStyle name="표준 13 3" xfId="1418"/>
    <cellStyle name="표준 13 3 2" xfId="1419"/>
    <cellStyle name="표준 13 3_3_3관경별 현황" xfId="1420"/>
    <cellStyle name="표준 13 4" xfId="1421"/>
    <cellStyle name="표준 13_3_3관경별 현황" xfId="1422"/>
    <cellStyle name="표준 14" xfId="553"/>
    <cellStyle name="표준 14 2" xfId="638"/>
    <cellStyle name="표준 14 3" xfId="1423"/>
    <cellStyle name="표준 14 4" xfId="634"/>
    <cellStyle name="표준 15" xfId="554"/>
    <cellStyle name="표준 15 10" xfId="1775"/>
    <cellStyle name="표준 15 10 2" xfId="2313"/>
    <cellStyle name="표준 15 10 3" xfId="2962"/>
    <cellStyle name="표준 15 2" xfId="555"/>
    <cellStyle name="표준 15 2 2" xfId="1426"/>
    <cellStyle name="표준 15 2 3" xfId="1425"/>
    <cellStyle name="표준 15 2 4" xfId="1173"/>
    <cellStyle name="표준 15 2_3_3관경별 현황" xfId="1427"/>
    <cellStyle name="표준 15 3" xfId="1052"/>
    <cellStyle name="표준 15 3 2" xfId="1428"/>
    <cellStyle name="표준 15 3 3" xfId="1649"/>
    <cellStyle name="표준 15 3 3 2" xfId="2209"/>
    <cellStyle name="표준 15 3 3 3" xfId="2861"/>
    <cellStyle name="표준 15 3 4" xfId="1993"/>
    <cellStyle name="표준 15 3 5" xfId="2678"/>
    <cellStyle name="표준 15 4" xfId="1424"/>
    <cellStyle name="표준 15 5" xfId="1252"/>
    <cellStyle name="표준 15 5 2" xfId="1685"/>
    <cellStyle name="표준 15 5 2 2" xfId="2243"/>
    <cellStyle name="표준 15 5 2 3" xfId="2895"/>
    <cellStyle name="표준 15 5 3" xfId="2035"/>
    <cellStyle name="표준 15 5 4" xfId="2714"/>
    <cellStyle name="표준 15 6" xfId="1492"/>
    <cellStyle name="표준 15 6 2" xfId="2097"/>
    <cellStyle name="표준 15 6 3" xfId="2762"/>
    <cellStyle name="표준 15 7" xfId="708"/>
    <cellStyle name="표준 15 7 2" xfId="1933"/>
    <cellStyle name="표준 15 7 3" xfId="2647"/>
    <cellStyle name="표준 15 8" xfId="1725"/>
    <cellStyle name="표준 15 8 2" xfId="2277"/>
    <cellStyle name="표준 15 8 3" xfId="2929"/>
    <cellStyle name="표준 15 9" xfId="1732"/>
    <cellStyle name="표준 15 9 2" xfId="2279"/>
    <cellStyle name="표준 15 9 3" xfId="2932"/>
    <cellStyle name="표준 15_3_3관경별 현황" xfId="1429"/>
    <cellStyle name="표준 16" xfId="556"/>
    <cellStyle name="표준 16 2" xfId="557"/>
    <cellStyle name="표준 16 2 2" xfId="558"/>
    <cellStyle name="표준 16 2 3" xfId="1430"/>
    <cellStyle name="표준 16 3" xfId="657"/>
    <cellStyle name="표준 17" xfId="618"/>
    <cellStyle name="표준 17 2" xfId="1431"/>
    <cellStyle name="표준 18" xfId="1432"/>
    <cellStyle name="표준 19" xfId="559"/>
    <cellStyle name="표준 19 2" xfId="560"/>
    <cellStyle name="표준 19 2 2" xfId="561"/>
    <cellStyle name="표준 19 2 3" xfId="1433"/>
    <cellStyle name="표준 2" xfId="431"/>
    <cellStyle name="표준 2 10" xfId="925"/>
    <cellStyle name="표준 2 11" xfId="926"/>
    <cellStyle name="표준 2 12" xfId="927"/>
    <cellStyle name="표준 2 13" xfId="928"/>
    <cellStyle name="표준 2 14" xfId="929"/>
    <cellStyle name="표준 2 15" xfId="930"/>
    <cellStyle name="표준 2 16" xfId="931"/>
    <cellStyle name="표준 2 17" xfId="932"/>
    <cellStyle name="표준 2 18" xfId="933"/>
    <cellStyle name="표준 2 19" xfId="934"/>
    <cellStyle name="표준 2 2" xfId="432"/>
    <cellStyle name="표준 2 2 2" xfId="433"/>
    <cellStyle name="표준 2 2 2 10 2" xfId="658"/>
    <cellStyle name="표준 2 2 2 2" xfId="562"/>
    <cellStyle name="표준 2 2 2 3" xfId="563"/>
    <cellStyle name="표준 2 2 2_8. 인구비정리" xfId="659"/>
    <cellStyle name="표준 2 2 3" xfId="564"/>
    <cellStyle name="표준 2 2 3 2" xfId="660"/>
    <cellStyle name="표준 2 2 4" xfId="661"/>
    <cellStyle name="표준 2 2 5" xfId="935"/>
    <cellStyle name="표준 2 2 6" xfId="1485"/>
    <cellStyle name="표준 2 2 7" xfId="1569"/>
    <cellStyle name="표준 2 20" xfId="936"/>
    <cellStyle name="표준 2 21" xfId="937"/>
    <cellStyle name="표준 2 22" xfId="938"/>
    <cellStyle name="표준 2 23" xfId="939"/>
    <cellStyle name="표준 2 24" xfId="940"/>
    <cellStyle name="표준 2 25" xfId="941"/>
    <cellStyle name="표준 2 26" xfId="942"/>
    <cellStyle name="표준 2 27" xfId="943"/>
    <cellStyle name="표준 2 28" xfId="944"/>
    <cellStyle name="표준 2 29" xfId="945"/>
    <cellStyle name="표준 2 3" xfId="434"/>
    <cellStyle name="표준 2 3 2" xfId="565"/>
    <cellStyle name="표준 2 3 2 2" xfId="1434"/>
    <cellStyle name="표준 2 3 3" xfId="566"/>
    <cellStyle name="표준 2 3 41" xfId="662"/>
    <cellStyle name="표준 2 30" xfId="946"/>
    <cellStyle name="표준 2 31" xfId="947"/>
    <cellStyle name="표준 2 32" xfId="948"/>
    <cellStyle name="표준 2 33" xfId="949"/>
    <cellStyle name="표준 2 34" xfId="950"/>
    <cellStyle name="표준 2 35" xfId="951"/>
    <cellStyle name="표준 2 36" xfId="952"/>
    <cellStyle name="표준 2 37" xfId="953"/>
    <cellStyle name="표준 2 38" xfId="954"/>
    <cellStyle name="표준 2 39" xfId="955"/>
    <cellStyle name="표준 2 4" xfId="435"/>
    <cellStyle name="표준 2 4 2" xfId="1563"/>
    <cellStyle name="표준 2 40" xfId="956"/>
    <cellStyle name="표준 2 41" xfId="957"/>
    <cellStyle name="표준 2 42" xfId="958"/>
    <cellStyle name="표준 2 5" xfId="436"/>
    <cellStyle name="표준 2 5 2" xfId="959"/>
    <cellStyle name="표준 2 5 3" xfId="1562"/>
    <cellStyle name="표준 2 6" xfId="567"/>
    <cellStyle name="표준 2 6 2" xfId="960"/>
    <cellStyle name="표준 2 6 3" xfId="663"/>
    <cellStyle name="표준 2 7" xfId="664"/>
    <cellStyle name="표준 2 7 2" xfId="961"/>
    <cellStyle name="표준 2 8" xfId="962"/>
    <cellStyle name="표준 2 9" xfId="963"/>
    <cellStyle name="표준 2_법정동리코드" xfId="665"/>
    <cellStyle name="표준 20" xfId="964"/>
    <cellStyle name="표준 20 2" xfId="1435"/>
    <cellStyle name="표준 21" xfId="568"/>
    <cellStyle name="표준 21 2" xfId="1436"/>
    <cellStyle name="표준 21 3" xfId="609"/>
    <cellStyle name="표준 22" xfId="965"/>
    <cellStyle name="표준 24" xfId="966"/>
    <cellStyle name="표준 26" xfId="967"/>
    <cellStyle name="표준 28" xfId="968"/>
    <cellStyle name="표준 29" xfId="969"/>
    <cellStyle name="표준 3" xfId="437"/>
    <cellStyle name="표준 3 2" xfId="438"/>
    <cellStyle name="표준 3 2 2" xfId="439"/>
    <cellStyle name="표준 3 2 2 2" xfId="1437"/>
    <cellStyle name="표준 3 2 2 3" xfId="1561"/>
    <cellStyle name="표준 3 2 3" xfId="569"/>
    <cellStyle name="표준 3 3" xfId="440"/>
    <cellStyle name="표준 3 3 2" xfId="970"/>
    <cellStyle name="표준 3 3 2 2" xfId="1438"/>
    <cellStyle name="표준 3 3 3" xfId="1560"/>
    <cellStyle name="표준 3 4" xfId="441"/>
    <cellStyle name="표준 3 4 2" xfId="666"/>
    <cellStyle name="표준 3 4 3" xfId="1592"/>
    <cellStyle name="표준 3 5" xfId="667"/>
    <cellStyle name="표준 3 5 2" xfId="1439"/>
    <cellStyle name="표준 3 6" xfId="668"/>
    <cellStyle name="표준 3 6 10" xfId="738"/>
    <cellStyle name="표준 3 6 11" xfId="739"/>
    <cellStyle name="표준 3 6 12" xfId="740"/>
    <cellStyle name="표준 3 6 13" xfId="741"/>
    <cellStyle name="표준 3 6 2" xfId="742"/>
    <cellStyle name="표준 3 6 2 2" xfId="1440"/>
    <cellStyle name="표준 3 6 2_3_3관경별 현황" xfId="1441"/>
    <cellStyle name="표준 3 6 3" xfId="743"/>
    <cellStyle name="표준 3 6 4" xfId="744"/>
    <cellStyle name="표준 3 6 5" xfId="745"/>
    <cellStyle name="표준 3 6 6" xfId="746"/>
    <cellStyle name="표준 3 6 7" xfId="747"/>
    <cellStyle name="표준 3 6 8" xfId="748"/>
    <cellStyle name="표준 3 6 9" xfId="749"/>
    <cellStyle name="표준 3 6_3_3관경별 현황" xfId="1442"/>
    <cellStyle name="표준 3 7" xfId="1443"/>
    <cellStyle name="표준 3 7 2" xfId="1444"/>
    <cellStyle name="표준 3 7_3_3관경별 현황" xfId="1445"/>
    <cellStyle name="표준 3 8" xfId="1446"/>
    <cellStyle name="표준 3 9" xfId="637"/>
    <cellStyle name="표준 3_(2007)사업장지정폐기물(최종)" xfId="570"/>
    <cellStyle name="표준 30" xfId="971"/>
    <cellStyle name="표준 31" xfId="571"/>
    <cellStyle name="표준 31 2" xfId="572"/>
    <cellStyle name="표준 31 3" xfId="573"/>
    <cellStyle name="표준 31 4" xfId="574"/>
    <cellStyle name="표준 31 5" xfId="972"/>
    <cellStyle name="표준 33" xfId="575"/>
    <cellStyle name="표준 33 2" xfId="576"/>
    <cellStyle name="표준 33 3" xfId="577"/>
    <cellStyle name="표준 33 4" xfId="578"/>
    <cellStyle name="표준 34" xfId="579"/>
    <cellStyle name="표준 34 2" xfId="580"/>
    <cellStyle name="표준 34 3" xfId="581"/>
    <cellStyle name="표준 34 4" xfId="582"/>
    <cellStyle name="표준 35" xfId="583"/>
    <cellStyle name="표준 35 2" xfId="584"/>
    <cellStyle name="표준 35 3" xfId="585"/>
    <cellStyle name="표준 35 4" xfId="586"/>
    <cellStyle name="표준 4" xfId="442"/>
    <cellStyle name="표준 4 2" xfId="443"/>
    <cellStyle name="표준 4 2 2" xfId="444"/>
    <cellStyle name="표준 4 2 3" xfId="1620"/>
    <cellStyle name="표준 4 3" xfId="445"/>
    <cellStyle name="표준 4 3 2" xfId="1713"/>
    <cellStyle name="표준 4 4" xfId="446"/>
    <cellStyle name="표준 42" xfId="605"/>
    <cellStyle name="표준 5" xfId="447"/>
    <cellStyle name="표준 5 2" xfId="587"/>
    <cellStyle name="표준 5 2 2" xfId="973"/>
    <cellStyle name="표준 5 3" xfId="588"/>
    <cellStyle name="표준 5 3 2" xfId="1449"/>
    <cellStyle name="표준 5 3 2 2" xfId="1450"/>
    <cellStyle name="표준 5 3 2 2 2" xfId="1451"/>
    <cellStyle name="표준 5 3 2 2_3_3관경별 현황" xfId="1452"/>
    <cellStyle name="표준 5 3 2 3" xfId="1453"/>
    <cellStyle name="표준 5 3 2_3_3관경별 현황" xfId="1454"/>
    <cellStyle name="표준 5 3 3" xfId="1455"/>
    <cellStyle name="표준 5 3 3 2" xfId="1456"/>
    <cellStyle name="표준 5 3 3_3_3관경별 현황" xfId="1457"/>
    <cellStyle name="표준 5 3 4" xfId="1458"/>
    <cellStyle name="표준 5 3 5" xfId="1448"/>
    <cellStyle name="표준 5 3_3_3관경별 현황" xfId="1459"/>
    <cellStyle name="표준 5 4" xfId="1460"/>
    <cellStyle name="표준 5 4 2" xfId="1461"/>
    <cellStyle name="표준 5 4 2 2" xfId="1462"/>
    <cellStyle name="표준 5 4 2_3_3관경별 현황" xfId="1463"/>
    <cellStyle name="표준 5 4 3" xfId="1464"/>
    <cellStyle name="표준 5 4_3_3관경별 현황" xfId="1465"/>
    <cellStyle name="표준 5 5" xfId="1466"/>
    <cellStyle name="표준 5 5 2" xfId="1467"/>
    <cellStyle name="표준 5 5_3_3관경별 현황" xfId="1468"/>
    <cellStyle name="표준 5 6" xfId="1469"/>
    <cellStyle name="표준 5 7" xfId="1447"/>
    <cellStyle name="표준 5 8" xfId="1551"/>
    <cellStyle name="표준 5_3_3관경별 현황" xfId="1470"/>
    <cellStyle name="표준 50" xfId="622"/>
    <cellStyle name="표준 51" xfId="623"/>
    <cellStyle name="표준 52" xfId="624"/>
    <cellStyle name="표준 53" xfId="625"/>
    <cellStyle name="표준 54" xfId="626"/>
    <cellStyle name="표준 55" xfId="627"/>
    <cellStyle name="표준 56" xfId="628"/>
    <cellStyle name="표준 57" xfId="631"/>
    <cellStyle name="표준 58" xfId="629"/>
    <cellStyle name="표준 59" xfId="630"/>
    <cellStyle name="표준 6" xfId="448"/>
    <cellStyle name="표준 6 2" xfId="589"/>
    <cellStyle name="표준 6 2 2" xfId="1471"/>
    <cellStyle name="표준 6 2 3" xfId="974"/>
    <cellStyle name="표준 6 3" xfId="669"/>
    <cellStyle name="표준 6 4" xfId="1550"/>
    <cellStyle name="표준 7" xfId="449"/>
    <cellStyle name="표준 7 2" xfId="590"/>
    <cellStyle name="표준 7 2 2" xfId="1472"/>
    <cellStyle name="표준 7 3" xfId="591"/>
    <cellStyle name="표준 7 3 2" xfId="1549"/>
    <cellStyle name="표준 79" xfId="621"/>
    <cellStyle name="표준 8" xfId="450"/>
    <cellStyle name="표준 8 2" xfId="975"/>
    <cellStyle name="표준 8 2 2" xfId="1473"/>
    <cellStyle name="표준 80" xfId="632"/>
    <cellStyle name="표준 87" xfId="604"/>
    <cellStyle name="표준 9" xfId="451"/>
    <cellStyle name="표준 9 2" xfId="592"/>
    <cellStyle name="표준 9 2 2" xfId="593"/>
    <cellStyle name="표준 9 2 2 2" xfId="1474"/>
    <cellStyle name="표준 9 3" xfId="594"/>
    <cellStyle name="표준_+-13.환경" xfId="452"/>
    <cellStyle name="표준_-02.토지기후" xfId="453"/>
    <cellStyle name="표준_-11.운수관광" xfId="454"/>
    <cellStyle name="표준_-12.보건사회" xfId="455"/>
    <cellStyle name="표준_13 환경" xfId="456"/>
    <cellStyle name="표준_연령별농가인구" xfId="457"/>
    <cellStyle name="하이퍼링크 2" xfId="595"/>
    <cellStyle name="합산" xfId="458"/>
    <cellStyle name="화폐기호" xfId="459"/>
    <cellStyle name="화폐기호 2" xfId="1475"/>
    <cellStyle name="화폐기호 3" xfId="1621"/>
    <cellStyle name="화폐기호0" xfId="460"/>
    <cellStyle name="화폐기호0 2" xfId="1476"/>
    <cellStyle name="화폐기호0 3" xfId="16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21</xdr:row>
      <xdr:rowOff>0</xdr:rowOff>
    </xdr:from>
    <xdr:to>
      <xdr:col>9</xdr:col>
      <xdr:colOff>5399</xdr:colOff>
      <xdr:row>21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5399</xdr:colOff>
      <xdr:row>21</xdr:row>
      <xdr:rowOff>38100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8" name="Text Box 4"/>
        <xdr:cNvSpPr txBox="1">
          <a:spLocks noChangeArrowheads="1"/>
        </xdr:cNvSpPr>
      </xdr:nvSpPr>
      <xdr:spPr bwMode="auto">
        <a:xfrm>
          <a:off x="7515225" y="38862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7515225" y="38862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7515225" y="37147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7515225" y="37147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7515225" y="3543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7515225" y="3543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8</xdr:col>
      <xdr:colOff>581025</xdr:colOff>
      <xdr:row>21</xdr:row>
      <xdr:rowOff>0</xdr:rowOff>
    </xdr:from>
    <xdr:to>
      <xdr:col>9</xdr:col>
      <xdr:colOff>5399</xdr:colOff>
      <xdr:row>21</xdr:row>
      <xdr:rowOff>38100</xdr:rowOff>
    </xdr:to>
    <xdr:sp macro="" textlink="">
      <xdr:nvSpPr>
        <xdr:cNvPr id="14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5399</xdr:colOff>
      <xdr:row>21</xdr:row>
      <xdr:rowOff>38100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16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19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23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24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21</xdr:row>
      <xdr:rowOff>0</xdr:rowOff>
    </xdr:from>
    <xdr:to>
      <xdr:col>9</xdr:col>
      <xdr:colOff>1466</xdr:colOff>
      <xdr:row>21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1466</xdr:colOff>
      <xdr:row>21</xdr:row>
      <xdr:rowOff>38100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8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8</xdr:col>
      <xdr:colOff>581025</xdr:colOff>
      <xdr:row>21</xdr:row>
      <xdr:rowOff>0</xdr:rowOff>
    </xdr:from>
    <xdr:to>
      <xdr:col>9</xdr:col>
      <xdr:colOff>1466</xdr:colOff>
      <xdr:row>21</xdr:row>
      <xdr:rowOff>38100</xdr:rowOff>
    </xdr:to>
    <xdr:sp macro="" textlink="">
      <xdr:nvSpPr>
        <xdr:cNvPr id="14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1466</xdr:colOff>
      <xdr:row>21</xdr:row>
      <xdr:rowOff>38100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16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19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7439025" y="41433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23" name="Text Box 4"/>
        <xdr:cNvSpPr txBox="1">
          <a:spLocks noChangeArrowheads="1"/>
        </xdr:cNvSpPr>
      </xdr:nvSpPr>
      <xdr:spPr bwMode="auto">
        <a:xfrm>
          <a:off x="7439025" y="3971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24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7439025" y="38004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8</xdr:col>
      <xdr:colOff>581025</xdr:colOff>
      <xdr:row>20</xdr:row>
      <xdr:rowOff>0</xdr:rowOff>
    </xdr:from>
    <xdr:to>
      <xdr:col>9</xdr:col>
      <xdr:colOff>1466</xdr:colOff>
      <xdr:row>20</xdr:row>
      <xdr:rowOff>38100</xdr:rowOff>
    </xdr:to>
    <xdr:sp macro="" textlink="">
      <xdr:nvSpPr>
        <xdr:cNvPr id="26" name="Text Box 4"/>
        <xdr:cNvSpPr txBox="1">
          <a:spLocks noChangeArrowheads="1"/>
        </xdr:cNvSpPr>
      </xdr:nvSpPr>
      <xdr:spPr bwMode="auto">
        <a:xfrm>
          <a:off x="7439025" y="39433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20</xdr:row>
      <xdr:rowOff>0</xdr:rowOff>
    </xdr:from>
    <xdr:to>
      <xdr:col>9</xdr:col>
      <xdr:colOff>1466</xdr:colOff>
      <xdr:row>20</xdr:row>
      <xdr:rowOff>38100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7439025" y="39433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28" name="Text Box 4"/>
        <xdr:cNvSpPr txBox="1">
          <a:spLocks noChangeArrowheads="1"/>
        </xdr:cNvSpPr>
      </xdr:nvSpPr>
      <xdr:spPr bwMode="auto">
        <a:xfrm>
          <a:off x="7439025" y="3771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7439025" y="3771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18</xdr:row>
      <xdr:rowOff>0</xdr:rowOff>
    </xdr:from>
    <xdr:ext cx="0" cy="38100"/>
    <xdr:sp macro="" textlink="">
      <xdr:nvSpPr>
        <xdr:cNvPr id="30" name="Text Box 4"/>
        <xdr:cNvSpPr txBox="1">
          <a:spLocks noChangeArrowheads="1"/>
        </xdr:cNvSpPr>
      </xdr:nvSpPr>
      <xdr:spPr bwMode="auto">
        <a:xfrm>
          <a:off x="7439025" y="36004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18</xdr:row>
      <xdr:rowOff>0</xdr:rowOff>
    </xdr:from>
    <xdr:ext cx="0" cy="38100"/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7439025" y="36004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7439025" y="39433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7439025" y="39433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34" name="Text Box 4"/>
        <xdr:cNvSpPr txBox="1">
          <a:spLocks noChangeArrowheads="1"/>
        </xdr:cNvSpPr>
      </xdr:nvSpPr>
      <xdr:spPr bwMode="auto">
        <a:xfrm>
          <a:off x="7439025" y="3771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35" name="Text Box 4"/>
        <xdr:cNvSpPr txBox="1">
          <a:spLocks noChangeArrowheads="1"/>
        </xdr:cNvSpPr>
      </xdr:nvSpPr>
      <xdr:spPr bwMode="auto">
        <a:xfrm>
          <a:off x="7439025" y="37719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18</xdr:row>
      <xdr:rowOff>0</xdr:rowOff>
    </xdr:from>
    <xdr:ext cx="0" cy="38100"/>
    <xdr:sp macro="" textlink="">
      <xdr:nvSpPr>
        <xdr:cNvPr id="36" name="Text Box 4"/>
        <xdr:cNvSpPr txBox="1">
          <a:spLocks noChangeArrowheads="1"/>
        </xdr:cNvSpPr>
      </xdr:nvSpPr>
      <xdr:spPr bwMode="auto">
        <a:xfrm>
          <a:off x="7439025" y="36004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18</xdr:row>
      <xdr:rowOff>0</xdr:rowOff>
    </xdr:from>
    <xdr:ext cx="0" cy="38100"/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7439025" y="36004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F14" sqref="F1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649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C24" sqref="C2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0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1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2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235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236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237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508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509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510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511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30" t="s">
        <v>512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30" t="s">
        <v>541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29"/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/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/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56"/>
  <sheetViews>
    <sheetView view="pageBreakPreview" zoomScaleNormal="100" zoomScaleSheetLayoutView="100" workbookViewId="0">
      <selection activeCell="H15" sqref="H15"/>
    </sheetView>
  </sheetViews>
  <sheetFormatPr defaultColWidth="12.125" defaultRowHeight="14.25"/>
  <cols>
    <col min="1" max="1" width="17.375" style="37" customWidth="1"/>
    <col min="2" max="6" width="10.75" style="38" customWidth="1"/>
    <col min="7" max="7" width="11.25" style="38" customWidth="1"/>
    <col min="8" max="8" width="17.375" style="39" customWidth="1"/>
    <col min="9" max="11" width="9.25" style="38" customWidth="1"/>
    <col min="12" max="12" width="9.25" style="40" customWidth="1"/>
    <col min="13" max="14" width="9.25" style="41" customWidth="1"/>
    <col min="15" max="15" width="9.625" style="40" customWidth="1"/>
    <col min="16" max="16384" width="12.125" style="39"/>
  </cols>
  <sheetData>
    <row r="1" spans="1:15" s="287" customFormat="1" ht="14.1" customHeight="1">
      <c r="A1" s="282" t="s">
        <v>0</v>
      </c>
      <c r="B1" s="283"/>
      <c r="C1" s="283"/>
      <c r="D1" s="283"/>
      <c r="E1" s="283"/>
      <c r="F1" s="283"/>
      <c r="G1" s="284" t="s">
        <v>872</v>
      </c>
      <c r="H1" s="282" t="s">
        <v>873</v>
      </c>
      <c r="I1" s="283"/>
      <c r="J1" s="283"/>
      <c r="K1" s="283"/>
      <c r="L1" s="285"/>
      <c r="M1" s="286"/>
      <c r="N1" s="286"/>
      <c r="O1" s="285"/>
    </row>
    <row r="2" spans="1:15" s="12" customFormat="1" ht="14.1" customHeight="1">
      <c r="A2" s="10"/>
      <c r="B2" s="9"/>
      <c r="C2" s="9"/>
      <c r="D2" s="9"/>
      <c r="E2" s="9"/>
      <c r="F2" s="9"/>
      <c r="G2" s="9"/>
      <c r="I2" s="9"/>
      <c r="J2" s="9"/>
      <c r="K2" s="9"/>
      <c r="L2" s="10"/>
      <c r="M2" s="11"/>
      <c r="N2" s="11"/>
      <c r="O2" s="10"/>
    </row>
    <row r="3" spans="1:15" s="243" customFormat="1" ht="20.100000000000001" customHeight="1">
      <c r="A3" s="722" t="s">
        <v>1</v>
      </c>
      <c r="B3" s="722"/>
      <c r="C3" s="722"/>
      <c r="D3" s="722"/>
      <c r="E3" s="722"/>
      <c r="F3" s="722"/>
      <c r="G3" s="722"/>
      <c r="H3" s="723" t="s">
        <v>3</v>
      </c>
      <c r="I3" s="723"/>
      <c r="J3" s="723"/>
      <c r="K3" s="723"/>
      <c r="L3" s="723"/>
      <c r="M3" s="723"/>
      <c r="N3" s="723"/>
      <c r="O3" s="723"/>
    </row>
    <row r="4" spans="1:15" s="13" customFormat="1" ht="24" customHeight="1">
      <c r="A4" s="724" t="s">
        <v>4</v>
      </c>
      <c r="B4" s="724"/>
      <c r="C4" s="724"/>
      <c r="D4" s="724"/>
      <c r="E4" s="724"/>
      <c r="F4" s="724"/>
      <c r="G4" s="724"/>
      <c r="H4" s="724" t="s">
        <v>5</v>
      </c>
      <c r="I4" s="724"/>
      <c r="J4" s="724"/>
      <c r="K4" s="724"/>
      <c r="L4" s="724"/>
      <c r="M4" s="724"/>
      <c r="N4" s="724"/>
      <c r="O4" s="724"/>
    </row>
    <row r="5" spans="1:15" s="245" customFormat="1" ht="18" customHeight="1" thickBot="1">
      <c r="A5" s="245" t="s">
        <v>6</v>
      </c>
      <c r="B5" s="14"/>
      <c r="C5" s="14"/>
      <c r="D5" s="15"/>
      <c r="E5" s="15"/>
      <c r="F5" s="15"/>
      <c r="G5" s="15" t="s">
        <v>7</v>
      </c>
      <c r="H5" s="245" t="s">
        <v>6</v>
      </c>
      <c r="I5" s="14"/>
      <c r="J5" s="14"/>
      <c r="K5" s="14"/>
      <c r="M5" s="16"/>
      <c r="N5" s="16"/>
      <c r="O5" s="15" t="s">
        <v>7</v>
      </c>
    </row>
    <row r="6" spans="1:15" s="12" customFormat="1" ht="17.100000000000001" customHeight="1">
      <c r="A6" s="725" t="s">
        <v>8</v>
      </c>
      <c r="B6" s="735" t="s">
        <v>472</v>
      </c>
      <c r="C6" s="735"/>
      <c r="D6" s="735"/>
      <c r="E6" s="735"/>
      <c r="F6" s="735"/>
      <c r="G6" s="735"/>
      <c r="H6" s="725" t="s">
        <v>8</v>
      </c>
      <c r="I6" s="735" t="s">
        <v>9</v>
      </c>
      <c r="J6" s="735"/>
      <c r="K6" s="735"/>
      <c r="L6" s="735"/>
      <c r="M6" s="735"/>
      <c r="N6" s="738"/>
      <c r="O6" s="728" t="s">
        <v>156</v>
      </c>
    </row>
    <row r="7" spans="1:15" s="12" customFormat="1" ht="17.100000000000001" customHeight="1">
      <c r="A7" s="726"/>
      <c r="B7" s="736"/>
      <c r="C7" s="737"/>
      <c r="D7" s="737"/>
      <c r="E7" s="737"/>
      <c r="F7" s="737"/>
      <c r="G7" s="737"/>
      <c r="H7" s="726"/>
      <c r="I7" s="736"/>
      <c r="J7" s="737"/>
      <c r="K7" s="737"/>
      <c r="L7" s="737"/>
      <c r="M7" s="737"/>
      <c r="N7" s="739"/>
      <c r="O7" s="729"/>
    </row>
    <row r="8" spans="1:15" s="12" customFormat="1" ht="17.100000000000001" customHeight="1">
      <c r="A8" s="726"/>
      <c r="B8" s="731"/>
      <c r="C8" s="733" t="s">
        <v>157</v>
      </c>
      <c r="D8" s="740" t="s">
        <v>158</v>
      </c>
      <c r="E8" s="733" t="s">
        <v>159</v>
      </c>
      <c r="F8" s="733" t="s">
        <v>160</v>
      </c>
      <c r="G8" s="740" t="s">
        <v>161</v>
      </c>
      <c r="H8" s="726"/>
      <c r="I8" s="731"/>
      <c r="J8" s="733" t="s">
        <v>157</v>
      </c>
      <c r="K8" s="733" t="s">
        <v>158</v>
      </c>
      <c r="L8" s="733" t="s">
        <v>159</v>
      </c>
      <c r="M8" s="733" t="s">
        <v>160</v>
      </c>
      <c r="N8" s="733" t="s">
        <v>161</v>
      </c>
      <c r="O8" s="729"/>
    </row>
    <row r="9" spans="1:15" s="12" customFormat="1" ht="17.100000000000001" customHeight="1">
      <c r="A9" s="727"/>
      <c r="B9" s="732"/>
      <c r="C9" s="734"/>
      <c r="D9" s="741"/>
      <c r="E9" s="734"/>
      <c r="F9" s="734"/>
      <c r="G9" s="741"/>
      <c r="H9" s="727"/>
      <c r="I9" s="732"/>
      <c r="J9" s="734"/>
      <c r="K9" s="734"/>
      <c r="L9" s="734"/>
      <c r="M9" s="734"/>
      <c r="N9" s="734"/>
      <c r="O9" s="730"/>
    </row>
    <row r="10" spans="1:15" s="19" customFormat="1" ht="17.100000000000001" customHeight="1">
      <c r="A10" s="17" t="s">
        <v>325</v>
      </c>
      <c r="B10" s="18">
        <v>4357</v>
      </c>
      <c r="C10" s="18">
        <v>34</v>
      </c>
      <c r="D10" s="18">
        <v>39</v>
      </c>
      <c r="E10" s="18">
        <v>275</v>
      </c>
      <c r="F10" s="18">
        <v>1484</v>
      </c>
      <c r="G10" s="18">
        <v>2525</v>
      </c>
      <c r="H10" s="17" t="s">
        <v>325</v>
      </c>
      <c r="I10" s="239">
        <v>5047</v>
      </c>
      <c r="J10" s="239">
        <v>137</v>
      </c>
      <c r="K10" s="239">
        <v>144</v>
      </c>
      <c r="L10" s="239">
        <v>160</v>
      </c>
      <c r="M10" s="239">
        <v>278</v>
      </c>
      <c r="N10" s="239">
        <v>4328</v>
      </c>
      <c r="O10" s="240">
        <v>3254</v>
      </c>
    </row>
    <row r="11" spans="1:15" s="19" customFormat="1" ht="17.100000000000001" customHeight="1">
      <c r="A11" s="17" t="s">
        <v>326</v>
      </c>
      <c r="B11" s="18">
        <v>4705</v>
      </c>
      <c r="C11" s="18">
        <v>132</v>
      </c>
      <c r="D11" s="18">
        <v>143</v>
      </c>
      <c r="E11" s="18">
        <v>246</v>
      </c>
      <c r="F11" s="18">
        <v>1534</v>
      </c>
      <c r="G11" s="18">
        <v>2650</v>
      </c>
      <c r="H11" s="17" t="s">
        <v>326</v>
      </c>
      <c r="I11" s="239">
        <v>5177</v>
      </c>
      <c r="J11" s="239">
        <v>35</v>
      </c>
      <c r="K11" s="239">
        <v>40</v>
      </c>
      <c r="L11" s="239">
        <v>189</v>
      </c>
      <c r="M11" s="239">
        <v>285</v>
      </c>
      <c r="N11" s="239">
        <v>4628</v>
      </c>
      <c r="O11" s="240">
        <v>3523</v>
      </c>
    </row>
    <row r="12" spans="1:15" s="19" customFormat="1" ht="17.100000000000001" customHeight="1">
      <c r="A12" s="17" t="s">
        <v>379</v>
      </c>
      <c r="B12" s="18">
        <v>4753</v>
      </c>
      <c r="C12" s="18">
        <v>132</v>
      </c>
      <c r="D12" s="18">
        <v>145</v>
      </c>
      <c r="E12" s="18">
        <v>247</v>
      </c>
      <c r="F12" s="18">
        <v>1493</v>
      </c>
      <c r="G12" s="18">
        <v>2736</v>
      </c>
      <c r="H12" s="17" t="s">
        <v>379</v>
      </c>
      <c r="I12" s="239">
        <v>5122</v>
      </c>
      <c r="J12" s="239">
        <v>34</v>
      </c>
      <c r="K12" s="239">
        <v>42</v>
      </c>
      <c r="L12" s="239">
        <v>179</v>
      </c>
      <c r="M12" s="239">
        <v>328</v>
      </c>
      <c r="N12" s="239">
        <v>4539</v>
      </c>
      <c r="O12" s="240">
        <v>3543</v>
      </c>
    </row>
    <row r="13" spans="1:15" s="19" customFormat="1" ht="17.100000000000001" customHeight="1">
      <c r="A13" s="17" t="s">
        <v>471</v>
      </c>
      <c r="B13" s="18">
        <v>4694</v>
      </c>
      <c r="C13" s="18">
        <v>136</v>
      </c>
      <c r="D13" s="18">
        <v>145</v>
      </c>
      <c r="E13" s="18">
        <v>225</v>
      </c>
      <c r="F13" s="18">
        <v>1452</v>
      </c>
      <c r="G13" s="18">
        <v>2736</v>
      </c>
      <c r="H13" s="17" t="s">
        <v>471</v>
      </c>
      <c r="I13" s="239">
        <v>5204</v>
      </c>
      <c r="J13" s="239">
        <v>35</v>
      </c>
      <c r="K13" s="239">
        <v>43</v>
      </c>
      <c r="L13" s="239">
        <v>191</v>
      </c>
      <c r="M13" s="239">
        <v>315</v>
      </c>
      <c r="N13" s="239">
        <v>4620</v>
      </c>
      <c r="O13" s="240">
        <v>3208</v>
      </c>
    </row>
    <row r="14" spans="1:15" s="19" customFormat="1" ht="17.100000000000001" customHeight="1">
      <c r="A14" s="426" t="s">
        <v>917</v>
      </c>
      <c r="B14" s="21">
        <f t="shared" ref="B14:G14" si="0">SUM(B16:B39)</f>
        <v>4823</v>
      </c>
      <c r="C14" s="21">
        <f t="shared" si="0"/>
        <v>135</v>
      </c>
      <c r="D14" s="21">
        <f t="shared" si="0"/>
        <v>137</v>
      </c>
      <c r="E14" s="21">
        <f t="shared" si="0"/>
        <v>237</v>
      </c>
      <c r="F14" s="21">
        <f t="shared" si="0"/>
        <v>1489</v>
      </c>
      <c r="G14" s="21">
        <f t="shared" si="0"/>
        <v>2825</v>
      </c>
      <c r="H14" s="426" t="s">
        <v>917</v>
      </c>
      <c r="I14" s="238">
        <f t="shared" ref="I14:O14" si="1">SUM(I16:I39)</f>
        <v>5363</v>
      </c>
      <c r="J14" s="238">
        <f t="shared" si="1"/>
        <v>36</v>
      </c>
      <c r="K14" s="238">
        <f t="shared" si="1"/>
        <v>48</v>
      </c>
      <c r="L14" s="238">
        <f t="shared" si="1"/>
        <v>186</v>
      </c>
      <c r="M14" s="238">
        <f t="shared" si="1"/>
        <v>311</v>
      </c>
      <c r="N14" s="238">
        <f t="shared" si="1"/>
        <v>4782</v>
      </c>
      <c r="O14" s="238">
        <f t="shared" si="1"/>
        <v>3616</v>
      </c>
    </row>
    <row r="15" spans="1:15" s="19" customFormat="1" ht="12.95" customHeight="1">
      <c r="A15" s="426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1"/>
    </row>
    <row r="16" spans="1:15" s="26" customFormat="1" ht="17.100000000000001" customHeight="1">
      <c r="A16" s="317" t="s">
        <v>330</v>
      </c>
      <c r="B16" s="268">
        <f t="shared" ref="B16:B39" si="2">SUM(C16:G16)</f>
        <v>309</v>
      </c>
      <c r="C16" s="269">
        <v>135</v>
      </c>
      <c r="D16" s="269">
        <v>137</v>
      </c>
      <c r="E16" s="269">
        <v>6</v>
      </c>
      <c r="F16" s="269">
        <v>20</v>
      </c>
      <c r="G16" s="269">
        <v>11</v>
      </c>
      <c r="H16" s="317" t="s">
        <v>329</v>
      </c>
      <c r="I16" s="153">
        <f t="shared" ref="I16:I39" si="3">SUM(J16:N16)</f>
        <v>253</v>
      </c>
      <c r="J16" s="269">
        <v>36</v>
      </c>
      <c r="K16" s="269">
        <v>48</v>
      </c>
      <c r="L16" s="269">
        <v>37</v>
      </c>
      <c r="M16" s="269">
        <v>26</v>
      </c>
      <c r="N16" s="269">
        <v>106</v>
      </c>
      <c r="O16" s="274">
        <v>0</v>
      </c>
    </row>
    <row r="17" spans="1:15" s="26" customFormat="1" ht="17.100000000000001" customHeight="1">
      <c r="A17" s="27" t="s">
        <v>10</v>
      </c>
      <c r="B17" s="268">
        <f t="shared" si="2"/>
        <v>360</v>
      </c>
      <c r="C17" s="270">
        <v>0</v>
      </c>
      <c r="D17" s="270">
        <v>0</v>
      </c>
      <c r="E17" s="269">
        <v>40</v>
      </c>
      <c r="F17" s="269">
        <v>143</v>
      </c>
      <c r="G17" s="269">
        <v>177</v>
      </c>
      <c r="H17" s="27" t="s">
        <v>10</v>
      </c>
      <c r="I17" s="153">
        <f t="shared" si="3"/>
        <v>673</v>
      </c>
      <c r="J17" s="270">
        <v>0</v>
      </c>
      <c r="K17" s="270">
        <v>0</v>
      </c>
      <c r="L17" s="339">
        <v>15</v>
      </c>
      <c r="M17" s="339">
        <v>11</v>
      </c>
      <c r="N17" s="339">
        <v>647</v>
      </c>
      <c r="O17" s="340">
        <v>183</v>
      </c>
    </row>
    <row r="18" spans="1:15" s="26" customFormat="1" ht="17.100000000000001" customHeight="1">
      <c r="A18" s="27" t="s">
        <v>11</v>
      </c>
      <c r="B18" s="268">
        <f t="shared" si="2"/>
        <v>627</v>
      </c>
      <c r="C18" s="270">
        <v>0</v>
      </c>
      <c r="D18" s="270">
        <v>0</v>
      </c>
      <c r="E18" s="269">
        <v>37</v>
      </c>
      <c r="F18" s="269">
        <v>243</v>
      </c>
      <c r="G18" s="269">
        <v>347</v>
      </c>
      <c r="H18" s="27" t="s">
        <v>11</v>
      </c>
      <c r="I18" s="153">
        <f t="shared" si="3"/>
        <v>586</v>
      </c>
      <c r="J18" s="270">
        <v>0</v>
      </c>
      <c r="K18" s="270">
        <v>0</v>
      </c>
      <c r="L18" s="339">
        <v>7</v>
      </c>
      <c r="M18" s="339">
        <v>20</v>
      </c>
      <c r="N18" s="339">
        <v>559</v>
      </c>
      <c r="O18" s="340">
        <v>433</v>
      </c>
    </row>
    <row r="19" spans="1:15" s="26" customFormat="1" ht="17.100000000000001" customHeight="1">
      <c r="A19" s="27" t="s">
        <v>12</v>
      </c>
      <c r="B19" s="268">
        <f t="shared" si="2"/>
        <v>221</v>
      </c>
      <c r="C19" s="270">
        <v>0</v>
      </c>
      <c r="D19" s="270">
        <v>0</v>
      </c>
      <c r="E19" s="269">
        <v>11</v>
      </c>
      <c r="F19" s="269">
        <v>71</v>
      </c>
      <c r="G19" s="269">
        <v>139</v>
      </c>
      <c r="H19" s="27" t="s">
        <v>12</v>
      </c>
      <c r="I19" s="153">
        <f t="shared" si="3"/>
        <v>228</v>
      </c>
      <c r="J19" s="270">
        <v>0</v>
      </c>
      <c r="K19" s="270">
        <v>0</v>
      </c>
      <c r="L19" s="339">
        <v>4</v>
      </c>
      <c r="M19" s="339">
        <v>14</v>
      </c>
      <c r="N19" s="339">
        <v>210</v>
      </c>
      <c r="O19" s="340">
        <v>71</v>
      </c>
    </row>
    <row r="20" spans="1:15" s="26" customFormat="1" ht="17.100000000000001" customHeight="1">
      <c r="A20" s="27" t="s">
        <v>13</v>
      </c>
      <c r="B20" s="268">
        <f t="shared" si="2"/>
        <v>145</v>
      </c>
      <c r="C20" s="270">
        <v>0</v>
      </c>
      <c r="D20" s="270">
        <v>0</v>
      </c>
      <c r="E20" s="269">
        <v>4</v>
      </c>
      <c r="F20" s="269">
        <v>47</v>
      </c>
      <c r="G20" s="269">
        <v>94</v>
      </c>
      <c r="H20" s="27" t="s">
        <v>13</v>
      </c>
      <c r="I20" s="153">
        <f t="shared" si="3"/>
        <v>233</v>
      </c>
      <c r="J20" s="270">
        <v>0</v>
      </c>
      <c r="K20" s="270">
        <v>0</v>
      </c>
      <c r="L20" s="339">
        <v>7</v>
      </c>
      <c r="M20" s="339">
        <v>14</v>
      </c>
      <c r="N20" s="339">
        <v>212</v>
      </c>
      <c r="O20" s="340">
        <v>91</v>
      </c>
    </row>
    <row r="21" spans="1:15" s="26" customFormat="1" ht="17.100000000000001" customHeight="1">
      <c r="A21" s="27" t="s">
        <v>14</v>
      </c>
      <c r="B21" s="268">
        <f t="shared" si="2"/>
        <v>474</v>
      </c>
      <c r="C21" s="270">
        <v>0</v>
      </c>
      <c r="D21" s="270">
        <v>0</v>
      </c>
      <c r="E21" s="269">
        <v>19</v>
      </c>
      <c r="F21" s="269">
        <v>139</v>
      </c>
      <c r="G21" s="269">
        <v>316</v>
      </c>
      <c r="H21" s="27" t="s">
        <v>14</v>
      </c>
      <c r="I21" s="153">
        <f t="shared" si="3"/>
        <v>659</v>
      </c>
      <c r="J21" s="270">
        <v>0</v>
      </c>
      <c r="K21" s="270">
        <v>0</v>
      </c>
      <c r="L21" s="339">
        <v>22</v>
      </c>
      <c r="M21" s="339">
        <v>43</v>
      </c>
      <c r="N21" s="339">
        <v>594</v>
      </c>
      <c r="O21" s="340">
        <v>152</v>
      </c>
    </row>
    <row r="22" spans="1:15" s="26" customFormat="1" ht="17.100000000000001" customHeight="1">
      <c r="A22" s="27" t="s">
        <v>15</v>
      </c>
      <c r="B22" s="268">
        <f t="shared" si="2"/>
        <v>73</v>
      </c>
      <c r="C22" s="270">
        <v>0</v>
      </c>
      <c r="D22" s="270">
        <v>0</v>
      </c>
      <c r="E22" s="269">
        <v>4</v>
      </c>
      <c r="F22" s="269">
        <v>24</v>
      </c>
      <c r="G22" s="269">
        <v>45</v>
      </c>
      <c r="H22" s="27" t="s">
        <v>15</v>
      </c>
      <c r="I22" s="153">
        <f t="shared" si="3"/>
        <v>139</v>
      </c>
      <c r="J22" s="270">
        <v>0</v>
      </c>
      <c r="K22" s="270">
        <v>0</v>
      </c>
      <c r="L22" s="339">
        <v>7</v>
      </c>
      <c r="M22" s="339">
        <v>15</v>
      </c>
      <c r="N22" s="339">
        <v>117</v>
      </c>
      <c r="O22" s="340">
        <v>30</v>
      </c>
    </row>
    <row r="23" spans="1:15" s="26" customFormat="1" ht="17.100000000000001" customHeight="1">
      <c r="A23" s="27" t="s">
        <v>16</v>
      </c>
      <c r="B23" s="268">
        <f t="shared" si="2"/>
        <v>417</v>
      </c>
      <c r="C23" s="270">
        <v>0</v>
      </c>
      <c r="D23" s="270">
        <v>0</v>
      </c>
      <c r="E23" s="269">
        <v>13</v>
      </c>
      <c r="F23" s="269">
        <v>138</v>
      </c>
      <c r="G23" s="269">
        <v>266</v>
      </c>
      <c r="H23" s="27" t="s">
        <v>16</v>
      </c>
      <c r="I23" s="153">
        <f t="shared" si="3"/>
        <v>362</v>
      </c>
      <c r="J23" s="270">
        <v>0</v>
      </c>
      <c r="K23" s="270">
        <v>0</v>
      </c>
      <c r="L23" s="339">
        <v>7</v>
      </c>
      <c r="M23" s="339">
        <v>20</v>
      </c>
      <c r="N23" s="339">
        <v>335</v>
      </c>
      <c r="O23" s="340">
        <v>449</v>
      </c>
    </row>
    <row r="24" spans="1:15" s="26" customFormat="1" ht="17.100000000000001" customHeight="1">
      <c r="A24" s="27" t="s">
        <v>17</v>
      </c>
      <c r="B24" s="268">
        <f t="shared" si="2"/>
        <v>88</v>
      </c>
      <c r="C24" s="270">
        <v>0</v>
      </c>
      <c r="D24" s="270">
        <v>0</v>
      </c>
      <c r="E24" s="269">
        <v>4</v>
      </c>
      <c r="F24" s="269">
        <v>39</v>
      </c>
      <c r="G24" s="269">
        <v>45</v>
      </c>
      <c r="H24" s="27" t="s">
        <v>17</v>
      </c>
      <c r="I24" s="153">
        <f t="shared" si="3"/>
        <v>121</v>
      </c>
      <c r="J24" s="270">
        <v>0</v>
      </c>
      <c r="K24" s="270">
        <v>0</v>
      </c>
      <c r="L24" s="270">
        <v>0</v>
      </c>
      <c r="M24" s="339">
        <v>2</v>
      </c>
      <c r="N24" s="339">
        <v>119</v>
      </c>
      <c r="O24" s="340">
        <v>39</v>
      </c>
    </row>
    <row r="25" spans="1:15" s="28" customFormat="1" ht="17.100000000000001" customHeight="1">
      <c r="A25" s="316" t="s">
        <v>18</v>
      </c>
      <c r="B25" s="268">
        <f t="shared" si="2"/>
        <v>101</v>
      </c>
      <c r="C25" s="270">
        <v>0</v>
      </c>
      <c r="D25" s="270">
        <v>0</v>
      </c>
      <c r="E25" s="269">
        <v>4</v>
      </c>
      <c r="F25" s="269">
        <v>38</v>
      </c>
      <c r="G25" s="269">
        <v>59</v>
      </c>
      <c r="H25" s="27" t="s">
        <v>18</v>
      </c>
      <c r="I25" s="153">
        <f t="shared" si="3"/>
        <v>104</v>
      </c>
      <c r="J25" s="270">
        <v>0</v>
      </c>
      <c r="K25" s="270">
        <v>0</v>
      </c>
      <c r="L25" s="339">
        <v>3</v>
      </c>
      <c r="M25" s="339">
        <v>3</v>
      </c>
      <c r="N25" s="339">
        <v>98</v>
      </c>
      <c r="O25" s="340">
        <v>40</v>
      </c>
    </row>
    <row r="26" spans="1:15" s="347" customFormat="1" ht="17.100000000000001" customHeight="1">
      <c r="A26" s="356" t="s">
        <v>19</v>
      </c>
      <c r="B26" s="357">
        <f t="shared" si="2"/>
        <v>475</v>
      </c>
      <c r="C26" s="358">
        <v>0</v>
      </c>
      <c r="D26" s="358">
        <v>0</v>
      </c>
      <c r="E26" s="359">
        <v>17</v>
      </c>
      <c r="F26" s="359">
        <v>142</v>
      </c>
      <c r="G26" s="359">
        <v>316</v>
      </c>
      <c r="H26" s="356" t="s">
        <v>19</v>
      </c>
      <c r="I26" s="153">
        <f t="shared" si="3"/>
        <v>510</v>
      </c>
      <c r="J26" s="270">
        <v>0</v>
      </c>
      <c r="K26" s="270">
        <v>0</v>
      </c>
      <c r="L26" s="360">
        <v>14</v>
      </c>
      <c r="M26" s="360">
        <v>31</v>
      </c>
      <c r="N26" s="360">
        <v>465</v>
      </c>
      <c r="O26" s="340">
        <v>978</v>
      </c>
    </row>
    <row r="27" spans="1:15" s="347" customFormat="1" ht="17.100000000000001" customHeight="1">
      <c r="A27" s="356" t="s">
        <v>20</v>
      </c>
      <c r="B27" s="357">
        <f t="shared" si="2"/>
        <v>63</v>
      </c>
      <c r="C27" s="358">
        <v>0</v>
      </c>
      <c r="D27" s="358">
        <v>0</v>
      </c>
      <c r="E27" s="359">
        <v>2</v>
      </c>
      <c r="F27" s="359">
        <v>17</v>
      </c>
      <c r="G27" s="359">
        <v>44</v>
      </c>
      <c r="H27" s="356" t="s">
        <v>20</v>
      </c>
      <c r="I27" s="153">
        <f t="shared" si="3"/>
        <v>58</v>
      </c>
      <c r="J27" s="270">
        <v>0</v>
      </c>
      <c r="K27" s="270">
        <v>0</v>
      </c>
      <c r="L27" s="360">
        <v>2</v>
      </c>
      <c r="M27" s="360">
        <v>5</v>
      </c>
      <c r="N27" s="360">
        <v>51</v>
      </c>
      <c r="O27" s="340">
        <v>56</v>
      </c>
    </row>
    <row r="28" spans="1:15" s="347" customFormat="1" ht="17.100000000000001" customHeight="1">
      <c r="A28" s="356" t="s">
        <v>21</v>
      </c>
      <c r="B28" s="357">
        <f t="shared" si="2"/>
        <v>75</v>
      </c>
      <c r="C28" s="358">
        <v>0</v>
      </c>
      <c r="D28" s="358">
        <v>0</v>
      </c>
      <c r="E28" s="359">
        <v>3</v>
      </c>
      <c r="F28" s="359">
        <v>27</v>
      </c>
      <c r="G28" s="359">
        <v>45</v>
      </c>
      <c r="H28" s="356" t="s">
        <v>21</v>
      </c>
      <c r="I28" s="153">
        <f t="shared" si="3"/>
        <v>74</v>
      </c>
      <c r="J28" s="270">
        <v>0</v>
      </c>
      <c r="K28" s="270">
        <v>0</v>
      </c>
      <c r="L28" s="270">
        <v>1</v>
      </c>
      <c r="M28" s="360">
        <v>3</v>
      </c>
      <c r="N28" s="360">
        <v>70</v>
      </c>
      <c r="O28" s="340">
        <v>35</v>
      </c>
    </row>
    <row r="29" spans="1:15" s="347" customFormat="1" ht="17.100000000000001" customHeight="1">
      <c r="A29" s="356" t="s">
        <v>22</v>
      </c>
      <c r="B29" s="357">
        <f t="shared" si="2"/>
        <v>20</v>
      </c>
      <c r="C29" s="358">
        <v>0</v>
      </c>
      <c r="D29" s="358">
        <v>0</v>
      </c>
      <c r="E29" s="359">
        <v>0</v>
      </c>
      <c r="F29" s="359">
        <v>6</v>
      </c>
      <c r="G29" s="359">
        <v>14</v>
      </c>
      <c r="H29" s="356" t="s">
        <v>22</v>
      </c>
      <c r="I29" s="153">
        <f t="shared" si="3"/>
        <v>23</v>
      </c>
      <c r="J29" s="270">
        <v>0</v>
      </c>
      <c r="K29" s="270">
        <v>0</v>
      </c>
      <c r="L29" s="270">
        <v>0</v>
      </c>
      <c r="M29" s="270">
        <v>1</v>
      </c>
      <c r="N29" s="360">
        <v>22</v>
      </c>
      <c r="O29" s="340">
        <v>15</v>
      </c>
    </row>
    <row r="30" spans="1:15" s="347" customFormat="1" ht="17.100000000000001" customHeight="1">
      <c r="A30" s="356" t="s">
        <v>23</v>
      </c>
      <c r="B30" s="357">
        <f t="shared" si="2"/>
        <v>13</v>
      </c>
      <c r="C30" s="358">
        <v>0</v>
      </c>
      <c r="D30" s="358">
        <v>0</v>
      </c>
      <c r="E30" s="359">
        <v>0</v>
      </c>
      <c r="F30" s="359">
        <v>3</v>
      </c>
      <c r="G30" s="359">
        <v>10</v>
      </c>
      <c r="H30" s="356" t="s">
        <v>23</v>
      </c>
      <c r="I30" s="153">
        <f t="shared" si="3"/>
        <v>21</v>
      </c>
      <c r="J30" s="270">
        <v>0</v>
      </c>
      <c r="K30" s="270">
        <v>0</v>
      </c>
      <c r="L30" s="360">
        <v>1</v>
      </c>
      <c r="M30" s="360">
        <v>1</v>
      </c>
      <c r="N30" s="360">
        <v>19</v>
      </c>
      <c r="O30" s="340">
        <v>11</v>
      </c>
    </row>
    <row r="31" spans="1:15" s="347" customFormat="1" ht="17.100000000000001" customHeight="1">
      <c r="A31" s="356" t="s">
        <v>24</v>
      </c>
      <c r="B31" s="357">
        <f t="shared" si="2"/>
        <v>55</v>
      </c>
      <c r="C31" s="358">
        <v>0</v>
      </c>
      <c r="D31" s="358">
        <v>0</v>
      </c>
      <c r="E31" s="359">
        <v>4</v>
      </c>
      <c r="F31" s="359">
        <v>28</v>
      </c>
      <c r="G31" s="359">
        <v>23</v>
      </c>
      <c r="H31" s="356" t="s">
        <v>24</v>
      </c>
      <c r="I31" s="153">
        <f t="shared" si="3"/>
        <v>97</v>
      </c>
      <c r="J31" s="270">
        <v>0</v>
      </c>
      <c r="K31" s="270">
        <v>0</v>
      </c>
      <c r="L31" s="360">
        <v>6</v>
      </c>
      <c r="M31" s="360">
        <v>20</v>
      </c>
      <c r="N31" s="360">
        <v>71</v>
      </c>
      <c r="O31" s="340">
        <v>44</v>
      </c>
    </row>
    <row r="32" spans="1:15" s="26" customFormat="1" ht="17.100000000000001" customHeight="1">
      <c r="A32" s="27" t="s">
        <v>25</v>
      </c>
      <c r="B32" s="268">
        <f t="shared" si="2"/>
        <v>57</v>
      </c>
      <c r="C32" s="270">
        <v>0</v>
      </c>
      <c r="D32" s="270">
        <v>0</v>
      </c>
      <c r="E32" s="269">
        <v>1</v>
      </c>
      <c r="F32" s="269">
        <v>19</v>
      </c>
      <c r="G32" s="269">
        <v>37</v>
      </c>
      <c r="H32" s="27" t="s">
        <v>25</v>
      </c>
      <c r="I32" s="153">
        <f t="shared" si="3"/>
        <v>54</v>
      </c>
      <c r="J32" s="270">
        <v>0</v>
      </c>
      <c r="K32" s="270">
        <v>0</v>
      </c>
      <c r="L32" s="339">
        <v>2</v>
      </c>
      <c r="M32" s="339">
        <v>4</v>
      </c>
      <c r="N32" s="339">
        <v>48</v>
      </c>
      <c r="O32" s="340">
        <v>35</v>
      </c>
    </row>
    <row r="33" spans="1:15" s="26" customFormat="1" ht="17.100000000000001" customHeight="1">
      <c r="A33" s="27" t="s">
        <v>26</v>
      </c>
      <c r="B33" s="268">
        <f t="shared" si="2"/>
        <v>270</v>
      </c>
      <c r="C33" s="270">
        <v>0</v>
      </c>
      <c r="D33" s="270">
        <v>0</v>
      </c>
      <c r="E33" s="269">
        <v>45</v>
      </c>
      <c r="F33" s="269">
        <v>74</v>
      </c>
      <c r="G33" s="269">
        <v>151</v>
      </c>
      <c r="H33" s="27" t="s">
        <v>26</v>
      </c>
      <c r="I33" s="153">
        <f t="shared" si="3"/>
        <v>237</v>
      </c>
      <c r="J33" s="270">
        <v>0</v>
      </c>
      <c r="K33" s="270">
        <v>0</v>
      </c>
      <c r="L33" s="339">
        <v>2</v>
      </c>
      <c r="M33" s="339">
        <v>31</v>
      </c>
      <c r="N33" s="339">
        <v>204</v>
      </c>
      <c r="O33" s="340">
        <v>188</v>
      </c>
    </row>
    <row r="34" spans="1:15" s="26" customFormat="1" ht="17.100000000000001" customHeight="1">
      <c r="A34" s="27" t="s">
        <v>27</v>
      </c>
      <c r="B34" s="268">
        <f t="shared" si="2"/>
        <v>320</v>
      </c>
      <c r="C34" s="270">
        <v>0</v>
      </c>
      <c r="D34" s="270">
        <v>0</v>
      </c>
      <c r="E34" s="269">
        <v>2</v>
      </c>
      <c r="F34" s="269">
        <v>89</v>
      </c>
      <c r="G34" s="269">
        <v>229</v>
      </c>
      <c r="H34" s="27" t="s">
        <v>27</v>
      </c>
      <c r="I34" s="153">
        <f t="shared" si="3"/>
        <v>242</v>
      </c>
      <c r="J34" s="270">
        <v>0</v>
      </c>
      <c r="K34" s="270">
        <v>0</v>
      </c>
      <c r="L34" s="339">
        <v>8</v>
      </c>
      <c r="M34" s="339">
        <v>5</v>
      </c>
      <c r="N34" s="339">
        <v>229</v>
      </c>
      <c r="O34" s="340">
        <v>335</v>
      </c>
    </row>
    <row r="35" spans="1:15" s="26" customFormat="1" ht="17.100000000000001" customHeight="1">
      <c r="A35" s="27" t="s">
        <v>28</v>
      </c>
      <c r="B35" s="268">
        <f t="shared" si="2"/>
        <v>517</v>
      </c>
      <c r="C35" s="270">
        <v>0</v>
      </c>
      <c r="D35" s="270">
        <v>0</v>
      </c>
      <c r="E35" s="269">
        <v>16</v>
      </c>
      <c r="F35" s="269">
        <v>137</v>
      </c>
      <c r="G35" s="269">
        <v>364</v>
      </c>
      <c r="H35" s="27" t="s">
        <v>28</v>
      </c>
      <c r="I35" s="153">
        <f t="shared" si="3"/>
        <v>496</v>
      </c>
      <c r="J35" s="270">
        <v>0</v>
      </c>
      <c r="K35" s="270">
        <v>0</v>
      </c>
      <c r="L35" s="339">
        <v>24</v>
      </c>
      <c r="M35" s="339">
        <v>24</v>
      </c>
      <c r="N35" s="339">
        <v>448</v>
      </c>
      <c r="O35" s="340">
        <v>336</v>
      </c>
    </row>
    <row r="36" spans="1:15" s="26" customFormat="1" ht="17.100000000000001" customHeight="1">
      <c r="A36" s="27" t="s">
        <v>29</v>
      </c>
      <c r="B36" s="268">
        <f t="shared" si="2"/>
        <v>41</v>
      </c>
      <c r="C36" s="270">
        <v>0</v>
      </c>
      <c r="D36" s="270">
        <v>0</v>
      </c>
      <c r="E36" s="269">
        <v>2</v>
      </c>
      <c r="F36" s="269">
        <v>21</v>
      </c>
      <c r="G36" s="269">
        <v>18</v>
      </c>
      <c r="H36" s="27" t="s">
        <v>29</v>
      </c>
      <c r="I36" s="153">
        <f t="shared" si="3"/>
        <v>38</v>
      </c>
      <c r="J36" s="270">
        <v>0</v>
      </c>
      <c r="K36" s="270">
        <v>0</v>
      </c>
      <c r="L36" s="339">
        <v>1</v>
      </c>
      <c r="M36" s="339">
        <v>3</v>
      </c>
      <c r="N36" s="339">
        <v>34</v>
      </c>
      <c r="O36" s="340">
        <v>34</v>
      </c>
    </row>
    <row r="37" spans="1:15" s="26" customFormat="1" ht="17.100000000000001" customHeight="1">
      <c r="A37" s="27" t="s">
        <v>30</v>
      </c>
      <c r="B37" s="268">
        <f t="shared" si="2"/>
        <v>24</v>
      </c>
      <c r="C37" s="270">
        <v>0</v>
      </c>
      <c r="D37" s="270">
        <v>0</v>
      </c>
      <c r="E37" s="269">
        <v>1</v>
      </c>
      <c r="F37" s="269">
        <v>5</v>
      </c>
      <c r="G37" s="269">
        <v>18</v>
      </c>
      <c r="H37" s="27" t="s">
        <v>30</v>
      </c>
      <c r="I37" s="153">
        <f t="shared" si="3"/>
        <v>27</v>
      </c>
      <c r="J37" s="270">
        <v>0</v>
      </c>
      <c r="K37" s="270">
        <v>0</v>
      </c>
      <c r="L37" s="339">
        <v>1</v>
      </c>
      <c r="M37" s="270">
        <v>0</v>
      </c>
      <c r="N37" s="339">
        <v>26</v>
      </c>
      <c r="O37" s="340">
        <v>17</v>
      </c>
    </row>
    <row r="38" spans="1:15" s="26" customFormat="1" ht="17.100000000000001" customHeight="1">
      <c r="A38" s="27" t="s">
        <v>31</v>
      </c>
      <c r="B38" s="268">
        <f t="shared" si="2"/>
        <v>71</v>
      </c>
      <c r="C38" s="270">
        <v>0</v>
      </c>
      <c r="D38" s="270">
        <v>0</v>
      </c>
      <c r="E38" s="269">
        <v>2</v>
      </c>
      <c r="F38" s="269">
        <v>19</v>
      </c>
      <c r="G38" s="269">
        <v>50</v>
      </c>
      <c r="H38" s="27" t="s">
        <v>31</v>
      </c>
      <c r="I38" s="153">
        <f t="shared" si="3"/>
        <v>112</v>
      </c>
      <c r="J38" s="270">
        <v>0</v>
      </c>
      <c r="K38" s="270">
        <v>0</v>
      </c>
      <c r="L38" s="339">
        <v>14</v>
      </c>
      <c r="M38" s="339">
        <v>15</v>
      </c>
      <c r="N38" s="339">
        <v>83</v>
      </c>
      <c r="O38" s="340">
        <v>36</v>
      </c>
    </row>
    <row r="39" spans="1:15" s="26" customFormat="1" ht="17.100000000000001" customHeight="1" thickBot="1">
      <c r="A39" s="29" t="s">
        <v>32</v>
      </c>
      <c r="B39" s="271">
        <f t="shared" si="2"/>
        <v>7</v>
      </c>
      <c r="C39" s="272">
        <v>0</v>
      </c>
      <c r="D39" s="272">
        <v>0</v>
      </c>
      <c r="E39" s="273">
        <v>0</v>
      </c>
      <c r="F39" s="273">
        <v>0</v>
      </c>
      <c r="G39" s="273">
        <v>7</v>
      </c>
      <c r="H39" s="29" t="s">
        <v>32</v>
      </c>
      <c r="I39" s="153">
        <f t="shared" si="3"/>
        <v>16</v>
      </c>
      <c r="J39" s="270">
        <v>0</v>
      </c>
      <c r="K39" s="270">
        <v>0</v>
      </c>
      <c r="L39" s="339">
        <v>1</v>
      </c>
      <c r="M39" s="270">
        <v>0</v>
      </c>
      <c r="N39" s="339">
        <v>15</v>
      </c>
      <c r="O39" s="341">
        <v>8</v>
      </c>
    </row>
    <row r="40" spans="1:15" s="34" customFormat="1" ht="11.1" customHeight="1">
      <c r="A40" s="30" t="s">
        <v>294</v>
      </c>
      <c r="B40" s="31"/>
      <c r="C40" s="31"/>
      <c r="D40" s="31"/>
      <c r="E40" s="31"/>
      <c r="F40" s="31"/>
      <c r="G40" s="32" t="s">
        <v>374</v>
      </c>
      <c r="H40" s="244" t="s">
        <v>294</v>
      </c>
      <c r="I40" s="33"/>
      <c r="J40" s="721" t="s">
        <v>295</v>
      </c>
      <c r="K40" s="721"/>
      <c r="L40" s="721"/>
      <c r="M40" s="721"/>
      <c r="N40" s="721"/>
      <c r="O40" s="721"/>
    </row>
    <row r="41" spans="1:15" s="34" customFormat="1" ht="11.1" customHeight="1">
      <c r="A41" s="30" t="s">
        <v>162</v>
      </c>
      <c r="B41" s="31"/>
      <c r="C41" s="31"/>
      <c r="D41" s="31"/>
      <c r="E41" s="31"/>
      <c r="F41" s="31"/>
      <c r="G41" s="31"/>
      <c r="H41" s="30" t="s">
        <v>162</v>
      </c>
      <c r="I41" s="31"/>
      <c r="J41" s="31"/>
      <c r="K41" s="31"/>
      <c r="L41" s="35"/>
      <c r="M41" s="36"/>
      <c r="N41" s="36"/>
      <c r="O41" s="35"/>
    </row>
    <row r="42" spans="1:15" s="12" customFormat="1" ht="11.25">
      <c r="A42" s="10"/>
      <c r="B42" s="9"/>
      <c r="C42" s="9"/>
      <c r="D42" s="9"/>
      <c r="E42" s="9"/>
      <c r="F42" s="9"/>
      <c r="G42" s="9"/>
      <c r="I42" s="9"/>
      <c r="J42" s="9"/>
      <c r="K42" s="9"/>
      <c r="L42" s="10"/>
      <c r="M42" s="11"/>
      <c r="N42" s="11"/>
      <c r="O42" s="10"/>
    </row>
    <row r="43" spans="1:15" s="12" customFormat="1" ht="11.25">
      <c r="A43" s="10"/>
      <c r="B43" s="9"/>
      <c r="C43" s="9"/>
      <c r="D43" s="9"/>
      <c r="E43" s="9"/>
      <c r="F43" s="9"/>
      <c r="G43" s="9"/>
      <c r="I43" s="9"/>
      <c r="J43" s="9"/>
      <c r="K43" s="9"/>
      <c r="L43" s="10"/>
      <c r="M43" s="11"/>
      <c r="N43" s="11"/>
      <c r="O43" s="10"/>
    </row>
    <row r="44" spans="1:15" s="12" customFormat="1" ht="11.25">
      <c r="A44" s="10"/>
      <c r="B44" s="9"/>
      <c r="C44" s="9"/>
      <c r="D44" s="9"/>
      <c r="E44" s="9"/>
      <c r="F44" s="9"/>
      <c r="G44" s="9"/>
      <c r="I44" s="9"/>
      <c r="J44" s="9"/>
      <c r="K44" s="9"/>
      <c r="L44" s="10"/>
      <c r="M44" s="11"/>
      <c r="N44" s="11"/>
      <c r="O44" s="10"/>
    </row>
    <row r="45" spans="1:15" s="12" customFormat="1" ht="11.25">
      <c r="A45" s="10"/>
      <c r="B45" s="9"/>
      <c r="C45" s="9"/>
      <c r="D45" s="9"/>
      <c r="E45" s="9"/>
      <c r="F45" s="9"/>
      <c r="G45" s="9"/>
      <c r="I45" s="9"/>
      <c r="J45" s="9"/>
      <c r="K45" s="9"/>
      <c r="L45" s="10"/>
      <c r="M45" s="11"/>
      <c r="N45" s="11"/>
      <c r="O45" s="10"/>
    </row>
    <row r="46" spans="1:15" s="12" customFormat="1" ht="11.25">
      <c r="A46" s="10"/>
      <c r="B46" s="9"/>
      <c r="C46" s="9"/>
      <c r="D46" s="9"/>
      <c r="E46" s="9"/>
      <c r="F46" s="9"/>
      <c r="G46" s="9"/>
      <c r="I46" s="9"/>
      <c r="J46" s="9"/>
      <c r="K46" s="9"/>
      <c r="L46" s="10"/>
      <c r="M46" s="11"/>
      <c r="N46" s="11"/>
      <c r="O46" s="10"/>
    </row>
    <row r="47" spans="1:15" s="12" customFormat="1" ht="11.25">
      <c r="A47" s="10"/>
      <c r="B47" s="9"/>
      <c r="C47" s="9"/>
      <c r="D47" s="9"/>
      <c r="E47" s="9"/>
      <c r="F47" s="9"/>
      <c r="G47" s="9"/>
      <c r="I47" s="9"/>
      <c r="J47" s="9"/>
      <c r="K47" s="9"/>
      <c r="L47" s="10"/>
      <c r="M47" s="11"/>
      <c r="N47" s="11"/>
      <c r="O47" s="10"/>
    </row>
    <row r="48" spans="1:15" s="12" customFormat="1" ht="11.25">
      <c r="A48" s="10"/>
      <c r="B48" s="9"/>
      <c r="C48" s="9"/>
      <c r="D48" s="9"/>
      <c r="E48" s="9"/>
      <c r="F48" s="9"/>
      <c r="G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9"/>
      <c r="C49" s="9"/>
      <c r="D49" s="9"/>
      <c r="E49" s="9"/>
      <c r="F49" s="9"/>
      <c r="G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9"/>
      <c r="C50" s="9"/>
      <c r="D50" s="9"/>
      <c r="E50" s="9"/>
      <c r="F50" s="9"/>
      <c r="G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9"/>
      <c r="C51" s="9"/>
      <c r="D51" s="9"/>
      <c r="E51" s="9"/>
      <c r="F51" s="9"/>
      <c r="G51" s="9"/>
      <c r="I51" s="9"/>
      <c r="J51" s="9"/>
      <c r="K51" s="9"/>
      <c r="L51" s="10"/>
      <c r="M51" s="11"/>
      <c r="N51" s="11"/>
      <c r="O51" s="10"/>
    </row>
    <row r="52" spans="1:15" s="12" customFormat="1" ht="11.25">
      <c r="A52" s="10"/>
      <c r="B52" s="9"/>
      <c r="C52" s="9"/>
      <c r="D52" s="9"/>
      <c r="E52" s="9"/>
      <c r="F52" s="9"/>
      <c r="G52" s="9"/>
      <c r="I52" s="9"/>
      <c r="J52" s="9"/>
      <c r="K52" s="9"/>
      <c r="L52" s="10"/>
      <c r="M52" s="11"/>
      <c r="N52" s="11"/>
      <c r="O52" s="10"/>
    </row>
    <row r="53" spans="1:15" s="12" customFormat="1" ht="11.25">
      <c r="A53" s="10"/>
      <c r="B53" s="9"/>
      <c r="C53" s="9"/>
      <c r="D53" s="9"/>
      <c r="E53" s="9"/>
      <c r="F53" s="9"/>
      <c r="G53" s="9"/>
      <c r="I53" s="9"/>
      <c r="J53" s="9"/>
      <c r="K53" s="9"/>
      <c r="L53" s="10"/>
      <c r="M53" s="11"/>
      <c r="N53" s="11"/>
      <c r="O53" s="10"/>
    </row>
    <row r="54" spans="1:15" s="12" customFormat="1" ht="11.25">
      <c r="A54" s="10"/>
      <c r="B54" s="9"/>
      <c r="C54" s="9"/>
      <c r="D54" s="9"/>
      <c r="E54" s="9"/>
      <c r="F54" s="9"/>
      <c r="G54" s="9"/>
      <c r="I54" s="9"/>
      <c r="J54" s="9"/>
      <c r="K54" s="9"/>
      <c r="L54" s="10"/>
      <c r="M54" s="11"/>
      <c r="N54" s="11"/>
      <c r="O54" s="10"/>
    </row>
    <row r="55" spans="1:15" s="12" customFormat="1" ht="11.25">
      <c r="A55" s="10"/>
      <c r="B55" s="9"/>
      <c r="C55" s="9"/>
      <c r="D55" s="9"/>
      <c r="E55" s="9"/>
      <c r="F55" s="9"/>
      <c r="G55" s="9"/>
      <c r="I55" s="9"/>
      <c r="J55" s="9"/>
      <c r="K55" s="9"/>
      <c r="L55" s="10"/>
      <c r="M55" s="11"/>
      <c r="N55" s="11"/>
      <c r="O55" s="10"/>
    </row>
    <row r="56" spans="1:15" s="12" customFormat="1" ht="11.25">
      <c r="A56" s="10"/>
      <c r="B56" s="9"/>
      <c r="C56" s="9"/>
      <c r="D56" s="9"/>
      <c r="E56" s="9"/>
      <c r="F56" s="9"/>
      <c r="G56" s="9"/>
      <c r="I56" s="9"/>
      <c r="J56" s="9"/>
      <c r="K56" s="9"/>
      <c r="L56" s="10"/>
      <c r="M56" s="11"/>
      <c r="N56" s="11"/>
      <c r="O56" s="10"/>
    </row>
  </sheetData>
  <sheetProtection selectLockedCells="1"/>
  <mergeCells count="22">
    <mergeCell ref="C8:C9"/>
    <mergeCell ref="D8:D9"/>
    <mergeCell ref="E8:E9"/>
    <mergeCell ref="F8:F9"/>
    <mergeCell ref="M8:M9"/>
    <mergeCell ref="L8:L9"/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view="pageBreakPreview" zoomScaleNormal="100" zoomScaleSheetLayoutView="100" workbookViewId="0">
      <selection activeCell="H15" sqref="H15"/>
    </sheetView>
  </sheetViews>
  <sheetFormatPr defaultRowHeight="14.25"/>
  <cols>
    <col min="1" max="1" width="17.125" style="37" customWidth="1"/>
    <col min="2" max="2" width="12.625" style="38" customWidth="1"/>
    <col min="3" max="3" width="10.75" style="38" customWidth="1"/>
    <col min="4" max="7" width="10.5" style="38" customWidth="1"/>
    <col min="8" max="8" width="17.25" style="37" customWidth="1"/>
    <col min="9" max="13" width="10.625" style="38" customWidth="1"/>
    <col min="14" max="14" width="12.125" style="194" customWidth="1"/>
    <col min="15" max="16384" width="9" style="39"/>
  </cols>
  <sheetData>
    <row r="1" spans="1:15" s="287" customFormat="1" ht="14.1" customHeight="1">
      <c r="A1" s="282" t="s">
        <v>163</v>
      </c>
      <c r="B1" s="283"/>
      <c r="C1" s="283"/>
      <c r="D1" s="283"/>
      <c r="E1" s="283"/>
      <c r="F1" s="283"/>
      <c r="G1" s="284" t="s">
        <v>874</v>
      </c>
      <c r="H1" s="282" t="s">
        <v>875</v>
      </c>
      <c r="I1" s="283"/>
      <c r="J1" s="283"/>
      <c r="K1" s="283"/>
      <c r="L1" s="283"/>
      <c r="M1" s="283"/>
      <c r="N1" s="314"/>
    </row>
    <row r="2" spans="1:15" s="12" customFormat="1" ht="14.1" customHeight="1">
      <c r="A2" s="10"/>
      <c r="B2" s="9"/>
      <c r="C2" s="9"/>
      <c r="D2" s="9"/>
      <c r="E2" s="9"/>
      <c r="F2" s="9"/>
      <c r="G2" s="9"/>
      <c r="H2" s="10"/>
      <c r="I2" s="9"/>
      <c r="J2" s="9"/>
      <c r="K2" s="9"/>
      <c r="L2" s="9"/>
      <c r="M2" s="9"/>
      <c r="N2" s="189"/>
    </row>
    <row r="3" spans="1:15" s="243" customFormat="1" ht="20.100000000000001" customHeight="1">
      <c r="A3" s="722" t="s">
        <v>164</v>
      </c>
      <c r="B3" s="722"/>
      <c r="C3" s="722"/>
      <c r="D3" s="722"/>
      <c r="E3" s="722"/>
      <c r="F3" s="722"/>
      <c r="G3" s="722"/>
      <c r="H3" s="722" t="s">
        <v>165</v>
      </c>
      <c r="I3" s="722"/>
      <c r="J3" s="722"/>
      <c r="K3" s="722"/>
      <c r="L3" s="722"/>
      <c r="M3" s="722"/>
      <c r="N3" s="722"/>
      <c r="O3" s="164"/>
    </row>
    <row r="4" spans="1:15" s="13" customFormat="1" ht="24" customHeight="1">
      <c r="A4" s="742" t="s">
        <v>327</v>
      </c>
      <c r="B4" s="742"/>
      <c r="C4" s="742"/>
      <c r="D4" s="742"/>
      <c r="E4" s="742"/>
      <c r="F4" s="742"/>
      <c r="G4" s="742"/>
      <c r="H4" s="742" t="s">
        <v>328</v>
      </c>
      <c r="I4" s="742"/>
      <c r="J4" s="742"/>
      <c r="K4" s="742"/>
      <c r="L4" s="742"/>
      <c r="M4" s="742"/>
      <c r="N4" s="742"/>
    </row>
    <row r="5" spans="1:15" s="12" customFormat="1" ht="18" customHeight="1" thickBot="1">
      <c r="A5" s="245" t="s">
        <v>33</v>
      </c>
      <c r="B5" s="48"/>
      <c r="C5" s="48"/>
      <c r="D5" s="48"/>
      <c r="E5" s="48"/>
      <c r="F5" s="48"/>
      <c r="G5" s="15" t="s">
        <v>166</v>
      </c>
      <c r="H5" s="245" t="s">
        <v>33</v>
      </c>
      <c r="I5" s="48"/>
      <c r="J5" s="48"/>
      <c r="K5" s="48"/>
      <c r="L5" s="48"/>
      <c r="M5" s="750" t="s">
        <v>166</v>
      </c>
      <c r="N5" s="750"/>
    </row>
    <row r="6" spans="1:15" s="12" customFormat="1" ht="15" customHeight="1">
      <c r="A6" s="744" t="s">
        <v>167</v>
      </c>
      <c r="B6" s="751" t="s">
        <v>406</v>
      </c>
      <c r="C6" s="754" t="s">
        <v>168</v>
      </c>
      <c r="D6" s="754" t="s">
        <v>169</v>
      </c>
      <c r="E6" s="755" t="s">
        <v>34</v>
      </c>
      <c r="F6" s="755"/>
      <c r="G6" s="756"/>
      <c r="H6" s="725" t="s">
        <v>170</v>
      </c>
      <c r="I6" s="764" t="s">
        <v>171</v>
      </c>
      <c r="J6" s="755"/>
      <c r="K6" s="755"/>
      <c r="L6" s="755"/>
      <c r="M6" s="755"/>
      <c r="N6" s="757" t="s">
        <v>172</v>
      </c>
    </row>
    <row r="7" spans="1:15" s="12" customFormat="1" ht="15" customHeight="1">
      <c r="A7" s="745"/>
      <c r="B7" s="752"/>
      <c r="C7" s="733"/>
      <c r="D7" s="733"/>
      <c r="E7" s="733" t="s">
        <v>35</v>
      </c>
      <c r="F7" s="733" t="s">
        <v>173</v>
      </c>
      <c r="G7" s="740" t="s">
        <v>174</v>
      </c>
      <c r="H7" s="762"/>
      <c r="I7" s="760" t="s">
        <v>318</v>
      </c>
      <c r="J7" s="733" t="s">
        <v>175</v>
      </c>
      <c r="K7" s="733" t="s">
        <v>176</v>
      </c>
      <c r="L7" s="765" t="s">
        <v>177</v>
      </c>
      <c r="M7" s="733" t="s">
        <v>36</v>
      </c>
      <c r="N7" s="758"/>
    </row>
    <row r="8" spans="1:15" s="12" customFormat="1" ht="15" customHeight="1">
      <c r="A8" s="745"/>
      <c r="B8" s="752"/>
      <c r="C8" s="733"/>
      <c r="D8" s="733"/>
      <c r="E8" s="733"/>
      <c r="F8" s="747"/>
      <c r="G8" s="740"/>
      <c r="H8" s="762"/>
      <c r="I8" s="752"/>
      <c r="J8" s="733"/>
      <c r="K8" s="733"/>
      <c r="L8" s="766"/>
      <c r="M8" s="733"/>
      <c r="N8" s="758"/>
    </row>
    <row r="9" spans="1:15" s="12" customFormat="1" ht="15" customHeight="1">
      <c r="A9" s="746"/>
      <c r="B9" s="753"/>
      <c r="C9" s="743"/>
      <c r="D9" s="743"/>
      <c r="E9" s="743"/>
      <c r="F9" s="748"/>
      <c r="G9" s="749"/>
      <c r="H9" s="763"/>
      <c r="I9" s="753"/>
      <c r="J9" s="743"/>
      <c r="K9" s="743"/>
      <c r="L9" s="767"/>
      <c r="M9" s="743"/>
      <c r="N9" s="759"/>
    </row>
    <row r="10" spans="1:15" s="19" customFormat="1" ht="17.100000000000001" customHeight="1">
      <c r="A10" s="47" t="s">
        <v>325</v>
      </c>
      <c r="B10" s="18">
        <v>7700</v>
      </c>
      <c r="C10" s="18">
        <v>4766</v>
      </c>
      <c r="D10" s="18">
        <v>399</v>
      </c>
      <c r="E10" s="18">
        <v>180</v>
      </c>
      <c r="F10" s="18">
        <v>85</v>
      </c>
      <c r="G10" s="18">
        <v>35</v>
      </c>
      <c r="H10" s="190" t="s">
        <v>325</v>
      </c>
      <c r="I10" s="18">
        <v>66</v>
      </c>
      <c r="J10" s="18">
        <v>1</v>
      </c>
      <c r="K10" s="18">
        <v>3</v>
      </c>
      <c r="L10" s="18">
        <v>7</v>
      </c>
      <c r="M10" s="18">
        <v>40</v>
      </c>
      <c r="N10" s="18">
        <v>94</v>
      </c>
    </row>
    <row r="11" spans="1:15" s="19" customFormat="1" ht="17.100000000000001" customHeight="1">
      <c r="A11" s="47" t="s">
        <v>326</v>
      </c>
      <c r="B11" s="18">
        <v>7849</v>
      </c>
      <c r="C11" s="18">
        <v>3740</v>
      </c>
      <c r="D11" s="18">
        <v>342</v>
      </c>
      <c r="E11" s="18">
        <v>177</v>
      </c>
      <c r="F11" s="18">
        <v>61</v>
      </c>
      <c r="G11" s="18">
        <v>77</v>
      </c>
      <c r="H11" s="190" t="s">
        <v>326</v>
      </c>
      <c r="I11" s="18">
        <v>5</v>
      </c>
      <c r="J11" s="18">
        <v>0</v>
      </c>
      <c r="K11" s="18">
        <v>0</v>
      </c>
      <c r="L11" s="18">
        <v>0</v>
      </c>
      <c r="M11" s="18">
        <v>22</v>
      </c>
      <c r="N11" s="18">
        <v>106</v>
      </c>
    </row>
    <row r="12" spans="1:15" s="19" customFormat="1" ht="17.100000000000001" customHeight="1">
      <c r="A12" s="47" t="s">
        <v>379</v>
      </c>
      <c r="B12" s="18">
        <v>7802</v>
      </c>
      <c r="C12" s="18">
        <v>3685</v>
      </c>
      <c r="D12" s="18">
        <v>338</v>
      </c>
      <c r="E12" s="18">
        <v>144</v>
      </c>
      <c r="F12" s="18">
        <v>74</v>
      </c>
      <c r="G12" s="18">
        <v>35</v>
      </c>
      <c r="H12" s="190" t="s">
        <v>379</v>
      </c>
      <c r="I12" s="18">
        <v>44</v>
      </c>
      <c r="J12" s="18">
        <v>2</v>
      </c>
      <c r="K12" s="18">
        <v>7</v>
      </c>
      <c r="L12" s="18">
        <v>17</v>
      </c>
      <c r="M12" s="18">
        <v>15</v>
      </c>
      <c r="N12" s="18">
        <v>77</v>
      </c>
    </row>
    <row r="13" spans="1:15" s="19" customFormat="1" ht="17.100000000000001" customHeight="1">
      <c r="A13" s="47" t="s">
        <v>471</v>
      </c>
      <c r="B13" s="18">
        <v>7985</v>
      </c>
      <c r="C13" s="18">
        <v>3856</v>
      </c>
      <c r="D13" s="18">
        <v>296</v>
      </c>
      <c r="E13" s="18">
        <v>132</v>
      </c>
      <c r="F13" s="18">
        <v>51</v>
      </c>
      <c r="G13" s="18">
        <v>39</v>
      </c>
      <c r="H13" s="190" t="s">
        <v>471</v>
      </c>
      <c r="I13" s="18">
        <v>63</v>
      </c>
      <c r="J13" s="18">
        <v>0</v>
      </c>
      <c r="K13" s="18">
        <v>4</v>
      </c>
      <c r="L13" s="18">
        <v>1</v>
      </c>
      <c r="M13" s="18">
        <v>6</v>
      </c>
      <c r="N13" s="18">
        <v>95</v>
      </c>
    </row>
    <row r="14" spans="1:15" s="19" customFormat="1" ht="17.100000000000001" customHeight="1">
      <c r="A14" s="427" t="s">
        <v>917</v>
      </c>
      <c r="B14" s="21">
        <f t="shared" ref="B14:G14" si="0">SUM(B16:B39)</f>
        <v>7998</v>
      </c>
      <c r="C14" s="21">
        <f t="shared" si="0"/>
        <v>3495</v>
      </c>
      <c r="D14" s="21">
        <f t="shared" si="0"/>
        <v>458</v>
      </c>
      <c r="E14" s="21">
        <f t="shared" si="0"/>
        <v>241</v>
      </c>
      <c r="F14" s="21">
        <f t="shared" si="0"/>
        <v>72</v>
      </c>
      <c r="G14" s="21">
        <f t="shared" si="0"/>
        <v>35</v>
      </c>
      <c r="H14" s="337" t="s">
        <v>859</v>
      </c>
      <c r="I14" s="21">
        <f t="shared" ref="I14:N14" si="1">SUM(I16:I39)</f>
        <v>43</v>
      </c>
      <c r="J14" s="21">
        <f t="shared" si="1"/>
        <v>0</v>
      </c>
      <c r="K14" s="21">
        <f t="shared" si="1"/>
        <v>18</v>
      </c>
      <c r="L14" s="21">
        <f t="shared" si="1"/>
        <v>17</v>
      </c>
      <c r="M14" s="21">
        <f t="shared" si="1"/>
        <v>32</v>
      </c>
      <c r="N14" s="21">
        <f t="shared" si="1"/>
        <v>91</v>
      </c>
    </row>
    <row r="15" spans="1:15" s="26" customFormat="1" ht="12" customHeight="1">
      <c r="A15" s="24"/>
      <c r="B15" s="18"/>
      <c r="C15" s="18"/>
      <c r="D15" s="18"/>
      <c r="E15" s="18"/>
      <c r="F15" s="18"/>
      <c r="G15" s="18"/>
      <c r="H15" s="191"/>
      <c r="I15" s="25"/>
      <c r="J15" s="25"/>
      <c r="K15" s="25"/>
      <c r="L15" s="25"/>
      <c r="M15" s="25"/>
      <c r="N15" s="25"/>
    </row>
    <row r="16" spans="1:15" s="26" customFormat="1" ht="17.100000000000001" customHeight="1">
      <c r="A16" s="192" t="s">
        <v>178</v>
      </c>
      <c r="B16" s="342">
        <v>330</v>
      </c>
      <c r="C16" s="342">
        <v>224</v>
      </c>
      <c r="D16" s="343">
        <v>74</v>
      </c>
      <c r="E16" s="343">
        <v>49</v>
      </c>
      <c r="F16" s="343">
        <v>13</v>
      </c>
      <c r="G16" s="343">
        <v>7</v>
      </c>
      <c r="H16" s="192" t="s">
        <v>178</v>
      </c>
      <c r="I16" s="646">
        <v>4</v>
      </c>
      <c r="J16" s="343" t="s">
        <v>542</v>
      </c>
      <c r="K16" s="343" t="s">
        <v>542</v>
      </c>
      <c r="L16" s="343" t="s">
        <v>542</v>
      </c>
      <c r="M16" s="343">
        <v>1</v>
      </c>
      <c r="N16" s="343">
        <v>9</v>
      </c>
    </row>
    <row r="17" spans="1:14" s="26" customFormat="1" ht="17.100000000000001" customHeight="1">
      <c r="A17" s="192" t="s">
        <v>179</v>
      </c>
      <c r="B17" s="342">
        <v>1061</v>
      </c>
      <c r="C17" s="343">
        <v>280</v>
      </c>
      <c r="D17" s="343">
        <v>34</v>
      </c>
      <c r="E17" s="343">
        <v>14</v>
      </c>
      <c r="F17" s="343">
        <v>2</v>
      </c>
      <c r="G17" s="343">
        <v>5</v>
      </c>
      <c r="H17" s="192" t="s">
        <v>179</v>
      </c>
      <c r="I17" s="646">
        <v>2</v>
      </c>
      <c r="J17" s="343" t="s">
        <v>542</v>
      </c>
      <c r="K17" s="343">
        <v>1</v>
      </c>
      <c r="L17" s="343">
        <v>2</v>
      </c>
      <c r="M17" s="343">
        <v>8</v>
      </c>
      <c r="N17" s="343">
        <v>5</v>
      </c>
    </row>
    <row r="18" spans="1:14" s="26" customFormat="1" ht="17.100000000000001" customHeight="1">
      <c r="A18" s="192" t="s">
        <v>180</v>
      </c>
      <c r="B18" s="342">
        <v>938</v>
      </c>
      <c r="C18" s="343">
        <v>360</v>
      </c>
      <c r="D18" s="343">
        <v>51</v>
      </c>
      <c r="E18" s="343">
        <v>24</v>
      </c>
      <c r="F18" s="343">
        <v>7</v>
      </c>
      <c r="G18" s="343">
        <v>5</v>
      </c>
      <c r="H18" s="192" t="s">
        <v>180</v>
      </c>
      <c r="I18" s="646">
        <v>10</v>
      </c>
      <c r="J18" s="343" t="s">
        <v>542</v>
      </c>
      <c r="K18" s="343">
        <v>3</v>
      </c>
      <c r="L18" s="343" t="s">
        <v>542</v>
      </c>
      <c r="M18" s="343">
        <v>2</v>
      </c>
      <c r="N18" s="343">
        <v>17</v>
      </c>
    </row>
    <row r="19" spans="1:14" s="26" customFormat="1" ht="17.100000000000001" customHeight="1">
      <c r="A19" s="192" t="s">
        <v>181</v>
      </c>
      <c r="B19" s="342">
        <v>310</v>
      </c>
      <c r="C19" s="343">
        <v>137</v>
      </c>
      <c r="D19" s="343">
        <v>3</v>
      </c>
      <c r="E19" s="343" t="s">
        <v>542</v>
      </c>
      <c r="F19" s="343" t="s">
        <v>542</v>
      </c>
      <c r="G19" s="343" t="s">
        <v>542</v>
      </c>
      <c r="H19" s="192" t="s">
        <v>181</v>
      </c>
      <c r="I19" s="646">
        <v>1</v>
      </c>
      <c r="J19" s="343" t="s">
        <v>542</v>
      </c>
      <c r="K19" s="343" t="s">
        <v>542</v>
      </c>
      <c r="L19" s="343" t="s">
        <v>542</v>
      </c>
      <c r="M19" s="343">
        <v>2</v>
      </c>
      <c r="N19" s="343" t="s">
        <v>542</v>
      </c>
    </row>
    <row r="20" spans="1:14" s="26" customFormat="1" ht="17.100000000000001" customHeight="1">
      <c r="A20" s="192" t="s">
        <v>182</v>
      </c>
      <c r="B20" s="342">
        <v>336</v>
      </c>
      <c r="C20" s="343">
        <v>151</v>
      </c>
      <c r="D20" s="343">
        <v>17</v>
      </c>
      <c r="E20" s="343">
        <v>9</v>
      </c>
      <c r="F20" s="343">
        <v>4</v>
      </c>
      <c r="G20" s="343" t="s">
        <v>542</v>
      </c>
      <c r="H20" s="192" t="s">
        <v>182</v>
      </c>
      <c r="I20" s="646">
        <v>2</v>
      </c>
      <c r="J20" s="343" t="s">
        <v>542</v>
      </c>
      <c r="K20" s="343" t="s">
        <v>542</v>
      </c>
      <c r="L20" s="343" t="s">
        <v>542</v>
      </c>
      <c r="M20" s="343">
        <v>2</v>
      </c>
      <c r="N20" s="343">
        <v>2</v>
      </c>
    </row>
    <row r="21" spans="1:14" s="26" customFormat="1" ht="17.100000000000001" customHeight="1">
      <c r="A21" s="192" t="s">
        <v>183</v>
      </c>
      <c r="B21" s="342">
        <v>852</v>
      </c>
      <c r="C21" s="343">
        <v>503</v>
      </c>
      <c r="D21" s="343">
        <v>32</v>
      </c>
      <c r="E21" s="343">
        <v>16</v>
      </c>
      <c r="F21" s="343">
        <v>7</v>
      </c>
      <c r="G21" s="343">
        <v>1</v>
      </c>
      <c r="H21" s="192" t="s">
        <v>184</v>
      </c>
      <c r="I21" s="646">
        <v>1</v>
      </c>
      <c r="J21" s="343" t="s">
        <v>542</v>
      </c>
      <c r="K21" s="343" t="s">
        <v>542</v>
      </c>
      <c r="L21" s="343">
        <v>5</v>
      </c>
      <c r="M21" s="343">
        <v>2</v>
      </c>
      <c r="N21" s="343">
        <v>5</v>
      </c>
    </row>
    <row r="22" spans="1:14" s="26" customFormat="1" ht="17.100000000000001" customHeight="1">
      <c r="A22" s="192" t="s">
        <v>185</v>
      </c>
      <c r="B22" s="342">
        <v>182</v>
      </c>
      <c r="C22" s="343">
        <v>65</v>
      </c>
      <c r="D22" s="343">
        <v>13</v>
      </c>
      <c r="E22" s="343">
        <v>7</v>
      </c>
      <c r="F22" s="343">
        <v>5</v>
      </c>
      <c r="G22" s="343">
        <v>1</v>
      </c>
      <c r="H22" s="192" t="s">
        <v>185</v>
      </c>
      <c r="I22" s="646" t="s">
        <v>542</v>
      </c>
      <c r="J22" s="343" t="s">
        <v>542</v>
      </c>
      <c r="K22" s="343" t="s">
        <v>542</v>
      </c>
      <c r="L22" s="343" t="s">
        <v>542</v>
      </c>
      <c r="M22" s="343" t="s">
        <v>542</v>
      </c>
      <c r="N22" s="343">
        <v>1</v>
      </c>
    </row>
    <row r="23" spans="1:14" s="26" customFormat="1" ht="17.100000000000001" customHeight="1">
      <c r="A23" s="192" t="s">
        <v>186</v>
      </c>
      <c r="B23" s="342">
        <v>581</v>
      </c>
      <c r="C23" s="343">
        <v>333</v>
      </c>
      <c r="D23" s="343">
        <v>40</v>
      </c>
      <c r="E23" s="343">
        <v>24</v>
      </c>
      <c r="F23" s="343">
        <v>7</v>
      </c>
      <c r="G23" s="343">
        <v>2</v>
      </c>
      <c r="H23" s="192" t="s">
        <v>186</v>
      </c>
      <c r="I23" s="646">
        <v>7</v>
      </c>
      <c r="J23" s="343" t="s">
        <v>542</v>
      </c>
      <c r="K23" s="343" t="s">
        <v>542</v>
      </c>
      <c r="L23" s="343" t="s">
        <v>542</v>
      </c>
      <c r="M23" s="343" t="s">
        <v>542</v>
      </c>
      <c r="N23" s="343">
        <v>9</v>
      </c>
    </row>
    <row r="24" spans="1:14" s="26" customFormat="1" ht="17.100000000000001" customHeight="1">
      <c r="A24" s="192" t="s">
        <v>187</v>
      </c>
      <c r="B24" s="342">
        <v>132</v>
      </c>
      <c r="C24" s="343">
        <v>63</v>
      </c>
      <c r="D24" s="343">
        <v>10</v>
      </c>
      <c r="E24" s="343">
        <v>5</v>
      </c>
      <c r="F24" s="343">
        <v>2</v>
      </c>
      <c r="G24" s="343" t="s">
        <v>542</v>
      </c>
      <c r="H24" s="192" t="s">
        <v>188</v>
      </c>
      <c r="I24" s="646" t="s">
        <v>542</v>
      </c>
      <c r="J24" s="343" t="s">
        <v>542</v>
      </c>
      <c r="K24" s="343" t="s">
        <v>542</v>
      </c>
      <c r="L24" s="343" t="s">
        <v>542</v>
      </c>
      <c r="M24" s="343">
        <v>3</v>
      </c>
      <c r="N24" s="343" t="s">
        <v>542</v>
      </c>
    </row>
    <row r="25" spans="1:14" s="26" customFormat="1" ht="17.100000000000001" customHeight="1">
      <c r="A25" s="192" t="s">
        <v>189</v>
      </c>
      <c r="B25" s="342">
        <v>150</v>
      </c>
      <c r="C25" s="343">
        <v>81</v>
      </c>
      <c r="D25" s="343">
        <v>6</v>
      </c>
      <c r="E25" s="343">
        <v>4</v>
      </c>
      <c r="F25" s="343">
        <v>1</v>
      </c>
      <c r="G25" s="343" t="s">
        <v>542</v>
      </c>
      <c r="H25" s="192" t="s">
        <v>189</v>
      </c>
      <c r="I25" s="646">
        <v>1</v>
      </c>
      <c r="J25" s="343" t="s">
        <v>542</v>
      </c>
      <c r="K25" s="343" t="s">
        <v>542</v>
      </c>
      <c r="L25" s="343" t="s">
        <v>542</v>
      </c>
      <c r="M25" s="343" t="s">
        <v>542</v>
      </c>
      <c r="N25" s="343">
        <v>1</v>
      </c>
    </row>
    <row r="26" spans="1:14" s="26" customFormat="1" ht="17.100000000000001" customHeight="1">
      <c r="A26" s="192" t="s">
        <v>190</v>
      </c>
      <c r="B26" s="342">
        <v>791</v>
      </c>
      <c r="C26" s="343">
        <v>237</v>
      </c>
      <c r="D26" s="343">
        <v>36</v>
      </c>
      <c r="E26" s="343">
        <v>22</v>
      </c>
      <c r="F26" s="343">
        <v>6</v>
      </c>
      <c r="G26" s="343" t="s">
        <v>542</v>
      </c>
      <c r="H26" s="192" t="s">
        <v>190</v>
      </c>
      <c r="I26" s="646">
        <v>2</v>
      </c>
      <c r="J26" s="343" t="s">
        <v>542</v>
      </c>
      <c r="K26" s="343">
        <v>1</v>
      </c>
      <c r="L26" s="343">
        <v>5</v>
      </c>
      <c r="M26" s="343" t="s">
        <v>542</v>
      </c>
      <c r="N26" s="343">
        <v>2</v>
      </c>
    </row>
    <row r="27" spans="1:14" s="347" customFormat="1" ht="17.100000000000001" customHeight="1">
      <c r="A27" s="425" t="s">
        <v>191</v>
      </c>
      <c r="B27" s="342">
        <v>100</v>
      </c>
      <c r="C27" s="343">
        <v>60</v>
      </c>
      <c r="D27" s="343">
        <v>5</v>
      </c>
      <c r="E27" s="343">
        <v>4</v>
      </c>
      <c r="F27" s="343">
        <v>1</v>
      </c>
      <c r="G27" s="343" t="s">
        <v>542</v>
      </c>
      <c r="H27" s="425" t="s">
        <v>191</v>
      </c>
      <c r="I27" s="646" t="s">
        <v>542</v>
      </c>
      <c r="J27" s="343" t="s">
        <v>542</v>
      </c>
      <c r="K27" s="343" t="s">
        <v>542</v>
      </c>
      <c r="L27" s="343" t="s">
        <v>542</v>
      </c>
      <c r="M27" s="343" t="s">
        <v>542</v>
      </c>
      <c r="N27" s="343" t="s">
        <v>542</v>
      </c>
    </row>
    <row r="28" spans="1:14" s="26" customFormat="1" ht="17.100000000000001" customHeight="1">
      <c r="A28" s="192" t="s">
        <v>192</v>
      </c>
      <c r="B28" s="342">
        <v>115</v>
      </c>
      <c r="C28" s="343">
        <v>81</v>
      </c>
      <c r="D28" s="343">
        <v>12</v>
      </c>
      <c r="E28" s="343">
        <v>7</v>
      </c>
      <c r="F28" s="343">
        <v>1</v>
      </c>
      <c r="G28" s="343" t="s">
        <v>542</v>
      </c>
      <c r="H28" s="192" t="s">
        <v>192</v>
      </c>
      <c r="I28" s="646">
        <v>1</v>
      </c>
      <c r="J28" s="343" t="s">
        <v>542</v>
      </c>
      <c r="K28" s="343" t="s">
        <v>542</v>
      </c>
      <c r="L28" s="343" t="s">
        <v>542</v>
      </c>
      <c r="M28" s="343">
        <v>3</v>
      </c>
      <c r="N28" s="343">
        <v>1</v>
      </c>
    </row>
    <row r="29" spans="1:14" s="26" customFormat="1" ht="17.100000000000001" customHeight="1">
      <c r="A29" s="192" t="s">
        <v>193</v>
      </c>
      <c r="B29" s="342">
        <v>38</v>
      </c>
      <c r="C29" s="343">
        <v>33</v>
      </c>
      <c r="D29" s="343">
        <v>3</v>
      </c>
      <c r="E29" s="343" t="s">
        <v>542</v>
      </c>
      <c r="F29" s="343">
        <v>1</v>
      </c>
      <c r="G29" s="343" t="s">
        <v>542</v>
      </c>
      <c r="H29" s="192" t="s">
        <v>193</v>
      </c>
      <c r="I29" s="646" t="s">
        <v>542</v>
      </c>
      <c r="J29" s="343" t="s">
        <v>542</v>
      </c>
      <c r="K29" s="343" t="s">
        <v>542</v>
      </c>
      <c r="L29" s="343" t="s">
        <v>542</v>
      </c>
      <c r="M29" s="343">
        <v>2</v>
      </c>
      <c r="N29" s="343" t="s">
        <v>542</v>
      </c>
    </row>
    <row r="30" spans="1:14" s="26" customFormat="1" ht="17.100000000000001" customHeight="1">
      <c r="A30" s="192" t="s">
        <v>194</v>
      </c>
      <c r="B30" s="342">
        <v>30</v>
      </c>
      <c r="C30" s="343">
        <v>25</v>
      </c>
      <c r="D30" s="343" t="s">
        <v>542</v>
      </c>
      <c r="E30" s="343" t="s">
        <v>542</v>
      </c>
      <c r="F30" s="343" t="s">
        <v>542</v>
      </c>
      <c r="G30" s="343" t="s">
        <v>542</v>
      </c>
      <c r="H30" s="192" t="s">
        <v>194</v>
      </c>
      <c r="I30" s="646" t="s">
        <v>542</v>
      </c>
      <c r="J30" s="343" t="s">
        <v>542</v>
      </c>
      <c r="K30" s="343" t="s">
        <v>542</v>
      </c>
      <c r="L30" s="343" t="s">
        <v>542</v>
      </c>
      <c r="M30" s="343" t="s">
        <v>542</v>
      </c>
      <c r="N30" s="343" t="s">
        <v>542</v>
      </c>
    </row>
    <row r="31" spans="1:14" s="26" customFormat="1" ht="17.100000000000001" customHeight="1">
      <c r="A31" s="192" t="s">
        <v>195</v>
      </c>
      <c r="B31" s="342">
        <v>128</v>
      </c>
      <c r="C31" s="343">
        <v>71</v>
      </c>
      <c r="D31" s="343">
        <v>5</v>
      </c>
      <c r="E31" s="343" t="s">
        <v>542</v>
      </c>
      <c r="F31" s="343">
        <v>2</v>
      </c>
      <c r="G31" s="343">
        <v>3</v>
      </c>
      <c r="H31" s="192" t="s">
        <v>195</v>
      </c>
      <c r="I31" s="646" t="s">
        <v>542</v>
      </c>
      <c r="J31" s="343" t="s">
        <v>542</v>
      </c>
      <c r="K31" s="343" t="s">
        <v>542</v>
      </c>
      <c r="L31" s="343" t="s">
        <v>542</v>
      </c>
      <c r="M31" s="343" t="s">
        <v>542</v>
      </c>
      <c r="N31" s="343">
        <v>2</v>
      </c>
    </row>
    <row r="32" spans="1:14" s="26" customFormat="1" ht="17.100000000000001" customHeight="1">
      <c r="A32" s="192" t="s">
        <v>196</v>
      </c>
      <c r="B32" s="342">
        <v>95</v>
      </c>
      <c r="C32" s="343">
        <v>44</v>
      </c>
      <c r="D32" s="343" t="s">
        <v>542</v>
      </c>
      <c r="E32" s="343" t="s">
        <v>542</v>
      </c>
      <c r="F32" s="343" t="s">
        <v>542</v>
      </c>
      <c r="G32" s="343" t="s">
        <v>542</v>
      </c>
      <c r="H32" s="192" t="s">
        <v>196</v>
      </c>
      <c r="I32" s="646" t="s">
        <v>542</v>
      </c>
      <c r="J32" s="343" t="s">
        <v>542</v>
      </c>
      <c r="K32" s="343" t="s">
        <v>542</v>
      </c>
      <c r="L32" s="343" t="s">
        <v>542</v>
      </c>
      <c r="M32" s="343" t="s">
        <v>542</v>
      </c>
      <c r="N32" s="343" t="s">
        <v>542</v>
      </c>
    </row>
    <row r="33" spans="1:16" s="26" customFormat="1" ht="17.100000000000001" customHeight="1">
      <c r="A33" s="192" t="s">
        <v>197</v>
      </c>
      <c r="B33" s="342">
        <v>379</v>
      </c>
      <c r="C33" s="343">
        <v>163</v>
      </c>
      <c r="D33" s="343">
        <v>40</v>
      </c>
      <c r="E33" s="343">
        <v>23</v>
      </c>
      <c r="F33" s="343">
        <v>4</v>
      </c>
      <c r="G33" s="343">
        <v>6</v>
      </c>
      <c r="H33" s="192" t="s">
        <v>197</v>
      </c>
      <c r="I33" s="646">
        <v>5</v>
      </c>
      <c r="J33" s="343" t="s">
        <v>542</v>
      </c>
      <c r="K33" s="343">
        <v>1</v>
      </c>
      <c r="L33" s="343">
        <v>1</v>
      </c>
      <c r="M33" s="343" t="s">
        <v>542</v>
      </c>
      <c r="N33" s="343">
        <v>9</v>
      </c>
    </row>
    <row r="34" spans="1:16" s="26" customFormat="1" ht="17.100000000000001" customHeight="1">
      <c r="A34" s="192" t="s">
        <v>198</v>
      </c>
      <c r="B34" s="342">
        <v>411</v>
      </c>
      <c r="C34" s="343">
        <v>172</v>
      </c>
      <c r="D34" s="343">
        <v>23</v>
      </c>
      <c r="E34" s="343">
        <v>9</v>
      </c>
      <c r="F34" s="343">
        <v>1</v>
      </c>
      <c r="G34" s="343">
        <v>2</v>
      </c>
      <c r="H34" s="192" t="s">
        <v>198</v>
      </c>
      <c r="I34" s="646" t="s">
        <v>542</v>
      </c>
      <c r="J34" s="343" t="s">
        <v>542</v>
      </c>
      <c r="K34" s="343">
        <v>6</v>
      </c>
      <c r="L34" s="343" t="s">
        <v>542</v>
      </c>
      <c r="M34" s="343">
        <v>5</v>
      </c>
      <c r="N34" s="343">
        <v>15</v>
      </c>
    </row>
    <row r="35" spans="1:16" s="26" customFormat="1" ht="17.100000000000001" customHeight="1">
      <c r="A35" s="192" t="s">
        <v>199</v>
      </c>
      <c r="B35" s="342">
        <v>748</v>
      </c>
      <c r="C35" s="343">
        <v>239</v>
      </c>
      <c r="D35" s="343">
        <v>42</v>
      </c>
      <c r="E35" s="343">
        <v>17</v>
      </c>
      <c r="F35" s="343">
        <v>6</v>
      </c>
      <c r="G35" s="343">
        <v>3</v>
      </c>
      <c r="H35" s="192" t="s">
        <v>199</v>
      </c>
      <c r="I35" s="647">
        <v>5</v>
      </c>
      <c r="J35" s="648" t="s">
        <v>542</v>
      </c>
      <c r="K35" s="343">
        <v>6</v>
      </c>
      <c r="L35" s="343">
        <v>4</v>
      </c>
      <c r="M35" s="343">
        <v>1</v>
      </c>
      <c r="N35" s="648">
        <v>11</v>
      </c>
    </row>
    <row r="36" spans="1:16" s="26" customFormat="1" ht="17.100000000000001" customHeight="1">
      <c r="A36" s="192" t="s">
        <v>200</v>
      </c>
      <c r="B36" s="342">
        <v>63</v>
      </c>
      <c r="C36" s="343">
        <v>71</v>
      </c>
      <c r="D36" s="343">
        <v>6</v>
      </c>
      <c r="E36" s="343">
        <v>5</v>
      </c>
      <c r="F36" s="343">
        <v>1</v>
      </c>
      <c r="G36" s="343" t="s">
        <v>542</v>
      </c>
      <c r="H36" s="192" t="s">
        <v>200</v>
      </c>
      <c r="I36" s="646" t="s">
        <v>542</v>
      </c>
      <c r="J36" s="343" t="s">
        <v>542</v>
      </c>
      <c r="K36" s="343" t="s">
        <v>542</v>
      </c>
      <c r="L36" s="343" t="s">
        <v>542</v>
      </c>
      <c r="M36" s="343" t="s">
        <v>542</v>
      </c>
      <c r="N36" s="343" t="s">
        <v>542</v>
      </c>
    </row>
    <row r="37" spans="1:16" s="26" customFormat="1" ht="17.100000000000001" customHeight="1">
      <c r="A37" s="192" t="s">
        <v>201</v>
      </c>
      <c r="B37" s="342">
        <v>41</v>
      </c>
      <c r="C37" s="343">
        <v>31</v>
      </c>
      <c r="D37" s="343">
        <v>2</v>
      </c>
      <c r="E37" s="343">
        <v>2</v>
      </c>
      <c r="F37" s="343" t="s">
        <v>542</v>
      </c>
      <c r="G37" s="343" t="s">
        <v>542</v>
      </c>
      <c r="H37" s="192" t="s">
        <v>201</v>
      </c>
      <c r="I37" s="646" t="s">
        <v>542</v>
      </c>
      <c r="J37" s="343" t="s">
        <v>542</v>
      </c>
      <c r="K37" s="343" t="s">
        <v>542</v>
      </c>
      <c r="L37" s="343" t="s">
        <v>542</v>
      </c>
      <c r="M37" s="343" t="s">
        <v>542</v>
      </c>
      <c r="N37" s="343" t="s">
        <v>542</v>
      </c>
    </row>
    <row r="38" spans="1:16" s="26" customFormat="1" ht="17.100000000000001" customHeight="1">
      <c r="A38" s="192" t="s">
        <v>202</v>
      </c>
      <c r="B38" s="342">
        <v>163</v>
      </c>
      <c r="C38" s="343">
        <v>51</v>
      </c>
      <c r="D38" s="343">
        <v>3</v>
      </c>
      <c r="E38" s="343" t="s">
        <v>542</v>
      </c>
      <c r="F38" s="343">
        <v>1</v>
      </c>
      <c r="G38" s="343" t="s">
        <v>542</v>
      </c>
      <c r="H38" s="192" t="s">
        <v>202</v>
      </c>
      <c r="I38" s="646">
        <v>2</v>
      </c>
      <c r="J38" s="343" t="s">
        <v>542</v>
      </c>
      <c r="K38" s="343" t="s">
        <v>542</v>
      </c>
      <c r="L38" s="343" t="s">
        <v>542</v>
      </c>
      <c r="M38" s="343" t="s">
        <v>542</v>
      </c>
      <c r="N38" s="343">
        <v>2</v>
      </c>
    </row>
    <row r="39" spans="1:16" s="26" customFormat="1" ht="17.100000000000001" customHeight="1" thickBot="1">
      <c r="A39" s="193" t="s">
        <v>203</v>
      </c>
      <c r="B39" s="344">
        <v>24</v>
      </c>
      <c r="C39" s="344">
        <v>20</v>
      </c>
      <c r="D39" s="343">
        <v>1</v>
      </c>
      <c r="E39" s="344" t="s">
        <v>542</v>
      </c>
      <c r="F39" s="344" t="s">
        <v>542</v>
      </c>
      <c r="G39" s="344" t="s">
        <v>542</v>
      </c>
      <c r="H39" s="193" t="s">
        <v>203</v>
      </c>
      <c r="I39" s="649" t="s">
        <v>542</v>
      </c>
      <c r="J39" s="344" t="s">
        <v>542</v>
      </c>
      <c r="K39" s="344" t="s">
        <v>542</v>
      </c>
      <c r="L39" s="344" t="s">
        <v>542</v>
      </c>
      <c r="M39" s="344">
        <v>1</v>
      </c>
      <c r="N39" s="344" t="s">
        <v>542</v>
      </c>
    </row>
    <row r="40" spans="1:16" s="521" customFormat="1" ht="9.9499999999999993" customHeight="1">
      <c r="A40" s="160" t="s">
        <v>294</v>
      </c>
      <c r="B40" s="518"/>
      <c r="C40" s="519"/>
      <c r="D40" s="519"/>
      <c r="E40" s="519"/>
      <c r="F40" s="519"/>
      <c r="G40" s="519" t="s">
        <v>295</v>
      </c>
      <c r="H40" s="761" t="s">
        <v>293</v>
      </c>
      <c r="I40" s="761"/>
      <c r="J40" s="160"/>
      <c r="K40" s="518"/>
      <c r="L40" s="519"/>
      <c r="M40" s="519"/>
      <c r="N40" s="519" t="s">
        <v>295</v>
      </c>
      <c r="O40" s="520"/>
      <c r="P40" s="520"/>
    </row>
    <row r="41" spans="1:16" s="521" customFormat="1" ht="9.9499999999999993" customHeight="1">
      <c r="A41" s="160" t="s">
        <v>320</v>
      </c>
      <c r="B41" s="518"/>
      <c r="C41" s="520"/>
      <c r="D41" s="520"/>
      <c r="E41" s="520"/>
      <c r="F41" s="520"/>
      <c r="G41" s="520"/>
      <c r="H41" s="522" t="s">
        <v>319</v>
      </c>
      <c r="I41" s="522"/>
      <c r="J41" s="160"/>
      <c r="K41" s="518"/>
      <c r="L41" s="520"/>
      <c r="M41" s="520"/>
      <c r="N41" s="520"/>
      <c r="O41" s="520"/>
      <c r="P41" s="520"/>
    </row>
    <row r="42" spans="1:16" s="12" customFormat="1" ht="11.25">
      <c r="A42" s="546" t="s">
        <v>486</v>
      </c>
      <c r="B42" s="9"/>
      <c r="C42" s="9"/>
      <c r="D42" s="9"/>
      <c r="E42" s="9"/>
      <c r="F42" s="9"/>
      <c r="G42" s="9"/>
      <c r="H42" s="546" t="s">
        <v>486</v>
      </c>
      <c r="I42" s="9"/>
      <c r="J42" s="9"/>
      <c r="K42" s="9"/>
      <c r="L42" s="9"/>
      <c r="M42" s="9"/>
      <c r="N42" s="189"/>
    </row>
    <row r="43" spans="1:16" s="12" customFormat="1" ht="11.25">
      <c r="A43" s="10"/>
      <c r="B43" s="9"/>
      <c r="C43" s="9"/>
      <c r="D43" s="9"/>
      <c r="E43" s="9"/>
      <c r="F43" s="9"/>
      <c r="G43" s="9"/>
      <c r="H43" s="10"/>
      <c r="I43" s="9"/>
      <c r="J43" s="9"/>
      <c r="K43" s="9"/>
      <c r="L43" s="9"/>
      <c r="M43" s="9"/>
      <c r="N43" s="189"/>
    </row>
    <row r="44" spans="1:16" s="12" customFormat="1" ht="11.25">
      <c r="A44" s="10"/>
      <c r="B44" s="9"/>
      <c r="C44" s="9"/>
      <c r="D44" s="9"/>
      <c r="E44" s="9"/>
      <c r="F44" s="9"/>
      <c r="G44" s="9"/>
      <c r="H44" s="10"/>
      <c r="I44" s="9"/>
      <c r="J44" s="9"/>
      <c r="K44" s="9"/>
      <c r="L44" s="9"/>
      <c r="M44" s="9"/>
      <c r="N44" s="189"/>
    </row>
    <row r="45" spans="1:16" s="12" customFormat="1" ht="11.25">
      <c r="A45" s="10"/>
      <c r="B45" s="9"/>
      <c r="C45" s="9"/>
      <c r="D45" s="9"/>
      <c r="E45" s="9"/>
      <c r="F45" s="9"/>
      <c r="G45" s="9"/>
      <c r="H45" s="10"/>
      <c r="I45" s="9"/>
      <c r="J45" s="9"/>
      <c r="K45" s="9"/>
      <c r="L45" s="9"/>
      <c r="M45" s="9"/>
      <c r="N45" s="189"/>
    </row>
    <row r="46" spans="1:16" s="12" customFormat="1" ht="11.25">
      <c r="A46" s="10"/>
      <c r="B46" s="9"/>
      <c r="C46" s="9"/>
      <c r="D46" s="9"/>
      <c r="E46" s="9"/>
      <c r="F46" s="9"/>
      <c r="G46" s="9"/>
      <c r="H46" s="10"/>
      <c r="I46" s="9"/>
      <c r="J46" s="9"/>
      <c r="K46" s="9"/>
      <c r="L46" s="9"/>
      <c r="M46" s="9"/>
      <c r="N46" s="189"/>
    </row>
    <row r="47" spans="1:16" s="12" customFormat="1" ht="11.25">
      <c r="A47" s="10"/>
      <c r="B47" s="9"/>
      <c r="C47" s="9"/>
      <c r="D47" s="9"/>
      <c r="E47" s="9"/>
      <c r="F47" s="9"/>
      <c r="G47" s="9"/>
      <c r="H47" s="10"/>
      <c r="I47" s="9"/>
      <c r="J47" s="9"/>
      <c r="K47" s="9"/>
      <c r="L47" s="9"/>
      <c r="M47" s="9"/>
      <c r="N47" s="189"/>
    </row>
    <row r="48" spans="1:16" s="12" customFormat="1" ht="11.25">
      <c r="A48" s="10"/>
      <c r="B48" s="9"/>
      <c r="C48" s="9"/>
      <c r="D48" s="9"/>
      <c r="E48" s="9"/>
      <c r="F48" s="9"/>
      <c r="G48" s="9"/>
      <c r="H48" s="10"/>
      <c r="I48" s="9"/>
      <c r="J48" s="9"/>
      <c r="K48" s="9"/>
      <c r="L48" s="9"/>
      <c r="M48" s="9"/>
      <c r="N48" s="189"/>
    </row>
    <row r="49" spans="1:14" s="12" customFormat="1" ht="11.25">
      <c r="A49" s="10"/>
      <c r="B49" s="9"/>
      <c r="C49" s="9"/>
      <c r="D49" s="9"/>
      <c r="E49" s="9"/>
      <c r="F49" s="9"/>
      <c r="G49" s="9"/>
      <c r="H49" s="10"/>
      <c r="I49" s="9"/>
      <c r="J49" s="9"/>
      <c r="K49" s="9"/>
      <c r="L49" s="9"/>
      <c r="M49" s="9"/>
      <c r="N49" s="189"/>
    </row>
    <row r="50" spans="1:14" s="12" customFormat="1" ht="11.25">
      <c r="A50" s="10"/>
      <c r="B50" s="9"/>
      <c r="C50" s="9"/>
      <c r="D50" s="9"/>
      <c r="E50" s="9"/>
      <c r="F50" s="9"/>
      <c r="G50" s="9"/>
      <c r="H50" s="10"/>
      <c r="I50" s="9"/>
      <c r="J50" s="9"/>
      <c r="K50" s="9"/>
      <c r="L50" s="9"/>
      <c r="M50" s="9"/>
      <c r="N50" s="189"/>
    </row>
    <row r="51" spans="1:14" s="12" customFormat="1" ht="11.25">
      <c r="A51" s="10"/>
      <c r="B51" s="9"/>
      <c r="C51" s="9"/>
      <c r="D51" s="9"/>
      <c r="E51" s="9"/>
      <c r="F51" s="9"/>
      <c r="G51" s="9"/>
      <c r="H51" s="10"/>
      <c r="I51" s="9"/>
      <c r="J51" s="9"/>
      <c r="K51" s="9"/>
      <c r="L51" s="9"/>
      <c r="M51" s="9"/>
      <c r="N51" s="189"/>
    </row>
    <row r="52" spans="1:14" s="12" customFormat="1" ht="11.25">
      <c r="A52" s="10"/>
      <c r="B52" s="9"/>
      <c r="C52" s="9"/>
      <c r="D52" s="9"/>
      <c r="E52" s="9"/>
      <c r="F52" s="9"/>
      <c r="G52" s="9"/>
      <c r="H52" s="10"/>
      <c r="I52" s="9"/>
      <c r="J52" s="9"/>
      <c r="K52" s="9"/>
      <c r="L52" s="9"/>
      <c r="M52" s="9"/>
      <c r="N52" s="189"/>
    </row>
    <row r="53" spans="1:14" s="12" customFormat="1" ht="11.25">
      <c r="A53" s="10"/>
      <c r="B53" s="9"/>
      <c r="C53" s="9"/>
      <c r="D53" s="9"/>
      <c r="E53" s="9"/>
      <c r="F53" s="9"/>
      <c r="G53" s="9"/>
      <c r="H53" s="10"/>
      <c r="I53" s="9"/>
      <c r="J53" s="9"/>
      <c r="K53" s="9"/>
      <c r="L53" s="9"/>
      <c r="M53" s="9"/>
      <c r="N53" s="189"/>
    </row>
    <row r="54" spans="1:14" s="12" customFormat="1" ht="11.25">
      <c r="A54" s="10"/>
      <c r="B54" s="9"/>
      <c r="C54" s="9"/>
      <c r="D54" s="9"/>
      <c r="E54" s="9"/>
      <c r="F54" s="9"/>
      <c r="G54" s="9"/>
      <c r="H54" s="10"/>
      <c r="I54" s="9"/>
      <c r="J54" s="9"/>
      <c r="K54" s="9"/>
      <c r="L54" s="9"/>
      <c r="M54" s="9"/>
      <c r="N54" s="189"/>
    </row>
    <row r="55" spans="1:14" s="12" customFormat="1" ht="11.25">
      <c r="A55" s="10"/>
      <c r="B55" s="9"/>
      <c r="C55" s="9"/>
      <c r="D55" s="9"/>
      <c r="E55" s="9"/>
      <c r="F55" s="9"/>
      <c r="G55" s="9"/>
      <c r="H55" s="10"/>
      <c r="I55" s="9"/>
      <c r="J55" s="9"/>
      <c r="K55" s="9"/>
      <c r="L55" s="9"/>
      <c r="M55" s="9"/>
      <c r="N55" s="189"/>
    </row>
    <row r="56" spans="1:14" s="12" customFormat="1" ht="11.25">
      <c r="A56" s="10"/>
      <c r="B56" s="9"/>
      <c r="C56" s="9"/>
      <c r="D56" s="9"/>
      <c r="E56" s="9"/>
      <c r="F56" s="9"/>
      <c r="G56" s="9"/>
      <c r="H56" s="10"/>
      <c r="I56" s="9"/>
      <c r="J56" s="9"/>
      <c r="K56" s="9"/>
      <c r="L56" s="9"/>
      <c r="M56" s="9"/>
      <c r="N56" s="189"/>
    </row>
    <row r="57" spans="1:14" s="12" customFormat="1" ht="11.25">
      <c r="A57" s="10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189"/>
    </row>
    <row r="58" spans="1:14" s="12" customFormat="1" ht="11.25">
      <c r="A58" s="10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189"/>
    </row>
    <row r="59" spans="1:14" s="12" customFormat="1" ht="11.25">
      <c r="A59" s="10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189"/>
    </row>
    <row r="60" spans="1:14" s="12" customFormat="1" ht="11.25">
      <c r="A60" s="10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189"/>
    </row>
    <row r="61" spans="1:14" s="12" customFormat="1" ht="11.25">
      <c r="A61" s="10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189"/>
    </row>
    <row r="62" spans="1:14" s="12" customFormat="1" ht="11.25">
      <c r="A62" s="10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189"/>
    </row>
    <row r="63" spans="1:14" s="12" customFormat="1" ht="11.25">
      <c r="A63" s="10"/>
      <c r="B63" s="9"/>
      <c r="C63" s="9"/>
      <c r="D63" s="9"/>
      <c r="E63" s="9"/>
      <c r="F63" s="9"/>
      <c r="G63" s="9"/>
      <c r="H63" s="10"/>
      <c r="I63" s="9"/>
      <c r="J63" s="9"/>
      <c r="K63" s="9"/>
      <c r="L63" s="9"/>
      <c r="M63" s="9"/>
      <c r="N63" s="189"/>
    </row>
    <row r="64" spans="1:14" s="12" customFormat="1" ht="11.25">
      <c r="A64" s="10"/>
      <c r="B64" s="9"/>
      <c r="C64" s="9"/>
      <c r="D64" s="9"/>
      <c r="E64" s="9"/>
      <c r="F64" s="9"/>
      <c r="G64" s="9"/>
      <c r="H64" s="10"/>
      <c r="I64" s="9"/>
      <c r="J64" s="9"/>
      <c r="K64" s="9"/>
      <c r="L64" s="9"/>
      <c r="M64" s="9"/>
      <c r="N64" s="189"/>
    </row>
    <row r="65" spans="1:14" s="12" customFormat="1" ht="11.25">
      <c r="A65" s="10"/>
      <c r="B65" s="9"/>
      <c r="C65" s="9"/>
      <c r="D65" s="9"/>
      <c r="E65" s="9"/>
      <c r="F65" s="9"/>
      <c r="G65" s="9"/>
      <c r="H65" s="10"/>
      <c r="I65" s="9"/>
      <c r="J65" s="9"/>
      <c r="K65" s="9"/>
      <c r="L65" s="9"/>
      <c r="M65" s="9"/>
      <c r="N65" s="189"/>
    </row>
    <row r="66" spans="1:14" s="12" customFormat="1" ht="11.25">
      <c r="A66" s="10"/>
      <c r="B66" s="9"/>
      <c r="C66" s="9"/>
      <c r="D66" s="9"/>
      <c r="E66" s="9"/>
      <c r="F66" s="9"/>
      <c r="G66" s="9"/>
      <c r="H66" s="10"/>
      <c r="I66" s="9"/>
      <c r="J66" s="9"/>
      <c r="K66" s="9"/>
      <c r="L66" s="9"/>
      <c r="M66" s="9"/>
      <c r="N66" s="189"/>
    </row>
    <row r="67" spans="1:14" s="12" customFormat="1" ht="11.25">
      <c r="A67" s="10"/>
      <c r="B67" s="9"/>
      <c r="C67" s="9"/>
      <c r="D67" s="9"/>
      <c r="E67" s="9"/>
      <c r="F67" s="9"/>
      <c r="G67" s="9"/>
      <c r="H67" s="10"/>
      <c r="I67" s="9"/>
      <c r="J67" s="9"/>
      <c r="K67" s="9"/>
      <c r="L67" s="9"/>
      <c r="M67" s="9"/>
      <c r="N67" s="189"/>
    </row>
    <row r="68" spans="1:14" s="12" customFormat="1" ht="11.25">
      <c r="A68" s="10"/>
      <c r="B68" s="9"/>
      <c r="C68" s="9"/>
      <c r="D68" s="9"/>
      <c r="E68" s="9"/>
      <c r="F68" s="9"/>
      <c r="G68" s="9"/>
      <c r="H68" s="10"/>
      <c r="I68" s="9"/>
      <c r="J68" s="9"/>
      <c r="K68" s="9"/>
      <c r="L68" s="9"/>
      <c r="M68" s="9"/>
      <c r="N68" s="189"/>
    </row>
    <row r="69" spans="1:14" s="12" customFormat="1" ht="11.25">
      <c r="A69" s="10"/>
      <c r="B69" s="9"/>
      <c r="C69" s="9"/>
      <c r="D69" s="9"/>
      <c r="E69" s="9"/>
      <c r="F69" s="9"/>
      <c r="G69" s="9"/>
      <c r="H69" s="10"/>
      <c r="I69" s="9"/>
      <c r="J69" s="9"/>
      <c r="K69" s="9"/>
      <c r="L69" s="9"/>
      <c r="M69" s="9"/>
      <c r="N69" s="189"/>
    </row>
    <row r="70" spans="1:14" s="12" customFormat="1" ht="11.25">
      <c r="A70" s="10"/>
      <c r="B70" s="9"/>
      <c r="C70" s="9"/>
      <c r="D70" s="9"/>
      <c r="E70" s="9"/>
      <c r="F70" s="9"/>
      <c r="G70" s="9"/>
      <c r="H70" s="10"/>
      <c r="I70" s="9"/>
      <c r="J70" s="9"/>
      <c r="K70" s="9"/>
      <c r="L70" s="9"/>
      <c r="M70" s="9"/>
      <c r="N70" s="189"/>
    </row>
    <row r="71" spans="1:14" s="12" customFormat="1" ht="11.25">
      <c r="A71" s="10"/>
      <c r="B71" s="9"/>
      <c r="C71" s="9"/>
      <c r="D71" s="9"/>
      <c r="E71" s="9"/>
      <c r="F71" s="9"/>
      <c r="G71" s="9"/>
      <c r="H71" s="10"/>
      <c r="I71" s="9"/>
      <c r="J71" s="9"/>
      <c r="K71" s="9"/>
      <c r="L71" s="9"/>
      <c r="M71" s="9"/>
      <c r="N71" s="189"/>
    </row>
    <row r="72" spans="1:14" s="12" customFormat="1" ht="11.25">
      <c r="A72" s="10"/>
      <c r="B72" s="9"/>
      <c r="C72" s="9"/>
      <c r="D72" s="9"/>
      <c r="E72" s="9"/>
      <c r="F72" s="9"/>
      <c r="G72" s="9"/>
      <c r="H72" s="10"/>
      <c r="I72" s="9"/>
      <c r="J72" s="9"/>
      <c r="K72" s="9"/>
      <c r="L72" s="9"/>
      <c r="M72" s="9"/>
      <c r="N72" s="189"/>
    </row>
    <row r="73" spans="1:14" s="12" customFormat="1" ht="11.25">
      <c r="A73" s="10"/>
      <c r="B73" s="9"/>
      <c r="C73" s="9"/>
      <c r="D73" s="9"/>
      <c r="E73" s="9"/>
      <c r="F73" s="9"/>
      <c r="G73" s="9"/>
      <c r="H73" s="10"/>
      <c r="I73" s="9"/>
      <c r="J73" s="9"/>
      <c r="K73" s="9"/>
      <c r="L73" s="9"/>
      <c r="M73" s="9"/>
      <c r="N73" s="189"/>
    </row>
    <row r="74" spans="1:14" s="12" customFormat="1" ht="11.25">
      <c r="A74" s="10"/>
      <c r="B74" s="9"/>
      <c r="C74" s="9"/>
      <c r="D74" s="9"/>
      <c r="E74" s="9"/>
      <c r="F74" s="9"/>
      <c r="G74" s="9"/>
      <c r="H74" s="10"/>
      <c r="I74" s="9"/>
      <c r="J74" s="9"/>
      <c r="K74" s="9"/>
      <c r="L74" s="9"/>
      <c r="M74" s="9"/>
      <c r="N74" s="189"/>
    </row>
    <row r="75" spans="1:14" s="12" customFormat="1" ht="11.25">
      <c r="A75" s="10"/>
      <c r="B75" s="9"/>
      <c r="C75" s="9"/>
      <c r="D75" s="9"/>
      <c r="E75" s="9"/>
      <c r="F75" s="9"/>
      <c r="G75" s="9"/>
      <c r="H75" s="10"/>
      <c r="I75" s="9"/>
      <c r="J75" s="9"/>
      <c r="K75" s="9"/>
      <c r="L75" s="9"/>
      <c r="M75" s="9"/>
      <c r="N75" s="189"/>
    </row>
    <row r="76" spans="1:14" s="12" customFormat="1" ht="11.25">
      <c r="A76" s="10"/>
      <c r="B76" s="9"/>
      <c r="C76" s="9"/>
      <c r="D76" s="9"/>
      <c r="E76" s="9"/>
      <c r="F76" s="9"/>
      <c r="G76" s="9"/>
      <c r="H76" s="10"/>
      <c r="I76" s="9"/>
      <c r="J76" s="9"/>
      <c r="K76" s="9"/>
      <c r="L76" s="9"/>
      <c r="M76" s="9"/>
      <c r="N76" s="189"/>
    </row>
    <row r="77" spans="1:14" s="12" customFormat="1" ht="11.25">
      <c r="A77" s="10"/>
      <c r="B77" s="9"/>
      <c r="C77" s="9"/>
      <c r="D77" s="9"/>
      <c r="E77" s="9"/>
      <c r="F77" s="9"/>
      <c r="G77" s="9"/>
      <c r="H77" s="10"/>
      <c r="I77" s="9"/>
      <c r="J77" s="9"/>
      <c r="K77" s="9"/>
      <c r="L77" s="9"/>
      <c r="M77" s="9"/>
      <c r="N77" s="189"/>
    </row>
    <row r="78" spans="1:14" s="12" customFormat="1" ht="11.25">
      <c r="A78" s="10"/>
      <c r="B78" s="9"/>
      <c r="C78" s="9"/>
      <c r="D78" s="9"/>
      <c r="E78" s="9"/>
      <c r="F78" s="9"/>
      <c r="G78" s="9"/>
      <c r="H78" s="10"/>
      <c r="I78" s="9"/>
      <c r="J78" s="9"/>
      <c r="K78" s="9"/>
      <c r="L78" s="9"/>
      <c r="M78" s="9"/>
      <c r="N78" s="189"/>
    </row>
    <row r="79" spans="1:14" s="12" customFormat="1" ht="11.25">
      <c r="A79" s="10"/>
      <c r="B79" s="9"/>
      <c r="C79" s="9"/>
      <c r="D79" s="9"/>
      <c r="E79" s="9"/>
      <c r="F79" s="9"/>
      <c r="G79" s="9"/>
      <c r="H79" s="10"/>
      <c r="I79" s="9"/>
      <c r="J79" s="9"/>
      <c r="K79" s="9"/>
      <c r="L79" s="9"/>
      <c r="M79" s="9"/>
      <c r="N79" s="189"/>
    </row>
    <row r="80" spans="1:14" s="12" customFormat="1" ht="11.25">
      <c r="A80" s="10"/>
      <c r="B80" s="9"/>
      <c r="C80" s="9"/>
      <c r="D80" s="9"/>
      <c r="E80" s="9"/>
      <c r="F80" s="9"/>
      <c r="G80" s="9"/>
      <c r="H80" s="10"/>
      <c r="I80" s="9"/>
      <c r="J80" s="9"/>
      <c r="K80" s="9"/>
      <c r="L80" s="9"/>
      <c r="M80" s="9"/>
      <c r="N80" s="189"/>
    </row>
    <row r="81" spans="1:14" s="12" customFormat="1" ht="11.25">
      <c r="A81" s="10"/>
      <c r="B81" s="9"/>
      <c r="C81" s="9"/>
      <c r="D81" s="9"/>
      <c r="E81" s="9"/>
      <c r="F81" s="9"/>
      <c r="G81" s="9"/>
      <c r="H81" s="10"/>
      <c r="I81" s="9"/>
      <c r="J81" s="9"/>
      <c r="K81" s="9"/>
      <c r="L81" s="9"/>
      <c r="M81" s="9"/>
      <c r="N81" s="189"/>
    </row>
    <row r="82" spans="1:14" s="12" customFormat="1" ht="11.25">
      <c r="A82" s="10"/>
      <c r="B82" s="9"/>
      <c r="C82" s="9"/>
      <c r="D82" s="9"/>
      <c r="E82" s="9"/>
      <c r="F82" s="9"/>
      <c r="G82" s="9"/>
      <c r="H82" s="10"/>
      <c r="I82" s="9"/>
      <c r="J82" s="9"/>
      <c r="K82" s="9"/>
      <c r="L82" s="9"/>
      <c r="M82" s="9"/>
      <c r="N82" s="189"/>
    </row>
    <row r="83" spans="1:14" s="12" customFormat="1" ht="11.25">
      <c r="A83" s="10"/>
      <c r="B83" s="9"/>
      <c r="C83" s="9"/>
      <c r="D83" s="9"/>
      <c r="E83" s="9"/>
      <c r="F83" s="9"/>
      <c r="G83" s="9"/>
      <c r="H83" s="10"/>
      <c r="I83" s="9"/>
      <c r="J83" s="9"/>
      <c r="K83" s="9"/>
      <c r="L83" s="9"/>
      <c r="M83" s="9"/>
      <c r="N83" s="189"/>
    </row>
    <row r="84" spans="1:14" s="12" customFormat="1" ht="11.25">
      <c r="A84" s="10"/>
      <c r="B84" s="9"/>
      <c r="C84" s="9"/>
      <c r="D84" s="9"/>
      <c r="E84" s="9"/>
      <c r="F84" s="9"/>
      <c r="G84" s="9"/>
      <c r="H84" s="10"/>
      <c r="I84" s="9"/>
      <c r="J84" s="9"/>
      <c r="K84" s="9"/>
      <c r="L84" s="9"/>
      <c r="M84" s="9"/>
      <c r="N84" s="189"/>
    </row>
    <row r="85" spans="1:14" s="12" customFormat="1" ht="11.25">
      <c r="A85" s="10"/>
      <c r="B85" s="9"/>
      <c r="C85" s="9"/>
      <c r="D85" s="9"/>
      <c r="E85" s="9"/>
      <c r="F85" s="9"/>
      <c r="G85" s="9"/>
      <c r="H85" s="10"/>
      <c r="I85" s="9"/>
      <c r="J85" s="9"/>
      <c r="K85" s="9"/>
      <c r="L85" s="9"/>
      <c r="M85" s="9"/>
      <c r="N85" s="189"/>
    </row>
    <row r="86" spans="1:14" s="12" customFormat="1" ht="11.25">
      <c r="A86" s="10"/>
      <c r="B86" s="9"/>
      <c r="C86" s="9"/>
      <c r="D86" s="9"/>
      <c r="E86" s="9"/>
      <c r="F86" s="9"/>
      <c r="G86" s="9"/>
      <c r="H86" s="10"/>
      <c r="I86" s="9"/>
      <c r="J86" s="9"/>
      <c r="K86" s="9"/>
      <c r="L86" s="9"/>
      <c r="M86" s="9"/>
      <c r="N86" s="189"/>
    </row>
    <row r="87" spans="1:14" s="12" customFormat="1" ht="11.25">
      <c r="A87" s="10"/>
      <c r="B87" s="9"/>
      <c r="C87" s="9"/>
      <c r="D87" s="9"/>
      <c r="E87" s="9"/>
      <c r="F87" s="9"/>
      <c r="G87" s="9"/>
      <c r="H87" s="10"/>
      <c r="I87" s="9"/>
      <c r="J87" s="9"/>
      <c r="K87" s="9"/>
      <c r="L87" s="9"/>
      <c r="M87" s="9"/>
      <c r="N87" s="189"/>
    </row>
    <row r="88" spans="1:14" s="12" customFormat="1" ht="11.25">
      <c r="A88" s="10"/>
      <c r="B88" s="9"/>
      <c r="C88" s="9"/>
      <c r="D88" s="9"/>
      <c r="E88" s="9"/>
      <c r="F88" s="9"/>
      <c r="G88" s="9"/>
      <c r="H88" s="10"/>
      <c r="I88" s="9"/>
      <c r="J88" s="9"/>
      <c r="K88" s="9"/>
      <c r="L88" s="9"/>
      <c r="M88" s="9"/>
      <c r="N88" s="189"/>
    </row>
    <row r="89" spans="1:14" s="12" customFormat="1" ht="11.25">
      <c r="A89" s="10"/>
      <c r="B89" s="9"/>
      <c r="C89" s="9"/>
      <c r="D89" s="9"/>
      <c r="E89" s="9"/>
      <c r="F89" s="9"/>
      <c r="G89" s="9"/>
      <c r="H89" s="10"/>
      <c r="I89" s="9"/>
      <c r="J89" s="9"/>
      <c r="K89" s="9"/>
      <c r="L89" s="9"/>
      <c r="M89" s="9"/>
      <c r="N89" s="189"/>
    </row>
    <row r="90" spans="1:14" s="12" customFormat="1" ht="11.25">
      <c r="A90" s="10"/>
      <c r="B90" s="9"/>
      <c r="C90" s="9"/>
      <c r="D90" s="9"/>
      <c r="E90" s="9"/>
      <c r="F90" s="9"/>
      <c r="G90" s="9"/>
      <c r="H90" s="10"/>
      <c r="I90" s="9"/>
      <c r="J90" s="9"/>
      <c r="K90" s="9"/>
      <c r="L90" s="9"/>
      <c r="M90" s="9"/>
      <c r="N90" s="189"/>
    </row>
    <row r="91" spans="1:14" s="12" customFormat="1" ht="11.25">
      <c r="A91" s="10"/>
      <c r="B91" s="9"/>
      <c r="C91" s="9"/>
      <c r="D91" s="9"/>
      <c r="E91" s="9"/>
      <c r="F91" s="9"/>
      <c r="G91" s="9"/>
      <c r="H91" s="10"/>
      <c r="I91" s="9"/>
      <c r="J91" s="9"/>
      <c r="K91" s="9"/>
      <c r="L91" s="9"/>
      <c r="M91" s="9"/>
      <c r="N91" s="189"/>
    </row>
    <row r="92" spans="1:14" s="12" customFormat="1" ht="11.25">
      <c r="A92" s="10"/>
      <c r="B92" s="9"/>
      <c r="C92" s="9"/>
      <c r="D92" s="9"/>
      <c r="E92" s="9"/>
      <c r="F92" s="9"/>
      <c r="G92" s="9"/>
      <c r="H92" s="10"/>
      <c r="I92" s="9"/>
      <c r="J92" s="9"/>
      <c r="K92" s="9"/>
      <c r="L92" s="9"/>
      <c r="M92" s="9"/>
      <c r="N92" s="189"/>
    </row>
    <row r="93" spans="1:14" s="12" customFormat="1" ht="11.25">
      <c r="A93" s="10"/>
      <c r="B93" s="9"/>
      <c r="C93" s="9"/>
      <c r="D93" s="9"/>
      <c r="E93" s="9"/>
      <c r="F93" s="9"/>
      <c r="G93" s="9"/>
      <c r="H93" s="10"/>
      <c r="I93" s="9"/>
      <c r="J93" s="9"/>
      <c r="K93" s="9"/>
      <c r="L93" s="9"/>
      <c r="M93" s="9"/>
      <c r="N93" s="189"/>
    </row>
    <row r="94" spans="1:14" s="12" customFormat="1" ht="11.25">
      <c r="A94" s="10"/>
      <c r="B94" s="9"/>
      <c r="C94" s="9"/>
      <c r="D94" s="9"/>
      <c r="E94" s="9"/>
      <c r="F94" s="9"/>
      <c r="G94" s="9"/>
      <c r="H94" s="10"/>
      <c r="I94" s="9"/>
      <c r="J94" s="9"/>
      <c r="K94" s="9"/>
      <c r="L94" s="9"/>
      <c r="M94" s="9"/>
      <c r="N94" s="189"/>
    </row>
    <row r="95" spans="1:14" s="12" customFormat="1" ht="11.25">
      <c r="A95" s="10"/>
      <c r="B95" s="9"/>
      <c r="C95" s="9"/>
      <c r="D95" s="9"/>
      <c r="E95" s="9"/>
      <c r="F95" s="9"/>
      <c r="G95" s="9"/>
      <c r="H95" s="10"/>
      <c r="I95" s="9"/>
      <c r="J95" s="9"/>
      <c r="K95" s="9"/>
      <c r="L95" s="9"/>
      <c r="M95" s="9"/>
      <c r="N95" s="189"/>
    </row>
    <row r="96" spans="1:14" s="12" customFormat="1" ht="11.25">
      <c r="A96" s="10"/>
      <c r="B96" s="9"/>
      <c r="C96" s="9"/>
      <c r="D96" s="9"/>
      <c r="E96" s="9"/>
      <c r="F96" s="9"/>
      <c r="G96" s="9"/>
      <c r="H96" s="10"/>
      <c r="I96" s="9"/>
      <c r="J96" s="9"/>
      <c r="K96" s="9"/>
      <c r="L96" s="9"/>
      <c r="M96" s="9"/>
      <c r="N96" s="189"/>
    </row>
    <row r="97" spans="1:14" s="12" customFormat="1" ht="11.25">
      <c r="A97" s="10"/>
      <c r="B97" s="9"/>
      <c r="C97" s="9"/>
      <c r="D97" s="9"/>
      <c r="E97" s="9"/>
      <c r="F97" s="9"/>
      <c r="G97" s="9"/>
      <c r="H97" s="10"/>
      <c r="I97" s="9"/>
      <c r="J97" s="9"/>
      <c r="K97" s="9"/>
      <c r="L97" s="9"/>
      <c r="M97" s="9"/>
      <c r="N97" s="189"/>
    </row>
    <row r="98" spans="1:14" s="12" customFormat="1" ht="11.25">
      <c r="A98" s="10"/>
      <c r="B98" s="9"/>
      <c r="C98" s="9"/>
      <c r="D98" s="9"/>
      <c r="E98" s="9"/>
      <c r="F98" s="9"/>
      <c r="G98" s="9"/>
      <c r="H98" s="10"/>
      <c r="I98" s="9"/>
      <c r="J98" s="9"/>
      <c r="K98" s="9"/>
      <c r="L98" s="9"/>
      <c r="M98" s="9"/>
      <c r="N98" s="189"/>
    </row>
  </sheetData>
  <sheetProtection selectLockedCells="1"/>
  <mergeCells count="22">
    <mergeCell ref="E7:E9"/>
    <mergeCell ref="I7:I9"/>
    <mergeCell ref="H40:I40"/>
    <mergeCell ref="H6:H9"/>
    <mergeCell ref="I6:M6"/>
    <mergeCell ref="L7:L9"/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topLeftCell="A7" zoomScaleNormal="100" zoomScaleSheetLayoutView="100" workbookViewId="0">
      <selection activeCell="H15" sqref="H15"/>
    </sheetView>
  </sheetViews>
  <sheetFormatPr defaultRowHeight="11.25"/>
  <cols>
    <col min="1" max="1" width="14.375" style="184" customWidth="1"/>
    <col min="2" max="2" width="14.625" style="185" customWidth="1"/>
    <col min="3" max="3" width="14.125" style="186" customWidth="1"/>
    <col min="4" max="4" width="9.5" style="186" customWidth="1"/>
    <col min="5" max="5" width="9.5" style="187" customWidth="1"/>
    <col min="6" max="6" width="11.25" style="185" customWidth="1"/>
    <col min="7" max="16384" width="9" style="188"/>
  </cols>
  <sheetData>
    <row r="1" spans="1:23" s="313" customFormat="1" ht="14.1" customHeight="1">
      <c r="A1" s="282"/>
      <c r="B1" s="312"/>
      <c r="C1" s="312"/>
      <c r="E1" s="284"/>
      <c r="F1" s="284"/>
      <c r="G1" s="284" t="s">
        <v>876</v>
      </c>
    </row>
    <row r="2" spans="1:23" s="163" customFormat="1" ht="14.1" customHeight="1">
      <c r="A2" s="162"/>
      <c r="B2" s="162"/>
      <c r="C2" s="162"/>
      <c r="D2" s="162"/>
      <c r="E2" s="162"/>
      <c r="F2" s="162"/>
    </row>
    <row r="3" spans="1:23" s="242" customFormat="1" ht="20.100000000000001" customHeight="1">
      <c r="A3" s="783" t="s">
        <v>151</v>
      </c>
      <c r="B3" s="783"/>
      <c r="C3" s="783"/>
      <c r="D3" s="783"/>
      <c r="E3" s="783"/>
      <c r="F3" s="783"/>
      <c r="G3" s="783"/>
      <c r="H3" s="164"/>
      <c r="I3" s="164"/>
      <c r="K3" s="780"/>
      <c r="L3" s="780"/>
      <c r="M3" s="780"/>
      <c r="N3" s="780"/>
      <c r="O3" s="780"/>
      <c r="P3" s="780"/>
      <c r="Q3" s="780"/>
      <c r="R3" s="780"/>
      <c r="S3" s="780"/>
      <c r="T3" s="780"/>
      <c r="U3" s="780"/>
      <c r="V3" s="780"/>
      <c r="W3" s="780"/>
    </row>
    <row r="4" spans="1:23" s="166" customFormat="1" ht="26.25" customHeight="1">
      <c r="A4" s="784" t="s">
        <v>152</v>
      </c>
      <c r="B4" s="784"/>
      <c r="C4" s="784"/>
      <c r="D4" s="784"/>
      <c r="E4" s="784"/>
      <c r="F4" s="784"/>
      <c r="G4" s="784"/>
      <c r="H4" s="165"/>
      <c r="I4" s="165"/>
    </row>
    <row r="5" spans="1:23" s="167" customFormat="1" ht="18" customHeight="1" thickBot="1">
      <c r="A5" s="167" t="s">
        <v>154</v>
      </c>
      <c r="G5" s="168" t="s">
        <v>153</v>
      </c>
      <c r="Q5" s="168"/>
    </row>
    <row r="6" spans="1:23" s="169" customFormat="1" ht="15.95" customHeight="1">
      <c r="A6" s="725" t="s">
        <v>148</v>
      </c>
      <c r="B6" s="772" t="s">
        <v>264</v>
      </c>
      <c r="C6" s="775" t="s">
        <v>265</v>
      </c>
      <c r="D6" s="776" t="s">
        <v>266</v>
      </c>
      <c r="E6" s="777"/>
      <c r="F6" s="776" t="s">
        <v>267</v>
      </c>
      <c r="G6" s="781"/>
    </row>
    <row r="7" spans="1:23" s="169" customFormat="1" ht="15.95" customHeight="1">
      <c r="A7" s="762"/>
      <c r="B7" s="773"/>
      <c r="C7" s="768"/>
      <c r="D7" s="778"/>
      <c r="E7" s="779"/>
      <c r="F7" s="778"/>
      <c r="G7" s="782"/>
    </row>
    <row r="8" spans="1:23" s="169" customFormat="1" ht="15.95" customHeight="1">
      <c r="A8" s="762"/>
      <c r="B8" s="773"/>
      <c r="C8" s="768"/>
      <c r="D8" s="768" t="s">
        <v>268</v>
      </c>
      <c r="E8" s="768" t="s">
        <v>269</v>
      </c>
      <c r="F8" s="768" t="s">
        <v>268</v>
      </c>
      <c r="G8" s="770" t="s">
        <v>269</v>
      </c>
    </row>
    <row r="9" spans="1:23" s="169" customFormat="1" ht="15.95" customHeight="1">
      <c r="A9" s="763"/>
      <c r="B9" s="774"/>
      <c r="C9" s="769"/>
      <c r="D9" s="769"/>
      <c r="E9" s="769"/>
      <c r="F9" s="769"/>
      <c r="G9" s="771"/>
    </row>
    <row r="10" spans="1:23" s="169" customFormat="1" ht="102" customHeight="1">
      <c r="A10" s="170" t="s">
        <v>325</v>
      </c>
      <c r="B10" s="171">
        <v>527.91000000000008</v>
      </c>
      <c r="C10" s="171">
        <v>527.89</v>
      </c>
      <c r="D10" s="171">
        <v>95.69</v>
      </c>
      <c r="E10" s="171">
        <v>95.67</v>
      </c>
      <c r="F10" s="171">
        <v>432.22</v>
      </c>
      <c r="G10" s="169">
        <v>432.22</v>
      </c>
    </row>
    <row r="11" spans="1:23" s="169" customFormat="1" ht="102" customHeight="1">
      <c r="A11" s="170" t="s">
        <v>326</v>
      </c>
      <c r="B11" s="171">
        <v>459.51</v>
      </c>
      <c r="C11" s="171">
        <v>394.92</v>
      </c>
      <c r="D11" s="171">
        <v>108.26</v>
      </c>
      <c r="E11" s="171">
        <v>108.26</v>
      </c>
      <c r="F11" s="171">
        <v>351.25</v>
      </c>
      <c r="G11" s="169">
        <v>286.66000000000003</v>
      </c>
    </row>
    <row r="12" spans="1:23" s="169" customFormat="1" ht="102" customHeight="1">
      <c r="A12" s="170" t="s">
        <v>379</v>
      </c>
      <c r="B12" s="171">
        <v>599.29</v>
      </c>
      <c r="C12" s="171">
        <v>529.30999999999995</v>
      </c>
      <c r="D12" s="171">
        <v>149.1</v>
      </c>
      <c r="E12" s="171">
        <v>149.1</v>
      </c>
      <c r="F12" s="171">
        <v>450.19</v>
      </c>
      <c r="G12" s="169">
        <v>380.21</v>
      </c>
    </row>
    <row r="13" spans="1:23" s="169" customFormat="1" ht="102" customHeight="1">
      <c r="A13" s="170" t="s">
        <v>471</v>
      </c>
      <c r="B13" s="171">
        <v>688</v>
      </c>
      <c r="C13" s="171">
        <v>657</v>
      </c>
      <c r="D13" s="171">
        <v>374</v>
      </c>
      <c r="E13" s="171">
        <v>374</v>
      </c>
      <c r="F13" s="171">
        <v>314</v>
      </c>
      <c r="G13" s="169">
        <v>283</v>
      </c>
    </row>
    <row r="14" spans="1:23" s="172" customFormat="1" ht="102" customHeight="1" thickBot="1">
      <c r="A14" s="338" t="s">
        <v>473</v>
      </c>
      <c r="B14" s="345">
        <v>690.81</v>
      </c>
      <c r="C14" s="346">
        <v>675.86</v>
      </c>
      <c r="D14" s="249">
        <v>396.44</v>
      </c>
      <c r="E14" s="249">
        <v>396.44</v>
      </c>
      <c r="F14" s="249">
        <v>294.37</v>
      </c>
      <c r="G14" s="249">
        <v>279.42</v>
      </c>
    </row>
    <row r="15" spans="1:23" s="176" customFormat="1" ht="9.9499999999999993" customHeight="1">
      <c r="A15" s="335" t="s">
        <v>470</v>
      </c>
      <c r="B15" s="173"/>
      <c r="C15" s="174"/>
      <c r="D15" s="174"/>
      <c r="E15" s="174"/>
      <c r="F15" s="175"/>
      <c r="G15" s="334" t="s">
        <v>378</v>
      </c>
    </row>
    <row r="16" spans="1:23" s="180" customFormat="1" ht="9.9499999999999993" customHeight="1">
      <c r="A16" s="336" t="s">
        <v>155</v>
      </c>
      <c r="B16" s="177"/>
      <c r="C16" s="178"/>
      <c r="D16" s="178"/>
      <c r="E16" s="179"/>
      <c r="F16" s="177"/>
    </row>
    <row r="17" spans="1:6" s="169" customFormat="1">
      <c r="A17" s="181"/>
      <c r="B17" s="182"/>
      <c r="C17" s="181"/>
      <c r="D17" s="181"/>
      <c r="E17" s="183"/>
      <c r="F17" s="182"/>
    </row>
    <row r="18" spans="1:6" s="169" customFormat="1">
      <c r="A18" s="181"/>
      <c r="B18" s="182"/>
      <c r="C18" s="181"/>
      <c r="D18" s="181"/>
      <c r="E18" s="183"/>
      <c r="F18" s="182"/>
    </row>
    <row r="19" spans="1:6" s="169" customFormat="1">
      <c r="A19" s="181"/>
      <c r="B19" s="182"/>
      <c r="C19" s="181"/>
      <c r="D19" s="181"/>
      <c r="E19" s="183"/>
      <c r="F19" s="182"/>
    </row>
    <row r="20" spans="1:6" s="169" customFormat="1">
      <c r="A20" s="181"/>
      <c r="B20" s="182"/>
      <c r="C20" s="181"/>
      <c r="D20" s="181"/>
      <c r="E20" s="183"/>
      <c r="F20" s="182"/>
    </row>
    <row r="21" spans="1:6" s="169" customFormat="1">
      <c r="A21" s="181"/>
      <c r="B21" s="182"/>
      <c r="C21" s="181"/>
      <c r="D21" s="181"/>
      <c r="E21" s="183"/>
      <c r="F21" s="182"/>
    </row>
    <row r="22" spans="1:6" s="169" customFormat="1">
      <c r="A22" s="181"/>
      <c r="B22" s="182"/>
      <c r="C22" s="181"/>
      <c r="D22" s="181"/>
      <c r="E22" s="183"/>
      <c r="F22" s="182"/>
    </row>
    <row r="23" spans="1:6" s="169" customFormat="1">
      <c r="A23" s="181"/>
      <c r="B23" s="182"/>
      <c r="C23" s="181"/>
      <c r="D23" s="181"/>
      <c r="E23" s="183"/>
      <c r="F23" s="182"/>
    </row>
    <row r="24" spans="1:6" s="169" customFormat="1">
      <c r="A24" s="181"/>
      <c r="B24" s="182"/>
      <c r="C24" s="181"/>
      <c r="D24" s="181"/>
      <c r="E24" s="183"/>
      <c r="F24" s="182"/>
    </row>
    <row r="25" spans="1:6" s="169" customFormat="1">
      <c r="A25" s="181"/>
      <c r="B25" s="182"/>
      <c r="C25" s="181"/>
      <c r="D25" s="181"/>
      <c r="E25" s="183"/>
      <c r="F25" s="182"/>
    </row>
    <row r="26" spans="1:6" s="169" customFormat="1">
      <c r="A26" s="181"/>
      <c r="B26" s="182"/>
      <c r="C26" s="181"/>
      <c r="D26" s="181"/>
      <c r="E26" s="183"/>
      <c r="F26" s="182"/>
    </row>
    <row r="27" spans="1:6" s="169" customFormat="1">
      <c r="A27" s="181"/>
      <c r="B27" s="182"/>
      <c r="C27" s="181"/>
      <c r="D27" s="181"/>
      <c r="E27" s="183"/>
      <c r="F27" s="182"/>
    </row>
    <row r="28" spans="1:6" s="169" customFormat="1">
      <c r="A28" s="181"/>
      <c r="B28" s="182"/>
      <c r="C28" s="181"/>
      <c r="D28" s="181"/>
      <c r="E28" s="183"/>
      <c r="F28" s="182"/>
    </row>
    <row r="29" spans="1:6" s="169" customFormat="1">
      <c r="A29" s="181"/>
      <c r="B29" s="182"/>
      <c r="C29" s="181"/>
      <c r="D29" s="181"/>
      <c r="E29" s="183"/>
      <c r="F29" s="182"/>
    </row>
    <row r="30" spans="1:6" s="169" customFormat="1">
      <c r="A30" s="181"/>
      <c r="B30" s="182"/>
      <c r="C30" s="181"/>
      <c r="D30" s="181"/>
      <c r="E30" s="183"/>
      <c r="F30" s="182"/>
    </row>
    <row r="31" spans="1:6" s="169" customFormat="1">
      <c r="A31" s="181"/>
      <c r="B31" s="182"/>
      <c r="C31" s="181"/>
      <c r="D31" s="181"/>
      <c r="E31" s="183"/>
      <c r="F31" s="182"/>
    </row>
    <row r="32" spans="1:6" s="169" customFormat="1">
      <c r="A32" s="181"/>
      <c r="B32" s="182"/>
      <c r="C32" s="181"/>
      <c r="D32" s="181"/>
      <c r="E32" s="183"/>
      <c r="F32" s="182"/>
    </row>
    <row r="33" spans="1:6" s="169" customFormat="1">
      <c r="A33" s="181"/>
      <c r="B33" s="182"/>
      <c r="C33" s="181"/>
      <c r="D33" s="181"/>
      <c r="E33" s="183"/>
      <c r="F33" s="182"/>
    </row>
    <row r="34" spans="1:6" s="169" customFormat="1">
      <c r="A34" s="181"/>
      <c r="B34" s="182"/>
      <c r="C34" s="181"/>
      <c r="D34" s="181"/>
      <c r="E34" s="183"/>
      <c r="F34" s="182"/>
    </row>
    <row r="35" spans="1:6" s="169" customFormat="1">
      <c r="A35" s="181"/>
      <c r="B35" s="182"/>
      <c r="C35" s="181"/>
      <c r="D35" s="181"/>
      <c r="E35" s="183"/>
      <c r="F35" s="182"/>
    </row>
    <row r="36" spans="1:6" s="169" customFormat="1">
      <c r="A36" s="181"/>
      <c r="B36" s="182"/>
      <c r="C36" s="181"/>
      <c r="D36" s="181"/>
      <c r="E36" s="183"/>
      <c r="F36" s="182"/>
    </row>
    <row r="37" spans="1:6" s="169" customFormat="1">
      <c r="A37" s="181"/>
      <c r="B37" s="182"/>
      <c r="C37" s="181"/>
      <c r="D37" s="181"/>
      <c r="E37" s="183"/>
      <c r="F37" s="182"/>
    </row>
    <row r="38" spans="1:6" s="169" customFormat="1">
      <c r="A38" s="181"/>
      <c r="B38" s="182"/>
      <c r="C38" s="181"/>
      <c r="D38" s="181"/>
      <c r="E38" s="183"/>
      <c r="F38" s="182"/>
    </row>
    <row r="39" spans="1:6" s="169" customFormat="1">
      <c r="A39" s="181"/>
      <c r="B39" s="182"/>
      <c r="C39" s="181"/>
      <c r="D39" s="181"/>
      <c r="E39" s="183"/>
      <c r="F39" s="182"/>
    </row>
    <row r="40" spans="1:6" s="169" customFormat="1">
      <c r="A40" s="181"/>
      <c r="B40" s="182"/>
      <c r="C40" s="181"/>
      <c r="D40" s="181"/>
      <c r="E40" s="183"/>
      <c r="F40" s="182"/>
    </row>
    <row r="41" spans="1:6" s="169" customFormat="1">
      <c r="A41" s="181"/>
      <c r="B41" s="182"/>
      <c r="C41" s="181"/>
      <c r="D41" s="181"/>
      <c r="E41" s="183"/>
      <c r="F41" s="182"/>
    </row>
    <row r="42" spans="1:6" s="169" customFormat="1">
      <c r="A42" s="181"/>
      <c r="B42" s="182"/>
      <c r="C42" s="181"/>
      <c r="D42" s="181"/>
      <c r="E42" s="183"/>
      <c r="F42" s="182"/>
    </row>
    <row r="43" spans="1:6" s="169" customFormat="1">
      <c r="A43" s="181"/>
      <c r="B43" s="182"/>
      <c r="C43" s="181"/>
      <c r="D43" s="181"/>
      <c r="E43" s="183"/>
      <c r="F43" s="182"/>
    </row>
    <row r="44" spans="1:6" s="169" customFormat="1">
      <c r="A44" s="181"/>
      <c r="B44" s="182"/>
      <c r="C44" s="181"/>
      <c r="D44" s="181"/>
      <c r="E44" s="183"/>
      <c r="F44" s="182"/>
    </row>
    <row r="45" spans="1:6" s="169" customFormat="1">
      <c r="A45" s="181"/>
      <c r="B45" s="182"/>
      <c r="C45" s="181"/>
      <c r="D45" s="181"/>
      <c r="E45" s="183"/>
      <c r="F45" s="182"/>
    </row>
    <row r="46" spans="1:6" s="169" customFormat="1">
      <c r="A46" s="181"/>
      <c r="B46" s="182"/>
      <c r="C46" s="181"/>
      <c r="D46" s="181"/>
      <c r="E46" s="183"/>
      <c r="F46" s="182"/>
    </row>
    <row r="47" spans="1:6" s="169" customFormat="1">
      <c r="A47" s="181"/>
      <c r="B47" s="182"/>
      <c r="C47" s="181"/>
      <c r="D47" s="181"/>
      <c r="E47" s="183"/>
      <c r="F47" s="182"/>
    </row>
    <row r="48" spans="1:6" s="169" customFormat="1">
      <c r="A48" s="181"/>
      <c r="B48" s="182"/>
      <c r="C48" s="181"/>
      <c r="D48" s="181"/>
      <c r="E48" s="183"/>
      <c r="F48" s="182"/>
    </row>
    <row r="49" spans="1:6" s="169" customFormat="1">
      <c r="A49" s="181"/>
      <c r="B49" s="182"/>
      <c r="C49" s="181"/>
      <c r="D49" s="181"/>
      <c r="E49" s="183"/>
      <c r="F49" s="182"/>
    </row>
    <row r="50" spans="1:6" s="169" customFormat="1">
      <c r="A50" s="181"/>
      <c r="B50" s="182"/>
      <c r="C50" s="181"/>
      <c r="D50" s="181"/>
      <c r="E50" s="183"/>
      <c r="F50" s="182"/>
    </row>
    <row r="51" spans="1:6" s="169" customFormat="1">
      <c r="A51" s="181"/>
      <c r="B51" s="182"/>
      <c r="C51" s="181"/>
      <c r="D51" s="181"/>
      <c r="E51" s="183"/>
      <c r="F51" s="182"/>
    </row>
    <row r="52" spans="1:6" s="169" customFormat="1">
      <c r="A52" s="181"/>
      <c r="B52" s="182"/>
      <c r="C52" s="181"/>
      <c r="D52" s="181"/>
      <c r="E52" s="183"/>
      <c r="F52" s="182"/>
    </row>
    <row r="53" spans="1:6" s="169" customFormat="1">
      <c r="A53" s="181"/>
      <c r="B53" s="182"/>
      <c r="C53" s="181"/>
      <c r="D53" s="181"/>
      <c r="E53" s="183"/>
      <c r="F53" s="182"/>
    </row>
    <row r="54" spans="1:6" s="169" customFormat="1">
      <c r="A54" s="181"/>
      <c r="B54" s="182"/>
      <c r="C54" s="181"/>
      <c r="D54" s="181"/>
      <c r="E54" s="183"/>
      <c r="F54" s="182"/>
    </row>
    <row r="55" spans="1:6" s="169" customFormat="1">
      <c r="A55" s="181"/>
      <c r="B55" s="182"/>
      <c r="C55" s="181"/>
      <c r="D55" s="181"/>
      <c r="E55" s="183"/>
      <c r="F55" s="182"/>
    </row>
    <row r="56" spans="1:6" s="169" customFormat="1">
      <c r="A56" s="181"/>
      <c r="B56" s="182"/>
      <c r="C56" s="181"/>
      <c r="D56" s="181"/>
      <c r="E56" s="183"/>
      <c r="F56" s="182"/>
    </row>
    <row r="57" spans="1:6" s="169" customFormat="1">
      <c r="A57" s="181"/>
      <c r="B57" s="182"/>
      <c r="C57" s="181"/>
      <c r="D57" s="181"/>
      <c r="E57" s="183"/>
      <c r="F57" s="182"/>
    </row>
    <row r="58" spans="1:6" s="169" customFormat="1">
      <c r="A58" s="181"/>
      <c r="B58" s="182"/>
      <c r="C58" s="181"/>
      <c r="D58" s="181"/>
      <c r="E58" s="183"/>
      <c r="F58" s="182"/>
    </row>
    <row r="59" spans="1:6" s="169" customFormat="1">
      <c r="A59" s="181"/>
      <c r="B59" s="182"/>
      <c r="C59" s="181"/>
      <c r="D59" s="181"/>
      <c r="E59" s="183"/>
      <c r="F59" s="182"/>
    </row>
    <row r="60" spans="1:6" s="169" customFormat="1">
      <c r="A60" s="181"/>
      <c r="B60" s="182"/>
      <c r="C60" s="181"/>
      <c r="D60" s="181"/>
      <c r="E60" s="183"/>
      <c r="F60" s="182"/>
    </row>
    <row r="61" spans="1:6" s="169" customFormat="1">
      <c r="A61" s="181"/>
      <c r="B61" s="182"/>
      <c r="C61" s="181"/>
      <c r="D61" s="181"/>
      <c r="E61" s="183"/>
      <c r="F61" s="182"/>
    </row>
    <row r="62" spans="1:6" s="169" customFormat="1">
      <c r="A62" s="181"/>
      <c r="B62" s="182"/>
      <c r="C62" s="181"/>
      <c r="D62" s="181"/>
      <c r="E62" s="183"/>
      <c r="F62" s="182"/>
    </row>
    <row r="63" spans="1:6" s="169" customFormat="1">
      <c r="A63" s="181"/>
      <c r="B63" s="182"/>
      <c r="C63" s="181"/>
      <c r="D63" s="181"/>
      <c r="E63" s="183"/>
      <c r="F63" s="182"/>
    </row>
    <row r="64" spans="1:6" s="169" customFormat="1">
      <c r="A64" s="181"/>
      <c r="B64" s="182"/>
      <c r="C64" s="181"/>
      <c r="D64" s="181"/>
      <c r="E64" s="183"/>
      <c r="F64" s="182"/>
    </row>
    <row r="65" spans="1:6" s="169" customFormat="1">
      <c r="A65" s="181"/>
      <c r="B65" s="182"/>
      <c r="C65" s="181"/>
      <c r="D65" s="181"/>
      <c r="E65" s="183"/>
      <c r="F65" s="182"/>
    </row>
    <row r="66" spans="1:6" s="169" customFormat="1">
      <c r="A66" s="181"/>
      <c r="B66" s="182"/>
      <c r="C66" s="181"/>
      <c r="D66" s="181"/>
      <c r="E66" s="183"/>
      <c r="F66" s="182"/>
    </row>
    <row r="67" spans="1:6" s="169" customFormat="1">
      <c r="A67" s="181"/>
      <c r="B67" s="182"/>
      <c r="C67" s="181"/>
      <c r="D67" s="181"/>
      <c r="E67" s="183"/>
      <c r="F67" s="182"/>
    </row>
    <row r="68" spans="1:6" s="169" customFormat="1">
      <c r="A68" s="181"/>
      <c r="B68" s="182"/>
      <c r="C68" s="181"/>
      <c r="D68" s="181"/>
      <c r="E68" s="183"/>
      <c r="F68" s="182"/>
    </row>
    <row r="69" spans="1:6" s="169" customFormat="1">
      <c r="A69" s="181"/>
      <c r="B69" s="182"/>
      <c r="C69" s="181"/>
      <c r="D69" s="181"/>
      <c r="E69" s="183"/>
      <c r="F69" s="182"/>
    </row>
    <row r="70" spans="1:6" s="169" customFormat="1">
      <c r="A70" s="181"/>
      <c r="B70" s="182"/>
      <c r="C70" s="181"/>
      <c r="D70" s="181"/>
      <c r="E70" s="183"/>
      <c r="F70" s="182"/>
    </row>
    <row r="71" spans="1:6" s="169" customFormat="1">
      <c r="A71" s="181"/>
      <c r="B71" s="182"/>
      <c r="C71" s="181"/>
      <c r="D71" s="181"/>
      <c r="E71" s="183"/>
      <c r="F71" s="182"/>
    </row>
    <row r="72" spans="1:6" s="169" customFormat="1">
      <c r="A72" s="181"/>
      <c r="B72" s="182"/>
      <c r="C72" s="181"/>
      <c r="D72" s="181"/>
      <c r="E72" s="183"/>
      <c r="F72" s="182"/>
    </row>
    <row r="73" spans="1:6" s="169" customFormat="1">
      <c r="A73" s="181"/>
      <c r="B73" s="182"/>
      <c r="C73" s="181"/>
      <c r="D73" s="181"/>
      <c r="E73" s="183"/>
      <c r="F73" s="182"/>
    </row>
    <row r="74" spans="1:6" s="169" customFormat="1">
      <c r="A74" s="181"/>
      <c r="B74" s="182"/>
      <c r="C74" s="181"/>
      <c r="D74" s="181"/>
      <c r="E74" s="183"/>
      <c r="F74" s="182"/>
    </row>
    <row r="75" spans="1:6" s="169" customFormat="1">
      <c r="A75" s="181"/>
      <c r="B75" s="182"/>
      <c r="C75" s="181"/>
      <c r="D75" s="181"/>
      <c r="E75" s="183"/>
      <c r="F75" s="182"/>
    </row>
    <row r="76" spans="1:6" s="169" customFormat="1">
      <c r="A76" s="181"/>
      <c r="B76" s="182"/>
      <c r="C76" s="181"/>
      <c r="D76" s="181"/>
      <c r="E76" s="183"/>
      <c r="F76" s="182"/>
    </row>
    <row r="77" spans="1:6" s="169" customFormat="1">
      <c r="A77" s="181"/>
      <c r="B77" s="182"/>
      <c r="C77" s="181"/>
      <c r="D77" s="181"/>
      <c r="E77" s="183"/>
      <c r="F77" s="182"/>
    </row>
    <row r="78" spans="1:6" s="169" customFormat="1">
      <c r="A78" s="181"/>
      <c r="B78" s="182"/>
      <c r="C78" s="181"/>
      <c r="D78" s="181"/>
      <c r="E78" s="183"/>
      <c r="F78" s="182"/>
    </row>
    <row r="79" spans="1:6" s="169" customFormat="1">
      <c r="A79" s="181"/>
      <c r="B79" s="182"/>
      <c r="C79" s="181"/>
      <c r="D79" s="181"/>
      <c r="E79" s="183"/>
      <c r="F79" s="182"/>
    </row>
    <row r="80" spans="1:6" s="169" customFormat="1">
      <c r="A80" s="181"/>
      <c r="B80" s="182"/>
      <c r="C80" s="181"/>
      <c r="D80" s="181"/>
      <c r="E80" s="183"/>
      <c r="F80" s="182"/>
    </row>
    <row r="81" spans="1:6" s="169" customFormat="1">
      <c r="A81" s="181"/>
      <c r="B81" s="182"/>
      <c r="C81" s="181"/>
      <c r="D81" s="181"/>
      <c r="E81" s="183"/>
      <c r="F81" s="182"/>
    </row>
    <row r="82" spans="1:6" s="169" customFormat="1">
      <c r="A82" s="181"/>
      <c r="B82" s="182"/>
      <c r="C82" s="181"/>
      <c r="D82" s="181"/>
      <c r="E82" s="183"/>
      <c r="F82" s="182"/>
    </row>
    <row r="83" spans="1:6" s="169" customFormat="1">
      <c r="A83" s="181"/>
      <c r="B83" s="182"/>
      <c r="C83" s="181"/>
      <c r="D83" s="181"/>
      <c r="E83" s="183"/>
      <c r="F83" s="182"/>
    </row>
    <row r="84" spans="1:6" s="169" customFormat="1">
      <c r="A84" s="181"/>
      <c r="B84" s="182"/>
      <c r="C84" s="181"/>
      <c r="D84" s="181"/>
      <c r="E84" s="183"/>
      <c r="F84" s="182"/>
    </row>
    <row r="85" spans="1:6" s="169" customFormat="1">
      <c r="A85" s="181"/>
      <c r="B85" s="182"/>
      <c r="C85" s="181"/>
      <c r="D85" s="181"/>
      <c r="E85" s="183"/>
      <c r="F85" s="182"/>
    </row>
    <row r="86" spans="1:6" s="169" customFormat="1">
      <c r="A86" s="181"/>
      <c r="B86" s="182"/>
      <c r="C86" s="181"/>
      <c r="D86" s="181"/>
      <c r="E86" s="183"/>
      <c r="F86" s="182"/>
    </row>
    <row r="87" spans="1:6" s="169" customFormat="1">
      <c r="A87" s="181"/>
      <c r="B87" s="182"/>
      <c r="C87" s="181"/>
      <c r="D87" s="181"/>
      <c r="E87" s="183"/>
      <c r="F87" s="182"/>
    </row>
    <row r="88" spans="1:6" s="169" customFormat="1">
      <c r="A88" s="181"/>
      <c r="B88" s="182"/>
      <c r="C88" s="181"/>
      <c r="D88" s="181"/>
      <c r="E88" s="183"/>
      <c r="F88" s="182"/>
    </row>
    <row r="89" spans="1:6" s="169" customFormat="1">
      <c r="A89" s="181"/>
      <c r="B89" s="182"/>
      <c r="C89" s="181"/>
      <c r="D89" s="181"/>
      <c r="E89" s="183"/>
      <c r="F89" s="182"/>
    </row>
    <row r="90" spans="1:6" s="169" customFormat="1">
      <c r="A90" s="181"/>
      <c r="B90" s="182"/>
      <c r="C90" s="181"/>
      <c r="D90" s="181"/>
      <c r="E90" s="183"/>
      <c r="F90" s="182"/>
    </row>
    <row r="91" spans="1:6" s="169" customFormat="1">
      <c r="A91" s="181"/>
      <c r="B91" s="182"/>
      <c r="C91" s="181"/>
      <c r="D91" s="181"/>
      <c r="E91" s="183"/>
      <c r="F91" s="182"/>
    </row>
    <row r="92" spans="1:6" s="169" customFormat="1">
      <c r="A92" s="181"/>
      <c r="B92" s="182"/>
      <c r="C92" s="181"/>
      <c r="D92" s="181"/>
      <c r="E92" s="183"/>
      <c r="F92" s="182"/>
    </row>
    <row r="93" spans="1:6" s="169" customFormat="1">
      <c r="A93" s="181"/>
      <c r="B93" s="182"/>
      <c r="C93" s="181"/>
      <c r="D93" s="181"/>
      <c r="E93" s="183"/>
      <c r="F93" s="182"/>
    </row>
  </sheetData>
  <sheetProtection selectLockedCells="1"/>
  <mergeCells count="13">
    <mergeCell ref="K3:Q3"/>
    <mergeCell ref="R3:W3"/>
    <mergeCell ref="F6:G7"/>
    <mergeCell ref="A3:G3"/>
    <mergeCell ref="A4:G4"/>
    <mergeCell ref="F8:F9"/>
    <mergeCell ref="G8:G9"/>
    <mergeCell ref="A6:A9"/>
    <mergeCell ref="B6:B9"/>
    <mergeCell ref="C6:C9"/>
    <mergeCell ref="D8:D9"/>
    <mergeCell ref="D6:E7"/>
    <mergeCell ref="E8:E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view="pageBreakPreview" topLeftCell="A7" zoomScaleNormal="100" zoomScaleSheetLayoutView="100" workbookViewId="0">
      <selection activeCell="H15" sqref="H15"/>
    </sheetView>
  </sheetViews>
  <sheetFormatPr defaultColWidth="13.75" defaultRowHeight="14.25"/>
  <cols>
    <col min="1" max="1" width="12.5" style="37" customWidth="1"/>
    <col min="2" max="2" width="8.875" style="37" customWidth="1"/>
    <col min="3" max="3" width="8.5" style="37" customWidth="1"/>
    <col min="4" max="4" width="12" style="38" customWidth="1"/>
    <col min="5" max="5" width="11.125" style="38" customWidth="1"/>
    <col min="6" max="6" width="10.5" style="38" customWidth="1"/>
    <col min="7" max="11" width="9.375" style="38" customWidth="1"/>
    <col min="12" max="12" width="9.5" style="40" customWidth="1"/>
    <col min="13" max="13" width="9.375" style="41" customWidth="1"/>
    <col min="14" max="14" width="10.125" style="41" customWidth="1"/>
    <col min="15" max="15" width="9.625" style="40" customWidth="1"/>
    <col min="16" max="16" width="15.625" style="39" customWidth="1"/>
    <col min="17" max="16384" width="13.75" style="39"/>
  </cols>
  <sheetData>
    <row r="1" spans="1:16" s="287" customFormat="1" ht="14.1" customHeight="1">
      <c r="A1" s="310" t="s">
        <v>877</v>
      </c>
      <c r="B1" s="288"/>
      <c r="C1" s="288"/>
      <c r="D1" s="294"/>
      <c r="E1" s="294"/>
      <c r="F1" s="294"/>
      <c r="G1" s="806"/>
      <c r="H1" s="806"/>
      <c r="I1" s="294"/>
      <c r="J1" s="294"/>
      <c r="K1" s="294"/>
      <c r="M1" s="286"/>
      <c r="N1" s="286"/>
      <c r="P1" s="311" t="s">
        <v>878</v>
      </c>
    </row>
    <row r="2" spans="1:16" s="12" customFormat="1" ht="14.1" customHeight="1">
      <c r="D2" s="48"/>
      <c r="E2" s="48"/>
      <c r="F2" s="48"/>
      <c r="G2" s="48"/>
      <c r="H2" s="48"/>
      <c r="I2" s="48"/>
      <c r="J2" s="48"/>
      <c r="K2" s="48"/>
      <c r="M2" s="11"/>
      <c r="N2" s="11"/>
    </row>
    <row r="3" spans="1:16" s="243" customFormat="1" ht="20.100000000000001" customHeight="1">
      <c r="A3" s="783" t="s">
        <v>236</v>
      </c>
      <c r="B3" s="783"/>
      <c r="C3" s="783"/>
      <c r="D3" s="783"/>
      <c r="E3" s="783"/>
      <c r="F3" s="783"/>
      <c r="G3" s="783"/>
      <c r="H3" s="783"/>
      <c r="I3" s="788" t="s">
        <v>324</v>
      </c>
      <c r="J3" s="788"/>
      <c r="K3" s="788"/>
      <c r="L3" s="788"/>
      <c r="M3" s="788"/>
      <c r="N3" s="788"/>
      <c r="O3" s="788"/>
      <c r="P3" s="788"/>
    </row>
    <row r="4" spans="1:16" s="13" customFormat="1" ht="20.100000000000001" customHeight="1">
      <c r="A4" s="784"/>
      <c r="B4" s="784"/>
      <c r="C4" s="784"/>
      <c r="D4" s="784"/>
      <c r="E4" s="784"/>
      <c r="F4" s="784"/>
      <c r="G4" s="784"/>
      <c r="H4" s="784"/>
      <c r="I4" s="784"/>
      <c r="J4" s="784"/>
      <c r="K4" s="784"/>
      <c r="L4" s="784"/>
      <c r="M4" s="784"/>
      <c r="N4" s="784"/>
      <c r="O4" s="784"/>
    </row>
    <row r="5" spans="1:16" s="245" customFormat="1" ht="18" customHeight="1" thickBot="1">
      <c r="A5" s="245" t="s">
        <v>37</v>
      </c>
      <c r="D5" s="15"/>
      <c r="E5" s="15"/>
      <c r="F5" s="15"/>
      <c r="G5" s="15"/>
      <c r="H5" s="15"/>
      <c r="I5" s="14"/>
      <c r="J5" s="14"/>
      <c r="K5" s="14"/>
      <c r="M5" s="16"/>
      <c r="N5" s="16"/>
      <c r="O5" s="15"/>
      <c r="P5" s="15" t="s">
        <v>240</v>
      </c>
    </row>
    <row r="6" spans="1:16" s="12" customFormat="1" ht="20.100000000000001" customHeight="1">
      <c r="A6" s="725" t="s">
        <v>242</v>
      </c>
      <c r="B6" s="789" t="s">
        <v>38</v>
      </c>
      <c r="C6" s="792" t="s">
        <v>149</v>
      </c>
      <c r="D6" s="793"/>
      <c r="E6" s="793"/>
      <c r="F6" s="793"/>
      <c r="G6" s="793"/>
      <c r="H6" s="793"/>
      <c r="I6" s="793" t="s">
        <v>150</v>
      </c>
      <c r="J6" s="793"/>
      <c r="K6" s="793"/>
      <c r="L6" s="793"/>
      <c r="M6" s="793"/>
      <c r="N6" s="793"/>
      <c r="O6" s="794"/>
      <c r="P6" s="785" t="s">
        <v>241</v>
      </c>
    </row>
    <row r="7" spans="1:16" s="12" customFormat="1" ht="20.100000000000001" customHeight="1">
      <c r="A7" s="726"/>
      <c r="B7" s="790"/>
      <c r="C7" s="807"/>
      <c r="D7" s="795" t="s">
        <v>311</v>
      </c>
      <c r="E7" s="803" t="s">
        <v>39</v>
      </c>
      <c r="F7" s="795" t="s">
        <v>407</v>
      </c>
      <c r="G7" s="795" t="s">
        <v>40</v>
      </c>
      <c r="H7" s="812" t="s">
        <v>41</v>
      </c>
      <c r="I7" s="801"/>
      <c r="J7" s="803" t="s">
        <v>42</v>
      </c>
      <c r="K7" s="803" t="s">
        <v>43</v>
      </c>
      <c r="L7" s="803" t="s">
        <v>44</v>
      </c>
      <c r="M7" s="803" t="s">
        <v>45</v>
      </c>
      <c r="N7" s="803" t="s">
        <v>46</v>
      </c>
      <c r="O7" s="798" t="s">
        <v>292</v>
      </c>
      <c r="P7" s="786"/>
    </row>
    <row r="8" spans="1:16" s="12" customFormat="1" ht="20.100000000000001" customHeight="1">
      <c r="A8" s="726"/>
      <c r="B8" s="790"/>
      <c r="C8" s="807"/>
      <c r="D8" s="795"/>
      <c r="E8" s="810"/>
      <c r="F8" s="795"/>
      <c r="G8" s="796"/>
      <c r="H8" s="812"/>
      <c r="I8" s="801"/>
      <c r="J8" s="804"/>
      <c r="K8" s="804"/>
      <c r="L8" s="804"/>
      <c r="M8" s="804"/>
      <c r="N8" s="804"/>
      <c r="O8" s="799"/>
      <c r="P8" s="786"/>
    </row>
    <row r="9" spans="1:16" s="12" customFormat="1" ht="20.100000000000001" customHeight="1">
      <c r="A9" s="727"/>
      <c r="B9" s="791"/>
      <c r="C9" s="808"/>
      <c r="D9" s="809"/>
      <c r="E9" s="811"/>
      <c r="F9" s="809"/>
      <c r="G9" s="797"/>
      <c r="H9" s="813"/>
      <c r="I9" s="802"/>
      <c r="J9" s="805"/>
      <c r="K9" s="805"/>
      <c r="L9" s="805"/>
      <c r="M9" s="805"/>
      <c r="N9" s="805"/>
      <c r="O9" s="800"/>
      <c r="P9" s="787"/>
    </row>
    <row r="10" spans="1:16" s="19" customFormat="1" ht="18" customHeight="1">
      <c r="A10" s="17" t="s">
        <v>325</v>
      </c>
      <c r="B10" s="18">
        <v>36305</v>
      </c>
      <c r="C10" s="18">
        <v>13572</v>
      </c>
      <c r="D10" s="18">
        <v>2523</v>
      </c>
      <c r="E10" s="18">
        <v>5162</v>
      </c>
      <c r="F10" s="18">
        <v>1003</v>
      </c>
      <c r="G10" s="18">
        <v>4884</v>
      </c>
      <c r="H10" s="18">
        <v>0</v>
      </c>
      <c r="I10" s="18">
        <v>22733</v>
      </c>
      <c r="J10" s="18">
        <v>3248</v>
      </c>
      <c r="K10" s="18">
        <v>6475</v>
      </c>
      <c r="L10" s="18">
        <v>2163</v>
      </c>
      <c r="M10" s="18">
        <v>8778</v>
      </c>
      <c r="N10" s="18">
        <v>2069</v>
      </c>
      <c r="O10" s="18">
        <v>0</v>
      </c>
      <c r="P10" s="150" t="s">
        <v>325</v>
      </c>
    </row>
    <row r="11" spans="1:16" s="19" customFormat="1" ht="18" customHeight="1">
      <c r="A11" s="17" t="s">
        <v>326</v>
      </c>
      <c r="B11" s="18">
        <v>39534</v>
      </c>
      <c r="C11" s="18">
        <v>16049</v>
      </c>
      <c r="D11" s="18">
        <v>2239</v>
      </c>
      <c r="E11" s="18">
        <v>7894</v>
      </c>
      <c r="F11" s="18">
        <v>1064</v>
      </c>
      <c r="G11" s="18">
        <v>4852</v>
      </c>
      <c r="H11" s="18">
        <v>0</v>
      </c>
      <c r="I11" s="18">
        <v>23485</v>
      </c>
      <c r="J11" s="18">
        <v>3185</v>
      </c>
      <c r="K11" s="18">
        <v>6520</v>
      </c>
      <c r="L11" s="18">
        <v>2008</v>
      </c>
      <c r="M11" s="18">
        <v>10129</v>
      </c>
      <c r="N11" s="18">
        <v>1643</v>
      </c>
      <c r="O11" s="18">
        <v>0</v>
      </c>
      <c r="P11" s="150" t="s">
        <v>326</v>
      </c>
    </row>
    <row r="12" spans="1:16" s="19" customFormat="1" ht="18" customHeight="1">
      <c r="A12" s="17" t="s">
        <v>379</v>
      </c>
      <c r="B12" s="18">
        <v>39105</v>
      </c>
      <c r="C12" s="18">
        <v>16132</v>
      </c>
      <c r="D12" s="18">
        <v>7814</v>
      </c>
      <c r="E12" s="18">
        <v>2874</v>
      </c>
      <c r="F12" s="18">
        <v>267</v>
      </c>
      <c r="G12" s="18">
        <v>5177</v>
      </c>
      <c r="H12" s="18">
        <v>0</v>
      </c>
      <c r="I12" s="18">
        <v>22973</v>
      </c>
      <c r="J12" s="18">
        <v>2773</v>
      </c>
      <c r="K12" s="18">
        <v>6421</v>
      </c>
      <c r="L12" s="18">
        <v>1825</v>
      </c>
      <c r="M12" s="18">
        <v>10023</v>
      </c>
      <c r="N12" s="18">
        <v>1931</v>
      </c>
      <c r="O12" s="18">
        <v>0</v>
      </c>
      <c r="P12" s="150" t="s">
        <v>379</v>
      </c>
    </row>
    <row r="13" spans="1:16" s="19" customFormat="1" ht="18" customHeight="1">
      <c r="A13" s="17" t="s">
        <v>471</v>
      </c>
      <c r="B13" s="18">
        <v>47578</v>
      </c>
      <c r="C13" s="18">
        <v>21967</v>
      </c>
      <c r="D13" s="18">
        <v>12387</v>
      </c>
      <c r="E13" s="18">
        <v>3549</v>
      </c>
      <c r="F13" s="18">
        <v>252</v>
      </c>
      <c r="G13" s="18">
        <v>5779</v>
      </c>
      <c r="H13" s="18">
        <v>0</v>
      </c>
      <c r="I13" s="18">
        <v>25611</v>
      </c>
      <c r="J13" s="18">
        <v>3259</v>
      </c>
      <c r="K13" s="18">
        <v>7470</v>
      </c>
      <c r="L13" s="18">
        <v>1997</v>
      </c>
      <c r="M13" s="18">
        <v>10580</v>
      </c>
      <c r="N13" s="18">
        <v>2305</v>
      </c>
      <c r="O13" s="18">
        <v>0</v>
      </c>
      <c r="P13" s="150" t="s">
        <v>471</v>
      </c>
    </row>
    <row r="14" spans="1:16" s="19" customFormat="1" ht="18" customHeight="1">
      <c r="A14" s="426" t="s">
        <v>917</v>
      </c>
      <c r="B14" s="21">
        <f t="shared" ref="B14:H14" si="0">SUM(B16:B39)</f>
        <v>48197</v>
      </c>
      <c r="C14" s="21">
        <f t="shared" si="0"/>
        <v>23512</v>
      </c>
      <c r="D14" s="21">
        <f>SUM(D16:D39)</f>
        <v>10846</v>
      </c>
      <c r="E14" s="21">
        <f t="shared" si="0"/>
        <v>6608</v>
      </c>
      <c r="F14" s="21">
        <f t="shared" si="0"/>
        <v>246</v>
      </c>
      <c r="G14" s="21">
        <f t="shared" si="0"/>
        <v>5812</v>
      </c>
      <c r="H14" s="21">
        <f t="shared" si="0"/>
        <v>0</v>
      </c>
      <c r="I14" s="21">
        <f t="shared" ref="I14:O14" si="1">SUM(I16:I39)</f>
        <v>24685</v>
      </c>
      <c r="J14" s="21">
        <f t="shared" si="1"/>
        <v>3045</v>
      </c>
      <c r="K14" s="21">
        <f t="shared" si="1"/>
        <v>7483</v>
      </c>
      <c r="L14" s="21">
        <f t="shared" si="1"/>
        <v>1948</v>
      </c>
      <c r="M14" s="21">
        <f t="shared" si="1"/>
        <v>10089</v>
      </c>
      <c r="N14" s="21">
        <f t="shared" si="1"/>
        <v>2120</v>
      </c>
      <c r="O14" s="21">
        <f t="shared" si="1"/>
        <v>0</v>
      </c>
      <c r="P14" s="428" t="s">
        <v>917</v>
      </c>
    </row>
    <row r="15" spans="1:16" s="19" customFormat="1" ht="12.2" customHeight="1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51"/>
    </row>
    <row r="16" spans="1:16" s="19" customFormat="1" ht="24" customHeight="1">
      <c r="A16" s="24" t="s">
        <v>48</v>
      </c>
      <c r="B16" s="694">
        <v>15593</v>
      </c>
      <c r="C16" s="153">
        <v>7109</v>
      </c>
      <c r="D16" s="695">
        <v>1960</v>
      </c>
      <c r="E16" s="695">
        <v>2279</v>
      </c>
      <c r="F16" s="696">
        <v>182</v>
      </c>
      <c r="G16" s="695">
        <v>2688</v>
      </c>
      <c r="H16" s="695" t="s">
        <v>542</v>
      </c>
      <c r="I16" s="153">
        <v>8484</v>
      </c>
      <c r="J16" s="250">
        <v>639</v>
      </c>
      <c r="K16" s="250">
        <v>6136</v>
      </c>
      <c r="L16" s="250">
        <v>304</v>
      </c>
      <c r="M16" s="250">
        <v>210</v>
      </c>
      <c r="N16" s="250">
        <v>1195</v>
      </c>
      <c r="O16" s="246" t="s">
        <v>542</v>
      </c>
      <c r="P16" s="315" t="s">
        <v>331</v>
      </c>
    </row>
    <row r="17" spans="1:16" s="26" customFormat="1" ht="16.7" customHeight="1">
      <c r="A17" s="154" t="s">
        <v>239</v>
      </c>
      <c r="B17" s="694">
        <v>5343</v>
      </c>
      <c r="C17" s="153">
        <v>2461</v>
      </c>
      <c r="D17" s="246">
        <v>1214</v>
      </c>
      <c r="E17" s="246">
        <v>657</v>
      </c>
      <c r="F17" s="246">
        <v>5</v>
      </c>
      <c r="G17" s="246">
        <v>585</v>
      </c>
      <c r="H17" s="246" t="s">
        <v>542</v>
      </c>
      <c r="I17" s="153">
        <v>2882</v>
      </c>
      <c r="J17" s="250">
        <v>445</v>
      </c>
      <c r="K17" s="250">
        <v>80</v>
      </c>
      <c r="L17" s="250">
        <v>111</v>
      </c>
      <c r="M17" s="250">
        <v>1966</v>
      </c>
      <c r="N17" s="250">
        <v>280</v>
      </c>
      <c r="O17" s="246" t="s">
        <v>542</v>
      </c>
      <c r="P17" s="155" t="s">
        <v>225</v>
      </c>
    </row>
    <row r="18" spans="1:16" s="26" customFormat="1" ht="16.7" customHeight="1">
      <c r="A18" s="154" t="s">
        <v>66</v>
      </c>
      <c r="B18" s="694">
        <v>3158</v>
      </c>
      <c r="C18" s="153">
        <v>1506</v>
      </c>
      <c r="D18" s="695">
        <v>1114</v>
      </c>
      <c r="E18" s="246">
        <v>168</v>
      </c>
      <c r="F18" s="246" t="s">
        <v>542</v>
      </c>
      <c r="G18" s="348">
        <v>224</v>
      </c>
      <c r="H18" s="246" t="s">
        <v>542</v>
      </c>
      <c r="I18" s="153">
        <v>1652</v>
      </c>
      <c r="J18" s="250">
        <v>268</v>
      </c>
      <c r="K18" s="250">
        <v>220</v>
      </c>
      <c r="L18" s="250">
        <v>191</v>
      </c>
      <c r="M18" s="250">
        <v>872</v>
      </c>
      <c r="N18" s="250">
        <v>101</v>
      </c>
      <c r="O18" s="246" t="s">
        <v>542</v>
      </c>
      <c r="P18" s="155" t="s">
        <v>270</v>
      </c>
    </row>
    <row r="19" spans="1:16" s="26" customFormat="1" ht="16.7" customHeight="1">
      <c r="A19" s="154" t="s">
        <v>69</v>
      </c>
      <c r="B19" s="694">
        <v>1649</v>
      </c>
      <c r="C19" s="153">
        <v>800</v>
      </c>
      <c r="D19" s="695">
        <v>434</v>
      </c>
      <c r="E19" s="246">
        <v>233</v>
      </c>
      <c r="F19" s="246" t="s">
        <v>542</v>
      </c>
      <c r="G19" s="348">
        <v>133</v>
      </c>
      <c r="H19" s="246" t="s">
        <v>542</v>
      </c>
      <c r="I19" s="153">
        <v>849</v>
      </c>
      <c r="J19" s="250">
        <v>34</v>
      </c>
      <c r="K19" s="250">
        <v>4</v>
      </c>
      <c r="L19" s="250">
        <v>88</v>
      </c>
      <c r="M19" s="250">
        <v>684</v>
      </c>
      <c r="N19" s="250">
        <v>39</v>
      </c>
      <c r="O19" s="246" t="s">
        <v>542</v>
      </c>
      <c r="P19" s="155" t="s">
        <v>271</v>
      </c>
    </row>
    <row r="20" spans="1:16" s="26" customFormat="1" ht="16.7" customHeight="1">
      <c r="A20" s="154" t="s">
        <v>72</v>
      </c>
      <c r="B20" s="694">
        <v>2875</v>
      </c>
      <c r="C20" s="153">
        <v>999</v>
      </c>
      <c r="D20" s="695">
        <v>649</v>
      </c>
      <c r="E20" s="246">
        <v>156</v>
      </c>
      <c r="F20" s="246" t="s">
        <v>542</v>
      </c>
      <c r="G20" s="348">
        <v>194</v>
      </c>
      <c r="H20" s="246" t="s">
        <v>542</v>
      </c>
      <c r="I20" s="153">
        <v>1876</v>
      </c>
      <c r="J20" s="250">
        <v>86</v>
      </c>
      <c r="K20" s="250">
        <v>71</v>
      </c>
      <c r="L20" s="250">
        <v>85</v>
      </c>
      <c r="M20" s="250">
        <v>1572</v>
      </c>
      <c r="N20" s="250">
        <v>62</v>
      </c>
      <c r="O20" s="246" t="s">
        <v>542</v>
      </c>
      <c r="P20" s="155" t="s">
        <v>272</v>
      </c>
    </row>
    <row r="21" spans="1:16" s="26" customFormat="1" ht="16.7" customHeight="1">
      <c r="A21" s="154" t="s">
        <v>273</v>
      </c>
      <c r="B21" s="694">
        <v>3916</v>
      </c>
      <c r="C21" s="153">
        <v>2635</v>
      </c>
      <c r="D21" s="695">
        <v>1479</v>
      </c>
      <c r="E21" s="246">
        <v>860</v>
      </c>
      <c r="F21" s="246">
        <v>10</v>
      </c>
      <c r="G21" s="348">
        <v>286</v>
      </c>
      <c r="H21" s="246" t="s">
        <v>542</v>
      </c>
      <c r="I21" s="153">
        <v>1281</v>
      </c>
      <c r="J21" s="250">
        <v>120</v>
      </c>
      <c r="K21" s="250">
        <v>83</v>
      </c>
      <c r="L21" s="250">
        <v>119</v>
      </c>
      <c r="M21" s="250">
        <v>870</v>
      </c>
      <c r="N21" s="250">
        <v>89</v>
      </c>
      <c r="O21" s="246" t="s">
        <v>542</v>
      </c>
      <c r="P21" s="155" t="s">
        <v>274</v>
      </c>
    </row>
    <row r="22" spans="1:16" s="26" customFormat="1" ht="16.7" customHeight="1">
      <c r="A22" s="154" t="s">
        <v>78</v>
      </c>
      <c r="B22" s="694">
        <v>1020</v>
      </c>
      <c r="C22" s="153">
        <v>466</v>
      </c>
      <c r="D22" s="695">
        <v>188</v>
      </c>
      <c r="E22" s="246">
        <v>81</v>
      </c>
      <c r="F22" s="246" t="s">
        <v>542</v>
      </c>
      <c r="G22" s="348">
        <v>197</v>
      </c>
      <c r="H22" s="246" t="s">
        <v>542</v>
      </c>
      <c r="I22" s="153">
        <v>554</v>
      </c>
      <c r="J22" s="250">
        <v>95</v>
      </c>
      <c r="K22" s="250">
        <v>12</v>
      </c>
      <c r="L22" s="250">
        <v>121</v>
      </c>
      <c r="M22" s="250">
        <v>307</v>
      </c>
      <c r="N22" s="250">
        <v>19</v>
      </c>
      <c r="O22" s="246" t="s">
        <v>542</v>
      </c>
      <c r="P22" s="155" t="s">
        <v>275</v>
      </c>
    </row>
    <row r="23" spans="1:16" s="26" customFormat="1" ht="16.7" customHeight="1">
      <c r="A23" s="154" t="s">
        <v>81</v>
      </c>
      <c r="B23" s="694">
        <v>1521</v>
      </c>
      <c r="C23" s="153">
        <v>545</v>
      </c>
      <c r="D23" s="695">
        <v>296</v>
      </c>
      <c r="E23" s="246">
        <v>159</v>
      </c>
      <c r="F23" s="246">
        <v>7</v>
      </c>
      <c r="G23" s="348">
        <v>83</v>
      </c>
      <c r="H23" s="246" t="s">
        <v>542</v>
      </c>
      <c r="I23" s="153">
        <v>976</v>
      </c>
      <c r="J23" s="250">
        <v>83</v>
      </c>
      <c r="K23" s="250">
        <v>146</v>
      </c>
      <c r="L23" s="250">
        <v>92</v>
      </c>
      <c r="M23" s="250">
        <v>556</v>
      </c>
      <c r="N23" s="250">
        <v>99</v>
      </c>
      <c r="O23" s="246" t="s">
        <v>542</v>
      </c>
      <c r="P23" s="155" t="s">
        <v>82</v>
      </c>
    </row>
    <row r="24" spans="1:16" s="26" customFormat="1" ht="16.7" customHeight="1">
      <c r="A24" s="154" t="s">
        <v>83</v>
      </c>
      <c r="B24" s="694">
        <v>932</v>
      </c>
      <c r="C24" s="153">
        <v>439</v>
      </c>
      <c r="D24" s="695">
        <v>202</v>
      </c>
      <c r="E24" s="246">
        <v>182</v>
      </c>
      <c r="F24" s="246">
        <v>5</v>
      </c>
      <c r="G24" s="348">
        <v>50</v>
      </c>
      <c r="H24" s="246" t="s">
        <v>542</v>
      </c>
      <c r="I24" s="153">
        <v>493</v>
      </c>
      <c r="J24" s="250">
        <v>128</v>
      </c>
      <c r="K24" s="250">
        <v>23</v>
      </c>
      <c r="L24" s="250">
        <v>62</v>
      </c>
      <c r="M24" s="250">
        <v>253</v>
      </c>
      <c r="N24" s="250">
        <v>27</v>
      </c>
      <c r="O24" s="246" t="s">
        <v>542</v>
      </c>
      <c r="P24" s="155" t="s">
        <v>276</v>
      </c>
    </row>
    <row r="25" spans="1:16" s="28" customFormat="1" ht="16.7" customHeight="1">
      <c r="A25" s="154" t="s">
        <v>86</v>
      </c>
      <c r="B25" s="694">
        <v>1342</v>
      </c>
      <c r="C25" s="153">
        <v>803</v>
      </c>
      <c r="D25" s="695">
        <v>331</v>
      </c>
      <c r="E25" s="246">
        <v>286</v>
      </c>
      <c r="F25" s="246">
        <v>14</v>
      </c>
      <c r="G25" s="348">
        <v>172</v>
      </c>
      <c r="H25" s="246" t="s">
        <v>542</v>
      </c>
      <c r="I25" s="153">
        <v>539</v>
      </c>
      <c r="J25" s="250">
        <v>179</v>
      </c>
      <c r="K25" s="250">
        <v>58</v>
      </c>
      <c r="L25" s="250">
        <v>66</v>
      </c>
      <c r="M25" s="250">
        <v>234</v>
      </c>
      <c r="N25" s="250">
        <v>2</v>
      </c>
      <c r="O25" s="246" t="s">
        <v>542</v>
      </c>
      <c r="P25" s="155" t="s">
        <v>277</v>
      </c>
    </row>
    <row r="26" spans="1:16" s="26" customFormat="1" ht="16.7" customHeight="1">
      <c r="A26" s="154" t="s">
        <v>89</v>
      </c>
      <c r="B26" s="694">
        <v>3257</v>
      </c>
      <c r="C26" s="153">
        <v>2078</v>
      </c>
      <c r="D26" s="695">
        <v>1233</v>
      </c>
      <c r="E26" s="246">
        <v>656</v>
      </c>
      <c r="F26" s="246">
        <v>7</v>
      </c>
      <c r="G26" s="348">
        <v>182</v>
      </c>
      <c r="H26" s="246" t="s">
        <v>542</v>
      </c>
      <c r="I26" s="153">
        <v>1179</v>
      </c>
      <c r="J26" s="250">
        <v>83</v>
      </c>
      <c r="K26" s="250">
        <v>47</v>
      </c>
      <c r="L26" s="250">
        <v>121</v>
      </c>
      <c r="M26" s="250">
        <v>865</v>
      </c>
      <c r="N26" s="250">
        <v>63</v>
      </c>
      <c r="O26" s="246" t="s">
        <v>542</v>
      </c>
      <c r="P26" s="155" t="s">
        <v>278</v>
      </c>
    </row>
    <row r="27" spans="1:16" s="26" customFormat="1" ht="16.7" customHeight="1">
      <c r="A27" s="154" t="s">
        <v>92</v>
      </c>
      <c r="B27" s="694">
        <v>424</v>
      </c>
      <c r="C27" s="153">
        <v>156</v>
      </c>
      <c r="D27" s="695">
        <v>49</v>
      </c>
      <c r="E27" s="246">
        <v>39</v>
      </c>
      <c r="F27" s="246">
        <v>11</v>
      </c>
      <c r="G27" s="348">
        <v>57</v>
      </c>
      <c r="H27" s="246" t="s">
        <v>542</v>
      </c>
      <c r="I27" s="153">
        <v>268</v>
      </c>
      <c r="J27" s="250">
        <v>0</v>
      </c>
      <c r="K27" s="250">
        <v>153</v>
      </c>
      <c r="L27" s="250">
        <v>82</v>
      </c>
      <c r="M27" s="250">
        <v>20</v>
      </c>
      <c r="N27" s="250">
        <v>13</v>
      </c>
      <c r="O27" s="246" t="s">
        <v>542</v>
      </c>
      <c r="P27" s="155" t="s">
        <v>279</v>
      </c>
    </row>
    <row r="28" spans="1:16" s="26" customFormat="1" ht="16.7" customHeight="1">
      <c r="A28" s="154" t="s">
        <v>95</v>
      </c>
      <c r="B28" s="694">
        <v>838</v>
      </c>
      <c r="C28" s="153">
        <v>434</v>
      </c>
      <c r="D28" s="695">
        <v>244</v>
      </c>
      <c r="E28" s="246">
        <v>76</v>
      </c>
      <c r="F28" s="695" t="s">
        <v>542</v>
      </c>
      <c r="G28" s="348">
        <v>114</v>
      </c>
      <c r="H28" s="246" t="s">
        <v>542</v>
      </c>
      <c r="I28" s="153">
        <v>404</v>
      </c>
      <c r="J28" s="250">
        <v>93</v>
      </c>
      <c r="K28" s="250">
        <v>97</v>
      </c>
      <c r="L28" s="250">
        <v>41</v>
      </c>
      <c r="M28" s="250">
        <v>172</v>
      </c>
      <c r="N28" s="250">
        <v>1</v>
      </c>
      <c r="O28" s="246" t="s">
        <v>542</v>
      </c>
      <c r="P28" s="155" t="s">
        <v>280</v>
      </c>
    </row>
    <row r="29" spans="1:16" s="26" customFormat="1" ht="16.7" customHeight="1">
      <c r="A29" s="154" t="s">
        <v>98</v>
      </c>
      <c r="B29" s="694">
        <v>640</v>
      </c>
      <c r="C29" s="153">
        <v>288</v>
      </c>
      <c r="D29" s="695">
        <v>177</v>
      </c>
      <c r="E29" s="246">
        <v>27</v>
      </c>
      <c r="F29" s="246" t="s">
        <v>542</v>
      </c>
      <c r="G29" s="348">
        <v>84</v>
      </c>
      <c r="H29" s="246" t="s">
        <v>542</v>
      </c>
      <c r="I29" s="153">
        <v>352</v>
      </c>
      <c r="J29" s="250">
        <v>33</v>
      </c>
      <c r="K29" s="250">
        <v>32</v>
      </c>
      <c r="L29" s="250">
        <v>26</v>
      </c>
      <c r="M29" s="250">
        <v>254</v>
      </c>
      <c r="N29" s="250">
        <v>7</v>
      </c>
      <c r="O29" s="246" t="s">
        <v>542</v>
      </c>
      <c r="P29" s="155" t="s">
        <v>281</v>
      </c>
    </row>
    <row r="30" spans="1:16" s="26" customFormat="1" ht="16.7" customHeight="1">
      <c r="A30" s="154" t="s">
        <v>101</v>
      </c>
      <c r="B30" s="694">
        <v>240</v>
      </c>
      <c r="C30" s="153">
        <v>103</v>
      </c>
      <c r="D30" s="695">
        <v>26</v>
      </c>
      <c r="E30" s="246">
        <v>17</v>
      </c>
      <c r="F30" s="246" t="s">
        <v>542</v>
      </c>
      <c r="G30" s="348">
        <v>60</v>
      </c>
      <c r="H30" s="246" t="s">
        <v>542</v>
      </c>
      <c r="I30" s="153">
        <v>137</v>
      </c>
      <c r="J30" s="250">
        <v>59</v>
      </c>
      <c r="K30" s="250">
        <v>4</v>
      </c>
      <c r="L30" s="250">
        <v>22</v>
      </c>
      <c r="M30" s="250">
        <v>51</v>
      </c>
      <c r="N30" s="250">
        <v>1</v>
      </c>
      <c r="O30" s="246" t="s">
        <v>542</v>
      </c>
      <c r="P30" s="155" t="s">
        <v>282</v>
      </c>
    </row>
    <row r="31" spans="1:16" s="26" customFormat="1" ht="16.7" customHeight="1">
      <c r="A31" s="154" t="s">
        <v>104</v>
      </c>
      <c r="B31" s="694">
        <v>276</v>
      </c>
      <c r="C31" s="153">
        <v>88</v>
      </c>
      <c r="D31" s="695">
        <v>40</v>
      </c>
      <c r="E31" s="246">
        <v>19</v>
      </c>
      <c r="F31" s="246" t="s">
        <v>542</v>
      </c>
      <c r="G31" s="348">
        <v>29</v>
      </c>
      <c r="H31" s="246" t="s">
        <v>542</v>
      </c>
      <c r="I31" s="153">
        <v>188</v>
      </c>
      <c r="J31" s="250">
        <v>61</v>
      </c>
      <c r="K31" s="250">
        <v>46</v>
      </c>
      <c r="L31" s="250">
        <v>45</v>
      </c>
      <c r="M31" s="250">
        <v>22</v>
      </c>
      <c r="N31" s="250">
        <v>14</v>
      </c>
      <c r="O31" s="246" t="s">
        <v>542</v>
      </c>
      <c r="P31" s="155" t="s">
        <v>283</v>
      </c>
    </row>
    <row r="32" spans="1:16" s="26" customFormat="1" ht="16.7" customHeight="1">
      <c r="A32" s="154" t="s">
        <v>107</v>
      </c>
      <c r="B32" s="694">
        <v>422</v>
      </c>
      <c r="C32" s="153">
        <v>309</v>
      </c>
      <c r="D32" s="695">
        <v>203</v>
      </c>
      <c r="E32" s="246">
        <v>33</v>
      </c>
      <c r="F32" s="246" t="s">
        <v>542</v>
      </c>
      <c r="G32" s="348">
        <v>73</v>
      </c>
      <c r="H32" s="246" t="s">
        <v>542</v>
      </c>
      <c r="I32" s="153">
        <v>113</v>
      </c>
      <c r="J32" s="250">
        <v>17</v>
      </c>
      <c r="K32" s="250">
        <v>30</v>
      </c>
      <c r="L32" s="250">
        <v>19</v>
      </c>
      <c r="M32" s="250">
        <v>45</v>
      </c>
      <c r="N32" s="250">
        <v>2</v>
      </c>
      <c r="O32" s="246" t="s">
        <v>542</v>
      </c>
      <c r="P32" s="155" t="s">
        <v>284</v>
      </c>
    </row>
    <row r="33" spans="1:16" s="26" customFormat="1" ht="16.7" customHeight="1">
      <c r="A33" s="154" t="s">
        <v>110</v>
      </c>
      <c r="B33" s="694">
        <v>484</v>
      </c>
      <c r="C33" s="153">
        <v>184</v>
      </c>
      <c r="D33" s="695">
        <v>82</v>
      </c>
      <c r="E33" s="246">
        <v>39</v>
      </c>
      <c r="F33" s="246" t="s">
        <v>542</v>
      </c>
      <c r="G33" s="348">
        <v>63</v>
      </c>
      <c r="H33" s="246" t="s">
        <v>542</v>
      </c>
      <c r="I33" s="153">
        <v>300</v>
      </c>
      <c r="J33" s="250">
        <v>132</v>
      </c>
      <c r="K33" s="250">
        <v>83</v>
      </c>
      <c r="L33" s="250">
        <v>26</v>
      </c>
      <c r="M33" s="250">
        <v>40</v>
      </c>
      <c r="N33" s="250">
        <v>19</v>
      </c>
      <c r="O33" s="246" t="s">
        <v>542</v>
      </c>
      <c r="P33" s="155" t="s">
        <v>285</v>
      </c>
    </row>
    <row r="34" spans="1:16" s="26" customFormat="1" ht="16.7" customHeight="1">
      <c r="A34" s="154" t="s">
        <v>113</v>
      </c>
      <c r="B34" s="694">
        <v>350</v>
      </c>
      <c r="C34" s="153">
        <v>259</v>
      </c>
      <c r="D34" s="695">
        <v>119</v>
      </c>
      <c r="E34" s="246">
        <v>36</v>
      </c>
      <c r="F34" s="246" t="s">
        <v>542</v>
      </c>
      <c r="G34" s="348">
        <v>104</v>
      </c>
      <c r="H34" s="246" t="s">
        <v>542</v>
      </c>
      <c r="I34" s="153">
        <v>91</v>
      </c>
      <c r="J34" s="250">
        <v>7</v>
      </c>
      <c r="K34" s="250">
        <v>20</v>
      </c>
      <c r="L34" s="250">
        <v>32</v>
      </c>
      <c r="M34" s="250">
        <v>12</v>
      </c>
      <c r="N34" s="250">
        <v>20</v>
      </c>
      <c r="O34" s="246" t="s">
        <v>542</v>
      </c>
      <c r="P34" s="155" t="s">
        <v>286</v>
      </c>
    </row>
    <row r="35" spans="1:16" s="26" customFormat="1" ht="16.7" customHeight="1">
      <c r="A35" s="154" t="s">
        <v>116</v>
      </c>
      <c r="B35" s="694">
        <v>1549</v>
      </c>
      <c r="C35" s="153">
        <v>1125</v>
      </c>
      <c r="D35" s="695">
        <v>483</v>
      </c>
      <c r="E35" s="349">
        <v>456</v>
      </c>
      <c r="F35" s="246">
        <v>5</v>
      </c>
      <c r="G35" s="348">
        <v>181</v>
      </c>
      <c r="H35" s="246" t="s">
        <v>542</v>
      </c>
      <c r="I35" s="153">
        <v>424</v>
      </c>
      <c r="J35" s="250">
        <v>10</v>
      </c>
      <c r="K35" s="250">
        <v>34</v>
      </c>
      <c r="L35" s="250">
        <v>131</v>
      </c>
      <c r="M35" s="250">
        <v>208</v>
      </c>
      <c r="N35" s="250">
        <v>41</v>
      </c>
      <c r="O35" s="246" t="s">
        <v>542</v>
      </c>
      <c r="P35" s="155" t="s">
        <v>287</v>
      </c>
    </row>
    <row r="36" spans="1:16" s="26" customFormat="1" ht="16.7" customHeight="1">
      <c r="A36" s="154" t="s">
        <v>119</v>
      </c>
      <c r="B36" s="694">
        <v>439</v>
      </c>
      <c r="C36" s="153">
        <v>266</v>
      </c>
      <c r="D36" s="695">
        <v>82</v>
      </c>
      <c r="E36" s="246">
        <v>69</v>
      </c>
      <c r="F36" s="695" t="s">
        <v>542</v>
      </c>
      <c r="G36" s="348">
        <v>115</v>
      </c>
      <c r="H36" s="246" t="s">
        <v>542</v>
      </c>
      <c r="I36" s="153">
        <v>173</v>
      </c>
      <c r="J36" s="250">
        <v>17</v>
      </c>
      <c r="K36" s="250">
        <v>61</v>
      </c>
      <c r="L36" s="250">
        <v>35</v>
      </c>
      <c r="M36" s="250">
        <v>56</v>
      </c>
      <c r="N36" s="250">
        <v>4</v>
      </c>
      <c r="O36" s="246" t="s">
        <v>542</v>
      </c>
      <c r="P36" s="155" t="s">
        <v>288</v>
      </c>
    </row>
    <row r="37" spans="1:16" s="26" customFormat="1" ht="16.7" customHeight="1">
      <c r="A37" s="154" t="s">
        <v>122</v>
      </c>
      <c r="B37" s="694">
        <v>790</v>
      </c>
      <c r="C37" s="153">
        <v>141</v>
      </c>
      <c r="D37" s="695">
        <v>71</v>
      </c>
      <c r="E37" s="246">
        <v>21</v>
      </c>
      <c r="F37" s="246" t="s">
        <v>542</v>
      </c>
      <c r="G37" s="348">
        <v>49</v>
      </c>
      <c r="H37" s="246" t="s">
        <v>542</v>
      </c>
      <c r="I37" s="153">
        <v>649</v>
      </c>
      <c r="J37" s="250">
        <v>205</v>
      </c>
      <c r="K37" s="250">
        <v>26</v>
      </c>
      <c r="L37" s="250">
        <v>35</v>
      </c>
      <c r="M37" s="250">
        <v>375</v>
      </c>
      <c r="N37" s="250">
        <v>8</v>
      </c>
      <c r="O37" s="246" t="s">
        <v>542</v>
      </c>
      <c r="P37" s="155" t="s">
        <v>289</v>
      </c>
    </row>
    <row r="38" spans="1:16" s="26" customFormat="1" ht="16.7" customHeight="1">
      <c r="A38" s="154" t="s">
        <v>125</v>
      </c>
      <c r="B38" s="694">
        <v>535</v>
      </c>
      <c r="C38" s="153">
        <v>176</v>
      </c>
      <c r="D38" s="695">
        <v>116</v>
      </c>
      <c r="E38" s="246">
        <v>17</v>
      </c>
      <c r="F38" s="246" t="s">
        <v>542</v>
      </c>
      <c r="G38" s="246">
        <v>43</v>
      </c>
      <c r="H38" s="246" t="s">
        <v>542</v>
      </c>
      <c r="I38" s="153">
        <v>359</v>
      </c>
      <c r="J38" s="250">
        <v>146</v>
      </c>
      <c r="K38" s="250">
        <v>1</v>
      </c>
      <c r="L38" s="250">
        <v>94</v>
      </c>
      <c r="M38" s="250">
        <v>105</v>
      </c>
      <c r="N38" s="250">
        <v>13</v>
      </c>
      <c r="O38" s="246" t="s">
        <v>542</v>
      </c>
      <c r="P38" s="155" t="s">
        <v>290</v>
      </c>
    </row>
    <row r="39" spans="1:16" s="26" customFormat="1" ht="16.7" customHeight="1" thickBot="1">
      <c r="A39" s="156" t="s">
        <v>128</v>
      </c>
      <c r="B39" s="157">
        <v>604</v>
      </c>
      <c r="C39" s="158">
        <v>142</v>
      </c>
      <c r="D39" s="697">
        <v>54</v>
      </c>
      <c r="E39" s="247">
        <v>42</v>
      </c>
      <c r="F39" s="247" t="s">
        <v>542</v>
      </c>
      <c r="G39" s="247">
        <v>46</v>
      </c>
      <c r="H39" s="247" t="s">
        <v>542</v>
      </c>
      <c r="I39" s="157">
        <v>462</v>
      </c>
      <c r="J39" s="253">
        <v>105</v>
      </c>
      <c r="K39" s="253">
        <v>16</v>
      </c>
      <c r="L39" s="253">
        <v>0</v>
      </c>
      <c r="M39" s="253">
        <v>340</v>
      </c>
      <c r="N39" s="253">
        <v>1</v>
      </c>
      <c r="O39" s="247" t="s">
        <v>542</v>
      </c>
      <c r="P39" s="159" t="s">
        <v>291</v>
      </c>
    </row>
    <row r="40" spans="1:16" s="34" customFormat="1" ht="12" customHeight="1">
      <c r="A40" s="467" t="s">
        <v>316</v>
      </c>
      <c r="B40" s="152"/>
      <c r="C40" s="52"/>
      <c r="D40" s="51"/>
      <c r="E40" s="51"/>
      <c r="F40" s="51"/>
      <c r="G40" s="51"/>
      <c r="H40" s="44"/>
      <c r="I40" s="52"/>
      <c r="J40" s="52"/>
      <c r="K40" s="51"/>
      <c r="L40" s="51"/>
      <c r="M40" s="51"/>
      <c r="N40" s="51"/>
      <c r="O40" s="44"/>
      <c r="P40" s="468" t="s">
        <v>238</v>
      </c>
    </row>
    <row r="41" spans="1:16" s="12" customFormat="1" ht="11.25">
      <c r="A41" s="160"/>
      <c r="B41" s="160"/>
      <c r="C41" s="160"/>
      <c r="D41" s="9"/>
      <c r="E41" s="9"/>
      <c r="F41" s="9"/>
      <c r="G41" s="9"/>
      <c r="H41" s="9"/>
      <c r="I41" s="9"/>
      <c r="J41" s="9"/>
      <c r="K41" s="9"/>
      <c r="L41" s="10"/>
      <c r="M41" s="11"/>
      <c r="N41" s="11"/>
      <c r="O41" s="10"/>
      <c r="P41" s="161"/>
    </row>
    <row r="42" spans="1:16" s="12" customFormat="1" ht="11.25">
      <c r="A42" s="10"/>
      <c r="B42" s="10"/>
      <c r="C42" s="10"/>
      <c r="D42" s="9"/>
      <c r="E42" s="9"/>
      <c r="F42" s="9"/>
      <c r="G42" s="9"/>
      <c r="H42" s="9"/>
      <c r="I42" s="9"/>
      <c r="J42" s="9"/>
      <c r="K42" s="9"/>
      <c r="L42" s="10"/>
      <c r="M42" s="11"/>
      <c r="N42" s="11"/>
      <c r="O42" s="10"/>
    </row>
    <row r="43" spans="1:16" s="12" customFormat="1" ht="11.25">
      <c r="A43" s="10"/>
      <c r="B43" s="10"/>
      <c r="C43" s="10"/>
      <c r="D43" s="9"/>
      <c r="E43" s="9"/>
      <c r="F43" s="9"/>
      <c r="G43" s="9"/>
      <c r="H43" s="9"/>
      <c r="I43" s="9"/>
      <c r="J43" s="9"/>
      <c r="K43" s="9"/>
      <c r="L43" s="10"/>
      <c r="M43" s="11"/>
      <c r="N43" s="11"/>
      <c r="O43" s="10"/>
    </row>
    <row r="44" spans="1:16" s="12" customFormat="1" ht="11.25">
      <c r="A44" s="10"/>
      <c r="B44" s="10"/>
      <c r="C44" s="10"/>
      <c r="D44" s="9"/>
      <c r="E44" s="9"/>
      <c r="F44" s="9"/>
      <c r="G44" s="9"/>
      <c r="H44" s="9"/>
      <c r="I44" s="9"/>
      <c r="J44" s="9"/>
      <c r="K44" s="9"/>
      <c r="L44" s="10"/>
      <c r="M44" s="11"/>
      <c r="N44" s="11"/>
      <c r="O44" s="10"/>
    </row>
    <row r="45" spans="1:16" s="12" customFormat="1" ht="11.25">
      <c r="A45" s="10"/>
      <c r="B45" s="10"/>
      <c r="C45" s="10"/>
      <c r="D45" s="9"/>
      <c r="E45" s="9"/>
      <c r="F45" s="9"/>
      <c r="G45" s="9"/>
      <c r="H45" s="9"/>
      <c r="I45" s="9"/>
      <c r="J45" s="9"/>
      <c r="K45" s="9"/>
      <c r="L45" s="10"/>
      <c r="M45" s="11"/>
      <c r="N45" s="11"/>
      <c r="O45" s="10"/>
    </row>
    <row r="46" spans="1:16" s="12" customFormat="1" ht="11.25">
      <c r="A46" s="10"/>
      <c r="B46" s="10"/>
      <c r="C46" s="10"/>
      <c r="D46" s="9"/>
      <c r="E46" s="9"/>
      <c r="F46" s="9"/>
      <c r="G46" s="9"/>
      <c r="H46" s="9"/>
      <c r="I46" s="9"/>
      <c r="J46" s="9"/>
      <c r="K46" s="9"/>
      <c r="L46" s="10"/>
      <c r="M46" s="11"/>
      <c r="N46" s="11"/>
      <c r="O46" s="10"/>
    </row>
    <row r="47" spans="1:16" s="12" customFormat="1" ht="11.25">
      <c r="A47" s="10"/>
      <c r="B47" s="10"/>
      <c r="C47" s="10"/>
      <c r="D47" s="9"/>
      <c r="E47" s="9"/>
      <c r="F47" s="9"/>
      <c r="G47" s="9"/>
      <c r="H47" s="9"/>
      <c r="I47" s="9"/>
      <c r="J47" s="9"/>
      <c r="K47" s="9"/>
      <c r="L47" s="10"/>
      <c r="M47" s="11"/>
      <c r="N47" s="11"/>
      <c r="O47" s="10"/>
    </row>
    <row r="48" spans="1:16" s="12" customFormat="1" ht="11.25">
      <c r="A48" s="10"/>
      <c r="B48" s="10"/>
      <c r="C48" s="10"/>
      <c r="D48" s="9"/>
      <c r="E48" s="9"/>
      <c r="F48" s="9"/>
      <c r="G48" s="9"/>
      <c r="H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10"/>
      <c r="C49" s="10"/>
      <c r="D49" s="9"/>
      <c r="E49" s="9"/>
      <c r="F49" s="9"/>
      <c r="G49" s="9"/>
      <c r="H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10"/>
      <c r="C50" s="10"/>
      <c r="D50" s="9"/>
      <c r="E50" s="9"/>
      <c r="F50" s="9"/>
      <c r="G50" s="9"/>
      <c r="H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10"/>
      <c r="C51" s="10"/>
      <c r="D51" s="9"/>
      <c r="E51" s="9"/>
      <c r="F51" s="9"/>
      <c r="G51" s="9"/>
      <c r="H51" s="9"/>
      <c r="I51" s="9"/>
      <c r="J51" s="9"/>
      <c r="K51" s="9"/>
      <c r="L51" s="10"/>
      <c r="M51" s="11"/>
      <c r="N51" s="11"/>
      <c r="O51" s="10"/>
    </row>
  </sheetData>
  <sheetProtection formatCells="0" formatColumns="0" selectLockedCells="1"/>
  <mergeCells count="23">
    <mergeCell ref="G1:H1"/>
    <mergeCell ref="A3:H3"/>
    <mergeCell ref="C7:C9"/>
    <mergeCell ref="D7:D9"/>
    <mergeCell ref="E7:E9"/>
    <mergeCell ref="F7:F9"/>
    <mergeCell ref="H7:H9"/>
    <mergeCell ref="P6:P9"/>
    <mergeCell ref="I3:P3"/>
    <mergeCell ref="A4:H4"/>
    <mergeCell ref="I4:O4"/>
    <mergeCell ref="A6:A9"/>
    <mergeCell ref="B6:B9"/>
    <mergeCell ref="C6:H6"/>
    <mergeCell ref="I6:O6"/>
    <mergeCell ref="G7:G9"/>
    <mergeCell ref="O7:O9"/>
    <mergeCell ref="I7:I9"/>
    <mergeCell ref="J7:J9"/>
    <mergeCell ref="K7:K9"/>
    <mergeCell ref="L7:L9"/>
    <mergeCell ref="M7:M9"/>
    <mergeCell ref="N7:N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2"/>
  <sheetViews>
    <sheetView view="pageBreakPreview" topLeftCell="AD1" zoomScaleNormal="100" zoomScaleSheetLayoutView="100" workbookViewId="0">
      <selection activeCell="H15" sqref="H15"/>
    </sheetView>
  </sheetViews>
  <sheetFormatPr defaultRowHeight="14.25"/>
  <cols>
    <col min="1" max="1" width="9.625" style="148" customWidth="1"/>
    <col min="2" max="15" width="10.375" style="148" customWidth="1"/>
    <col min="16" max="17" width="9.625" style="148" customWidth="1"/>
    <col min="18" max="31" width="10.375" style="148" customWidth="1"/>
    <col min="32" max="33" width="9.625" style="148" customWidth="1"/>
    <col min="34" max="42" width="10.375" style="148" customWidth="1"/>
    <col min="43" max="43" width="10.375" style="149" customWidth="1"/>
    <col min="44" max="44" width="10.375" style="148" customWidth="1"/>
    <col min="45" max="47" width="10.375" style="149" customWidth="1"/>
    <col min="48" max="48" width="9.5" style="149" customWidth="1"/>
    <col min="49" max="16384" width="9" style="149"/>
  </cols>
  <sheetData>
    <row r="1" spans="1:48" s="308" customFormat="1" ht="14.1" customHeight="1">
      <c r="A1" s="288" t="s">
        <v>879</v>
      </c>
      <c r="N1" s="629"/>
      <c r="P1" s="309" t="s">
        <v>880</v>
      </c>
      <c r="Q1" s="288" t="s">
        <v>881</v>
      </c>
      <c r="AF1" s="309" t="s">
        <v>882</v>
      </c>
      <c r="AG1" s="288" t="s">
        <v>883</v>
      </c>
      <c r="AU1" s="806" t="s">
        <v>884</v>
      </c>
      <c r="AV1" s="806"/>
    </row>
    <row r="2" spans="1:48" s="134" customFormat="1" ht="14.1" customHeight="1"/>
    <row r="3" spans="1:48" s="630" customFormat="1" ht="20.100000000000001" customHeight="1">
      <c r="A3" s="833" t="s">
        <v>298</v>
      </c>
      <c r="B3" s="833"/>
      <c r="C3" s="833"/>
      <c r="D3" s="833"/>
      <c r="E3" s="833"/>
      <c r="F3" s="833"/>
      <c r="G3" s="833"/>
      <c r="H3" s="833"/>
      <c r="I3" s="833" t="s">
        <v>487</v>
      </c>
      <c r="J3" s="833"/>
      <c r="K3" s="833"/>
      <c r="L3" s="833"/>
      <c r="M3" s="833"/>
      <c r="N3" s="833"/>
      <c r="O3" s="833"/>
      <c r="P3" s="833"/>
      <c r="Q3" s="834" t="s">
        <v>299</v>
      </c>
      <c r="R3" s="834"/>
      <c r="S3" s="834"/>
      <c r="T3" s="834"/>
      <c r="U3" s="834"/>
      <c r="V3" s="834"/>
      <c r="W3" s="834"/>
      <c r="X3" s="834"/>
      <c r="Y3" s="833" t="s">
        <v>489</v>
      </c>
      <c r="Z3" s="833"/>
      <c r="AA3" s="833"/>
      <c r="AB3" s="833"/>
      <c r="AC3" s="833"/>
      <c r="AD3" s="833"/>
      <c r="AE3" s="833"/>
      <c r="AF3" s="833"/>
      <c r="AG3" s="834" t="s">
        <v>299</v>
      </c>
      <c r="AH3" s="834"/>
      <c r="AI3" s="834"/>
      <c r="AJ3" s="834"/>
      <c r="AK3" s="834"/>
      <c r="AL3" s="834"/>
      <c r="AM3" s="834"/>
      <c r="AN3" s="834"/>
      <c r="AO3" s="833" t="s">
        <v>488</v>
      </c>
      <c r="AP3" s="833"/>
      <c r="AQ3" s="833"/>
      <c r="AR3" s="833"/>
      <c r="AS3" s="833"/>
      <c r="AT3" s="833"/>
      <c r="AU3" s="833"/>
      <c r="AV3" s="833"/>
    </row>
    <row r="4" spans="1:48" s="136" customFormat="1" ht="24" customHeight="1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</row>
    <row r="5" spans="1:48" s="134" customFormat="1" ht="18" customHeight="1" thickBot="1">
      <c r="A5" s="137"/>
    </row>
    <row r="6" spans="1:48" s="134" customFormat="1" ht="15.6" customHeight="1">
      <c r="A6" s="814" t="s">
        <v>300</v>
      </c>
      <c r="B6" s="823" t="s">
        <v>321</v>
      </c>
      <c r="C6" s="824"/>
      <c r="D6" s="824"/>
      <c r="E6" s="824"/>
      <c r="F6" s="824"/>
      <c r="G6" s="824"/>
      <c r="H6" s="824"/>
      <c r="I6" s="824" t="s">
        <v>301</v>
      </c>
      <c r="J6" s="824"/>
      <c r="K6" s="824"/>
      <c r="L6" s="824"/>
      <c r="M6" s="824"/>
      <c r="N6" s="824"/>
      <c r="O6" s="835"/>
      <c r="P6" s="837" t="s">
        <v>302</v>
      </c>
      <c r="Q6" s="840" t="s">
        <v>310</v>
      </c>
      <c r="R6" s="823" t="s">
        <v>322</v>
      </c>
      <c r="S6" s="824"/>
      <c r="T6" s="824"/>
      <c r="U6" s="824"/>
      <c r="V6" s="824"/>
      <c r="W6" s="824"/>
      <c r="X6" s="824"/>
      <c r="Y6" s="824" t="s">
        <v>476</v>
      </c>
      <c r="Z6" s="824"/>
      <c r="AA6" s="824"/>
      <c r="AB6" s="824"/>
      <c r="AC6" s="824"/>
      <c r="AD6" s="824"/>
      <c r="AE6" s="814"/>
      <c r="AF6" s="837" t="s">
        <v>302</v>
      </c>
      <c r="AG6" s="840" t="s">
        <v>310</v>
      </c>
      <c r="AH6" s="823" t="s">
        <v>478</v>
      </c>
      <c r="AI6" s="824"/>
      <c r="AJ6" s="824"/>
      <c r="AK6" s="824"/>
      <c r="AL6" s="824"/>
      <c r="AM6" s="824"/>
      <c r="AN6" s="824"/>
      <c r="AO6" s="824" t="s">
        <v>477</v>
      </c>
      <c r="AP6" s="824"/>
      <c r="AQ6" s="824"/>
      <c r="AR6" s="824"/>
      <c r="AS6" s="824"/>
      <c r="AT6" s="824"/>
      <c r="AU6" s="814"/>
      <c r="AV6" s="837" t="s">
        <v>302</v>
      </c>
    </row>
    <row r="7" spans="1:48" s="134" customFormat="1" ht="15.6" customHeight="1">
      <c r="A7" s="815"/>
      <c r="B7" s="825"/>
      <c r="C7" s="826"/>
      <c r="D7" s="826"/>
      <c r="E7" s="826"/>
      <c r="F7" s="826"/>
      <c r="G7" s="826"/>
      <c r="H7" s="826"/>
      <c r="I7" s="826"/>
      <c r="J7" s="826"/>
      <c r="K7" s="826"/>
      <c r="L7" s="826"/>
      <c r="M7" s="826"/>
      <c r="N7" s="826"/>
      <c r="O7" s="836"/>
      <c r="P7" s="838"/>
      <c r="Q7" s="841"/>
      <c r="R7" s="825"/>
      <c r="S7" s="826"/>
      <c r="T7" s="826"/>
      <c r="U7" s="826"/>
      <c r="V7" s="826"/>
      <c r="W7" s="826"/>
      <c r="X7" s="826"/>
      <c r="Y7" s="826"/>
      <c r="Z7" s="826"/>
      <c r="AA7" s="826"/>
      <c r="AB7" s="826"/>
      <c r="AC7" s="826"/>
      <c r="AD7" s="826"/>
      <c r="AE7" s="848"/>
      <c r="AF7" s="838"/>
      <c r="AG7" s="841"/>
      <c r="AH7" s="825"/>
      <c r="AI7" s="826"/>
      <c r="AJ7" s="826"/>
      <c r="AK7" s="826"/>
      <c r="AL7" s="826"/>
      <c r="AM7" s="826"/>
      <c r="AN7" s="826"/>
      <c r="AO7" s="826"/>
      <c r="AP7" s="826"/>
      <c r="AQ7" s="826"/>
      <c r="AR7" s="826"/>
      <c r="AS7" s="826"/>
      <c r="AT7" s="826"/>
      <c r="AU7" s="848"/>
      <c r="AV7" s="838"/>
    </row>
    <row r="8" spans="1:48" s="134" customFormat="1" ht="15.6" customHeight="1">
      <c r="A8" s="815"/>
      <c r="B8" s="817" t="s">
        <v>303</v>
      </c>
      <c r="C8" s="820" t="s">
        <v>304</v>
      </c>
      <c r="D8" s="820" t="s">
        <v>305</v>
      </c>
      <c r="E8" s="820" t="s">
        <v>306</v>
      </c>
      <c r="F8" s="820" t="s">
        <v>307</v>
      </c>
      <c r="G8" s="827" t="s">
        <v>308</v>
      </c>
      <c r="H8" s="830" t="s">
        <v>309</v>
      </c>
      <c r="I8" s="827" t="s">
        <v>303</v>
      </c>
      <c r="J8" s="820" t="s">
        <v>304</v>
      </c>
      <c r="K8" s="820" t="s">
        <v>305</v>
      </c>
      <c r="L8" s="820" t="s">
        <v>306</v>
      </c>
      <c r="M8" s="820" t="s">
        <v>307</v>
      </c>
      <c r="N8" s="820" t="s">
        <v>308</v>
      </c>
      <c r="O8" s="820" t="s">
        <v>309</v>
      </c>
      <c r="P8" s="838"/>
      <c r="Q8" s="841"/>
      <c r="R8" s="817" t="s">
        <v>303</v>
      </c>
      <c r="S8" s="820" t="s">
        <v>304</v>
      </c>
      <c r="T8" s="820" t="s">
        <v>305</v>
      </c>
      <c r="U8" s="820" t="s">
        <v>306</v>
      </c>
      <c r="V8" s="820" t="s">
        <v>307</v>
      </c>
      <c r="W8" s="827" t="s">
        <v>308</v>
      </c>
      <c r="X8" s="830" t="s">
        <v>309</v>
      </c>
      <c r="Y8" s="827" t="s">
        <v>303</v>
      </c>
      <c r="Z8" s="820" t="s">
        <v>304</v>
      </c>
      <c r="AA8" s="820" t="s">
        <v>305</v>
      </c>
      <c r="AB8" s="820" t="s">
        <v>306</v>
      </c>
      <c r="AC8" s="820" t="s">
        <v>307</v>
      </c>
      <c r="AD8" s="820" t="s">
        <v>308</v>
      </c>
      <c r="AE8" s="845" t="s">
        <v>309</v>
      </c>
      <c r="AF8" s="838"/>
      <c r="AG8" s="841"/>
      <c r="AH8" s="817" t="s">
        <v>303</v>
      </c>
      <c r="AI8" s="820" t="s">
        <v>304</v>
      </c>
      <c r="AJ8" s="827" t="s">
        <v>305</v>
      </c>
      <c r="AK8" s="830" t="s">
        <v>306</v>
      </c>
      <c r="AL8" s="820" t="s">
        <v>307</v>
      </c>
      <c r="AM8" s="827" t="s">
        <v>308</v>
      </c>
      <c r="AN8" s="830" t="s">
        <v>309</v>
      </c>
      <c r="AO8" s="827" t="s">
        <v>303</v>
      </c>
      <c r="AP8" s="820" t="s">
        <v>304</v>
      </c>
      <c r="AQ8" s="820" t="s">
        <v>305</v>
      </c>
      <c r="AR8" s="820" t="s">
        <v>306</v>
      </c>
      <c r="AS8" s="830" t="s">
        <v>307</v>
      </c>
      <c r="AT8" s="820" t="s">
        <v>308</v>
      </c>
      <c r="AU8" s="830" t="s">
        <v>309</v>
      </c>
      <c r="AV8" s="838"/>
    </row>
    <row r="9" spans="1:48" s="134" customFormat="1" ht="15.6" customHeight="1">
      <c r="A9" s="815"/>
      <c r="B9" s="818"/>
      <c r="C9" s="821"/>
      <c r="D9" s="821"/>
      <c r="E9" s="821"/>
      <c r="F9" s="821"/>
      <c r="G9" s="828"/>
      <c r="H9" s="831"/>
      <c r="I9" s="828"/>
      <c r="J9" s="821"/>
      <c r="K9" s="821"/>
      <c r="L9" s="821"/>
      <c r="M9" s="821"/>
      <c r="N9" s="821"/>
      <c r="O9" s="821"/>
      <c r="P9" s="838"/>
      <c r="Q9" s="841"/>
      <c r="R9" s="818"/>
      <c r="S9" s="821"/>
      <c r="T9" s="821"/>
      <c r="U9" s="843"/>
      <c r="V9" s="821"/>
      <c r="W9" s="828"/>
      <c r="X9" s="831"/>
      <c r="Y9" s="828"/>
      <c r="Z9" s="821"/>
      <c r="AA9" s="821"/>
      <c r="AB9" s="821"/>
      <c r="AC9" s="821"/>
      <c r="AD9" s="821"/>
      <c r="AE9" s="846"/>
      <c r="AF9" s="838"/>
      <c r="AG9" s="841"/>
      <c r="AH9" s="818"/>
      <c r="AI9" s="821"/>
      <c r="AJ9" s="828"/>
      <c r="AK9" s="831"/>
      <c r="AL9" s="821"/>
      <c r="AM9" s="828"/>
      <c r="AN9" s="831"/>
      <c r="AO9" s="828"/>
      <c r="AP9" s="821"/>
      <c r="AQ9" s="821"/>
      <c r="AR9" s="821"/>
      <c r="AS9" s="831"/>
      <c r="AT9" s="821"/>
      <c r="AU9" s="831"/>
      <c r="AV9" s="838"/>
    </row>
    <row r="10" spans="1:48" s="134" customFormat="1" ht="15.6" customHeight="1">
      <c r="A10" s="816"/>
      <c r="B10" s="819"/>
      <c r="C10" s="822"/>
      <c r="D10" s="822"/>
      <c r="E10" s="822"/>
      <c r="F10" s="822"/>
      <c r="G10" s="829"/>
      <c r="H10" s="832"/>
      <c r="I10" s="829"/>
      <c r="J10" s="822"/>
      <c r="K10" s="822"/>
      <c r="L10" s="822"/>
      <c r="M10" s="822"/>
      <c r="N10" s="822"/>
      <c r="O10" s="822"/>
      <c r="P10" s="839"/>
      <c r="Q10" s="842"/>
      <c r="R10" s="819"/>
      <c r="S10" s="822"/>
      <c r="T10" s="822"/>
      <c r="U10" s="844"/>
      <c r="V10" s="822"/>
      <c r="W10" s="829"/>
      <c r="X10" s="832"/>
      <c r="Y10" s="829"/>
      <c r="Z10" s="822"/>
      <c r="AA10" s="822"/>
      <c r="AB10" s="822"/>
      <c r="AC10" s="822"/>
      <c r="AD10" s="822"/>
      <c r="AE10" s="847"/>
      <c r="AF10" s="839"/>
      <c r="AG10" s="842"/>
      <c r="AH10" s="819"/>
      <c r="AI10" s="822"/>
      <c r="AJ10" s="829"/>
      <c r="AK10" s="832"/>
      <c r="AL10" s="822"/>
      <c r="AM10" s="829"/>
      <c r="AN10" s="832"/>
      <c r="AO10" s="829"/>
      <c r="AP10" s="822"/>
      <c r="AQ10" s="822"/>
      <c r="AR10" s="822"/>
      <c r="AS10" s="832"/>
      <c r="AT10" s="822"/>
      <c r="AU10" s="832"/>
      <c r="AV10" s="839"/>
    </row>
    <row r="11" spans="1:48" s="140" customFormat="1" ht="27.95" customHeight="1">
      <c r="A11" s="42" t="s">
        <v>325</v>
      </c>
      <c r="B11" s="698">
        <v>5.1666666666666675E-3</v>
      </c>
      <c r="C11" s="699">
        <v>7.1666666666666684E-3</v>
      </c>
      <c r="D11" s="699">
        <v>3.9166666666666681E-3</v>
      </c>
      <c r="E11" s="699">
        <v>4.6666666666666662E-3</v>
      </c>
      <c r="F11" s="699">
        <v>3.3333333333333335E-3</v>
      </c>
      <c r="G11" s="699">
        <v>8.333333333333335E-3</v>
      </c>
      <c r="H11" s="699">
        <v>5.2500000000000012E-3</v>
      </c>
      <c r="I11" s="699">
        <v>0.61666666666666659</v>
      </c>
      <c r="J11" s="699">
        <v>0.51666666666666672</v>
      </c>
      <c r="K11" s="699">
        <v>0.57500000000000007</v>
      </c>
      <c r="L11" s="699">
        <v>0.56666666666666676</v>
      </c>
      <c r="M11" s="699">
        <v>0.625</v>
      </c>
      <c r="N11" s="699">
        <v>0.69999999999999984</v>
      </c>
      <c r="O11" s="699">
        <v>0.45833333333333326</v>
      </c>
      <c r="P11" s="43" t="s">
        <v>325</v>
      </c>
      <c r="Q11" s="42" t="s">
        <v>325</v>
      </c>
      <c r="R11" s="139">
        <v>1.5416666666666667E-2</v>
      </c>
      <c r="S11" s="139">
        <v>1.9833333333333331E-2</v>
      </c>
      <c r="T11" s="139">
        <v>1.4833333333333332E-2</v>
      </c>
      <c r="U11" s="139">
        <v>1.975E-2</v>
      </c>
      <c r="V11" s="139">
        <v>1.3166666666666669E-2</v>
      </c>
      <c r="W11" s="139">
        <v>1.8416666666666668E-2</v>
      </c>
      <c r="X11" s="138">
        <v>2.2833333333333334E-2</v>
      </c>
      <c r="Y11" s="139">
        <v>46.916666666666664</v>
      </c>
      <c r="Z11" s="139">
        <v>48</v>
      </c>
      <c r="AA11" s="139">
        <v>53.583333333333336</v>
      </c>
      <c r="AB11" s="139">
        <v>52.666666666666664</v>
      </c>
      <c r="AC11" s="139">
        <v>47.25</v>
      </c>
      <c r="AD11" s="139">
        <v>45.916666666666664</v>
      </c>
      <c r="AE11" s="525">
        <v>47.333333333333336</v>
      </c>
      <c r="AF11" s="43" t="s">
        <v>325</v>
      </c>
      <c r="AG11" s="42" t="s">
        <v>325</v>
      </c>
      <c r="AH11" s="139" t="s">
        <v>542</v>
      </c>
      <c r="AI11" s="139" t="s">
        <v>542</v>
      </c>
      <c r="AJ11" s="139" t="s">
        <v>542</v>
      </c>
      <c r="AK11" s="139" t="s">
        <v>542</v>
      </c>
      <c r="AL11" s="139" t="s">
        <v>542</v>
      </c>
      <c r="AM11" s="139" t="s">
        <v>542</v>
      </c>
      <c r="AN11" s="138" t="s">
        <v>542</v>
      </c>
      <c r="AO11" s="138">
        <v>2.908333333333334E-2</v>
      </c>
      <c r="AP11" s="138">
        <v>2.6833333333333334E-2</v>
      </c>
      <c r="AQ11" s="712" t="s">
        <v>935</v>
      </c>
      <c r="AR11" s="712" t="s">
        <v>935</v>
      </c>
      <c r="AS11" s="712" t="s">
        <v>935</v>
      </c>
      <c r="AT11" s="712" t="s">
        <v>935</v>
      </c>
      <c r="AU11" s="712" t="s">
        <v>935</v>
      </c>
      <c r="AV11" s="43" t="s">
        <v>325</v>
      </c>
    </row>
    <row r="12" spans="1:48" s="140" customFormat="1" ht="27.95" customHeight="1">
      <c r="A12" s="42" t="s">
        <v>326</v>
      </c>
      <c r="B12" s="698">
        <v>7.0000000000000001E-3</v>
      </c>
      <c r="C12" s="699">
        <v>5.0000000000000001E-3</v>
      </c>
      <c r="D12" s="699">
        <v>4.0000000000000001E-3</v>
      </c>
      <c r="E12" s="699">
        <v>7.0000000000000001E-3</v>
      </c>
      <c r="F12" s="699">
        <v>4.0000000000000001E-3</v>
      </c>
      <c r="G12" s="699">
        <v>8.9999999999999993E-3</v>
      </c>
      <c r="H12" s="699">
        <v>4.0000000000000001E-3</v>
      </c>
      <c r="I12" s="699">
        <v>0.64</v>
      </c>
      <c r="J12" s="699">
        <v>0.4</v>
      </c>
      <c r="K12" s="699">
        <v>0.4</v>
      </c>
      <c r="L12" s="699">
        <v>0.8</v>
      </c>
      <c r="M12" s="699">
        <v>0.5</v>
      </c>
      <c r="N12" s="699">
        <v>0.7</v>
      </c>
      <c r="O12" s="699">
        <v>0.5</v>
      </c>
      <c r="P12" s="43" t="s">
        <v>326</v>
      </c>
      <c r="Q12" s="42" t="s">
        <v>326</v>
      </c>
      <c r="R12" s="139">
        <v>1.7000000000000001E-2</v>
      </c>
      <c r="S12" s="139">
        <v>2.5000000000000001E-2</v>
      </c>
      <c r="T12" s="139">
        <v>1.4999999999999999E-2</v>
      </c>
      <c r="U12" s="139">
        <v>2.4E-2</v>
      </c>
      <c r="V12" s="139">
        <v>1.4E-2</v>
      </c>
      <c r="W12" s="139">
        <v>1.7999999999999999E-2</v>
      </c>
      <c r="X12" s="138">
        <v>2.3E-2</v>
      </c>
      <c r="Y12" s="139">
        <v>43.6</v>
      </c>
      <c r="Z12" s="139">
        <v>41</v>
      </c>
      <c r="AA12" s="139">
        <v>50</v>
      </c>
      <c r="AB12" s="139">
        <v>47.75</v>
      </c>
      <c r="AC12" s="139">
        <v>40</v>
      </c>
      <c r="AD12" s="139">
        <v>48</v>
      </c>
      <c r="AE12" s="525">
        <v>49</v>
      </c>
      <c r="AF12" s="43" t="s">
        <v>326</v>
      </c>
      <c r="AG12" s="42" t="s">
        <v>326</v>
      </c>
      <c r="AH12" s="139" t="s">
        <v>542</v>
      </c>
      <c r="AI12" s="139" t="s">
        <v>542</v>
      </c>
      <c r="AJ12" s="139" t="s">
        <v>542</v>
      </c>
      <c r="AK12" s="139" t="s">
        <v>542</v>
      </c>
      <c r="AL12" s="139" t="s">
        <v>542</v>
      </c>
      <c r="AM12" s="139" t="s">
        <v>542</v>
      </c>
      <c r="AN12" s="138" t="s">
        <v>542</v>
      </c>
      <c r="AO12" s="138">
        <v>3.1E-2</v>
      </c>
      <c r="AP12" s="138">
        <v>2.5999999999999999E-2</v>
      </c>
      <c r="AQ12" s="712" t="s">
        <v>935</v>
      </c>
      <c r="AR12" s="712" t="s">
        <v>935</v>
      </c>
      <c r="AS12" s="712" t="s">
        <v>935</v>
      </c>
      <c r="AT12" s="712" t="s">
        <v>935</v>
      </c>
      <c r="AU12" s="712" t="s">
        <v>935</v>
      </c>
      <c r="AV12" s="43" t="s">
        <v>326</v>
      </c>
    </row>
    <row r="13" spans="1:48" s="140" customFormat="1" ht="27.95" customHeight="1">
      <c r="A13" s="42" t="s">
        <v>379</v>
      </c>
      <c r="B13" s="698">
        <v>5.0000000000000001E-3</v>
      </c>
      <c r="C13" s="699">
        <v>5.0000000000000001E-3</v>
      </c>
      <c r="D13" s="699">
        <v>3.0000000000000001E-3</v>
      </c>
      <c r="E13" s="699">
        <v>4.0000000000000001E-3</v>
      </c>
      <c r="F13" s="699">
        <v>4.0000000000000001E-3</v>
      </c>
      <c r="G13" s="699">
        <v>6.0000000000000001E-3</v>
      </c>
      <c r="H13" s="699">
        <v>4.0000000000000001E-3</v>
      </c>
      <c r="I13" s="699">
        <v>0.5</v>
      </c>
      <c r="J13" s="699">
        <v>0.4</v>
      </c>
      <c r="K13" s="699">
        <v>0.5</v>
      </c>
      <c r="L13" s="699">
        <v>0.6</v>
      </c>
      <c r="M13" s="699">
        <v>0.6</v>
      </c>
      <c r="N13" s="699">
        <v>0.7</v>
      </c>
      <c r="O13" s="699">
        <v>0.5</v>
      </c>
      <c r="P13" s="43" t="s">
        <v>379</v>
      </c>
      <c r="Q13" s="42" t="s">
        <v>379</v>
      </c>
      <c r="R13" s="139">
        <v>1.4999999999999999E-2</v>
      </c>
      <c r="S13" s="139">
        <v>1.6E-2</v>
      </c>
      <c r="T13" s="139">
        <v>1.2E-2</v>
      </c>
      <c r="U13" s="139">
        <v>2.1000000000000001E-2</v>
      </c>
      <c r="V13" s="139">
        <v>1.7000000000000001E-2</v>
      </c>
      <c r="W13" s="139">
        <v>1.7000000000000001E-2</v>
      </c>
      <c r="X13" s="138">
        <v>1.7999999999999999E-2</v>
      </c>
      <c r="Y13" s="139">
        <v>43.6</v>
      </c>
      <c r="Z13" s="139">
        <v>41</v>
      </c>
      <c r="AA13" s="139">
        <v>50</v>
      </c>
      <c r="AB13" s="139">
        <v>47.75</v>
      </c>
      <c r="AC13" s="139">
        <v>40</v>
      </c>
      <c r="AD13" s="139">
        <v>48</v>
      </c>
      <c r="AE13" s="525">
        <v>49</v>
      </c>
      <c r="AF13" s="43" t="s">
        <v>379</v>
      </c>
      <c r="AG13" s="42" t="s">
        <v>379</v>
      </c>
      <c r="AH13" s="139" t="s">
        <v>542</v>
      </c>
      <c r="AI13" s="139" t="s">
        <v>542</v>
      </c>
      <c r="AJ13" s="139" t="s">
        <v>542</v>
      </c>
      <c r="AK13" s="139" t="s">
        <v>542</v>
      </c>
      <c r="AL13" s="139" t="s">
        <v>542</v>
      </c>
      <c r="AM13" s="139" t="s">
        <v>542</v>
      </c>
      <c r="AN13" s="138" t="s">
        <v>542</v>
      </c>
      <c r="AO13" s="138">
        <v>3.2000000000000001E-2</v>
      </c>
      <c r="AP13" s="138">
        <v>2.7E-2</v>
      </c>
      <c r="AQ13" s="712" t="s">
        <v>935</v>
      </c>
      <c r="AR13" s="712" t="s">
        <v>935</v>
      </c>
      <c r="AS13" s="712" t="s">
        <v>935</v>
      </c>
      <c r="AT13" s="712" t="s">
        <v>935</v>
      </c>
      <c r="AU13" s="712" t="s">
        <v>935</v>
      </c>
      <c r="AV13" s="43" t="s">
        <v>379</v>
      </c>
    </row>
    <row r="14" spans="1:48" s="140" customFormat="1" ht="27.95" customHeight="1">
      <c r="A14" s="42" t="s">
        <v>471</v>
      </c>
      <c r="B14" s="698">
        <v>5.0000000000000001E-3</v>
      </c>
      <c r="C14" s="699">
        <v>4.0000000000000001E-3</v>
      </c>
      <c r="D14" s="699">
        <v>3.0000000000000001E-3</v>
      </c>
      <c r="E14" s="699">
        <v>4.0000000000000001E-3</v>
      </c>
      <c r="F14" s="699">
        <v>5.0000000000000001E-3</v>
      </c>
      <c r="G14" s="699">
        <v>6.0000000000000001E-3</v>
      </c>
      <c r="H14" s="699">
        <v>4.0000000000000001E-3</v>
      </c>
      <c r="I14" s="699">
        <v>0.5</v>
      </c>
      <c r="J14" s="699">
        <v>0.4</v>
      </c>
      <c r="K14" s="699">
        <v>0.5</v>
      </c>
      <c r="L14" s="699">
        <v>0.6</v>
      </c>
      <c r="M14" s="699">
        <v>0.6</v>
      </c>
      <c r="N14" s="699">
        <v>0.7</v>
      </c>
      <c r="O14" s="699">
        <v>0.5</v>
      </c>
      <c r="P14" s="43" t="s">
        <v>471</v>
      </c>
      <c r="Q14" s="42" t="s">
        <v>471</v>
      </c>
      <c r="R14" s="139">
        <v>1.4E-2</v>
      </c>
      <c r="S14" s="139">
        <v>1.6E-2</v>
      </c>
      <c r="T14" s="139">
        <v>1.2E-2</v>
      </c>
      <c r="U14" s="139">
        <v>1.7999999999999999E-2</v>
      </c>
      <c r="V14" s="139">
        <v>1.6E-2</v>
      </c>
      <c r="W14" s="139">
        <v>1.4E-2</v>
      </c>
      <c r="X14" s="138">
        <v>1.4E-2</v>
      </c>
      <c r="Y14" s="139">
        <v>39</v>
      </c>
      <c r="Z14" s="139">
        <v>34</v>
      </c>
      <c r="AA14" s="139">
        <v>41</v>
      </c>
      <c r="AB14" s="139">
        <v>41</v>
      </c>
      <c r="AC14" s="139">
        <v>39</v>
      </c>
      <c r="AD14" s="139">
        <v>45</v>
      </c>
      <c r="AE14" s="525">
        <v>44</v>
      </c>
      <c r="AF14" s="43" t="s">
        <v>471</v>
      </c>
      <c r="AG14" s="42" t="s">
        <v>471</v>
      </c>
      <c r="AH14" s="139" t="s">
        <v>542</v>
      </c>
      <c r="AI14" s="139" t="s">
        <v>542</v>
      </c>
      <c r="AJ14" s="139" t="s">
        <v>542</v>
      </c>
      <c r="AK14" s="139" t="s">
        <v>542</v>
      </c>
      <c r="AL14" s="139" t="s">
        <v>542</v>
      </c>
      <c r="AM14" s="139" t="s">
        <v>542</v>
      </c>
      <c r="AN14" s="138" t="s">
        <v>542</v>
      </c>
      <c r="AO14" s="138">
        <v>3.5999999999999997E-2</v>
      </c>
      <c r="AP14" s="138">
        <v>2.9000000000000001E-2</v>
      </c>
      <c r="AQ14" s="712" t="s">
        <v>935</v>
      </c>
      <c r="AR14" s="712" t="s">
        <v>935</v>
      </c>
      <c r="AS14" s="712" t="s">
        <v>935</v>
      </c>
      <c r="AT14" s="712" t="s">
        <v>935</v>
      </c>
      <c r="AU14" s="712" t="s">
        <v>935</v>
      </c>
      <c r="AV14" s="43" t="s">
        <v>471</v>
      </c>
    </row>
    <row r="15" spans="1:48" s="433" customFormat="1" ht="27.95" customHeight="1">
      <c r="A15" s="429">
        <v>2018</v>
      </c>
      <c r="B15" s="700">
        <v>4.0000000000000001E-3</v>
      </c>
      <c r="C15" s="701">
        <v>4.0000000000000001E-3</v>
      </c>
      <c r="D15" s="701">
        <v>3.0000000000000001E-3</v>
      </c>
      <c r="E15" s="701">
        <v>3.0000000000000001E-3</v>
      </c>
      <c r="F15" s="701">
        <v>4.0000000000000001E-3</v>
      </c>
      <c r="G15" s="701">
        <v>6.0000000000000001E-3</v>
      </c>
      <c r="H15" s="701">
        <v>4.0000000000000001E-3</v>
      </c>
      <c r="I15" s="701">
        <v>0.5</v>
      </c>
      <c r="J15" s="701">
        <v>0.4</v>
      </c>
      <c r="K15" s="701">
        <v>0.5</v>
      </c>
      <c r="L15" s="701">
        <v>0.5</v>
      </c>
      <c r="M15" s="701">
        <v>0.6</v>
      </c>
      <c r="N15" s="701">
        <v>0.6</v>
      </c>
      <c r="O15" s="701">
        <v>0.5</v>
      </c>
      <c r="P15" s="430">
        <v>2018</v>
      </c>
      <c r="Q15" s="429">
        <v>2018</v>
      </c>
      <c r="R15" s="431">
        <v>0.14000000000000001</v>
      </c>
      <c r="S15" s="431">
        <v>1.7999999999999999E-2</v>
      </c>
      <c r="T15" s="431">
        <v>0.01</v>
      </c>
      <c r="U15" s="431">
        <v>1.7000000000000001E-2</v>
      </c>
      <c r="V15" s="431">
        <v>1.4E-2</v>
      </c>
      <c r="W15" s="431">
        <v>1.2999999999999999E-2</v>
      </c>
      <c r="X15" s="431">
        <v>1.0999999999999999E-2</v>
      </c>
      <c r="Y15" s="431">
        <v>42</v>
      </c>
      <c r="Z15" s="431">
        <v>39</v>
      </c>
      <c r="AA15" s="431">
        <v>53</v>
      </c>
      <c r="AB15" s="431">
        <v>49</v>
      </c>
      <c r="AC15" s="431">
        <v>37</v>
      </c>
      <c r="AD15" s="431">
        <v>49</v>
      </c>
      <c r="AE15" s="707">
        <v>43</v>
      </c>
      <c r="AF15" s="430">
        <v>2018</v>
      </c>
      <c r="AG15" s="429">
        <v>2018</v>
      </c>
      <c r="AH15" s="431">
        <v>24</v>
      </c>
      <c r="AI15" s="431">
        <v>20</v>
      </c>
      <c r="AJ15" s="431">
        <v>25</v>
      </c>
      <c r="AK15" s="431">
        <v>25</v>
      </c>
      <c r="AL15" s="431">
        <v>25</v>
      </c>
      <c r="AM15" s="431">
        <v>28</v>
      </c>
      <c r="AN15" s="431">
        <v>25</v>
      </c>
      <c r="AO15" s="431">
        <v>3.4000000000000002E-2</v>
      </c>
      <c r="AP15" s="431">
        <v>2.7E-2</v>
      </c>
      <c r="AQ15" s="712" t="s">
        <v>935</v>
      </c>
      <c r="AR15" s="712" t="s">
        <v>935</v>
      </c>
      <c r="AS15" s="712" t="s">
        <v>935</v>
      </c>
      <c r="AT15" s="712" t="s">
        <v>935</v>
      </c>
      <c r="AU15" s="712" t="s">
        <v>935</v>
      </c>
      <c r="AV15" s="432">
        <v>2018</v>
      </c>
    </row>
    <row r="16" spans="1:48" s="439" customFormat="1" ht="21" customHeight="1">
      <c r="A16" s="434"/>
      <c r="B16" s="702"/>
      <c r="C16" s="703"/>
      <c r="D16" s="703"/>
      <c r="E16" s="703"/>
      <c r="F16" s="703"/>
      <c r="G16" s="703"/>
      <c r="H16" s="703"/>
      <c r="I16" s="703"/>
      <c r="J16" s="703"/>
      <c r="K16" s="703"/>
      <c r="L16" s="703"/>
      <c r="M16" s="703"/>
      <c r="N16" s="703"/>
      <c r="O16" s="703"/>
      <c r="P16" s="436"/>
      <c r="Q16" s="437"/>
      <c r="R16" s="438"/>
      <c r="S16" s="438"/>
      <c r="T16" s="438"/>
      <c r="U16" s="438"/>
      <c r="V16" s="438"/>
      <c r="W16" s="438"/>
      <c r="X16" s="435"/>
      <c r="Y16" s="438"/>
      <c r="Z16" s="438"/>
      <c r="AA16" s="438"/>
      <c r="AB16" s="438"/>
      <c r="AC16" s="438"/>
      <c r="AD16" s="438"/>
      <c r="AE16" s="526"/>
      <c r="AF16" s="436"/>
      <c r="AG16" s="437"/>
      <c r="AH16" s="438"/>
      <c r="AI16" s="438"/>
      <c r="AJ16" s="438"/>
      <c r="AK16" s="438"/>
      <c r="AL16" s="438"/>
      <c r="AM16" s="438"/>
      <c r="AN16" s="435"/>
      <c r="AO16" s="435"/>
      <c r="AP16" s="435"/>
      <c r="AQ16" s="435"/>
      <c r="AR16" s="438"/>
      <c r="AS16" s="438"/>
      <c r="AT16" s="438"/>
      <c r="AU16" s="438"/>
      <c r="AV16" s="436"/>
    </row>
    <row r="17" spans="1:48" s="439" customFormat="1" ht="27.95" customHeight="1">
      <c r="A17" s="434" t="s">
        <v>49</v>
      </c>
      <c r="B17" s="704">
        <v>4.0000000000000001E-3</v>
      </c>
      <c r="C17" s="704">
        <v>5.0000000000000001E-3</v>
      </c>
      <c r="D17" s="704">
        <v>4.0000000000000001E-3</v>
      </c>
      <c r="E17" s="704">
        <v>4.0000000000000001E-3</v>
      </c>
      <c r="F17" s="704">
        <v>7.0000000000000001E-3</v>
      </c>
      <c r="G17" s="704">
        <v>8.0000000000000002E-3</v>
      </c>
      <c r="H17" s="704">
        <v>4.0000000000000001E-3</v>
      </c>
      <c r="I17" s="704">
        <v>0.5</v>
      </c>
      <c r="J17" s="704">
        <v>0.5</v>
      </c>
      <c r="K17" s="704">
        <v>0.8</v>
      </c>
      <c r="L17" s="704">
        <v>0.6</v>
      </c>
      <c r="M17" s="704">
        <v>0.8</v>
      </c>
      <c r="N17" s="704">
        <v>0.9</v>
      </c>
      <c r="O17" s="704">
        <v>0.6</v>
      </c>
      <c r="P17" s="441" t="s">
        <v>136</v>
      </c>
      <c r="Q17" s="434" t="s">
        <v>49</v>
      </c>
      <c r="R17" s="442">
        <v>1.7000000000000001E-2</v>
      </c>
      <c r="S17" s="442">
        <v>2.1999999999999999E-2</v>
      </c>
      <c r="T17" s="442">
        <v>0.01</v>
      </c>
      <c r="U17" s="442">
        <v>2.1999999999999999E-2</v>
      </c>
      <c r="V17" s="442">
        <v>2.5000000000000001E-2</v>
      </c>
      <c r="W17" s="442">
        <v>1.2E-2</v>
      </c>
      <c r="X17" s="440">
        <v>1.4999999999999999E-2</v>
      </c>
      <c r="Y17" s="442">
        <v>47</v>
      </c>
      <c r="Z17" s="442">
        <v>43</v>
      </c>
      <c r="AA17" s="442">
        <v>51</v>
      </c>
      <c r="AB17" s="442">
        <v>52</v>
      </c>
      <c r="AC17" s="442">
        <v>48</v>
      </c>
      <c r="AD17" s="442">
        <v>56</v>
      </c>
      <c r="AE17" s="708">
        <v>44</v>
      </c>
      <c r="AF17" s="441" t="s">
        <v>136</v>
      </c>
      <c r="AG17" s="434" t="s">
        <v>49</v>
      </c>
      <c r="AH17" s="442">
        <v>27</v>
      </c>
      <c r="AI17" s="710">
        <v>0</v>
      </c>
      <c r="AJ17" s="442">
        <v>36</v>
      </c>
      <c r="AK17" s="442">
        <v>38</v>
      </c>
      <c r="AL17" s="442">
        <v>42</v>
      </c>
      <c r="AM17" s="442">
        <v>41</v>
      </c>
      <c r="AN17" s="440">
        <v>33</v>
      </c>
      <c r="AO17" s="440">
        <v>2.7E-2</v>
      </c>
      <c r="AP17" s="440">
        <v>0.02</v>
      </c>
      <c r="AQ17" s="442" t="s">
        <v>935</v>
      </c>
      <c r="AR17" s="442" t="s">
        <v>935</v>
      </c>
      <c r="AS17" s="442" t="s">
        <v>935</v>
      </c>
      <c r="AT17" s="442" t="s">
        <v>935</v>
      </c>
      <c r="AU17" s="442" t="s">
        <v>935</v>
      </c>
      <c r="AV17" s="441" t="s">
        <v>136</v>
      </c>
    </row>
    <row r="18" spans="1:48" s="439" customFormat="1" ht="27.95" customHeight="1">
      <c r="A18" s="434" t="s">
        <v>50</v>
      </c>
      <c r="B18" s="704">
        <v>5.0000000000000001E-3</v>
      </c>
      <c r="C18" s="704">
        <v>5.0000000000000001E-3</v>
      </c>
      <c r="D18" s="704">
        <v>5.0000000000000001E-3</v>
      </c>
      <c r="E18" s="704">
        <v>4.0000000000000001E-3</v>
      </c>
      <c r="F18" s="704">
        <v>7.0000000000000001E-3</v>
      </c>
      <c r="G18" s="704">
        <v>0.01</v>
      </c>
      <c r="H18" s="704">
        <v>4.0000000000000001E-3</v>
      </c>
      <c r="I18" s="704">
        <v>0.5</v>
      </c>
      <c r="J18" s="704">
        <v>0.4</v>
      </c>
      <c r="K18" s="704">
        <v>0.8</v>
      </c>
      <c r="L18" s="704">
        <v>0.6</v>
      </c>
      <c r="M18" s="704">
        <v>0.8</v>
      </c>
      <c r="N18" s="704">
        <v>0.9</v>
      </c>
      <c r="O18" s="704">
        <v>0.6</v>
      </c>
      <c r="P18" s="441" t="s">
        <v>137</v>
      </c>
      <c r="Q18" s="434" t="s">
        <v>50</v>
      </c>
      <c r="R18" s="442">
        <v>1.6E-2</v>
      </c>
      <c r="S18" s="442">
        <v>2.3E-2</v>
      </c>
      <c r="T18" s="442">
        <v>1.2E-2</v>
      </c>
      <c r="U18" s="442">
        <v>2.3E-2</v>
      </c>
      <c r="V18" s="442">
        <v>2.3E-2</v>
      </c>
      <c r="W18" s="442">
        <v>1.6E-2</v>
      </c>
      <c r="X18" s="440">
        <v>1.4999999999999999E-2</v>
      </c>
      <c r="Y18" s="442">
        <v>49</v>
      </c>
      <c r="Z18" s="442">
        <v>44</v>
      </c>
      <c r="AA18" s="442">
        <v>66</v>
      </c>
      <c r="AB18" s="442">
        <v>57</v>
      </c>
      <c r="AC18" s="442">
        <v>45</v>
      </c>
      <c r="AD18" s="442">
        <v>56</v>
      </c>
      <c r="AE18" s="708">
        <v>57</v>
      </c>
      <c r="AF18" s="441" t="s">
        <v>137</v>
      </c>
      <c r="AG18" s="434" t="s">
        <v>50</v>
      </c>
      <c r="AH18" s="442">
        <v>26</v>
      </c>
      <c r="AI18" s="710">
        <v>0</v>
      </c>
      <c r="AJ18" s="442">
        <v>32</v>
      </c>
      <c r="AK18" s="442">
        <v>36</v>
      </c>
      <c r="AL18" s="442">
        <v>36</v>
      </c>
      <c r="AM18" s="442">
        <v>36</v>
      </c>
      <c r="AN18" s="440">
        <v>34</v>
      </c>
      <c r="AO18" s="440">
        <v>3.3000000000000002E-2</v>
      </c>
      <c r="AP18" s="440">
        <v>2.5000000000000001E-2</v>
      </c>
      <c r="AQ18" s="442" t="s">
        <v>935</v>
      </c>
      <c r="AR18" s="442" t="s">
        <v>935</v>
      </c>
      <c r="AS18" s="442" t="s">
        <v>935</v>
      </c>
      <c r="AT18" s="442" t="s">
        <v>935</v>
      </c>
      <c r="AU18" s="442" t="s">
        <v>935</v>
      </c>
      <c r="AV18" s="441" t="s">
        <v>137</v>
      </c>
    </row>
    <row r="19" spans="1:48" s="439" customFormat="1" ht="27.95" customHeight="1">
      <c r="A19" s="434" t="s">
        <v>51</v>
      </c>
      <c r="B19" s="704">
        <v>5.0000000000000001E-3</v>
      </c>
      <c r="C19" s="704">
        <v>4.0000000000000001E-3</v>
      </c>
      <c r="D19" s="704">
        <v>3.0000000000000001E-3</v>
      </c>
      <c r="E19" s="704">
        <v>4.0000000000000001E-3</v>
      </c>
      <c r="F19" s="704">
        <v>7.0000000000000001E-3</v>
      </c>
      <c r="G19" s="704">
        <v>7.0000000000000001E-3</v>
      </c>
      <c r="H19" s="704">
        <v>4.0000000000000001E-3</v>
      </c>
      <c r="I19" s="704">
        <v>0.5</v>
      </c>
      <c r="J19" s="704">
        <v>0.5</v>
      </c>
      <c r="K19" s="704">
        <v>0.5</v>
      </c>
      <c r="L19" s="704">
        <v>0.5</v>
      </c>
      <c r="M19" s="704">
        <v>0.7</v>
      </c>
      <c r="N19" s="704">
        <v>0.7</v>
      </c>
      <c r="O19" s="704">
        <v>0.5</v>
      </c>
      <c r="P19" s="441" t="s">
        <v>138</v>
      </c>
      <c r="Q19" s="434" t="s">
        <v>51</v>
      </c>
      <c r="R19" s="442">
        <v>1.6E-2</v>
      </c>
      <c r="S19" s="442">
        <v>0.02</v>
      </c>
      <c r="T19" s="442">
        <v>1.0999999999999999E-2</v>
      </c>
      <c r="U19" s="442">
        <v>1.7999999999999999E-2</v>
      </c>
      <c r="V19" s="442">
        <v>1.7999999999999999E-2</v>
      </c>
      <c r="W19" s="442">
        <v>0.01</v>
      </c>
      <c r="X19" s="440">
        <v>1.2999999999999999E-2</v>
      </c>
      <c r="Y19" s="442">
        <v>45</v>
      </c>
      <c r="Z19" s="442">
        <v>38</v>
      </c>
      <c r="AA19" s="442">
        <v>64</v>
      </c>
      <c r="AB19" s="442">
        <v>53</v>
      </c>
      <c r="AC19" s="442">
        <v>47</v>
      </c>
      <c r="AD19" s="442">
        <v>47</v>
      </c>
      <c r="AE19" s="708">
        <v>52</v>
      </c>
      <c r="AF19" s="441" t="s">
        <v>138</v>
      </c>
      <c r="AG19" s="434" t="s">
        <v>51</v>
      </c>
      <c r="AH19" s="442">
        <v>27</v>
      </c>
      <c r="AI19" s="710">
        <v>0</v>
      </c>
      <c r="AJ19" s="442">
        <v>31</v>
      </c>
      <c r="AK19" s="442">
        <v>31</v>
      </c>
      <c r="AL19" s="442">
        <v>33</v>
      </c>
      <c r="AM19" s="442">
        <v>34</v>
      </c>
      <c r="AN19" s="440">
        <v>34</v>
      </c>
      <c r="AO19" s="440">
        <v>4.2000000000000003E-2</v>
      </c>
      <c r="AP19" s="440">
        <v>3.4000000000000002E-2</v>
      </c>
      <c r="AQ19" s="442" t="s">
        <v>935</v>
      </c>
      <c r="AR19" s="442" t="s">
        <v>935</v>
      </c>
      <c r="AS19" s="442" t="s">
        <v>935</v>
      </c>
      <c r="AT19" s="442" t="s">
        <v>935</v>
      </c>
      <c r="AU19" s="442" t="s">
        <v>935</v>
      </c>
      <c r="AV19" s="441" t="s">
        <v>138</v>
      </c>
    </row>
    <row r="20" spans="1:48" s="439" customFormat="1" ht="27.95" customHeight="1">
      <c r="A20" s="434" t="s">
        <v>52</v>
      </c>
      <c r="B20" s="704">
        <v>5.0000000000000001E-3</v>
      </c>
      <c r="C20" s="704">
        <v>4.0000000000000001E-3</v>
      </c>
      <c r="D20" s="704">
        <v>3.0000000000000001E-3</v>
      </c>
      <c r="E20" s="704">
        <v>3.0000000000000001E-3</v>
      </c>
      <c r="F20" s="704">
        <v>3.0000000000000001E-3</v>
      </c>
      <c r="G20" s="704">
        <v>5.0000000000000001E-3</v>
      </c>
      <c r="H20" s="704">
        <v>4.0000000000000001E-3</v>
      </c>
      <c r="I20" s="704">
        <v>0.5</v>
      </c>
      <c r="J20" s="704">
        <v>0.5</v>
      </c>
      <c r="K20" s="704">
        <v>0.4</v>
      </c>
      <c r="L20" s="704">
        <v>0.5</v>
      </c>
      <c r="M20" s="704">
        <v>0.6</v>
      </c>
      <c r="N20" s="704">
        <v>0.5</v>
      </c>
      <c r="O20" s="704">
        <v>0.5</v>
      </c>
      <c r="P20" s="441" t="s">
        <v>139</v>
      </c>
      <c r="Q20" s="434" t="s">
        <v>52</v>
      </c>
      <c r="R20" s="442">
        <v>1.4E-2</v>
      </c>
      <c r="S20" s="442">
        <v>1.6E-2</v>
      </c>
      <c r="T20" s="442">
        <v>7.0000000000000001E-3</v>
      </c>
      <c r="U20" s="442">
        <v>1.4E-2</v>
      </c>
      <c r="V20" s="442">
        <v>1.2999999999999999E-2</v>
      </c>
      <c r="W20" s="442">
        <v>0.01</v>
      </c>
      <c r="X20" s="440">
        <v>8.9999999999999993E-3</v>
      </c>
      <c r="Y20" s="442">
        <v>64</v>
      </c>
      <c r="Z20" s="442">
        <v>57</v>
      </c>
      <c r="AA20" s="442">
        <v>77</v>
      </c>
      <c r="AB20" s="442">
        <v>69</v>
      </c>
      <c r="AC20" s="442">
        <v>54</v>
      </c>
      <c r="AD20" s="442">
        <v>58</v>
      </c>
      <c r="AE20" s="708">
        <v>59</v>
      </c>
      <c r="AF20" s="441" t="s">
        <v>139</v>
      </c>
      <c r="AG20" s="434" t="s">
        <v>52</v>
      </c>
      <c r="AH20" s="442">
        <v>32</v>
      </c>
      <c r="AI20" s="710">
        <v>0</v>
      </c>
      <c r="AJ20" s="442">
        <v>24</v>
      </c>
      <c r="AK20" s="442">
        <v>28</v>
      </c>
      <c r="AL20" s="442">
        <v>28</v>
      </c>
      <c r="AM20" s="442">
        <v>35</v>
      </c>
      <c r="AN20" s="440">
        <v>24</v>
      </c>
      <c r="AO20" s="440">
        <v>4.9000000000000002E-2</v>
      </c>
      <c r="AP20" s="440">
        <v>4.1000000000000002E-2</v>
      </c>
      <c r="AQ20" s="442" t="s">
        <v>935</v>
      </c>
      <c r="AR20" s="442" t="s">
        <v>935</v>
      </c>
      <c r="AS20" s="442" t="s">
        <v>935</v>
      </c>
      <c r="AT20" s="442" t="s">
        <v>935</v>
      </c>
      <c r="AU20" s="442" t="s">
        <v>935</v>
      </c>
      <c r="AV20" s="441" t="s">
        <v>139</v>
      </c>
    </row>
    <row r="21" spans="1:48" s="439" customFormat="1" ht="27.95" customHeight="1">
      <c r="A21" s="434" t="s">
        <v>53</v>
      </c>
      <c r="B21" s="704">
        <v>5.0000000000000001E-3</v>
      </c>
      <c r="C21" s="704">
        <v>5.0000000000000001E-3</v>
      </c>
      <c r="D21" s="704">
        <v>3.0000000000000001E-3</v>
      </c>
      <c r="E21" s="704">
        <v>3.0000000000000001E-3</v>
      </c>
      <c r="F21" s="704">
        <v>5.0000000000000001E-3</v>
      </c>
      <c r="G21" s="704">
        <v>4.0000000000000001E-3</v>
      </c>
      <c r="H21" s="704">
        <v>5.0000000000000001E-3</v>
      </c>
      <c r="I21" s="704">
        <v>0.5</v>
      </c>
      <c r="J21" s="704">
        <v>0.5</v>
      </c>
      <c r="K21" s="704">
        <v>0.7</v>
      </c>
      <c r="L21" s="704">
        <v>0.5</v>
      </c>
      <c r="M21" s="704">
        <v>0.5</v>
      </c>
      <c r="N21" s="704">
        <v>0.4</v>
      </c>
      <c r="O21" s="704">
        <v>0.4</v>
      </c>
      <c r="P21" s="441" t="s">
        <v>140</v>
      </c>
      <c r="Q21" s="434" t="s">
        <v>53</v>
      </c>
      <c r="R21" s="442">
        <v>1.4E-2</v>
      </c>
      <c r="S21" s="442">
        <v>1.6E-2</v>
      </c>
      <c r="T21" s="442">
        <v>6.0000000000000001E-3</v>
      </c>
      <c r="U21" s="442">
        <v>1.2999999999999999E-2</v>
      </c>
      <c r="V21" s="442">
        <v>1.0999999999999999E-2</v>
      </c>
      <c r="W21" s="442">
        <v>8.0000000000000002E-3</v>
      </c>
      <c r="X21" s="440">
        <v>8.0000000000000002E-3</v>
      </c>
      <c r="Y21" s="442">
        <v>50</v>
      </c>
      <c r="Z21" s="442">
        <v>47</v>
      </c>
      <c r="AA21" s="442">
        <v>58</v>
      </c>
      <c r="AB21" s="442">
        <v>50</v>
      </c>
      <c r="AC21" s="442">
        <v>41</v>
      </c>
      <c r="AD21" s="442">
        <v>52</v>
      </c>
      <c r="AE21" s="708">
        <v>41</v>
      </c>
      <c r="AF21" s="441" t="s">
        <v>140</v>
      </c>
      <c r="AG21" s="434" t="s">
        <v>53</v>
      </c>
      <c r="AH21" s="442">
        <v>29</v>
      </c>
      <c r="AI21" s="710">
        <v>0</v>
      </c>
      <c r="AJ21" s="442">
        <v>21</v>
      </c>
      <c r="AK21" s="442">
        <v>24</v>
      </c>
      <c r="AL21" s="442">
        <v>22</v>
      </c>
      <c r="AM21" s="442">
        <v>22</v>
      </c>
      <c r="AN21" s="440">
        <v>20</v>
      </c>
      <c r="AO21" s="440">
        <v>4.7E-2</v>
      </c>
      <c r="AP21" s="440">
        <v>4.1000000000000002E-2</v>
      </c>
      <c r="AQ21" s="442" t="s">
        <v>935</v>
      </c>
      <c r="AR21" s="442" t="s">
        <v>935</v>
      </c>
      <c r="AS21" s="442" t="s">
        <v>935</v>
      </c>
      <c r="AT21" s="442" t="s">
        <v>935</v>
      </c>
      <c r="AU21" s="442" t="s">
        <v>935</v>
      </c>
      <c r="AV21" s="441" t="s">
        <v>140</v>
      </c>
    </row>
    <row r="22" spans="1:48" s="439" customFormat="1" ht="27.95" customHeight="1">
      <c r="A22" s="434" t="s">
        <v>54</v>
      </c>
      <c r="B22" s="704">
        <v>5.0000000000000001E-3</v>
      </c>
      <c r="C22" s="704">
        <v>5.0000000000000001E-3</v>
      </c>
      <c r="D22" s="704">
        <v>3.0000000000000001E-3</v>
      </c>
      <c r="E22" s="704">
        <v>4.0000000000000001E-3</v>
      </c>
      <c r="F22" s="704">
        <v>3.0000000000000001E-3</v>
      </c>
      <c r="G22" s="704">
        <v>4.0000000000000001E-3</v>
      </c>
      <c r="H22" s="704">
        <v>4.0000000000000001E-3</v>
      </c>
      <c r="I22" s="704">
        <v>0.4</v>
      </c>
      <c r="J22" s="704">
        <v>0.3</v>
      </c>
      <c r="K22" s="704">
        <v>0.5</v>
      </c>
      <c r="L22" s="704">
        <v>0.5</v>
      </c>
      <c r="M22" s="704">
        <v>0.4</v>
      </c>
      <c r="N22" s="704">
        <v>0.4</v>
      </c>
      <c r="O22" s="704">
        <v>0.3</v>
      </c>
      <c r="P22" s="441" t="s">
        <v>141</v>
      </c>
      <c r="Q22" s="434" t="s">
        <v>54</v>
      </c>
      <c r="R22" s="442">
        <v>1.2999999999999999E-2</v>
      </c>
      <c r="S22" s="442">
        <v>1.4999999999999999E-2</v>
      </c>
      <c r="T22" s="442">
        <v>6.0000000000000001E-3</v>
      </c>
      <c r="U22" s="442">
        <v>1.2E-2</v>
      </c>
      <c r="V22" s="442">
        <v>0.01</v>
      </c>
      <c r="W22" s="442">
        <v>7.0000000000000001E-3</v>
      </c>
      <c r="X22" s="440">
        <v>8.0000000000000002E-3</v>
      </c>
      <c r="Y22" s="442">
        <v>40</v>
      </c>
      <c r="Z22" s="442">
        <v>38</v>
      </c>
      <c r="AA22" s="442">
        <v>47</v>
      </c>
      <c r="AB22" s="442">
        <v>41</v>
      </c>
      <c r="AC22" s="442">
        <v>33</v>
      </c>
      <c r="AD22" s="442">
        <v>40</v>
      </c>
      <c r="AE22" s="708">
        <v>36</v>
      </c>
      <c r="AF22" s="441" t="s">
        <v>141</v>
      </c>
      <c r="AG22" s="434" t="s">
        <v>54</v>
      </c>
      <c r="AH22" s="442">
        <v>29</v>
      </c>
      <c r="AI22" s="710">
        <v>0</v>
      </c>
      <c r="AJ22" s="442">
        <v>18</v>
      </c>
      <c r="AK22" s="442">
        <v>25</v>
      </c>
      <c r="AL22" s="442">
        <v>21</v>
      </c>
      <c r="AM22" s="442">
        <v>19</v>
      </c>
      <c r="AN22" s="440">
        <v>23</v>
      </c>
      <c r="AO22" s="440">
        <v>4.8000000000000001E-2</v>
      </c>
      <c r="AP22" s="440">
        <v>4.2000000000000003E-2</v>
      </c>
      <c r="AQ22" s="442" t="s">
        <v>935</v>
      </c>
      <c r="AR22" s="442" t="s">
        <v>935</v>
      </c>
      <c r="AS22" s="442" t="s">
        <v>935</v>
      </c>
      <c r="AT22" s="442" t="s">
        <v>935</v>
      </c>
      <c r="AU22" s="442" t="s">
        <v>935</v>
      </c>
      <c r="AV22" s="441" t="s">
        <v>141</v>
      </c>
    </row>
    <row r="23" spans="1:48" s="439" customFormat="1" ht="27.95" customHeight="1">
      <c r="A23" s="434" t="s">
        <v>55</v>
      </c>
      <c r="B23" s="704">
        <v>6.0000000000000001E-3</v>
      </c>
      <c r="C23" s="704">
        <v>4.0000000000000001E-3</v>
      </c>
      <c r="D23" s="704">
        <v>3.0000000000000001E-3</v>
      </c>
      <c r="E23" s="704">
        <v>3.0000000000000001E-3</v>
      </c>
      <c r="F23" s="704">
        <v>3.0000000000000001E-3</v>
      </c>
      <c r="G23" s="704">
        <v>4.0000000000000001E-3</v>
      </c>
      <c r="H23" s="704">
        <v>3.0000000000000001E-3</v>
      </c>
      <c r="I23" s="704">
        <v>0.5</v>
      </c>
      <c r="J23" s="704">
        <v>0.3</v>
      </c>
      <c r="K23" s="704">
        <v>0.3</v>
      </c>
      <c r="L23" s="704">
        <v>0.5</v>
      </c>
      <c r="M23" s="704">
        <v>0.3</v>
      </c>
      <c r="N23" s="704">
        <v>0.3</v>
      </c>
      <c r="O23" s="704">
        <v>0.3</v>
      </c>
      <c r="P23" s="441" t="s">
        <v>142</v>
      </c>
      <c r="Q23" s="434" t="s">
        <v>55</v>
      </c>
      <c r="R23" s="442">
        <v>1.0999999999999999E-2</v>
      </c>
      <c r="S23" s="442">
        <v>1.2999999999999999E-2</v>
      </c>
      <c r="T23" s="442">
        <v>4.0000000000000001E-3</v>
      </c>
      <c r="U23" s="442">
        <v>1.0999999999999999E-2</v>
      </c>
      <c r="V23" s="442">
        <v>8.0000000000000002E-3</v>
      </c>
      <c r="W23" s="442">
        <v>8.9999999999999993E-3</v>
      </c>
      <c r="X23" s="440">
        <v>8.0000000000000002E-3</v>
      </c>
      <c r="Y23" s="442">
        <v>36</v>
      </c>
      <c r="Z23" s="442">
        <v>31</v>
      </c>
      <c r="AA23" s="442">
        <v>31</v>
      </c>
      <c r="AB23" s="442">
        <v>32</v>
      </c>
      <c r="AC23" s="442">
        <v>26</v>
      </c>
      <c r="AD23" s="442">
        <v>30</v>
      </c>
      <c r="AE23" s="708">
        <v>32</v>
      </c>
      <c r="AF23" s="441" t="s">
        <v>142</v>
      </c>
      <c r="AG23" s="434" t="s">
        <v>55</v>
      </c>
      <c r="AH23" s="442">
        <v>25</v>
      </c>
      <c r="AI23" s="442">
        <v>26</v>
      </c>
      <c r="AJ23" s="442">
        <v>11</v>
      </c>
      <c r="AK23" s="442">
        <v>19</v>
      </c>
      <c r="AL23" s="442">
        <v>17</v>
      </c>
      <c r="AM23" s="442">
        <v>12</v>
      </c>
      <c r="AN23" s="440">
        <v>25</v>
      </c>
      <c r="AO23" s="440">
        <v>3.2000000000000001E-2</v>
      </c>
      <c r="AP23" s="440">
        <v>2.9000000000000001E-2</v>
      </c>
      <c r="AQ23" s="442" t="s">
        <v>935</v>
      </c>
      <c r="AR23" s="442" t="s">
        <v>935</v>
      </c>
      <c r="AS23" s="442" t="s">
        <v>935</v>
      </c>
      <c r="AT23" s="442" t="s">
        <v>935</v>
      </c>
      <c r="AU23" s="442" t="s">
        <v>935</v>
      </c>
      <c r="AV23" s="441" t="s">
        <v>142</v>
      </c>
    </row>
    <row r="24" spans="1:48" s="439" customFormat="1" ht="27.95" customHeight="1">
      <c r="A24" s="434" t="s">
        <v>56</v>
      </c>
      <c r="B24" s="704">
        <v>4.0000000000000001E-3</v>
      </c>
      <c r="C24" s="704">
        <v>4.0000000000000001E-3</v>
      </c>
      <c r="D24" s="704">
        <v>3.0000000000000001E-3</v>
      </c>
      <c r="E24" s="704">
        <v>4.0000000000000001E-3</v>
      </c>
      <c r="F24" s="704">
        <v>4.0000000000000001E-3</v>
      </c>
      <c r="G24" s="704">
        <v>4.0000000000000001E-3</v>
      </c>
      <c r="H24" s="704">
        <v>3.0000000000000001E-3</v>
      </c>
      <c r="I24" s="704">
        <v>0.3</v>
      </c>
      <c r="J24" s="704">
        <v>0.3</v>
      </c>
      <c r="K24" s="704">
        <v>0.3</v>
      </c>
      <c r="L24" s="704">
        <v>0.4</v>
      </c>
      <c r="M24" s="704">
        <v>0.5</v>
      </c>
      <c r="N24" s="704">
        <v>0.2</v>
      </c>
      <c r="O24" s="704">
        <v>0.6</v>
      </c>
      <c r="P24" s="441" t="s">
        <v>143</v>
      </c>
      <c r="Q24" s="434" t="s">
        <v>56</v>
      </c>
      <c r="R24" s="442">
        <v>0.01</v>
      </c>
      <c r="S24" s="442">
        <v>1.2E-2</v>
      </c>
      <c r="T24" s="710">
        <v>0</v>
      </c>
      <c r="U24" s="442">
        <v>1.2E-2</v>
      </c>
      <c r="V24" s="442">
        <v>7.0000000000000001E-3</v>
      </c>
      <c r="W24" s="442">
        <v>0.01</v>
      </c>
      <c r="X24" s="440">
        <v>6.0000000000000001E-3</v>
      </c>
      <c r="Y24" s="442">
        <v>24</v>
      </c>
      <c r="Z24" s="442">
        <v>21</v>
      </c>
      <c r="AA24" s="442">
        <v>27</v>
      </c>
      <c r="AB24" s="442">
        <v>27</v>
      </c>
      <c r="AC24" s="442">
        <v>21</v>
      </c>
      <c r="AD24" s="442">
        <v>24</v>
      </c>
      <c r="AE24" s="708">
        <v>20</v>
      </c>
      <c r="AF24" s="441" t="s">
        <v>143</v>
      </c>
      <c r="AG24" s="434" t="s">
        <v>56</v>
      </c>
      <c r="AH24" s="442">
        <v>14</v>
      </c>
      <c r="AI24" s="442">
        <v>11</v>
      </c>
      <c r="AJ24" s="442">
        <v>14</v>
      </c>
      <c r="AK24" s="442">
        <v>15</v>
      </c>
      <c r="AL24" s="442">
        <v>14</v>
      </c>
      <c r="AM24" s="442">
        <v>13</v>
      </c>
      <c r="AN24" s="440">
        <v>11</v>
      </c>
      <c r="AO24" s="440">
        <v>2.5999999999999999E-2</v>
      </c>
      <c r="AP24" s="440">
        <v>0.02</v>
      </c>
      <c r="AQ24" s="442" t="s">
        <v>935</v>
      </c>
      <c r="AR24" s="442" t="s">
        <v>935</v>
      </c>
      <c r="AS24" s="442" t="s">
        <v>935</v>
      </c>
      <c r="AT24" s="442" t="s">
        <v>935</v>
      </c>
      <c r="AU24" s="442" t="s">
        <v>935</v>
      </c>
      <c r="AV24" s="441" t="s">
        <v>143</v>
      </c>
    </row>
    <row r="25" spans="1:48" s="439" customFormat="1" ht="27.95" customHeight="1">
      <c r="A25" s="434" t="s">
        <v>57</v>
      </c>
      <c r="B25" s="704">
        <v>3.0000000000000001E-3</v>
      </c>
      <c r="C25" s="704">
        <v>3.0000000000000001E-3</v>
      </c>
      <c r="D25" s="704">
        <v>3.0000000000000001E-3</v>
      </c>
      <c r="E25" s="704">
        <v>3.0000000000000001E-3</v>
      </c>
      <c r="F25" s="704">
        <v>4.0000000000000001E-3</v>
      </c>
      <c r="G25" s="704">
        <v>3.0000000000000001E-3</v>
      </c>
      <c r="H25" s="704">
        <v>4.0000000000000001E-3</v>
      </c>
      <c r="I25" s="704">
        <v>0.4</v>
      </c>
      <c r="J25" s="704">
        <v>0.3</v>
      </c>
      <c r="K25" s="704">
        <v>0.2</v>
      </c>
      <c r="L25" s="704">
        <v>0.4</v>
      </c>
      <c r="M25" s="704">
        <v>0.5</v>
      </c>
      <c r="N25" s="704">
        <v>0.3</v>
      </c>
      <c r="O25" s="704">
        <v>0.5</v>
      </c>
      <c r="P25" s="441" t="s">
        <v>144</v>
      </c>
      <c r="Q25" s="434" t="s">
        <v>57</v>
      </c>
      <c r="R25" s="442">
        <v>1.2E-2</v>
      </c>
      <c r="S25" s="442">
        <v>1.4E-2</v>
      </c>
      <c r="T25" s="442">
        <v>6.0000000000000001E-3</v>
      </c>
      <c r="U25" s="442">
        <v>1.2999999999999999E-2</v>
      </c>
      <c r="V25" s="442">
        <v>0.01</v>
      </c>
      <c r="W25" s="442">
        <v>1.0999999999999999E-2</v>
      </c>
      <c r="X25" s="440">
        <v>8.0000000000000002E-3</v>
      </c>
      <c r="Y25" s="442">
        <v>27</v>
      </c>
      <c r="Z25" s="442">
        <v>25</v>
      </c>
      <c r="AA25" s="442">
        <v>33</v>
      </c>
      <c r="AB25" s="442">
        <v>30</v>
      </c>
      <c r="AC25" s="442">
        <v>27</v>
      </c>
      <c r="AD25" s="442">
        <v>32</v>
      </c>
      <c r="AE25" s="708">
        <v>24</v>
      </c>
      <c r="AF25" s="441" t="s">
        <v>144</v>
      </c>
      <c r="AG25" s="434" t="s">
        <v>57</v>
      </c>
      <c r="AH25" s="442">
        <v>13</v>
      </c>
      <c r="AI25" s="442">
        <v>13</v>
      </c>
      <c r="AJ25" s="442">
        <v>16</v>
      </c>
      <c r="AK25" s="442">
        <v>13</v>
      </c>
      <c r="AL25" s="442">
        <v>17</v>
      </c>
      <c r="AM25" s="442">
        <v>19</v>
      </c>
      <c r="AN25" s="440">
        <v>11</v>
      </c>
      <c r="AO25" s="440">
        <v>3.3000000000000002E-2</v>
      </c>
      <c r="AP25" s="440">
        <v>2.7E-2</v>
      </c>
      <c r="AQ25" s="442" t="s">
        <v>935</v>
      </c>
      <c r="AR25" s="442" t="s">
        <v>935</v>
      </c>
      <c r="AS25" s="442" t="s">
        <v>935</v>
      </c>
      <c r="AT25" s="442" t="s">
        <v>935</v>
      </c>
      <c r="AU25" s="442" t="s">
        <v>935</v>
      </c>
      <c r="AV25" s="441" t="s">
        <v>144</v>
      </c>
    </row>
    <row r="26" spans="1:48" s="439" customFormat="1" ht="27.95" customHeight="1">
      <c r="A26" s="434" t="s">
        <v>58</v>
      </c>
      <c r="B26" s="704">
        <v>4.0000000000000001E-3</v>
      </c>
      <c r="C26" s="704">
        <v>3.0000000000000001E-3</v>
      </c>
      <c r="D26" s="704">
        <v>3.0000000000000001E-3</v>
      </c>
      <c r="E26" s="704">
        <v>3.0000000000000001E-3</v>
      </c>
      <c r="F26" s="704">
        <v>3.0000000000000001E-3</v>
      </c>
      <c r="G26" s="704">
        <v>4.0000000000000001E-3</v>
      </c>
      <c r="H26" s="704">
        <v>3.0000000000000001E-3</v>
      </c>
      <c r="I26" s="704">
        <v>0.5</v>
      </c>
      <c r="J26" s="704">
        <v>0.3</v>
      </c>
      <c r="K26" s="704">
        <v>0.4</v>
      </c>
      <c r="L26" s="704">
        <v>0.4</v>
      </c>
      <c r="M26" s="704">
        <v>0.6</v>
      </c>
      <c r="N26" s="704">
        <v>0.4</v>
      </c>
      <c r="O26" s="704">
        <v>0.4</v>
      </c>
      <c r="P26" s="441" t="s">
        <v>145</v>
      </c>
      <c r="Q26" s="434" t="s">
        <v>58</v>
      </c>
      <c r="R26" s="442">
        <v>1.4E-2</v>
      </c>
      <c r="S26" s="442">
        <v>1.7000000000000001E-2</v>
      </c>
      <c r="T26" s="442">
        <v>0.01</v>
      </c>
      <c r="U26" s="442">
        <v>1.9E-2</v>
      </c>
      <c r="V26" s="442">
        <v>1.2999999999999999E-2</v>
      </c>
      <c r="W26" s="442">
        <v>1.4999999999999999E-2</v>
      </c>
      <c r="X26" s="440">
        <v>1.0999999999999999E-2</v>
      </c>
      <c r="Y26" s="442">
        <v>31</v>
      </c>
      <c r="Z26" s="442">
        <v>30</v>
      </c>
      <c r="AA26" s="442">
        <v>47</v>
      </c>
      <c r="AB26" s="442">
        <v>42</v>
      </c>
      <c r="AC26" s="442">
        <v>32</v>
      </c>
      <c r="AD26" s="442">
        <v>43</v>
      </c>
      <c r="AE26" s="708">
        <v>35</v>
      </c>
      <c r="AF26" s="441" t="s">
        <v>145</v>
      </c>
      <c r="AG26" s="434" t="s">
        <v>58</v>
      </c>
      <c r="AH26" s="442">
        <v>18</v>
      </c>
      <c r="AI26" s="442">
        <v>18</v>
      </c>
      <c r="AJ26" s="442">
        <v>24</v>
      </c>
      <c r="AK26" s="442">
        <v>19</v>
      </c>
      <c r="AL26" s="442">
        <v>21</v>
      </c>
      <c r="AM26" s="442">
        <v>28</v>
      </c>
      <c r="AN26" s="440">
        <v>18</v>
      </c>
      <c r="AO26" s="440">
        <v>0.03</v>
      </c>
      <c r="AP26" s="440">
        <v>2.1999999999999999E-2</v>
      </c>
      <c r="AQ26" s="442" t="s">
        <v>935</v>
      </c>
      <c r="AR26" s="442" t="s">
        <v>935</v>
      </c>
      <c r="AS26" s="442" t="s">
        <v>935</v>
      </c>
      <c r="AT26" s="442" t="s">
        <v>935</v>
      </c>
      <c r="AU26" s="442" t="s">
        <v>935</v>
      </c>
      <c r="AV26" s="441" t="s">
        <v>145</v>
      </c>
    </row>
    <row r="27" spans="1:48" s="439" customFormat="1" ht="27.95" customHeight="1">
      <c r="A27" s="434" t="s">
        <v>59</v>
      </c>
      <c r="B27" s="704">
        <v>4.0000000000000001E-3</v>
      </c>
      <c r="C27" s="704">
        <v>3.0000000000000001E-3</v>
      </c>
      <c r="D27" s="704">
        <v>4.0000000000000001E-3</v>
      </c>
      <c r="E27" s="704">
        <v>4.0000000000000001E-3</v>
      </c>
      <c r="F27" s="704">
        <v>3.0000000000000001E-3</v>
      </c>
      <c r="G27" s="704">
        <v>6.0000000000000001E-3</v>
      </c>
      <c r="H27" s="704">
        <v>3.0000000000000001E-3</v>
      </c>
      <c r="I27" s="704">
        <v>0.4</v>
      </c>
      <c r="J27" s="704">
        <v>0.4</v>
      </c>
      <c r="K27" s="704">
        <v>0.5</v>
      </c>
      <c r="L27" s="704">
        <v>0.5</v>
      </c>
      <c r="M27" s="704">
        <v>0.7</v>
      </c>
      <c r="N27" s="704">
        <v>0.8</v>
      </c>
      <c r="O27" s="704">
        <v>0.7</v>
      </c>
      <c r="P27" s="441" t="s">
        <v>146</v>
      </c>
      <c r="Q27" s="434" t="s">
        <v>59</v>
      </c>
      <c r="R27" s="442">
        <v>1.9E-2</v>
      </c>
      <c r="S27" s="442">
        <v>2.7E-2</v>
      </c>
      <c r="T27" s="442">
        <v>1.7999999999999999E-2</v>
      </c>
      <c r="U27" s="442">
        <v>2.8000000000000001E-2</v>
      </c>
      <c r="V27" s="442">
        <v>8.0000000000000002E-3</v>
      </c>
      <c r="W27" s="442">
        <v>2.1999999999999999E-2</v>
      </c>
      <c r="X27" s="440">
        <v>1.6E-2</v>
      </c>
      <c r="Y27" s="442">
        <v>48</v>
      </c>
      <c r="Z27" s="442">
        <v>51</v>
      </c>
      <c r="AA27" s="442">
        <v>77</v>
      </c>
      <c r="AB27" s="442">
        <v>74</v>
      </c>
      <c r="AC27" s="442">
        <v>44</v>
      </c>
      <c r="AD27" s="442">
        <v>79</v>
      </c>
      <c r="AE27" s="708">
        <v>61</v>
      </c>
      <c r="AF27" s="441" t="s">
        <v>146</v>
      </c>
      <c r="AG27" s="434" t="s">
        <v>59</v>
      </c>
      <c r="AH27" s="442">
        <v>29</v>
      </c>
      <c r="AI27" s="442">
        <v>33</v>
      </c>
      <c r="AJ27" s="442">
        <v>41</v>
      </c>
      <c r="AK27" s="442">
        <v>31</v>
      </c>
      <c r="AL27" s="442">
        <v>32</v>
      </c>
      <c r="AM27" s="442">
        <v>41</v>
      </c>
      <c r="AN27" s="440">
        <v>38</v>
      </c>
      <c r="AO27" s="440">
        <v>2.5000000000000001E-2</v>
      </c>
      <c r="AP27" s="440">
        <v>1.4E-2</v>
      </c>
      <c r="AQ27" s="442" t="s">
        <v>935</v>
      </c>
      <c r="AR27" s="442" t="s">
        <v>935</v>
      </c>
      <c r="AS27" s="442" t="s">
        <v>935</v>
      </c>
      <c r="AT27" s="442" t="s">
        <v>935</v>
      </c>
      <c r="AU27" s="442" t="s">
        <v>935</v>
      </c>
      <c r="AV27" s="441" t="s">
        <v>146</v>
      </c>
    </row>
    <row r="28" spans="1:48" s="439" customFormat="1" ht="27.95" customHeight="1" thickBot="1">
      <c r="A28" s="443" t="s">
        <v>60</v>
      </c>
      <c r="B28" s="705">
        <v>3.0000000000000001E-3</v>
      </c>
      <c r="C28" s="705">
        <v>4.0000000000000001E-3</v>
      </c>
      <c r="D28" s="705">
        <v>4.0000000000000001E-3</v>
      </c>
      <c r="E28" s="705">
        <v>3.0000000000000001E-3</v>
      </c>
      <c r="F28" s="706">
        <v>0</v>
      </c>
      <c r="G28" s="705">
        <v>8.0000000000000002E-3</v>
      </c>
      <c r="H28" s="705">
        <v>4.0000000000000001E-3</v>
      </c>
      <c r="I28" s="705">
        <v>0.5</v>
      </c>
      <c r="J28" s="705">
        <v>0.3</v>
      </c>
      <c r="K28" s="705">
        <v>0.5</v>
      </c>
      <c r="L28" s="705">
        <v>0.5</v>
      </c>
      <c r="M28" s="706">
        <v>0</v>
      </c>
      <c r="N28" s="705">
        <v>0.9</v>
      </c>
      <c r="O28" s="705">
        <v>0.7</v>
      </c>
      <c r="P28" s="445" t="s">
        <v>147</v>
      </c>
      <c r="Q28" s="456" t="s">
        <v>60</v>
      </c>
      <c r="R28" s="446">
        <v>1.7999999999999999E-2</v>
      </c>
      <c r="S28" s="446">
        <v>2.4E-2</v>
      </c>
      <c r="T28" s="446">
        <v>1.7000000000000001E-2</v>
      </c>
      <c r="U28" s="446">
        <v>2.4E-2</v>
      </c>
      <c r="V28" s="711">
        <v>0</v>
      </c>
      <c r="W28" s="446">
        <v>2.3E-2</v>
      </c>
      <c r="X28" s="444">
        <v>1.4999999999999999E-2</v>
      </c>
      <c r="Y28" s="446">
        <v>38</v>
      </c>
      <c r="Z28" s="446">
        <v>39</v>
      </c>
      <c r="AA28" s="446">
        <v>59</v>
      </c>
      <c r="AB28" s="446">
        <v>59</v>
      </c>
      <c r="AC28" s="711">
        <v>0</v>
      </c>
      <c r="AD28" s="446">
        <v>71</v>
      </c>
      <c r="AE28" s="709">
        <v>50</v>
      </c>
      <c r="AF28" s="693" t="s">
        <v>147</v>
      </c>
      <c r="AG28" s="456" t="s">
        <v>60</v>
      </c>
      <c r="AH28" s="446">
        <v>18</v>
      </c>
      <c r="AI28" s="446">
        <v>24</v>
      </c>
      <c r="AJ28" s="446">
        <v>29</v>
      </c>
      <c r="AK28" s="446">
        <v>26</v>
      </c>
      <c r="AL28" s="711">
        <v>0</v>
      </c>
      <c r="AM28" s="446">
        <v>30</v>
      </c>
      <c r="AN28" s="444">
        <v>32</v>
      </c>
      <c r="AO28" s="444">
        <v>2.1999999999999999E-2</v>
      </c>
      <c r="AP28" s="444">
        <v>1.6E-2</v>
      </c>
      <c r="AQ28" s="442" t="s">
        <v>935</v>
      </c>
      <c r="AR28" s="442" t="s">
        <v>935</v>
      </c>
      <c r="AS28" s="442" t="s">
        <v>935</v>
      </c>
      <c r="AT28" s="442" t="s">
        <v>935</v>
      </c>
      <c r="AU28" s="442" t="s">
        <v>935</v>
      </c>
      <c r="AV28" s="693" t="s">
        <v>147</v>
      </c>
    </row>
    <row r="29" spans="1:48" s="142" customFormat="1" ht="12" customHeight="1">
      <c r="A29" s="478" t="s">
        <v>296</v>
      </c>
      <c r="B29" s="479"/>
      <c r="N29" s="143"/>
      <c r="P29" s="480" t="s">
        <v>375</v>
      </c>
      <c r="Q29" s="481" t="s">
        <v>297</v>
      </c>
      <c r="R29" s="481"/>
      <c r="S29" s="481"/>
      <c r="AF29" s="480" t="s">
        <v>375</v>
      </c>
      <c r="AG29" s="481" t="s">
        <v>297</v>
      </c>
      <c r="AK29" s="482" t="s">
        <v>223</v>
      </c>
      <c r="AL29" s="849" t="s">
        <v>376</v>
      </c>
      <c r="AM29" s="849"/>
      <c r="AN29" s="849"/>
      <c r="AO29" s="849"/>
      <c r="AP29" s="849"/>
      <c r="AQ29" s="849"/>
      <c r="AR29" s="849"/>
      <c r="AS29" s="849"/>
      <c r="AT29" s="849"/>
      <c r="AU29" s="849"/>
      <c r="AV29" s="849"/>
    </row>
    <row r="30" spans="1:48" s="142" customFormat="1" ht="10.5">
      <c r="A30" s="141" t="s">
        <v>474</v>
      </c>
      <c r="Q30" s="142" t="s">
        <v>475</v>
      </c>
      <c r="V30" s="547"/>
      <c r="AG30" s="142" t="s">
        <v>475</v>
      </c>
      <c r="AK30" s="143"/>
      <c r="AL30" s="143"/>
      <c r="AM30" s="143"/>
      <c r="AN30" s="547"/>
      <c r="AO30" s="547"/>
      <c r="AP30" s="547"/>
    </row>
    <row r="31" spans="1:48" s="142" customFormat="1" ht="10.5">
      <c r="A31" s="141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R31" s="144"/>
    </row>
    <row r="32" spans="1:48" s="142" customFormat="1" ht="10.5">
      <c r="A32" s="145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R32" s="144"/>
    </row>
    <row r="33" spans="1:44" s="460" customFormat="1" ht="11.25">
      <c r="A33" s="458"/>
      <c r="B33" s="459"/>
      <c r="C33" s="459"/>
      <c r="D33" s="459"/>
      <c r="E33" s="459"/>
      <c r="F33" s="459"/>
      <c r="G33" s="459"/>
      <c r="H33" s="459"/>
      <c r="I33" s="461"/>
      <c r="J33" s="461"/>
      <c r="K33" s="461"/>
      <c r="L33" s="461"/>
      <c r="M33" s="461"/>
      <c r="N33" s="461"/>
      <c r="O33" s="461"/>
      <c r="P33" s="459"/>
      <c r="Q33" s="459"/>
      <c r="R33" s="459"/>
      <c r="S33" s="459"/>
      <c r="T33" s="459"/>
      <c r="U33" s="459"/>
      <c r="V33" s="459"/>
      <c r="W33" s="459"/>
      <c r="X33" s="459"/>
      <c r="Y33" s="462"/>
      <c r="Z33" s="462"/>
      <c r="AA33" s="462"/>
      <c r="AB33" s="462"/>
      <c r="AC33" s="462"/>
      <c r="AD33" s="462"/>
      <c r="AE33" s="462"/>
      <c r="AF33" s="459"/>
      <c r="AG33" s="459"/>
      <c r="AH33" s="459"/>
      <c r="AI33" s="459"/>
      <c r="AJ33" s="459"/>
      <c r="AK33" s="459"/>
      <c r="AL33" s="459"/>
      <c r="AM33" s="459"/>
      <c r="AN33" s="459"/>
      <c r="AO33" s="459"/>
      <c r="AP33" s="459"/>
      <c r="AR33" s="459"/>
    </row>
    <row r="34" spans="1:44" s="134" customFormat="1" ht="11.25">
      <c r="A34" s="146"/>
      <c r="B34" s="457"/>
      <c r="C34" s="457"/>
      <c r="D34" s="457"/>
      <c r="E34" s="457"/>
      <c r="F34" s="457"/>
      <c r="G34" s="457"/>
      <c r="H34" s="457"/>
      <c r="I34" s="461"/>
      <c r="J34" s="461"/>
      <c r="K34" s="461"/>
      <c r="L34" s="461"/>
      <c r="M34" s="461"/>
      <c r="N34" s="461"/>
      <c r="O34" s="461"/>
      <c r="P34" s="457"/>
      <c r="Q34" s="457"/>
      <c r="R34" s="457"/>
      <c r="S34" s="457"/>
      <c r="T34" s="457"/>
      <c r="U34" s="457"/>
      <c r="V34" s="457"/>
      <c r="W34" s="457"/>
      <c r="X34" s="457"/>
      <c r="Y34" s="462"/>
      <c r="Z34" s="462"/>
      <c r="AA34" s="462"/>
      <c r="AB34" s="462"/>
      <c r="AC34" s="462"/>
      <c r="AD34" s="462"/>
      <c r="AE34" s="462"/>
      <c r="AF34" s="457"/>
      <c r="AG34" s="457"/>
      <c r="AH34" s="457"/>
      <c r="AI34" s="457"/>
      <c r="AJ34" s="457"/>
      <c r="AK34" s="457"/>
      <c r="AL34" s="457"/>
      <c r="AM34" s="457"/>
      <c r="AN34" s="457"/>
      <c r="AO34" s="457"/>
      <c r="AP34" s="457"/>
      <c r="AR34" s="147"/>
    </row>
    <row r="35" spans="1:44" s="134" customFormat="1" ht="11.25">
      <c r="A35" s="146"/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457"/>
      <c r="AO35" s="457"/>
      <c r="AP35" s="457"/>
      <c r="AR35" s="147"/>
    </row>
    <row r="36" spans="1:44" s="134" customFormat="1" ht="11.25">
      <c r="A36" s="146"/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R36" s="147"/>
    </row>
    <row r="37" spans="1:44" s="134" customFormat="1" ht="11.25">
      <c r="A37" s="146"/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AR37" s="147"/>
    </row>
    <row r="38" spans="1:44" s="134" customFormat="1" ht="11.25">
      <c r="A38" s="147"/>
      <c r="B38" s="147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R38" s="147"/>
    </row>
    <row r="39" spans="1:44" s="134" customFormat="1" ht="11.25">
      <c r="A39" s="147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R39" s="147"/>
    </row>
    <row r="40" spans="1:44" s="134" customFormat="1" ht="11.25">
      <c r="A40" s="147"/>
      <c r="B40" s="147"/>
      <c r="C40" s="147"/>
      <c r="D40" s="147"/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  <c r="AJ40" s="147"/>
      <c r="AK40" s="147"/>
      <c r="AL40" s="147"/>
      <c r="AM40" s="147"/>
      <c r="AN40" s="147"/>
      <c r="AO40" s="147"/>
      <c r="AP40" s="147"/>
      <c r="AR40" s="147"/>
    </row>
    <row r="41" spans="1:44" s="134" customFormat="1" ht="13.5" customHeight="1">
      <c r="A41" s="147"/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  <c r="AJ41" s="147"/>
      <c r="AK41" s="147"/>
      <c r="AL41" s="147"/>
      <c r="AM41" s="147"/>
      <c r="AN41" s="147"/>
      <c r="AO41" s="147"/>
      <c r="AP41" s="147"/>
      <c r="AR41" s="147"/>
    </row>
    <row r="42" spans="1:44" s="134" customFormat="1" ht="11.25">
      <c r="A42" s="147"/>
      <c r="B42" s="147"/>
      <c r="C42" s="147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7"/>
      <c r="AL42" s="147"/>
      <c r="AM42" s="147"/>
      <c r="AN42" s="147"/>
      <c r="AO42" s="147"/>
      <c r="AP42" s="147"/>
      <c r="AR42" s="147"/>
    </row>
    <row r="43" spans="1:44" s="134" customFormat="1" ht="11.25">
      <c r="A43" s="147"/>
      <c r="B43" s="147"/>
      <c r="C43" s="147"/>
      <c r="D43" s="147"/>
      <c r="E43" s="147"/>
      <c r="F43" s="147"/>
      <c r="G43" s="147"/>
      <c r="H43" s="147"/>
      <c r="I43" s="147"/>
      <c r="J43" s="147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147"/>
      <c r="AC43" s="147"/>
      <c r="AD43" s="147"/>
      <c r="AE43" s="147"/>
      <c r="AF43" s="147"/>
      <c r="AG43" s="147"/>
      <c r="AH43" s="147"/>
      <c r="AI43" s="147"/>
      <c r="AJ43" s="147"/>
      <c r="AK43" s="147"/>
      <c r="AL43" s="147"/>
      <c r="AM43" s="147"/>
      <c r="AN43" s="147"/>
      <c r="AO43" s="147"/>
      <c r="AP43" s="147"/>
      <c r="AR43" s="147"/>
    </row>
    <row r="44" spans="1:44" s="134" customFormat="1" ht="11.25">
      <c r="A44" s="147"/>
      <c r="B44" s="147"/>
      <c r="C44" s="147"/>
      <c r="D44" s="147"/>
      <c r="E44" s="147"/>
      <c r="F44" s="147"/>
      <c r="G44" s="147"/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47"/>
      <c r="Z44" s="147"/>
      <c r="AA44" s="147"/>
      <c r="AB44" s="147"/>
      <c r="AC44" s="147"/>
      <c r="AD44" s="147"/>
      <c r="AE44" s="147"/>
      <c r="AF44" s="147"/>
      <c r="AG44" s="147"/>
      <c r="AH44" s="147"/>
      <c r="AI44" s="147"/>
      <c r="AJ44" s="147"/>
      <c r="AK44" s="147"/>
      <c r="AL44" s="147"/>
      <c r="AM44" s="147"/>
      <c r="AN44" s="147"/>
      <c r="AO44" s="147"/>
      <c r="AP44" s="147"/>
      <c r="AR44" s="147"/>
    </row>
    <row r="45" spans="1:44" s="134" customFormat="1" ht="11.25">
      <c r="A45" s="147"/>
      <c r="B45" s="147"/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147"/>
      <c r="AC45" s="147"/>
      <c r="AD45" s="147"/>
      <c r="AE45" s="147"/>
      <c r="AF45" s="147"/>
      <c r="AG45" s="147"/>
      <c r="AH45" s="147"/>
      <c r="AI45" s="147"/>
      <c r="AJ45" s="147"/>
      <c r="AK45" s="147"/>
      <c r="AL45" s="147"/>
      <c r="AM45" s="147"/>
      <c r="AN45" s="147"/>
      <c r="AO45" s="147"/>
      <c r="AP45" s="147"/>
      <c r="AR45" s="147"/>
    </row>
    <row r="46" spans="1:44" s="134" customFormat="1" ht="11.25">
      <c r="A46" s="147"/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7"/>
      <c r="AG46" s="147"/>
      <c r="AH46" s="147"/>
      <c r="AI46" s="147"/>
      <c r="AJ46" s="147"/>
      <c r="AK46" s="147"/>
      <c r="AL46" s="147"/>
      <c r="AM46" s="147"/>
      <c r="AN46" s="147"/>
      <c r="AO46" s="147"/>
      <c r="AP46" s="147"/>
      <c r="AR46" s="147"/>
    </row>
    <row r="47" spans="1:44" s="134" customFormat="1" ht="11.25">
      <c r="A47" s="147"/>
      <c r="B47" s="147"/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  <c r="AN47" s="147"/>
      <c r="AO47" s="147"/>
      <c r="AP47" s="147"/>
      <c r="AR47" s="147"/>
    </row>
    <row r="48" spans="1:44" s="134" customFormat="1" ht="11.25">
      <c r="A48" s="147"/>
      <c r="B48" s="147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  <c r="AN48" s="147"/>
      <c r="AO48" s="147"/>
      <c r="AP48" s="147"/>
      <c r="AR48" s="147"/>
    </row>
    <row r="49" spans="1:44" s="134" customFormat="1" ht="11.25">
      <c r="A49" s="147"/>
      <c r="B49" s="147"/>
      <c r="C49" s="147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  <c r="AN49" s="147"/>
      <c r="AO49" s="147"/>
      <c r="AP49" s="147"/>
      <c r="AR49" s="147"/>
    </row>
    <row r="50" spans="1:44" s="134" customFormat="1" ht="11.25">
      <c r="A50" s="147"/>
      <c r="B50" s="147"/>
      <c r="C50" s="147"/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47"/>
      <c r="AL50" s="147"/>
      <c r="AM50" s="147"/>
      <c r="AN50" s="147"/>
      <c r="AO50" s="147"/>
      <c r="AP50" s="147"/>
      <c r="AR50" s="147"/>
    </row>
    <row r="51" spans="1:44" s="134" customFormat="1" ht="11.25">
      <c r="A51" s="147"/>
      <c r="B51" s="147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R51" s="147"/>
    </row>
    <row r="52" spans="1:44" s="134" customFormat="1" ht="11.25">
      <c r="A52" s="147"/>
      <c r="B52" s="147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7"/>
      <c r="AF52" s="147"/>
      <c r="AG52" s="147"/>
      <c r="AH52" s="147"/>
      <c r="AI52" s="147"/>
      <c r="AJ52" s="147"/>
      <c r="AK52" s="147"/>
      <c r="AL52" s="147"/>
      <c r="AM52" s="147"/>
      <c r="AN52" s="147"/>
      <c r="AO52" s="147"/>
      <c r="AP52" s="147"/>
      <c r="AR52" s="147"/>
    </row>
    <row r="53" spans="1:44" s="134" customFormat="1" ht="11.25">
      <c r="A53" s="147"/>
      <c r="B53" s="147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7"/>
      <c r="AF53" s="147"/>
      <c r="AG53" s="147"/>
      <c r="AH53" s="147"/>
      <c r="AI53" s="147"/>
      <c r="AJ53" s="147"/>
      <c r="AK53" s="147"/>
      <c r="AL53" s="147"/>
      <c r="AM53" s="147"/>
      <c r="AN53" s="147"/>
      <c r="AO53" s="147"/>
      <c r="AP53" s="147"/>
      <c r="AR53" s="147"/>
    </row>
    <row r="54" spans="1:44" s="134" customFormat="1" ht="11.25">
      <c r="A54" s="147"/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7"/>
      <c r="AD54" s="147"/>
      <c r="AE54" s="147"/>
      <c r="AF54" s="147"/>
      <c r="AG54" s="147"/>
      <c r="AH54" s="147"/>
      <c r="AI54" s="147"/>
      <c r="AJ54" s="147"/>
      <c r="AK54" s="147"/>
      <c r="AL54" s="147"/>
      <c r="AM54" s="147"/>
      <c r="AN54" s="147"/>
      <c r="AO54" s="147"/>
      <c r="AP54" s="147"/>
      <c r="AR54" s="147"/>
    </row>
    <row r="55" spans="1:44" s="134" customFormat="1" ht="11.25">
      <c r="A55" s="147"/>
      <c r="B55" s="147"/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147"/>
      <c r="AO55" s="147"/>
      <c r="AP55" s="147"/>
      <c r="AR55" s="147"/>
    </row>
    <row r="56" spans="1:44" s="134" customFormat="1" ht="11.25">
      <c r="A56" s="147"/>
      <c r="B56" s="147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R56" s="147"/>
    </row>
    <row r="57" spans="1:44" s="134" customFormat="1" ht="11.25">
      <c r="A57" s="147"/>
      <c r="B57" s="147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R57" s="147"/>
    </row>
    <row r="58" spans="1:44" s="134" customFormat="1" ht="11.25">
      <c r="A58" s="147"/>
      <c r="B58" s="147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7"/>
      <c r="AE58" s="147"/>
      <c r="AF58" s="147"/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R58" s="147"/>
    </row>
    <row r="59" spans="1:44" s="134" customFormat="1" ht="11.25">
      <c r="A59" s="147"/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R59" s="147"/>
    </row>
    <row r="60" spans="1:44" s="134" customFormat="1" ht="11.25">
      <c r="A60" s="147"/>
      <c r="B60" s="147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7"/>
      <c r="AR60" s="147"/>
    </row>
    <row r="61" spans="1:44" s="134" customFormat="1" ht="11.25">
      <c r="A61" s="147"/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147"/>
      <c r="AF61" s="147"/>
      <c r="AG61" s="147"/>
      <c r="AH61" s="147"/>
      <c r="AI61" s="147"/>
      <c r="AJ61" s="147"/>
      <c r="AK61" s="147"/>
      <c r="AL61" s="147"/>
      <c r="AM61" s="147"/>
      <c r="AN61" s="147"/>
      <c r="AO61" s="147"/>
      <c r="AP61" s="147"/>
      <c r="AR61" s="147"/>
    </row>
    <row r="62" spans="1:44" s="134" customFormat="1" ht="11.25">
      <c r="A62" s="147"/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7"/>
      <c r="AF62" s="147"/>
      <c r="AG62" s="147"/>
      <c r="AH62" s="147"/>
      <c r="AI62" s="147"/>
      <c r="AJ62" s="147"/>
      <c r="AK62" s="147"/>
      <c r="AL62" s="147"/>
      <c r="AM62" s="147"/>
      <c r="AN62" s="147"/>
      <c r="AO62" s="147"/>
      <c r="AP62" s="147"/>
      <c r="AR62" s="147"/>
    </row>
    <row r="63" spans="1:44" s="134" customFormat="1" ht="11.25">
      <c r="A63" s="147"/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147"/>
      <c r="AF63" s="147"/>
      <c r="AG63" s="147"/>
      <c r="AH63" s="147"/>
      <c r="AI63" s="147"/>
      <c r="AJ63" s="147"/>
      <c r="AK63" s="147"/>
      <c r="AL63" s="147"/>
      <c r="AM63" s="147"/>
      <c r="AN63" s="147"/>
      <c r="AO63" s="147"/>
      <c r="AP63" s="147"/>
      <c r="AR63" s="147"/>
    </row>
    <row r="64" spans="1:44" s="134" customFormat="1" ht="11.25">
      <c r="A64" s="147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47"/>
      <c r="AC64" s="147"/>
      <c r="AD64" s="147"/>
      <c r="AE64" s="147"/>
      <c r="AF64" s="147"/>
      <c r="AG64" s="147"/>
      <c r="AH64" s="147"/>
      <c r="AI64" s="147"/>
      <c r="AJ64" s="147"/>
      <c r="AK64" s="147"/>
      <c r="AL64" s="147"/>
      <c r="AM64" s="147"/>
      <c r="AN64" s="147"/>
      <c r="AO64" s="147"/>
      <c r="AP64" s="147"/>
      <c r="AR64" s="147"/>
    </row>
    <row r="65" spans="1:44" s="134" customFormat="1" ht="11.25">
      <c r="A65" s="147"/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7"/>
      <c r="AI65" s="147"/>
      <c r="AJ65" s="147"/>
      <c r="AK65" s="147"/>
      <c r="AL65" s="147"/>
      <c r="AM65" s="147"/>
      <c r="AN65" s="147"/>
      <c r="AO65" s="147"/>
      <c r="AP65" s="147"/>
      <c r="AR65" s="147"/>
    </row>
    <row r="66" spans="1:44" s="134" customFormat="1" ht="11.25">
      <c r="A66" s="147"/>
      <c r="B66" s="147"/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  <c r="AG66" s="147"/>
      <c r="AH66" s="147"/>
      <c r="AI66" s="147"/>
      <c r="AJ66" s="147"/>
      <c r="AK66" s="147"/>
      <c r="AL66" s="147"/>
      <c r="AM66" s="147"/>
      <c r="AN66" s="147"/>
      <c r="AO66" s="147"/>
      <c r="AP66" s="147"/>
      <c r="AR66" s="147"/>
    </row>
    <row r="67" spans="1:44" s="134" customFormat="1" ht="11.25">
      <c r="A67" s="147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7"/>
      <c r="Z67" s="147"/>
      <c r="AA67" s="147"/>
      <c r="AB67" s="147"/>
      <c r="AC67" s="147"/>
      <c r="AD67" s="147"/>
      <c r="AE67" s="147"/>
      <c r="AF67" s="147"/>
      <c r="AG67" s="147"/>
      <c r="AH67" s="147"/>
      <c r="AI67" s="147"/>
      <c r="AJ67" s="147"/>
      <c r="AK67" s="147"/>
      <c r="AL67" s="147"/>
      <c r="AM67" s="147"/>
      <c r="AN67" s="147"/>
      <c r="AO67" s="147"/>
      <c r="AP67" s="147"/>
      <c r="AR67" s="147"/>
    </row>
    <row r="68" spans="1:44" s="134" customFormat="1" ht="11.25">
      <c r="A68" s="147"/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7"/>
      <c r="Z68" s="147"/>
      <c r="AA68" s="147"/>
      <c r="AB68" s="147"/>
      <c r="AC68" s="147"/>
      <c r="AD68" s="147"/>
      <c r="AE68" s="147"/>
      <c r="AF68" s="147"/>
      <c r="AG68" s="147"/>
      <c r="AH68" s="147"/>
      <c r="AI68" s="147"/>
      <c r="AJ68" s="147"/>
      <c r="AK68" s="147"/>
      <c r="AL68" s="147"/>
      <c r="AM68" s="147"/>
      <c r="AN68" s="147"/>
      <c r="AO68" s="147"/>
      <c r="AP68" s="147"/>
      <c r="AR68" s="147"/>
    </row>
    <row r="69" spans="1:44" s="134" customFormat="1" ht="11.25">
      <c r="A69" s="147"/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  <c r="AN69" s="147"/>
      <c r="AO69" s="147"/>
      <c r="AP69" s="147"/>
      <c r="AR69" s="147"/>
    </row>
    <row r="70" spans="1:44" s="134" customFormat="1" ht="11.25">
      <c r="A70" s="147"/>
      <c r="B70" s="147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7"/>
      <c r="Z70" s="147"/>
      <c r="AA70" s="147"/>
      <c r="AB70" s="147"/>
      <c r="AC70" s="147"/>
      <c r="AD70" s="147"/>
      <c r="AE70" s="147"/>
      <c r="AF70" s="147"/>
      <c r="AG70" s="147"/>
      <c r="AH70" s="147"/>
      <c r="AI70" s="147"/>
      <c r="AJ70" s="147"/>
      <c r="AK70" s="147"/>
      <c r="AL70" s="147"/>
      <c r="AM70" s="147"/>
      <c r="AN70" s="147"/>
      <c r="AO70" s="147"/>
      <c r="AP70" s="147"/>
      <c r="AR70" s="147"/>
    </row>
    <row r="71" spans="1:44" s="134" customFormat="1" ht="11.25">
      <c r="A71" s="147"/>
      <c r="B71" s="147"/>
      <c r="C71" s="147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7"/>
      <c r="Z71" s="147"/>
      <c r="AA71" s="147"/>
      <c r="AB71" s="147"/>
      <c r="AC71" s="147"/>
      <c r="AD71" s="147"/>
      <c r="AE71" s="147"/>
      <c r="AF71" s="147"/>
      <c r="AG71" s="147"/>
      <c r="AH71" s="147"/>
      <c r="AI71" s="147"/>
      <c r="AJ71" s="147"/>
      <c r="AK71" s="147"/>
      <c r="AL71" s="147"/>
      <c r="AM71" s="147"/>
      <c r="AN71" s="147"/>
      <c r="AO71" s="147"/>
      <c r="AP71" s="147"/>
      <c r="AR71" s="147"/>
    </row>
    <row r="72" spans="1:44" s="134" customFormat="1" ht="11.25">
      <c r="A72" s="147"/>
      <c r="B72" s="147"/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/>
      <c r="AJ72" s="147"/>
      <c r="AK72" s="147"/>
      <c r="AL72" s="147"/>
      <c r="AM72" s="147"/>
      <c r="AN72" s="147"/>
      <c r="AO72" s="147"/>
      <c r="AP72" s="147"/>
      <c r="AR72" s="147"/>
    </row>
    <row r="73" spans="1:44" s="134" customFormat="1" ht="11.25">
      <c r="A73" s="147"/>
      <c r="B73" s="147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7"/>
      <c r="AB73" s="147"/>
      <c r="AC73" s="147"/>
      <c r="AD73" s="147"/>
      <c r="AE73" s="147"/>
      <c r="AF73" s="147"/>
      <c r="AG73" s="147"/>
      <c r="AH73" s="147"/>
      <c r="AI73" s="147"/>
      <c r="AJ73" s="147"/>
      <c r="AK73" s="147"/>
      <c r="AL73" s="147"/>
      <c r="AM73" s="147"/>
      <c r="AN73" s="147"/>
      <c r="AO73" s="147"/>
      <c r="AP73" s="147"/>
      <c r="AR73" s="147"/>
    </row>
    <row r="74" spans="1:44" s="134" customFormat="1" ht="11.25">
      <c r="A74" s="147"/>
      <c r="B74" s="147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7"/>
      <c r="AB74" s="147"/>
      <c r="AC74" s="147"/>
      <c r="AD74" s="147"/>
      <c r="AE74" s="147"/>
      <c r="AF74" s="147"/>
      <c r="AG74" s="147"/>
      <c r="AH74" s="147"/>
      <c r="AI74" s="147"/>
      <c r="AJ74" s="147"/>
      <c r="AK74" s="147"/>
      <c r="AL74" s="147"/>
      <c r="AM74" s="147"/>
      <c r="AN74" s="147"/>
      <c r="AO74" s="147"/>
      <c r="AP74" s="147"/>
      <c r="AR74" s="147"/>
    </row>
    <row r="75" spans="1:44" s="134" customFormat="1" ht="11.25">
      <c r="A75" s="147"/>
      <c r="B75" s="147"/>
      <c r="C75" s="147"/>
      <c r="D75" s="147"/>
      <c r="E75" s="147"/>
      <c r="F75" s="147"/>
      <c r="G75" s="147"/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47"/>
      <c r="AE75" s="147"/>
      <c r="AF75" s="147"/>
      <c r="AG75" s="147"/>
      <c r="AH75" s="147"/>
      <c r="AI75" s="147"/>
      <c r="AJ75" s="147"/>
      <c r="AK75" s="147"/>
      <c r="AL75" s="147"/>
      <c r="AM75" s="147"/>
      <c r="AN75" s="147"/>
      <c r="AO75" s="147"/>
      <c r="AP75" s="147"/>
      <c r="AR75" s="147"/>
    </row>
    <row r="76" spans="1:44" s="134" customFormat="1" ht="11.25">
      <c r="A76" s="147"/>
      <c r="B76" s="147"/>
      <c r="C76" s="147"/>
      <c r="D76" s="147"/>
      <c r="E76" s="147"/>
      <c r="F76" s="147"/>
      <c r="G76" s="147"/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7"/>
      <c r="AF76" s="147"/>
      <c r="AG76" s="147"/>
      <c r="AH76" s="147"/>
      <c r="AI76" s="147"/>
      <c r="AJ76" s="147"/>
      <c r="AK76" s="147"/>
      <c r="AL76" s="147"/>
      <c r="AM76" s="147"/>
      <c r="AN76" s="147"/>
      <c r="AO76" s="147"/>
      <c r="AP76" s="147"/>
      <c r="AR76" s="147"/>
    </row>
    <row r="77" spans="1:44" s="134" customFormat="1" ht="11.25">
      <c r="A77" s="147"/>
      <c r="B77" s="147"/>
      <c r="C77" s="147"/>
      <c r="D77" s="147"/>
      <c r="E77" s="147"/>
      <c r="F77" s="147"/>
      <c r="G77" s="147"/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47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147"/>
      <c r="AL77" s="147"/>
      <c r="AM77" s="147"/>
      <c r="AN77" s="147"/>
      <c r="AO77" s="147"/>
      <c r="AP77" s="147"/>
      <c r="AR77" s="147"/>
    </row>
    <row r="78" spans="1:44" s="134" customFormat="1" ht="11.25">
      <c r="A78" s="147"/>
      <c r="B78" s="147"/>
      <c r="C78" s="147"/>
      <c r="D78" s="147"/>
      <c r="E78" s="147"/>
      <c r="F78" s="147"/>
      <c r="G78" s="147"/>
      <c r="H78" s="147"/>
      <c r="I78" s="147"/>
      <c r="J78" s="147"/>
      <c r="K78" s="147"/>
      <c r="L78" s="147"/>
      <c r="M78" s="147"/>
      <c r="N78" s="147"/>
      <c r="O78" s="147"/>
      <c r="P78" s="147"/>
      <c r="Q78" s="147"/>
      <c r="R78" s="147"/>
      <c r="S78" s="147"/>
      <c r="T78" s="147"/>
      <c r="U78" s="147"/>
      <c r="V78" s="147"/>
      <c r="W78" s="147"/>
      <c r="X78" s="147"/>
      <c r="Y78" s="147"/>
      <c r="Z78" s="147"/>
      <c r="AA78" s="147"/>
      <c r="AB78" s="147"/>
      <c r="AC78" s="147"/>
      <c r="AD78" s="147"/>
      <c r="AE78" s="147"/>
      <c r="AF78" s="147"/>
      <c r="AG78" s="147"/>
      <c r="AH78" s="147"/>
      <c r="AI78" s="147"/>
      <c r="AJ78" s="147"/>
      <c r="AK78" s="147"/>
      <c r="AL78" s="147"/>
      <c r="AM78" s="147"/>
      <c r="AN78" s="147"/>
      <c r="AO78" s="147"/>
      <c r="AP78" s="147"/>
      <c r="AR78" s="147"/>
    </row>
    <row r="79" spans="1:44" s="134" customFormat="1" ht="11.25">
      <c r="A79" s="147"/>
      <c r="B79" s="147"/>
      <c r="C79" s="147"/>
      <c r="D79" s="147"/>
      <c r="E79" s="147"/>
      <c r="F79" s="147"/>
      <c r="G79" s="147"/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  <c r="U79" s="147"/>
      <c r="V79" s="147"/>
      <c r="W79" s="147"/>
      <c r="X79" s="147"/>
      <c r="Y79" s="147"/>
      <c r="Z79" s="147"/>
      <c r="AA79" s="147"/>
      <c r="AB79" s="147"/>
      <c r="AC79" s="147"/>
      <c r="AD79" s="147"/>
      <c r="AE79" s="147"/>
      <c r="AF79" s="147"/>
      <c r="AG79" s="147"/>
      <c r="AH79" s="147"/>
      <c r="AI79" s="147"/>
      <c r="AJ79" s="147"/>
      <c r="AK79" s="147"/>
      <c r="AL79" s="147"/>
      <c r="AM79" s="147"/>
      <c r="AN79" s="147"/>
      <c r="AO79" s="147"/>
      <c r="AP79" s="147"/>
      <c r="AR79" s="147"/>
    </row>
    <row r="80" spans="1:44" s="134" customFormat="1" ht="11.25">
      <c r="A80" s="147"/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7"/>
      <c r="Z80" s="147"/>
      <c r="AA80" s="147"/>
      <c r="AB80" s="147"/>
      <c r="AC80" s="147"/>
      <c r="AD80" s="147"/>
      <c r="AE80" s="147"/>
      <c r="AF80" s="147"/>
      <c r="AG80" s="147"/>
      <c r="AH80" s="147"/>
      <c r="AI80" s="147"/>
      <c r="AJ80" s="147"/>
      <c r="AK80" s="147"/>
      <c r="AL80" s="147"/>
      <c r="AM80" s="147"/>
      <c r="AN80" s="147"/>
      <c r="AO80" s="147"/>
      <c r="AP80" s="147"/>
      <c r="AR80" s="147"/>
    </row>
    <row r="81" spans="1:44" s="134" customFormat="1" ht="11.25">
      <c r="A81" s="147"/>
      <c r="B81" s="147"/>
      <c r="C81" s="147"/>
      <c r="D81" s="147"/>
      <c r="E81" s="147"/>
      <c r="F81" s="147"/>
      <c r="G81" s="147"/>
      <c r="H81" s="147"/>
      <c r="I81" s="147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7"/>
      <c r="Z81" s="147"/>
      <c r="AA81" s="147"/>
      <c r="AB81" s="147"/>
      <c r="AC81" s="147"/>
      <c r="AD81" s="147"/>
      <c r="AE81" s="147"/>
      <c r="AF81" s="147"/>
      <c r="AG81" s="147"/>
      <c r="AH81" s="147"/>
      <c r="AI81" s="147"/>
      <c r="AJ81" s="147"/>
      <c r="AK81" s="147"/>
      <c r="AL81" s="147"/>
      <c r="AM81" s="147"/>
      <c r="AN81" s="147"/>
      <c r="AO81" s="147"/>
      <c r="AP81" s="147"/>
      <c r="AR81" s="147"/>
    </row>
    <row r="82" spans="1:44" s="134" customFormat="1" ht="11.25">
      <c r="A82" s="147"/>
      <c r="B82" s="147"/>
      <c r="C82" s="147"/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7"/>
      <c r="X82" s="147"/>
      <c r="Y82" s="147"/>
      <c r="Z82" s="147"/>
      <c r="AA82" s="147"/>
      <c r="AB82" s="147"/>
      <c r="AC82" s="147"/>
      <c r="AD82" s="147"/>
      <c r="AE82" s="147"/>
      <c r="AF82" s="147"/>
      <c r="AG82" s="147"/>
      <c r="AH82" s="147"/>
      <c r="AI82" s="147"/>
      <c r="AJ82" s="147"/>
      <c r="AK82" s="147"/>
      <c r="AL82" s="147"/>
      <c r="AM82" s="147"/>
      <c r="AN82" s="147"/>
      <c r="AO82" s="147"/>
      <c r="AP82" s="147"/>
      <c r="AR82" s="147"/>
    </row>
    <row r="83" spans="1:44" s="134" customFormat="1" ht="11.25">
      <c r="A83" s="147"/>
      <c r="B83" s="147"/>
      <c r="C83" s="147"/>
      <c r="D83" s="147"/>
      <c r="E83" s="147"/>
      <c r="F83" s="147"/>
      <c r="G83" s="147"/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7"/>
      <c r="Z83" s="147"/>
      <c r="AA83" s="147"/>
      <c r="AB83" s="147"/>
      <c r="AC83" s="147"/>
      <c r="AD83" s="147"/>
      <c r="AE83" s="147"/>
      <c r="AF83" s="147"/>
      <c r="AG83" s="147"/>
      <c r="AH83" s="147"/>
      <c r="AI83" s="147"/>
      <c r="AJ83" s="147"/>
      <c r="AK83" s="147"/>
      <c r="AL83" s="147"/>
      <c r="AM83" s="147"/>
      <c r="AN83" s="147"/>
      <c r="AO83" s="147"/>
      <c r="AP83" s="147"/>
      <c r="AR83" s="147"/>
    </row>
    <row r="84" spans="1:44" s="134" customFormat="1" ht="11.25">
      <c r="A84" s="147"/>
      <c r="B84" s="147"/>
      <c r="C84" s="147"/>
      <c r="D84" s="147"/>
      <c r="E84" s="147"/>
      <c r="F84" s="147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R84" s="147"/>
    </row>
    <row r="85" spans="1:44" s="134" customFormat="1" ht="11.25">
      <c r="A85" s="147"/>
      <c r="B85" s="147"/>
      <c r="C85" s="147"/>
      <c r="D85" s="147"/>
      <c r="E85" s="147"/>
      <c r="F85" s="147"/>
      <c r="G85" s="147"/>
      <c r="H85" s="147"/>
      <c r="I85" s="147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7"/>
      <c r="AA85" s="147"/>
      <c r="AB85" s="147"/>
      <c r="AC85" s="147"/>
      <c r="AD85" s="147"/>
      <c r="AE85" s="147"/>
      <c r="AF85" s="147"/>
      <c r="AG85" s="147"/>
      <c r="AH85" s="147"/>
      <c r="AI85" s="147"/>
      <c r="AJ85" s="147"/>
      <c r="AK85" s="147"/>
      <c r="AL85" s="147"/>
      <c r="AM85" s="147"/>
      <c r="AN85" s="147"/>
      <c r="AO85" s="147"/>
      <c r="AP85" s="147"/>
      <c r="AR85" s="147"/>
    </row>
    <row r="86" spans="1:44" s="134" customFormat="1" ht="11.25">
      <c r="A86" s="147"/>
      <c r="B86" s="147"/>
      <c r="C86" s="147"/>
      <c r="D86" s="147"/>
      <c r="E86" s="147"/>
      <c r="F86" s="147"/>
      <c r="G86" s="147"/>
      <c r="H86" s="147"/>
      <c r="I86" s="147"/>
      <c r="J86" s="147"/>
      <c r="K86" s="147"/>
      <c r="L86" s="147"/>
      <c r="M86" s="147"/>
      <c r="N86" s="147"/>
      <c r="O86" s="147"/>
      <c r="P86" s="147"/>
      <c r="Q86" s="147"/>
      <c r="R86" s="147"/>
      <c r="S86" s="147"/>
      <c r="T86" s="147"/>
      <c r="U86" s="147"/>
      <c r="V86" s="147"/>
      <c r="W86" s="147"/>
      <c r="X86" s="147"/>
      <c r="Y86" s="147"/>
      <c r="Z86" s="147"/>
      <c r="AA86" s="147"/>
      <c r="AB86" s="147"/>
      <c r="AC86" s="147"/>
      <c r="AD86" s="147"/>
      <c r="AE86" s="147"/>
      <c r="AF86" s="147"/>
      <c r="AG86" s="147"/>
      <c r="AH86" s="147"/>
      <c r="AI86" s="147"/>
      <c r="AJ86" s="147"/>
      <c r="AK86" s="147"/>
      <c r="AL86" s="147"/>
      <c r="AM86" s="147"/>
      <c r="AN86" s="147"/>
      <c r="AO86" s="147"/>
      <c r="AP86" s="147"/>
      <c r="AR86" s="147"/>
    </row>
    <row r="87" spans="1:44" s="134" customFormat="1" ht="11.25">
      <c r="A87" s="147"/>
      <c r="B87" s="147"/>
      <c r="C87" s="147"/>
      <c r="D87" s="147"/>
      <c r="E87" s="147"/>
      <c r="F87" s="147"/>
      <c r="G87" s="147"/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7"/>
      <c r="AB87" s="147"/>
      <c r="AC87" s="147"/>
      <c r="AD87" s="147"/>
      <c r="AE87" s="147"/>
      <c r="AF87" s="147"/>
      <c r="AG87" s="147"/>
      <c r="AH87" s="147"/>
      <c r="AI87" s="147"/>
      <c r="AJ87" s="147"/>
      <c r="AK87" s="147"/>
      <c r="AL87" s="147"/>
      <c r="AM87" s="147"/>
      <c r="AN87" s="147"/>
      <c r="AO87" s="147"/>
      <c r="AP87" s="147"/>
      <c r="AR87" s="147"/>
    </row>
    <row r="88" spans="1:44" s="134" customFormat="1" ht="11.25">
      <c r="A88" s="147"/>
      <c r="B88" s="147"/>
      <c r="C88" s="147"/>
      <c r="D88" s="147"/>
      <c r="E88" s="147"/>
      <c r="F88" s="147"/>
      <c r="G88" s="147"/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7"/>
      <c r="Z88" s="147"/>
      <c r="AA88" s="147"/>
      <c r="AB88" s="147"/>
      <c r="AC88" s="147"/>
      <c r="AD88" s="147"/>
      <c r="AE88" s="147"/>
      <c r="AF88" s="147"/>
      <c r="AG88" s="147"/>
      <c r="AH88" s="147"/>
      <c r="AI88" s="147"/>
      <c r="AJ88" s="147"/>
      <c r="AK88" s="147"/>
      <c r="AL88" s="147"/>
      <c r="AM88" s="147"/>
      <c r="AN88" s="147"/>
      <c r="AO88" s="147"/>
      <c r="AP88" s="147"/>
      <c r="AR88" s="147"/>
    </row>
    <row r="89" spans="1:44" s="134" customFormat="1" ht="11.25">
      <c r="A89" s="147"/>
      <c r="B89" s="147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47"/>
      <c r="AE89" s="147"/>
      <c r="AF89" s="147"/>
      <c r="AG89" s="147"/>
      <c r="AH89" s="147"/>
      <c r="AI89" s="147"/>
      <c r="AJ89" s="147"/>
      <c r="AK89" s="147"/>
      <c r="AL89" s="147"/>
      <c r="AM89" s="147"/>
      <c r="AN89" s="147"/>
      <c r="AO89" s="147"/>
      <c r="AP89" s="147"/>
      <c r="AR89" s="147"/>
    </row>
    <row r="90" spans="1:44" s="134" customFormat="1" ht="11.25">
      <c r="A90" s="147"/>
      <c r="B90" s="147"/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147"/>
      <c r="O90" s="147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/>
      <c r="AC90" s="147"/>
      <c r="AD90" s="147"/>
      <c r="AE90" s="147"/>
      <c r="AF90" s="147"/>
      <c r="AG90" s="147"/>
      <c r="AH90" s="147"/>
      <c r="AI90" s="147"/>
      <c r="AJ90" s="147"/>
      <c r="AK90" s="147"/>
      <c r="AL90" s="147"/>
      <c r="AM90" s="147"/>
      <c r="AN90" s="147"/>
      <c r="AO90" s="147"/>
      <c r="AP90" s="147"/>
      <c r="AR90" s="147"/>
    </row>
    <row r="91" spans="1:44" s="134" customFormat="1" ht="11.25">
      <c r="A91" s="147"/>
      <c r="B91" s="147"/>
      <c r="C91" s="14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47"/>
      <c r="AL91" s="147"/>
      <c r="AM91" s="147"/>
      <c r="AN91" s="147"/>
      <c r="AO91" s="147"/>
      <c r="AP91" s="147"/>
      <c r="AR91" s="147"/>
    </row>
    <row r="92" spans="1:44" s="134" customFormat="1" ht="11.25">
      <c r="A92" s="147"/>
      <c r="B92" s="147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47"/>
      <c r="AL92" s="147"/>
      <c r="AM92" s="147"/>
      <c r="AN92" s="147"/>
      <c r="AO92" s="147"/>
      <c r="AP92" s="147"/>
      <c r="AR92" s="147"/>
    </row>
    <row r="93" spans="1:44" s="134" customFormat="1" ht="11.25">
      <c r="A93" s="147"/>
      <c r="B93" s="147"/>
      <c r="C93" s="147"/>
      <c r="D93" s="147"/>
      <c r="E93" s="147"/>
      <c r="F93" s="147"/>
      <c r="G93" s="147"/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  <c r="Y93" s="147"/>
      <c r="Z93" s="147"/>
      <c r="AA93" s="147"/>
      <c r="AB93" s="147"/>
      <c r="AC93" s="147"/>
      <c r="AD93" s="147"/>
      <c r="AE93" s="147"/>
      <c r="AF93" s="147"/>
      <c r="AG93" s="147"/>
      <c r="AH93" s="147"/>
      <c r="AI93" s="147"/>
      <c r="AJ93" s="147"/>
      <c r="AK93" s="147"/>
      <c r="AL93" s="147"/>
      <c r="AM93" s="147"/>
      <c r="AN93" s="147"/>
      <c r="AO93" s="147"/>
      <c r="AP93" s="147"/>
      <c r="AR93" s="147"/>
    </row>
    <row r="94" spans="1:44" s="134" customFormat="1" ht="11.25">
      <c r="A94" s="147"/>
      <c r="B94" s="147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7"/>
      <c r="N94" s="147"/>
      <c r="O94" s="147"/>
      <c r="P94" s="147"/>
      <c r="Q94" s="147"/>
      <c r="R94" s="147"/>
      <c r="S94" s="147"/>
      <c r="T94" s="147"/>
      <c r="U94" s="147"/>
      <c r="V94" s="147"/>
      <c r="W94" s="147"/>
      <c r="X94" s="147"/>
      <c r="Y94" s="147"/>
      <c r="Z94" s="147"/>
      <c r="AA94" s="147"/>
      <c r="AB94" s="147"/>
      <c r="AC94" s="147"/>
      <c r="AD94" s="147"/>
      <c r="AE94" s="147"/>
      <c r="AF94" s="147"/>
      <c r="AG94" s="147"/>
      <c r="AH94" s="147"/>
      <c r="AI94" s="147"/>
      <c r="AJ94" s="147"/>
      <c r="AK94" s="147"/>
      <c r="AL94" s="147"/>
      <c r="AM94" s="147"/>
      <c r="AN94" s="147"/>
      <c r="AO94" s="147"/>
      <c r="AP94" s="147"/>
      <c r="AR94" s="147"/>
    </row>
    <row r="95" spans="1:44" s="134" customFormat="1" ht="11.25">
      <c r="A95" s="147"/>
      <c r="B95" s="147"/>
      <c r="C95" s="147"/>
      <c r="D95" s="147"/>
      <c r="E95" s="147"/>
      <c r="F95" s="147"/>
      <c r="G95" s="147"/>
      <c r="H95" s="147"/>
      <c r="I95" s="147"/>
      <c r="J95" s="147"/>
      <c r="K95" s="147"/>
      <c r="L95" s="147"/>
      <c r="M95" s="147"/>
      <c r="N95" s="147"/>
      <c r="O95" s="147"/>
      <c r="P95" s="147"/>
      <c r="Q95" s="147"/>
      <c r="R95" s="147"/>
      <c r="S95" s="147"/>
      <c r="T95" s="147"/>
      <c r="U95" s="147"/>
      <c r="V95" s="147"/>
      <c r="W95" s="147"/>
      <c r="X95" s="147"/>
      <c r="Y95" s="147"/>
      <c r="Z95" s="147"/>
      <c r="AA95" s="147"/>
      <c r="AB95" s="147"/>
      <c r="AC95" s="147"/>
      <c r="AD95" s="147"/>
      <c r="AE95" s="147"/>
      <c r="AF95" s="147"/>
      <c r="AG95" s="147"/>
      <c r="AH95" s="147"/>
      <c r="AI95" s="147"/>
      <c r="AJ95" s="147"/>
      <c r="AK95" s="147"/>
      <c r="AL95" s="147"/>
      <c r="AM95" s="147"/>
      <c r="AN95" s="147"/>
      <c r="AO95" s="147"/>
      <c r="AP95" s="147"/>
      <c r="AR95" s="147"/>
    </row>
    <row r="96" spans="1:44" s="134" customFormat="1" ht="11.25">
      <c r="A96" s="147"/>
      <c r="B96" s="147"/>
      <c r="C96" s="147"/>
      <c r="D96" s="147"/>
      <c r="E96" s="147"/>
      <c r="F96" s="147"/>
      <c r="G96" s="147"/>
      <c r="H96" s="147"/>
      <c r="I96" s="147"/>
      <c r="J96" s="147"/>
      <c r="K96" s="147"/>
      <c r="L96" s="147"/>
      <c r="M96" s="147"/>
      <c r="N96" s="147"/>
      <c r="O96" s="147"/>
      <c r="P96" s="147"/>
      <c r="Q96" s="147"/>
      <c r="R96" s="147"/>
      <c r="S96" s="147"/>
      <c r="T96" s="147"/>
      <c r="U96" s="147"/>
      <c r="V96" s="147"/>
      <c r="W96" s="147"/>
      <c r="X96" s="147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L96" s="147"/>
      <c r="AM96" s="147"/>
      <c r="AN96" s="147"/>
      <c r="AO96" s="147"/>
      <c r="AP96" s="147"/>
      <c r="AR96" s="147"/>
    </row>
    <row r="97" spans="1:44" s="134" customFormat="1" ht="11.25">
      <c r="A97" s="147"/>
      <c r="B97" s="147"/>
      <c r="C97" s="147"/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R97" s="147"/>
    </row>
    <row r="98" spans="1:44" s="134" customFormat="1" ht="11.25">
      <c r="A98" s="147"/>
      <c r="B98" s="147"/>
      <c r="C98" s="147"/>
      <c r="D98" s="147"/>
      <c r="E98" s="147"/>
      <c r="F98" s="147"/>
      <c r="G98" s="147"/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  <c r="AN98" s="147"/>
      <c r="AO98" s="147"/>
      <c r="AP98" s="147"/>
      <c r="AR98" s="147"/>
    </row>
    <row r="99" spans="1:44" s="134" customFormat="1" ht="11.25">
      <c r="A99" s="147"/>
      <c r="B99" s="147"/>
      <c r="C99" s="147"/>
      <c r="D99" s="147"/>
      <c r="E99" s="147"/>
      <c r="F99" s="147"/>
      <c r="G99" s="147"/>
      <c r="H99" s="147"/>
      <c r="I99" s="147"/>
      <c r="J99" s="147"/>
      <c r="K99" s="147"/>
      <c r="L99" s="147"/>
      <c r="M99" s="147"/>
      <c r="N99" s="147"/>
      <c r="O99" s="147"/>
      <c r="P99" s="147"/>
      <c r="Q99" s="147"/>
      <c r="R99" s="147"/>
      <c r="S99" s="147"/>
      <c r="T99" s="147"/>
      <c r="U99" s="147"/>
      <c r="V99" s="147"/>
      <c r="W99" s="147"/>
      <c r="X99" s="147"/>
      <c r="Y99" s="147"/>
      <c r="Z99" s="147"/>
      <c r="AA99" s="147"/>
      <c r="AB99" s="147"/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  <c r="AN99" s="147"/>
      <c r="AO99" s="147"/>
      <c r="AP99" s="147"/>
      <c r="AR99" s="147"/>
    </row>
    <row r="100" spans="1:44" s="134" customFormat="1" ht="11.25">
      <c r="A100" s="147"/>
      <c r="B100" s="147"/>
      <c r="C100" s="147"/>
      <c r="D100" s="147"/>
      <c r="E100" s="147"/>
      <c r="F100" s="147"/>
      <c r="G100" s="147"/>
      <c r="H100" s="147"/>
      <c r="I100" s="147"/>
      <c r="J100" s="147"/>
      <c r="K100" s="147"/>
      <c r="L100" s="147"/>
      <c r="M100" s="147"/>
      <c r="N100" s="147"/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  <c r="AN100" s="147"/>
      <c r="AO100" s="147"/>
      <c r="AP100" s="147"/>
      <c r="AR100" s="147"/>
    </row>
    <row r="101" spans="1:44" s="134" customFormat="1" ht="11.25">
      <c r="A101" s="147"/>
      <c r="B101" s="147"/>
      <c r="C101" s="147"/>
      <c r="D101" s="147"/>
      <c r="E101" s="147"/>
      <c r="F101" s="147"/>
      <c r="G101" s="147"/>
      <c r="H101" s="147"/>
      <c r="I101" s="147"/>
      <c r="J101" s="147"/>
      <c r="K101" s="147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  <c r="AN101" s="147"/>
      <c r="AO101" s="147"/>
      <c r="AP101" s="147"/>
      <c r="AR101" s="147"/>
    </row>
    <row r="102" spans="1:44" s="134" customFormat="1" ht="11.25">
      <c r="A102" s="147"/>
      <c r="B102" s="147"/>
      <c r="C102" s="147"/>
      <c r="D102" s="147"/>
      <c r="E102" s="147"/>
      <c r="F102" s="147"/>
      <c r="G102" s="147"/>
      <c r="H102" s="147"/>
      <c r="I102" s="147"/>
      <c r="J102" s="147"/>
      <c r="K102" s="147"/>
      <c r="L102" s="147"/>
      <c r="M102" s="147"/>
      <c r="N102" s="147"/>
      <c r="O102" s="147"/>
      <c r="P102" s="147"/>
      <c r="Q102" s="147"/>
      <c r="R102" s="147"/>
      <c r="S102" s="147"/>
      <c r="T102" s="147"/>
      <c r="U102" s="147"/>
      <c r="V102" s="147"/>
      <c r="W102" s="147"/>
      <c r="X102" s="147"/>
      <c r="Y102" s="147"/>
      <c r="Z102" s="147"/>
      <c r="AA102" s="147"/>
      <c r="AB102" s="147"/>
      <c r="AC102" s="147"/>
      <c r="AD102" s="147"/>
      <c r="AE102" s="147"/>
      <c r="AF102" s="147"/>
      <c r="AG102" s="147"/>
      <c r="AH102" s="147"/>
      <c r="AI102" s="147"/>
      <c r="AJ102" s="147"/>
      <c r="AK102" s="147"/>
      <c r="AL102" s="147"/>
      <c r="AM102" s="147"/>
      <c r="AN102" s="147"/>
      <c r="AO102" s="147"/>
      <c r="AP102" s="147"/>
      <c r="AR102" s="147"/>
    </row>
  </sheetData>
  <sheetProtection selectLockedCells="1"/>
  <dataConsolidate function="average"/>
  <mergeCells count="62">
    <mergeCell ref="AO6:AU7"/>
    <mergeCell ref="AL29:AV29"/>
    <mergeCell ref="AH6:AN7"/>
    <mergeCell ref="AV6:AV10"/>
    <mergeCell ref="AN8:AN10"/>
    <mergeCell ref="AQ8:AQ10"/>
    <mergeCell ref="AR8:AR10"/>
    <mergeCell ref="AS8:AS10"/>
    <mergeCell ref="AT8:AT10"/>
    <mergeCell ref="AH8:AH10"/>
    <mergeCell ref="AI8:AI10"/>
    <mergeCell ref="AJ8:AJ10"/>
    <mergeCell ref="AK8:AK10"/>
    <mergeCell ref="AM8:AM10"/>
    <mergeCell ref="T8:T10"/>
    <mergeCell ref="AU8:AU10"/>
    <mergeCell ref="AL8:AL10"/>
    <mergeCell ref="W8:W10"/>
    <mergeCell ref="AE8:AE10"/>
    <mergeCell ref="AC8:AC10"/>
    <mergeCell ref="Z8:Z10"/>
    <mergeCell ref="Y8:Y10"/>
    <mergeCell ref="AD8:AD10"/>
    <mergeCell ref="AF6:AF10"/>
    <mergeCell ref="AG6:AG10"/>
    <mergeCell ref="Y6:AE7"/>
    <mergeCell ref="AA8:AA10"/>
    <mergeCell ref="AB8:AB10"/>
    <mergeCell ref="AO8:AO10"/>
    <mergeCell ref="AP8:AP10"/>
    <mergeCell ref="I6:O7"/>
    <mergeCell ref="R6:X7"/>
    <mergeCell ref="P6:P10"/>
    <mergeCell ref="Q6:Q10"/>
    <mergeCell ref="V8:V10"/>
    <mergeCell ref="I8:I10"/>
    <mergeCell ref="J8:J10"/>
    <mergeCell ref="K8:K10"/>
    <mergeCell ref="N8:N10"/>
    <mergeCell ref="L8:L10"/>
    <mergeCell ref="M8:M10"/>
    <mergeCell ref="U8:U10"/>
    <mergeCell ref="X8:X10"/>
    <mergeCell ref="O8:O10"/>
    <mergeCell ref="R8:R10"/>
    <mergeCell ref="S8:S10"/>
    <mergeCell ref="AU1:AV1"/>
    <mergeCell ref="A3:H3"/>
    <mergeCell ref="I3:P3"/>
    <mergeCell ref="Q3:X3"/>
    <mergeCell ref="Y3:AF3"/>
    <mergeCell ref="AG3:AN3"/>
    <mergeCell ref="AO3:AV3"/>
    <mergeCell ref="A6:A10"/>
    <mergeCell ref="B8:B10"/>
    <mergeCell ref="C8:C10"/>
    <mergeCell ref="D8:D10"/>
    <mergeCell ref="E8:E10"/>
    <mergeCell ref="B6:H7"/>
    <mergeCell ref="F8:F10"/>
    <mergeCell ref="G8:G10"/>
    <mergeCell ref="H8:H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8" max="29" man="1"/>
    <brk id="16" max="29" man="1"/>
    <brk id="24" max="29" man="1"/>
    <brk id="32" max="29" man="1"/>
    <brk id="40" max="2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showGridLines="0" view="pageBreakPreview" zoomScaleNormal="100" zoomScaleSheetLayoutView="100" workbookViewId="0">
      <selection activeCell="H15" sqref="H15"/>
    </sheetView>
  </sheetViews>
  <sheetFormatPr defaultRowHeight="14.25"/>
  <cols>
    <col min="1" max="1" width="17.625" customWidth="1"/>
    <col min="2" max="9" width="7.875" customWidth="1"/>
    <col min="10" max="15" width="13.625" customWidth="1"/>
  </cols>
  <sheetData>
    <row r="1" spans="1:16" s="531" customFormat="1" ht="14.1" customHeight="1">
      <c r="A1" s="288" t="s">
        <v>885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29" t="s">
        <v>886</v>
      </c>
      <c r="P1" s="638"/>
    </row>
    <row r="2" spans="1:16" s="531" customFormat="1" ht="14.1" customHeight="1">
      <c r="A2" s="637"/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  <c r="O2" s="637"/>
    </row>
    <row r="3" spans="1:16" s="531" customFormat="1" ht="20.100000000000001" customHeight="1">
      <c r="A3" s="858" t="s">
        <v>887</v>
      </c>
      <c r="B3" s="858"/>
      <c r="C3" s="858"/>
      <c r="D3" s="858"/>
      <c r="E3" s="858"/>
      <c r="F3" s="858"/>
      <c r="G3" s="858"/>
      <c r="H3" s="858"/>
      <c r="I3" s="858"/>
      <c r="J3" s="858" t="s">
        <v>888</v>
      </c>
      <c r="K3" s="858"/>
      <c r="L3" s="858"/>
      <c r="M3" s="858"/>
      <c r="N3" s="858"/>
      <c r="O3" s="858"/>
    </row>
    <row r="4" spans="1:16" s="531" customFormat="1" ht="24" customHeight="1">
      <c r="A4" s="640"/>
      <c r="B4" s="640"/>
      <c r="C4" s="640"/>
      <c r="D4" s="640"/>
      <c r="E4" s="640"/>
      <c r="F4" s="640"/>
      <c r="G4" s="640"/>
      <c r="H4" s="640"/>
      <c r="I4" s="640"/>
      <c r="J4" s="640"/>
      <c r="K4" s="640"/>
      <c r="L4" s="640"/>
      <c r="M4" s="640"/>
      <c r="N4" s="640"/>
      <c r="O4" s="640"/>
    </row>
    <row r="5" spans="1:16" s="654" customFormat="1" ht="18" customHeight="1" thickBot="1">
      <c r="A5" s="650" t="s">
        <v>528</v>
      </c>
      <c r="B5" s="651"/>
      <c r="C5" s="651"/>
      <c r="D5" s="651"/>
      <c r="E5" s="651"/>
      <c r="F5" s="651"/>
      <c r="G5" s="651"/>
      <c r="H5" s="651"/>
      <c r="I5" s="651"/>
      <c r="J5" s="651"/>
      <c r="K5" s="651"/>
      <c r="L5" s="652"/>
      <c r="M5" s="652"/>
      <c r="N5" s="652"/>
      <c r="O5" s="653" t="s">
        <v>529</v>
      </c>
    </row>
    <row r="6" spans="1:16" s="531" customFormat="1" ht="24.95" customHeight="1">
      <c r="A6" s="864" t="s">
        <v>844</v>
      </c>
      <c r="B6" s="867" t="s">
        <v>530</v>
      </c>
      <c r="C6" s="868"/>
      <c r="D6" s="868"/>
      <c r="E6" s="868"/>
      <c r="F6" s="868"/>
      <c r="G6" s="868"/>
      <c r="H6" s="868"/>
      <c r="I6" s="869"/>
      <c r="J6" s="867" t="s">
        <v>531</v>
      </c>
      <c r="K6" s="868"/>
      <c r="L6" s="868"/>
      <c r="M6" s="868"/>
      <c r="N6" s="868"/>
      <c r="O6" s="869"/>
    </row>
    <row r="7" spans="1:16" s="531" customFormat="1" ht="24.95" customHeight="1">
      <c r="A7" s="865"/>
      <c r="B7" s="870" t="s">
        <v>532</v>
      </c>
      <c r="C7" s="871"/>
      <c r="D7" s="871" t="s">
        <v>533</v>
      </c>
      <c r="E7" s="871"/>
      <c r="F7" s="871" t="s">
        <v>534</v>
      </c>
      <c r="G7" s="871"/>
      <c r="H7" s="871" t="s">
        <v>535</v>
      </c>
      <c r="I7" s="874"/>
      <c r="J7" s="870" t="s">
        <v>536</v>
      </c>
      <c r="K7" s="871"/>
      <c r="L7" s="871" t="s">
        <v>534</v>
      </c>
      <c r="M7" s="871"/>
      <c r="N7" s="871" t="s">
        <v>537</v>
      </c>
      <c r="O7" s="874"/>
    </row>
    <row r="8" spans="1:16" s="531" customFormat="1" ht="24.95" customHeight="1">
      <c r="A8" s="865"/>
      <c r="B8" s="870"/>
      <c r="C8" s="871"/>
      <c r="D8" s="871"/>
      <c r="E8" s="871"/>
      <c r="F8" s="871"/>
      <c r="G8" s="871"/>
      <c r="H8" s="871"/>
      <c r="I8" s="874"/>
      <c r="J8" s="870"/>
      <c r="K8" s="871"/>
      <c r="L8" s="871"/>
      <c r="M8" s="871"/>
      <c r="N8" s="871"/>
      <c r="O8" s="874"/>
    </row>
    <row r="9" spans="1:16" s="531" customFormat="1" ht="24.95" customHeight="1">
      <c r="A9" s="866"/>
      <c r="B9" s="872"/>
      <c r="C9" s="873"/>
      <c r="D9" s="873"/>
      <c r="E9" s="873"/>
      <c r="F9" s="873"/>
      <c r="G9" s="873"/>
      <c r="H9" s="873"/>
      <c r="I9" s="875"/>
      <c r="J9" s="872"/>
      <c r="K9" s="873"/>
      <c r="L9" s="873"/>
      <c r="M9" s="873"/>
      <c r="N9" s="873"/>
      <c r="O9" s="875"/>
    </row>
    <row r="10" spans="1:16" s="433" customFormat="1" ht="30.6" customHeight="1">
      <c r="A10" s="429" t="s">
        <v>847</v>
      </c>
      <c r="B10" s="861"/>
      <c r="C10" s="862"/>
      <c r="D10" s="862"/>
      <c r="E10" s="862"/>
      <c r="F10" s="862"/>
      <c r="G10" s="862"/>
      <c r="H10" s="862"/>
      <c r="I10" s="862"/>
      <c r="J10" s="863"/>
      <c r="K10" s="863"/>
      <c r="L10" s="863"/>
      <c r="M10" s="863"/>
      <c r="N10" s="863"/>
      <c r="O10" s="863"/>
    </row>
    <row r="11" spans="1:16" s="433" customFormat="1" ht="30.6" customHeight="1">
      <c r="A11" s="429" t="s">
        <v>848</v>
      </c>
      <c r="B11" s="537"/>
      <c r="C11" s="537"/>
      <c r="D11" s="537"/>
      <c r="E11" s="537"/>
      <c r="F11" s="537"/>
      <c r="G11" s="537"/>
      <c r="H11" s="537"/>
      <c r="I11" s="537"/>
      <c r="J11" s="538"/>
      <c r="K11" s="538"/>
      <c r="L11" s="538"/>
      <c r="M11" s="538"/>
      <c r="N11" s="538"/>
      <c r="O11" s="538"/>
    </row>
    <row r="12" spans="1:16" s="539" customFormat="1" ht="30.6" customHeight="1">
      <c r="A12" s="540" t="s">
        <v>63</v>
      </c>
      <c r="B12" s="856">
        <v>59</v>
      </c>
      <c r="C12" s="854"/>
      <c r="D12" s="854">
        <v>58</v>
      </c>
      <c r="E12" s="854"/>
      <c r="F12" s="854">
        <v>60</v>
      </c>
      <c r="G12" s="854"/>
      <c r="H12" s="854">
        <v>62</v>
      </c>
      <c r="I12" s="854"/>
      <c r="J12" s="854">
        <v>62</v>
      </c>
      <c r="K12" s="854"/>
      <c r="L12" s="854">
        <v>66</v>
      </c>
      <c r="M12" s="854"/>
      <c r="N12" s="854">
        <v>72</v>
      </c>
      <c r="O12" s="854"/>
    </row>
    <row r="13" spans="1:16" s="539" customFormat="1" ht="30.6" customHeight="1">
      <c r="A13" s="540" t="s">
        <v>75</v>
      </c>
      <c r="B13" s="856">
        <v>44</v>
      </c>
      <c r="C13" s="854"/>
      <c r="D13" s="854">
        <v>52</v>
      </c>
      <c r="E13" s="854"/>
      <c r="F13" s="854">
        <v>61</v>
      </c>
      <c r="G13" s="854"/>
      <c r="H13" s="854">
        <v>60</v>
      </c>
      <c r="I13" s="854"/>
      <c r="J13" s="854">
        <v>62</v>
      </c>
      <c r="K13" s="854"/>
      <c r="L13" s="854" t="s">
        <v>845</v>
      </c>
      <c r="M13" s="854"/>
      <c r="N13" s="854" t="s">
        <v>845</v>
      </c>
      <c r="O13" s="854"/>
    </row>
    <row r="14" spans="1:16" s="539" customFormat="1" ht="30.6" customHeight="1">
      <c r="A14" s="541" t="s">
        <v>852</v>
      </c>
      <c r="B14" s="659"/>
      <c r="C14" s="659"/>
      <c r="D14" s="854"/>
      <c r="E14" s="854"/>
      <c r="F14" s="659"/>
      <c r="G14" s="659"/>
      <c r="H14" s="854"/>
      <c r="I14" s="854"/>
      <c r="J14" s="659"/>
      <c r="K14" s="659"/>
      <c r="L14" s="659"/>
      <c r="M14" s="659"/>
      <c r="N14" s="659"/>
      <c r="O14" s="659"/>
    </row>
    <row r="15" spans="1:16" s="539" customFormat="1" ht="30.6" customHeight="1">
      <c r="A15" s="540" t="s">
        <v>849</v>
      </c>
      <c r="B15" s="856">
        <v>46</v>
      </c>
      <c r="C15" s="854"/>
      <c r="D15" s="854">
        <v>43</v>
      </c>
      <c r="E15" s="854"/>
      <c r="F15" s="854">
        <v>52</v>
      </c>
      <c r="G15" s="854"/>
      <c r="H15" s="854">
        <v>51</v>
      </c>
      <c r="I15" s="854"/>
      <c r="J15" s="854">
        <v>50</v>
      </c>
      <c r="K15" s="854"/>
      <c r="L15" s="854">
        <v>49</v>
      </c>
      <c r="M15" s="854"/>
      <c r="N15" s="854">
        <v>66</v>
      </c>
      <c r="O15" s="854"/>
    </row>
    <row r="16" spans="1:16" s="539" customFormat="1" ht="30.6" customHeight="1">
      <c r="A16" s="540" t="s">
        <v>850</v>
      </c>
      <c r="B16" s="856">
        <v>37</v>
      </c>
      <c r="C16" s="854"/>
      <c r="D16" s="854">
        <v>43</v>
      </c>
      <c r="E16" s="854"/>
      <c r="F16" s="854">
        <v>55</v>
      </c>
      <c r="G16" s="854"/>
      <c r="H16" s="854">
        <v>39</v>
      </c>
      <c r="I16" s="854"/>
      <c r="J16" s="854">
        <v>52</v>
      </c>
      <c r="K16" s="854"/>
      <c r="L16" s="854" t="s">
        <v>845</v>
      </c>
      <c r="M16" s="854"/>
      <c r="N16" s="854" t="s">
        <v>845</v>
      </c>
      <c r="O16" s="854"/>
    </row>
    <row r="17" spans="1:15" s="433" customFormat="1" ht="30.6" customHeight="1">
      <c r="A17" s="429" t="s">
        <v>846</v>
      </c>
      <c r="B17" s="537"/>
      <c r="C17" s="537"/>
      <c r="D17" s="537"/>
      <c r="E17" s="537"/>
      <c r="F17" s="537"/>
      <c r="G17" s="537"/>
      <c r="H17" s="537"/>
      <c r="I17" s="537"/>
      <c r="J17" s="538"/>
      <c r="K17" s="538"/>
      <c r="L17" s="538"/>
      <c r="M17" s="538"/>
      <c r="N17" s="538"/>
      <c r="O17" s="538"/>
    </row>
    <row r="18" spans="1:15" s="433" customFormat="1" ht="30.6" customHeight="1">
      <c r="A18" s="429" t="s">
        <v>848</v>
      </c>
      <c r="B18" s="537"/>
      <c r="C18" s="537"/>
      <c r="D18" s="537"/>
      <c r="E18" s="537"/>
      <c r="F18" s="537"/>
      <c r="G18" s="537"/>
      <c r="H18" s="537"/>
      <c r="I18" s="537"/>
      <c r="J18" s="538"/>
      <c r="K18" s="538"/>
      <c r="L18" s="538"/>
      <c r="M18" s="538"/>
      <c r="N18" s="538"/>
      <c r="O18" s="538"/>
    </row>
    <row r="19" spans="1:15" s="539" customFormat="1" ht="30.6" customHeight="1">
      <c r="A19" s="540" t="s">
        <v>63</v>
      </c>
      <c r="B19" s="856">
        <v>59</v>
      </c>
      <c r="C19" s="854"/>
      <c r="D19" s="854">
        <v>61</v>
      </c>
      <c r="E19" s="854"/>
      <c r="F19" s="854">
        <v>62</v>
      </c>
      <c r="G19" s="854"/>
      <c r="H19" s="854">
        <v>62</v>
      </c>
      <c r="I19" s="854"/>
      <c r="J19" s="854">
        <v>63</v>
      </c>
      <c r="K19" s="854"/>
      <c r="L19" s="854">
        <v>66</v>
      </c>
      <c r="M19" s="854"/>
      <c r="N19" s="854">
        <v>69</v>
      </c>
      <c r="O19" s="854"/>
    </row>
    <row r="20" spans="1:15" s="539" customFormat="1" ht="30.6" customHeight="1">
      <c r="A20" s="540" t="s">
        <v>75</v>
      </c>
      <c r="B20" s="856">
        <v>49</v>
      </c>
      <c r="C20" s="854"/>
      <c r="D20" s="854">
        <v>54</v>
      </c>
      <c r="E20" s="854"/>
      <c r="F20" s="854">
        <v>62</v>
      </c>
      <c r="G20" s="854"/>
      <c r="H20" s="854">
        <v>62</v>
      </c>
      <c r="I20" s="854"/>
      <c r="J20" s="854">
        <v>63</v>
      </c>
      <c r="K20" s="854"/>
      <c r="L20" s="854" t="s">
        <v>845</v>
      </c>
      <c r="M20" s="854"/>
      <c r="N20" s="854" t="s">
        <v>845</v>
      </c>
      <c r="O20" s="854"/>
    </row>
    <row r="21" spans="1:15" s="539" customFormat="1" ht="30.6" customHeight="1">
      <c r="A21" s="541" t="s">
        <v>853</v>
      </c>
      <c r="B21" s="659"/>
      <c r="C21" s="659"/>
      <c r="D21" s="659"/>
      <c r="E21" s="659"/>
      <c r="F21" s="659"/>
      <c r="G21" s="659"/>
      <c r="H21" s="659"/>
      <c r="I21" s="659"/>
      <c r="J21" s="659"/>
      <c r="K21" s="659"/>
      <c r="L21" s="659"/>
      <c r="M21" s="659"/>
      <c r="N21" s="659"/>
      <c r="O21" s="659"/>
    </row>
    <row r="22" spans="1:15" s="539" customFormat="1" ht="30.6" customHeight="1">
      <c r="A22" s="540" t="s">
        <v>849</v>
      </c>
      <c r="B22" s="856">
        <v>51</v>
      </c>
      <c r="C22" s="854"/>
      <c r="D22" s="854">
        <v>53</v>
      </c>
      <c r="E22" s="854"/>
      <c r="F22" s="854">
        <v>53</v>
      </c>
      <c r="G22" s="854"/>
      <c r="H22" s="854">
        <v>58</v>
      </c>
      <c r="I22" s="854"/>
      <c r="J22" s="854">
        <v>55</v>
      </c>
      <c r="K22" s="854"/>
      <c r="L22" s="854">
        <v>61</v>
      </c>
      <c r="M22" s="854"/>
      <c r="N22" s="854">
        <v>63</v>
      </c>
      <c r="O22" s="854"/>
    </row>
    <row r="23" spans="1:15" s="539" customFormat="1" ht="30.6" customHeight="1">
      <c r="A23" s="540" t="s">
        <v>851</v>
      </c>
      <c r="B23" s="857">
        <v>39</v>
      </c>
      <c r="C23" s="855"/>
      <c r="D23" s="855">
        <v>44</v>
      </c>
      <c r="E23" s="855"/>
      <c r="F23" s="855">
        <v>51</v>
      </c>
      <c r="G23" s="855"/>
      <c r="H23" s="855">
        <v>58</v>
      </c>
      <c r="I23" s="855"/>
      <c r="J23" s="855">
        <v>54</v>
      </c>
      <c r="K23" s="855"/>
      <c r="L23" s="855" t="s">
        <v>542</v>
      </c>
      <c r="M23" s="855"/>
      <c r="N23" s="855" t="s">
        <v>542</v>
      </c>
      <c r="O23" s="855"/>
    </row>
    <row r="24" spans="1:15" s="531" customFormat="1" ht="13.5" customHeight="1">
      <c r="A24" s="859" t="s">
        <v>538</v>
      </c>
      <c r="B24" s="850" t="s">
        <v>918</v>
      </c>
      <c r="C24" s="851"/>
      <c r="D24" s="851"/>
      <c r="E24" s="851"/>
      <c r="F24" s="851"/>
      <c r="G24" s="851"/>
      <c r="H24" s="851"/>
      <c r="I24" s="851"/>
      <c r="J24" s="851" t="s">
        <v>919</v>
      </c>
      <c r="K24" s="851"/>
      <c r="L24" s="851"/>
      <c r="M24" s="851"/>
      <c r="N24" s="851"/>
      <c r="O24" s="851"/>
    </row>
    <row r="25" spans="1:15" s="531" customFormat="1" ht="44.25" customHeight="1" thickBot="1">
      <c r="A25" s="860"/>
      <c r="B25" s="852"/>
      <c r="C25" s="853"/>
      <c r="D25" s="853"/>
      <c r="E25" s="853"/>
      <c r="F25" s="853"/>
      <c r="G25" s="853"/>
      <c r="H25" s="853"/>
      <c r="I25" s="853"/>
      <c r="J25" s="853"/>
      <c r="K25" s="853"/>
      <c r="L25" s="853"/>
      <c r="M25" s="853"/>
      <c r="N25" s="853"/>
      <c r="O25" s="853"/>
    </row>
    <row r="26" spans="1:15" s="655" customFormat="1" ht="11.1" customHeight="1">
      <c r="A26" s="656" t="s">
        <v>540</v>
      </c>
      <c r="B26" s="656"/>
      <c r="C26" s="656"/>
      <c r="D26" s="656"/>
      <c r="E26" s="656"/>
      <c r="F26" s="656"/>
      <c r="G26" s="656"/>
      <c r="H26" s="656"/>
      <c r="I26" s="656"/>
      <c r="J26" s="656"/>
      <c r="K26" s="656"/>
      <c r="L26" s="657"/>
      <c r="M26" s="657"/>
      <c r="N26" s="657"/>
      <c r="O26" s="658" t="s">
        <v>539</v>
      </c>
    </row>
  </sheetData>
  <mergeCells count="80">
    <mergeCell ref="A6:A9"/>
    <mergeCell ref="B6:I6"/>
    <mergeCell ref="J6:O6"/>
    <mergeCell ref="B7:C9"/>
    <mergeCell ref="D7:E9"/>
    <mergeCell ref="F7:G9"/>
    <mergeCell ref="H7:I9"/>
    <mergeCell ref="J7:K9"/>
    <mergeCell ref="L7:M9"/>
    <mergeCell ref="N7:O9"/>
    <mergeCell ref="N10:O10"/>
    <mergeCell ref="F10:G10"/>
    <mergeCell ref="J10:K10"/>
    <mergeCell ref="L10:M10"/>
    <mergeCell ref="J12:K12"/>
    <mergeCell ref="N12:O12"/>
    <mergeCell ref="A24:A25"/>
    <mergeCell ref="B10:C10"/>
    <mergeCell ref="D10:E10"/>
    <mergeCell ref="H10:I10"/>
    <mergeCell ref="B20:C20"/>
    <mergeCell ref="D20:E20"/>
    <mergeCell ref="F20:G20"/>
    <mergeCell ref="H20:I20"/>
    <mergeCell ref="D13:E13"/>
    <mergeCell ref="H15:I15"/>
    <mergeCell ref="B16:C16"/>
    <mergeCell ref="B19:C19"/>
    <mergeCell ref="F22:G22"/>
    <mergeCell ref="F15:G15"/>
    <mergeCell ref="B13:C13"/>
    <mergeCell ref="F13:G13"/>
    <mergeCell ref="D12:E12"/>
    <mergeCell ref="F12:G12"/>
    <mergeCell ref="H12:I12"/>
    <mergeCell ref="J20:K20"/>
    <mergeCell ref="D19:E19"/>
    <mergeCell ref="D16:E16"/>
    <mergeCell ref="D15:E15"/>
    <mergeCell ref="H14:I14"/>
    <mergeCell ref="H13:I13"/>
    <mergeCell ref="L20:M20"/>
    <mergeCell ref="N20:O20"/>
    <mergeCell ref="L15:M15"/>
    <mergeCell ref="L16:M16"/>
    <mergeCell ref="J19:K19"/>
    <mergeCell ref="L19:M19"/>
    <mergeCell ref="J15:K15"/>
    <mergeCell ref="J16:K16"/>
    <mergeCell ref="A3:I3"/>
    <mergeCell ref="J3:O3"/>
    <mergeCell ref="N15:O15"/>
    <mergeCell ref="N16:O16"/>
    <mergeCell ref="H19:I19"/>
    <mergeCell ref="D14:E14"/>
    <mergeCell ref="N19:O19"/>
    <mergeCell ref="F16:G16"/>
    <mergeCell ref="F19:G19"/>
    <mergeCell ref="H16:I16"/>
    <mergeCell ref="L12:M12"/>
    <mergeCell ref="J13:K13"/>
    <mergeCell ref="L13:M13"/>
    <mergeCell ref="N13:O13"/>
    <mergeCell ref="B15:C15"/>
    <mergeCell ref="B12:C12"/>
    <mergeCell ref="B24:I25"/>
    <mergeCell ref="J24:O25"/>
    <mergeCell ref="J22:K22"/>
    <mergeCell ref="J23:K23"/>
    <mergeCell ref="H22:I22"/>
    <mergeCell ref="H23:I23"/>
    <mergeCell ref="L22:M22"/>
    <mergeCell ref="L23:M23"/>
    <mergeCell ref="B22:C22"/>
    <mergeCell ref="B23:C23"/>
    <mergeCell ref="D22:E22"/>
    <mergeCell ref="D23:E23"/>
    <mergeCell ref="N23:O23"/>
    <mergeCell ref="N22:O22"/>
    <mergeCell ref="F23:G23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2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BB144"/>
  <sheetViews>
    <sheetView view="pageBreakPreview" topLeftCell="AJ1" zoomScaleNormal="100" zoomScaleSheetLayoutView="100" workbookViewId="0">
      <selection activeCell="H15" sqref="H15"/>
    </sheetView>
  </sheetViews>
  <sheetFormatPr defaultRowHeight="14.25"/>
  <cols>
    <col min="1" max="1" width="8" style="97" customWidth="1"/>
    <col min="2" max="2" width="10.75" style="369" customWidth="1"/>
    <col min="3" max="3" width="11.125" style="368" customWidth="1"/>
    <col min="4" max="4" width="11.125" style="98" customWidth="1"/>
    <col min="5" max="5" width="11.125" style="133" customWidth="1"/>
    <col min="6" max="6" width="10.125" style="421" customWidth="1"/>
    <col min="7" max="7" width="10.125" style="465" customWidth="1"/>
    <col min="8" max="8" width="10.125" style="422" customWidth="1"/>
    <col min="9" max="9" width="9.625" style="466" customWidth="1"/>
    <col min="10" max="10" width="10.875" style="99" customWidth="1"/>
    <col min="11" max="11" width="10.5" style="99" customWidth="1"/>
    <col min="12" max="12" width="10.75" style="100" customWidth="1"/>
    <col min="13" max="13" width="10.5" style="101" customWidth="1"/>
    <col min="14" max="14" width="9.375" style="101" customWidth="1"/>
    <col min="15" max="15" width="9" style="101" customWidth="1"/>
    <col min="16" max="16" width="11.625" style="97" customWidth="1"/>
    <col min="17" max="17" width="8.75" style="101" customWidth="1"/>
    <col min="18" max="18" width="11.125" style="101" customWidth="1"/>
    <col min="19" max="19" width="10.375" style="101" customWidth="1"/>
    <col min="20" max="20" width="11" style="101" customWidth="1"/>
    <col min="21" max="21" width="10.375" style="101" customWidth="1"/>
    <col min="22" max="22" width="11" style="101" customWidth="1"/>
    <col min="23" max="23" width="9" style="101" customWidth="1"/>
    <col min="24" max="24" width="10.75" style="101" customWidth="1"/>
    <col min="25" max="25" width="12.25" style="101" customWidth="1"/>
    <col min="26" max="29" width="11.625" style="101" customWidth="1"/>
    <col min="30" max="30" width="12.25" style="101" customWidth="1"/>
    <col min="31" max="31" width="10.625" style="133" customWidth="1"/>
    <col min="32" max="32" width="12.625" style="133" customWidth="1"/>
    <col min="33" max="33" width="11.625" style="97" customWidth="1"/>
    <col min="34" max="34" width="11.625" style="101" customWidth="1"/>
    <col min="35" max="38" width="11.625" style="133" customWidth="1"/>
    <col min="39" max="39" width="12.25" style="133" customWidth="1"/>
    <col min="40" max="42" width="11.5" style="133" customWidth="1"/>
    <col min="43" max="43" width="10.875" style="101" customWidth="1"/>
    <col min="44" max="44" width="12.25" style="102" customWidth="1"/>
    <col min="45" max="45" width="12.5" style="133" customWidth="1"/>
    <col min="46" max="46" width="9.375" style="133" customWidth="1"/>
    <col min="47" max="47" width="12.5" style="133" customWidth="1"/>
    <col min="48" max="48" width="10.75" style="102" customWidth="1"/>
    <col min="49" max="49" width="10.875" style="102" customWidth="1"/>
    <col min="50" max="50" width="9" style="102"/>
    <col min="51" max="51" width="9.5" style="102" customWidth="1"/>
    <col min="52" max="52" width="10.125" style="102" customWidth="1"/>
    <col min="53" max="53" width="10.25" style="102" customWidth="1"/>
    <col min="54" max="54" width="2.25" style="102" hidden="1" customWidth="1"/>
    <col min="55" max="16384" width="9" style="102"/>
  </cols>
  <sheetData>
    <row r="1" spans="1:54" s="301" customFormat="1" ht="14.1" customHeight="1">
      <c r="A1" s="295" t="s">
        <v>889</v>
      </c>
      <c r="B1" s="296"/>
      <c r="C1" s="556"/>
      <c r="D1" s="296"/>
      <c r="E1" s="303"/>
      <c r="F1" s="557"/>
      <c r="G1" s="558"/>
      <c r="H1" s="297"/>
      <c r="I1" s="559"/>
      <c r="J1" s="297"/>
      <c r="K1" s="297"/>
      <c r="L1" s="298"/>
      <c r="M1" s="299"/>
      <c r="N1" s="299"/>
      <c r="O1" s="304"/>
      <c r="P1" s="300" t="s">
        <v>890</v>
      </c>
      <c r="Q1" s="295" t="s">
        <v>891</v>
      </c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300" t="s">
        <v>892</v>
      </c>
      <c r="AF1" s="305" t="s">
        <v>893</v>
      </c>
      <c r="AG1" s="306"/>
      <c r="AH1" s="306"/>
      <c r="AI1" s="306"/>
      <c r="AJ1" s="306"/>
      <c r="AK1" s="306"/>
      <c r="AL1" s="306"/>
      <c r="AM1" s="306"/>
      <c r="AN1" s="307"/>
      <c r="AO1" s="307"/>
      <c r="AP1" s="307"/>
      <c r="AQ1" s="307"/>
      <c r="AR1" s="307"/>
      <c r="AS1" s="300" t="s">
        <v>894</v>
      </c>
      <c r="AT1" s="305" t="s">
        <v>895</v>
      </c>
      <c r="AU1" s="661"/>
      <c r="AV1" s="307"/>
      <c r="AW1" s="307"/>
      <c r="AX1" s="307"/>
      <c r="AY1" s="307"/>
      <c r="AZ1" s="307"/>
      <c r="BA1" s="307"/>
      <c r="BB1" s="661" t="s">
        <v>333</v>
      </c>
    </row>
    <row r="2" spans="1:54" s="57" customFormat="1" ht="14.1" customHeight="1">
      <c r="A2" s="58"/>
      <c r="B2" s="53"/>
      <c r="C2" s="109"/>
      <c r="D2" s="53"/>
      <c r="E2" s="109"/>
      <c r="F2" s="560"/>
      <c r="G2" s="561"/>
      <c r="H2" s="54"/>
      <c r="I2" s="562"/>
      <c r="J2" s="54"/>
      <c r="K2" s="54"/>
      <c r="L2" s="55"/>
      <c r="M2" s="56"/>
      <c r="N2" s="56"/>
      <c r="O2" s="56"/>
      <c r="P2" s="56"/>
      <c r="Q2" s="58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G2" s="110"/>
      <c r="AH2" s="110"/>
      <c r="AI2" s="110"/>
      <c r="AJ2" s="110"/>
      <c r="AK2" s="110"/>
      <c r="AL2" s="110"/>
      <c r="AM2" s="110"/>
      <c r="AN2" s="111"/>
      <c r="AO2" s="111"/>
      <c r="AP2" s="111"/>
      <c r="AQ2" s="111"/>
      <c r="AR2" s="111"/>
      <c r="AS2" s="56"/>
      <c r="AU2" s="110"/>
      <c r="AV2" s="111"/>
      <c r="AW2" s="111"/>
      <c r="AX2" s="111"/>
      <c r="AY2" s="111"/>
      <c r="AZ2" s="111"/>
      <c r="BA2" s="111"/>
      <c r="BB2" s="110"/>
    </row>
    <row r="3" spans="1:54" s="59" customFormat="1" ht="20.100000000000001" customHeight="1">
      <c r="A3" s="990" t="s">
        <v>513</v>
      </c>
      <c r="B3" s="990"/>
      <c r="C3" s="990"/>
      <c r="D3" s="990"/>
      <c r="E3" s="990"/>
      <c r="F3" s="990"/>
      <c r="G3" s="990"/>
      <c r="H3" s="990"/>
      <c r="I3" s="991" t="s">
        <v>920</v>
      </c>
      <c r="J3" s="991"/>
      <c r="K3" s="991"/>
      <c r="L3" s="991"/>
      <c r="M3" s="991"/>
      <c r="N3" s="991"/>
      <c r="O3" s="991"/>
      <c r="P3" s="991"/>
      <c r="Q3" s="990" t="s">
        <v>921</v>
      </c>
      <c r="R3" s="990"/>
      <c r="S3" s="990"/>
      <c r="T3" s="990"/>
      <c r="U3" s="990"/>
      <c r="V3" s="990"/>
      <c r="W3" s="990"/>
      <c r="X3" s="990"/>
      <c r="Y3" s="992" t="s">
        <v>922</v>
      </c>
      <c r="Z3" s="992"/>
      <c r="AA3" s="992"/>
      <c r="AB3" s="992"/>
      <c r="AC3" s="992"/>
      <c r="AD3" s="992"/>
      <c r="AE3" s="992"/>
      <c r="AF3" s="993" t="s">
        <v>923</v>
      </c>
      <c r="AG3" s="993"/>
      <c r="AH3" s="993"/>
      <c r="AI3" s="993"/>
      <c r="AJ3" s="993"/>
      <c r="AK3" s="993"/>
      <c r="AL3" s="993"/>
      <c r="AM3" s="992" t="s">
        <v>922</v>
      </c>
      <c r="AN3" s="992"/>
      <c r="AO3" s="992"/>
      <c r="AP3" s="992"/>
      <c r="AQ3" s="992"/>
      <c r="AR3" s="992"/>
      <c r="AS3" s="992"/>
      <c r="AT3" s="968" t="s">
        <v>923</v>
      </c>
      <c r="AU3" s="968"/>
      <c r="AV3" s="968"/>
      <c r="AW3" s="968"/>
      <c r="AX3" s="968"/>
      <c r="AY3" s="968"/>
      <c r="AZ3" s="968"/>
      <c r="BA3" s="968"/>
      <c r="BB3" s="968"/>
    </row>
    <row r="4" spans="1:54" s="64" customFormat="1" ht="24" customHeight="1">
      <c r="A4" s="545"/>
      <c r="B4" s="61"/>
      <c r="C4" s="112"/>
      <c r="D4" s="61"/>
      <c r="E4" s="112"/>
      <c r="F4" s="545"/>
      <c r="G4" s="545"/>
      <c r="H4" s="545"/>
      <c r="I4" s="545"/>
      <c r="J4" s="62"/>
      <c r="K4" s="62"/>
      <c r="L4" s="62"/>
      <c r="M4" s="62"/>
      <c r="N4" s="62"/>
      <c r="O4" s="62"/>
      <c r="P4" s="62"/>
      <c r="Q4" s="545"/>
      <c r="R4" s="62"/>
      <c r="S4" s="62"/>
      <c r="T4" s="62"/>
      <c r="U4" s="62"/>
      <c r="V4" s="63"/>
      <c r="W4" s="63"/>
      <c r="X4" s="63"/>
      <c r="Y4" s="63"/>
      <c r="Z4" s="63"/>
      <c r="AA4" s="63"/>
      <c r="AB4" s="63"/>
      <c r="AC4" s="63"/>
      <c r="AD4" s="63"/>
      <c r="AE4" s="62"/>
      <c r="AF4" s="633"/>
      <c r="AG4" s="113"/>
      <c r="AH4" s="113"/>
      <c r="AI4" s="113"/>
      <c r="AJ4" s="113"/>
      <c r="AK4" s="113"/>
      <c r="AL4" s="113"/>
      <c r="AM4" s="113"/>
      <c r="AN4" s="114"/>
      <c r="AO4" s="114"/>
      <c r="AP4" s="114"/>
      <c r="AQ4" s="114"/>
      <c r="AR4" s="114"/>
      <c r="AS4" s="62"/>
      <c r="AT4" s="969" t="s">
        <v>924</v>
      </c>
      <c r="AU4" s="969"/>
      <c r="AV4" s="969"/>
      <c r="AW4" s="969"/>
      <c r="AX4" s="969"/>
      <c r="AY4" s="969"/>
      <c r="AZ4" s="969"/>
      <c r="BA4" s="969"/>
      <c r="BB4" s="662"/>
    </row>
    <row r="5" spans="1:54" s="65" customFormat="1" ht="18" customHeight="1" thickBot="1">
      <c r="A5" s="65" t="s">
        <v>498</v>
      </c>
      <c r="B5" s="66"/>
      <c r="C5" s="563"/>
      <c r="D5" s="66"/>
      <c r="E5" s="115"/>
      <c r="F5" s="564"/>
      <c r="G5" s="565"/>
      <c r="H5" s="67"/>
      <c r="I5" s="566"/>
      <c r="J5" s="67"/>
      <c r="K5" s="67"/>
      <c r="L5" s="68"/>
      <c r="M5" s="69"/>
      <c r="N5" s="69"/>
      <c r="O5" s="69"/>
      <c r="P5" s="70" t="s">
        <v>497</v>
      </c>
      <c r="Q5" s="65" t="s">
        <v>498</v>
      </c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70" t="s">
        <v>497</v>
      </c>
      <c r="AF5" s="65" t="s">
        <v>499</v>
      </c>
      <c r="AG5" s="69"/>
      <c r="AH5" s="69"/>
      <c r="AI5" s="69"/>
      <c r="AJ5" s="69"/>
      <c r="AK5" s="69"/>
      <c r="AL5" s="69"/>
      <c r="AM5" s="69"/>
      <c r="AN5" s="115"/>
      <c r="AO5" s="115"/>
      <c r="AP5" s="115"/>
      <c r="AQ5" s="115"/>
      <c r="AR5" s="115"/>
      <c r="AS5" s="70" t="s">
        <v>497</v>
      </c>
      <c r="AT5" s="65" t="s">
        <v>498</v>
      </c>
      <c r="AU5" s="70"/>
      <c r="AV5" s="115"/>
      <c r="AW5" s="115"/>
      <c r="AX5" s="115"/>
      <c r="AY5" s="115"/>
      <c r="AZ5" s="115"/>
      <c r="BA5" s="70" t="s">
        <v>497</v>
      </c>
      <c r="BB5" s="70" t="s">
        <v>334</v>
      </c>
    </row>
    <row r="6" spans="1:54" s="57" customFormat="1" ht="26.1" customHeight="1">
      <c r="A6" s="922" t="s">
        <v>335</v>
      </c>
      <c r="B6" s="970" t="s">
        <v>336</v>
      </c>
      <c r="C6" s="971"/>
      <c r="D6" s="974" t="s">
        <v>337</v>
      </c>
      <c r="E6" s="975"/>
      <c r="F6" s="974" t="s">
        <v>410</v>
      </c>
      <c r="G6" s="978" t="s">
        <v>338</v>
      </c>
      <c r="H6" s="981" t="s">
        <v>339</v>
      </c>
      <c r="I6" s="984" t="s">
        <v>411</v>
      </c>
      <c r="J6" s="987" t="s">
        <v>340</v>
      </c>
      <c r="K6" s="988"/>
      <c r="L6" s="988"/>
      <c r="M6" s="988"/>
      <c r="N6" s="988"/>
      <c r="O6" s="989"/>
      <c r="P6" s="919" t="s">
        <v>61</v>
      </c>
      <c r="Q6" s="922" t="s">
        <v>341</v>
      </c>
      <c r="R6" s="933" t="s">
        <v>342</v>
      </c>
      <c r="S6" s="934"/>
      <c r="T6" s="934"/>
      <c r="U6" s="934"/>
      <c r="V6" s="934"/>
      <c r="W6" s="934"/>
      <c r="X6" s="934"/>
      <c r="Y6" s="934" t="s">
        <v>343</v>
      </c>
      <c r="Z6" s="934"/>
      <c r="AA6" s="934"/>
      <c r="AB6" s="934"/>
      <c r="AC6" s="934"/>
      <c r="AD6" s="934"/>
      <c r="AE6" s="919" t="s">
        <v>61</v>
      </c>
      <c r="AF6" s="922" t="s">
        <v>341</v>
      </c>
      <c r="AG6" s="933" t="s">
        <v>313</v>
      </c>
      <c r="AH6" s="934"/>
      <c r="AI6" s="934"/>
      <c r="AJ6" s="934"/>
      <c r="AK6" s="934"/>
      <c r="AL6" s="934"/>
      <c r="AM6" s="954" t="s">
        <v>344</v>
      </c>
      <c r="AN6" s="954"/>
      <c r="AO6" s="954"/>
      <c r="AP6" s="955"/>
      <c r="AQ6" s="956" t="s">
        <v>345</v>
      </c>
      <c r="AR6" s="957"/>
      <c r="AS6" s="919" t="s">
        <v>346</v>
      </c>
      <c r="AT6" s="945" t="s">
        <v>347</v>
      </c>
      <c r="AU6" s="946"/>
      <c r="AV6" s="966" t="s">
        <v>345</v>
      </c>
      <c r="AW6" s="967"/>
      <c r="AX6" s="956" t="s">
        <v>348</v>
      </c>
      <c r="AY6" s="966"/>
      <c r="AZ6" s="966"/>
      <c r="BA6" s="966"/>
      <c r="BB6" s="951" t="s">
        <v>61</v>
      </c>
    </row>
    <row r="7" spans="1:54" s="57" customFormat="1" ht="13.5" customHeight="1">
      <c r="A7" s="923"/>
      <c r="B7" s="972"/>
      <c r="C7" s="973"/>
      <c r="D7" s="976"/>
      <c r="E7" s="976"/>
      <c r="F7" s="976"/>
      <c r="G7" s="979"/>
      <c r="H7" s="982"/>
      <c r="I7" s="985"/>
      <c r="J7" s="906"/>
      <c r="K7" s="909" t="s">
        <v>412</v>
      </c>
      <c r="L7" s="910" t="s">
        <v>860</v>
      </c>
      <c r="M7" s="892" t="s">
        <v>363</v>
      </c>
      <c r="N7" s="912" t="s">
        <v>861</v>
      </c>
      <c r="O7" s="915" t="s">
        <v>349</v>
      </c>
      <c r="P7" s="920"/>
      <c r="Q7" s="923"/>
      <c r="R7" s="925" t="s">
        <v>350</v>
      </c>
      <c r="S7" s="926"/>
      <c r="T7" s="926"/>
      <c r="U7" s="926"/>
      <c r="V7" s="926"/>
      <c r="W7" s="926"/>
      <c r="X7" s="926"/>
      <c r="Y7" s="926" t="s">
        <v>350</v>
      </c>
      <c r="Z7" s="926"/>
      <c r="AA7" s="926"/>
      <c r="AB7" s="926"/>
      <c r="AC7" s="926"/>
      <c r="AD7" s="926"/>
      <c r="AE7" s="920"/>
      <c r="AF7" s="923"/>
      <c r="AG7" s="925" t="s">
        <v>351</v>
      </c>
      <c r="AH7" s="926"/>
      <c r="AI7" s="926"/>
      <c r="AJ7" s="926"/>
      <c r="AK7" s="926"/>
      <c r="AL7" s="926"/>
      <c r="AM7" s="958" t="s">
        <v>352</v>
      </c>
      <c r="AN7" s="961" t="s">
        <v>353</v>
      </c>
      <c r="AO7" s="961"/>
      <c r="AP7" s="962"/>
      <c r="AQ7" s="886" t="s">
        <v>352</v>
      </c>
      <c r="AR7" s="881" t="s">
        <v>354</v>
      </c>
      <c r="AS7" s="920"/>
      <c r="AT7" s="947"/>
      <c r="AU7" s="948"/>
      <c r="AV7" s="928" t="s">
        <v>355</v>
      </c>
      <c r="AW7" s="889"/>
      <c r="AX7" s="886" t="s">
        <v>352</v>
      </c>
      <c r="AY7" s="965" t="s">
        <v>355</v>
      </c>
      <c r="AZ7" s="961"/>
      <c r="BA7" s="961"/>
      <c r="BB7" s="952"/>
    </row>
    <row r="8" spans="1:54" s="57" customFormat="1" ht="13.5" customHeight="1">
      <c r="A8" s="923"/>
      <c r="B8" s="972"/>
      <c r="C8" s="973"/>
      <c r="D8" s="976"/>
      <c r="E8" s="976"/>
      <c r="F8" s="976"/>
      <c r="G8" s="979"/>
      <c r="H8" s="982"/>
      <c r="I8" s="985"/>
      <c r="J8" s="907"/>
      <c r="K8" s="907"/>
      <c r="L8" s="910"/>
      <c r="M8" s="893"/>
      <c r="N8" s="913"/>
      <c r="O8" s="916"/>
      <c r="P8" s="920"/>
      <c r="Q8" s="923"/>
      <c r="R8" s="904" t="s">
        <v>490</v>
      </c>
      <c r="S8" s="893"/>
      <c r="T8" s="893"/>
      <c r="U8" s="893"/>
      <c r="V8" s="940" t="s">
        <v>356</v>
      </c>
      <c r="W8" s="941"/>
      <c r="X8" s="941"/>
      <c r="Y8" s="876" t="s">
        <v>357</v>
      </c>
      <c r="Z8" s="877"/>
      <c r="AA8" s="935" t="s">
        <v>358</v>
      </c>
      <c r="AB8" s="942"/>
      <c r="AC8" s="942"/>
      <c r="AD8" s="942"/>
      <c r="AE8" s="920"/>
      <c r="AF8" s="923"/>
      <c r="AG8" s="943" t="s">
        <v>359</v>
      </c>
      <c r="AH8" s="944"/>
      <c r="AI8" s="944"/>
      <c r="AJ8" s="944"/>
      <c r="AK8" s="944"/>
      <c r="AL8" s="944"/>
      <c r="AM8" s="959"/>
      <c r="AN8" s="963"/>
      <c r="AO8" s="963"/>
      <c r="AP8" s="964"/>
      <c r="AQ8" s="887"/>
      <c r="AR8" s="927"/>
      <c r="AS8" s="920"/>
      <c r="AT8" s="947"/>
      <c r="AU8" s="948"/>
      <c r="AV8" s="929"/>
      <c r="AW8" s="930"/>
      <c r="AX8" s="887"/>
      <c r="AY8" s="927"/>
      <c r="AZ8" s="963"/>
      <c r="BA8" s="963"/>
      <c r="BB8" s="952"/>
    </row>
    <row r="9" spans="1:54" s="57" customFormat="1" ht="19.5" customHeight="1">
      <c r="A9" s="923"/>
      <c r="B9" s="895" t="s">
        <v>62</v>
      </c>
      <c r="C9" s="898" t="s">
        <v>408</v>
      </c>
      <c r="D9" s="901" t="s">
        <v>62</v>
      </c>
      <c r="E9" s="898" t="s">
        <v>409</v>
      </c>
      <c r="F9" s="976"/>
      <c r="G9" s="979"/>
      <c r="H9" s="982"/>
      <c r="I9" s="985"/>
      <c r="J9" s="907"/>
      <c r="K9" s="907"/>
      <c r="L9" s="910"/>
      <c r="M9" s="893"/>
      <c r="N9" s="913"/>
      <c r="O9" s="916"/>
      <c r="P9" s="920"/>
      <c r="Q9" s="923"/>
      <c r="R9" s="904" t="s">
        <v>360</v>
      </c>
      <c r="S9" s="892" t="s">
        <v>361</v>
      </c>
      <c r="T9" s="892" t="s">
        <v>362</v>
      </c>
      <c r="U9" s="892" t="s">
        <v>363</v>
      </c>
      <c r="V9" s="904" t="s">
        <v>360</v>
      </c>
      <c r="W9" s="892" t="s">
        <v>361</v>
      </c>
      <c r="X9" s="931" t="s">
        <v>362</v>
      </c>
      <c r="Y9" s="904" t="s">
        <v>363</v>
      </c>
      <c r="Z9" s="912" t="s">
        <v>862</v>
      </c>
      <c r="AA9" s="904" t="s">
        <v>360</v>
      </c>
      <c r="AB9" s="892" t="s">
        <v>361</v>
      </c>
      <c r="AC9" s="892" t="s">
        <v>362</v>
      </c>
      <c r="AD9" s="892" t="s">
        <v>363</v>
      </c>
      <c r="AE9" s="920"/>
      <c r="AF9" s="923"/>
      <c r="AG9" s="904" t="s">
        <v>364</v>
      </c>
      <c r="AH9" s="904" t="s">
        <v>365</v>
      </c>
      <c r="AI9" s="892" t="s">
        <v>361</v>
      </c>
      <c r="AJ9" s="892" t="s">
        <v>362</v>
      </c>
      <c r="AK9" s="892" t="s">
        <v>363</v>
      </c>
      <c r="AL9" s="931" t="s">
        <v>366</v>
      </c>
      <c r="AM9" s="959"/>
      <c r="AN9" s="889" t="s">
        <v>413</v>
      </c>
      <c r="AO9" s="886" t="s">
        <v>414</v>
      </c>
      <c r="AP9" s="886" t="s">
        <v>368</v>
      </c>
      <c r="AQ9" s="887"/>
      <c r="AR9" s="881" t="s">
        <v>413</v>
      </c>
      <c r="AS9" s="920"/>
      <c r="AT9" s="947"/>
      <c r="AU9" s="948"/>
      <c r="AV9" s="889" t="s">
        <v>414</v>
      </c>
      <c r="AW9" s="886" t="s">
        <v>368</v>
      </c>
      <c r="AX9" s="887"/>
      <c r="AY9" s="886" t="s">
        <v>413</v>
      </c>
      <c r="AZ9" s="886" t="s">
        <v>414</v>
      </c>
      <c r="BA9" s="881" t="s">
        <v>367</v>
      </c>
      <c r="BB9" s="952"/>
    </row>
    <row r="10" spans="1:54" s="57" customFormat="1" ht="12.75" customHeight="1">
      <c r="A10" s="923"/>
      <c r="B10" s="896"/>
      <c r="C10" s="899"/>
      <c r="D10" s="902"/>
      <c r="E10" s="899"/>
      <c r="F10" s="976"/>
      <c r="G10" s="979"/>
      <c r="H10" s="982"/>
      <c r="I10" s="985"/>
      <c r="J10" s="907"/>
      <c r="K10" s="907"/>
      <c r="L10" s="910"/>
      <c r="M10" s="893"/>
      <c r="N10" s="913"/>
      <c r="O10" s="917"/>
      <c r="P10" s="920"/>
      <c r="Q10" s="923"/>
      <c r="R10" s="904"/>
      <c r="S10" s="893"/>
      <c r="T10" s="893"/>
      <c r="U10" s="893"/>
      <c r="V10" s="904"/>
      <c r="W10" s="893"/>
      <c r="X10" s="935"/>
      <c r="Y10" s="938"/>
      <c r="Z10" s="912"/>
      <c r="AA10" s="904"/>
      <c r="AB10" s="893"/>
      <c r="AC10" s="893"/>
      <c r="AD10" s="893"/>
      <c r="AE10" s="920"/>
      <c r="AF10" s="923"/>
      <c r="AG10" s="904"/>
      <c r="AH10" s="904"/>
      <c r="AI10" s="893"/>
      <c r="AJ10" s="893"/>
      <c r="AK10" s="893"/>
      <c r="AL10" s="931"/>
      <c r="AM10" s="959"/>
      <c r="AN10" s="890"/>
      <c r="AO10" s="887"/>
      <c r="AP10" s="887"/>
      <c r="AQ10" s="887"/>
      <c r="AR10" s="882"/>
      <c r="AS10" s="920"/>
      <c r="AT10" s="947"/>
      <c r="AU10" s="948"/>
      <c r="AV10" s="890"/>
      <c r="AW10" s="887"/>
      <c r="AX10" s="887"/>
      <c r="AY10" s="887"/>
      <c r="AZ10" s="887"/>
      <c r="BA10" s="882"/>
      <c r="BB10" s="952"/>
    </row>
    <row r="11" spans="1:54" s="57" customFormat="1" ht="11.25" customHeight="1">
      <c r="A11" s="924"/>
      <c r="B11" s="897"/>
      <c r="C11" s="900"/>
      <c r="D11" s="903"/>
      <c r="E11" s="900"/>
      <c r="F11" s="977"/>
      <c r="G11" s="980"/>
      <c r="H11" s="983"/>
      <c r="I11" s="986"/>
      <c r="J11" s="908"/>
      <c r="K11" s="908"/>
      <c r="L11" s="911"/>
      <c r="M11" s="894"/>
      <c r="N11" s="914"/>
      <c r="O11" s="918"/>
      <c r="P11" s="921"/>
      <c r="Q11" s="924"/>
      <c r="R11" s="905"/>
      <c r="S11" s="894"/>
      <c r="T11" s="894"/>
      <c r="U11" s="894"/>
      <c r="V11" s="905"/>
      <c r="W11" s="894"/>
      <c r="X11" s="936"/>
      <c r="Y11" s="939"/>
      <c r="Z11" s="937"/>
      <c r="AA11" s="905"/>
      <c r="AB11" s="894"/>
      <c r="AC11" s="894"/>
      <c r="AD11" s="894"/>
      <c r="AE11" s="921"/>
      <c r="AF11" s="924"/>
      <c r="AG11" s="905"/>
      <c r="AH11" s="905"/>
      <c r="AI11" s="894"/>
      <c r="AJ11" s="894"/>
      <c r="AK11" s="894"/>
      <c r="AL11" s="932"/>
      <c r="AM11" s="960"/>
      <c r="AN11" s="891"/>
      <c r="AO11" s="888"/>
      <c r="AP11" s="888"/>
      <c r="AQ11" s="888"/>
      <c r="AR11" s="883"/>
      <c r="AS11" s="921"/>
      <c r="AT11" s="949"/>
      <c r="AU11" s="950"/>
      <c r="AV11" s="891"/>
      <c r="AW11" s="888"/>
      <c r="AX11" s="888"/>
      <c r="AY11" s="888"/>
      <c r="AZ11" s="888"/>
      <c r="BA11" s="883"/>
      <c r="BB11" s="953"/>
    </row>
    <row r="12" spans="1:54" s="80" customFormat="1" ht="15.95" customHeight="1">
      <c r="A12" s="72" t="s">
        <v>325</v>
      </c>
      <c r="B12" s="116">
        <v>19029.170000000002</v>
      </c>
      <c r="C12" s="117">
        <v>2748599</v>
      </c>
      <c r="D12" s="116">
        <v>18490.599999999999</v>
      </c>
      <c r="E12" s="117">
        <v>2742118</v>
      </c>
      <c r="F12" s="80">
        <v>99.764207146986521</v>
      </c>
      <c r="G12" s="80">
        <v>40401.80000000001</v>
      </c>
      <c r="H12" s="80">
        <v>40401.80000000001</v>
      </c>
      <c r="I12" s="80">
        <v>100</v>
      </c>
      <c r="J12" s="80">
        <v>40401.800000000003</v>
      </c>
      <c r="K12" s="80">
        <v>3694.1</v>
      </c>
      <c r="L12" s="80">
        <v>1565.9000000000005</v>
      </c>
      <c r="M12" s="80">
        <v>34844.400000000009</v>
      </c>
      <c r="N12" s="73">
        <v>154.69999999999999</v>
      </c>
      <c r="O12" s="118">
        <v>142.70000000000002</v>
      </c>
      <c r="P12" s="75" t="s">
        <v>325</v>
      </c>
      <c r="Q12" s="544" t="s">
        <v>325</v>
      </c>
      <c r="R12" s="229">
        <v>2795.3000000000006</v>
      </c>
      <c r="S12" s="229">
        <v>629.5</v>
      </c>
      <c r="T12" s="229">
        <v>719.10000000000014</v>
      </c>
      <c r="U12" s="229">
        <v>1446.7000000000005</v>
      </c>
      <c r="V12" s="229">
        <v>22940.80000000001</v>
      </c>
      <c r="W12" s="229">
        <v>2697.5</v>
      </c>
      <c r="X12" s="229">
        <v>673.4000000000002</v>
      </c>
      <c r="Y12" s="229">
        <v>19415.200000000008</v>
      </c>
      <c r="Z12" s="229">
        <v>154.69999999999999</v>
      </c>
      <c r="AA12" s="229">
        <v>13758.6</v>
      </c>
      <c r="AB12" s="229">
        <v>192.69999999999996</v>
      </c>
      <c r="AC12" s="229">
        <v>54.999999999999993</v>
      </c>
      <c r="AD12" s="229">
        <v>13510.9</v>
      </c>
      <c r="AE12" s="75" t="s">
        <v>325</v>
      </c>
      <c r="AF12" s="631" t="s">
        <v>325</v>
      </c>
      <c r="AG12" s="256">
        <v>3.9</v>
      </c>
      <c r="AH12" s="256">
        <v>903.2</v>
      </c>
      <c r="AI12" s="256">
        <v>174.4</v>
      </c>
      <c r="AJ12" s="256">
        <v>118.4</v>
      </c>
      <c r="AK12" s="256">
        <v>471.6</v>
      </c>
      <c r="AL12" s="256">
        <v>138.80000000000001</v>
      </c>
      <c r="AM12" s="352">
        <v>1884</v>
      </c>
      <c r="AN12" s="117">
        <v>395</v>
      </c>
      <c r="AO12" s="117">
        <v>351</v>
      </c>
      <c r="AP12" s="117">
        <v>63</v>
      </c>
      <c r="AQ12" s="117">
        <v>644</v>
      </c>
      <c r="AR12" s="117">
        <v>266</v>
      </c>
      <c r="AS12" s="75" t="s">
        <v>325</v>
      </c>
      <c r="AT12" s="878" t="s">
        <v>325</v>
      </c>
      <c r="AU12" s="879"/>
      <c r="AV12" s="234">
        <v>48</v>
      </c>
      <c r="AW12" s="235">
        <v>1</v>
      </c>
      <c r="AX12" s="235">
        <v>0</v>
      </c>
      <c r="AY12" s="235">
        <v>0</v>
      </c>
      <c r="AZ12" s="235">
        <v>0</v>
      </c>
      <c r="BA12" s="235">
        <v>0</v>
      </c>
      <c r="BB12" s="663" t="s">
        <v>315</v>
      </c>
    </row>
    <row r="13" spans="1:54" s="76" customFormat="1" ht="15.95" customHeight="1">
      <c r="A13" s="72" t="s">
        <v>326</v>
      </c>
      <c r="B13" s="116">
        <v>19029.810000000001</v>
      </c>
      <c r="C13" s="117">
        <v>2752591</v>
      </c>
      <c r="D13" s="116">
        <v>18491.25</v>
      </c>
      <c r="E13" s="117">
        <v>2746220</v>
      </c>
      <c r="F13" s="80">
        <v>99.77</v>
      </c>
      <c r="G13" s="80">
        <v>41433</v>
      </c>
      <c r="H13" s="80">
        <v>41433</v>
      </c>
      <c r="I13" s="80">
        <v>100</v>
      </c>
      <c r="J13" s="80">
        <v>41433</v>
      </c>
      <c r="K13" s="80">
        <v>3835.3</v>
      </c>
      <c r="L13" s="80">
        <v>1740.2</v>
      </c>
      <c r="M13" s="80">
        <v>35802.800000000003</v>
      </c>
      <c r="N13" s="73">
        <v>38</v>
      </c>
      <c r="O13" s="118">
        <v>16.7</v>
      </c>
      <c r="P13" s="75" t="s">
        <v>326</v>
      </c>
      <c r="Q13" s="544" t="s">
        <v>326</v>
      </c>
      <c r="R13" s="229">
        <v>2805</v>
      </c>
      <c r="S13" s="229">
        <v>727.9</v>
      </c>
      <c r="T13" s="229">
        <v>794.90000000000009</v>
      </c>
      <c r="U13" s="229">
        <v>1282.1999999999996</v>
      </c>
      <c r="V13" s="229">
        <v>21974.400000000005</v>
      </c>
      <c r="W13" s="229">
        <v>2637.7</v>
      </c>
      <c r="X13" s="229">
        <v>693.3</v>
      </c>
      <c r="Y13" s="229">
        <v>18605.400000000005</v>
      </c>
      <c r="Z13" s="229">
        <v>38</v>
      </c>
      <c r="AA13" s="229">
        <v>15072.9</v>
      </c>
      <c r="AB13" s="229">
        <v>194.8</v>
      </c>
      <c r="AC13" s="229">
        <v>58.099999999999994</v>
      </c>
      <c r="AD13" s="229">
        <v>14820</v>
      </c>
      <c r="AE13" s="75" t="s">
        <v>326</v>
      </c>
      <c r="AF13" s="631" t="s">
        <v>326</v>
      </c>
      <c r="AG13" s="256">
        <v>7.1</v>
      </c>
      <c r="AH13" s="256">
        <v>1573.6</v>
      </c>
      <c r="AI13" s="256">
        <v>274.89999999999998</v>
      </c>
      <c r="AJ13" s="256">
        <v>193.9</v>
      </c>
      <c r="AK13" s="256">
        <v>1095.2</v>
      </c>
      <c r="AL13" s="256">
        <v>9.6</v>
      </c>
      <c r="AM13" s="352">
        <v>1679</v>
      </c>
      <c r="AN13" s="117">
        <v>431</v>
      </c>
      <c r="AO13" s="117">
        <v>393</v>
      </c>
      <c r="AP13" s="117">
        <v>52</v>
      </c>
      <c r="AQ13" s="117">
        <v>574</v>
      </c>
      <c r="AR13" s="117">
        <v>213</v>
      </c>
      <c r="AS13" s="75" t="s">
        <v>326</v>
      </c>
      <c r="AT13" s="878" t="s">
        <v>326</v>
      </c>
      <c r="AU13" s="879"/>
      <c r="AV13" s="234">
        <v>36</v>
      </c>
      <c r="AW13" s="235">
        <v>4</v>
      </c>
      <c r="AX13" s="235">
        <v>0</v>
      </c>
      <c r="AY13" s="235">
        <v>0</v>
      </c>
      <c r="AZ13" s="235">
        <v>0</v>
      </c>
      <c r="BA13" s="235">
        <v>0</v>
      </c>
      <c r="BB13" s="663" t="s">
        <v>315</v>
      </c>
    </row>
    <row r="14" spans="1:54" s="76" customFormat="1" ht="15.95" customHeight="1">
      <c r="A14" s="72" t="s">
        <v>379</v>
      </c>
      <c r="B14" s="116">
        <v>19031.419999999998</v>
      </c>
      <c r="C14" s="117">
        <v>2751749</v>
      </c>
      <c r="D14" s="116">
        <v>18492.849999999999</v>
      </c>
      <c r="E14" s="117">
        <v>2745932</v>
      </c>
      <c r="F14" s="80">
        <v>99.788607173110634</v>
      </c>
      <c r="G14" s="80">
        <v>40965.500000000007</v>
      </c>
      <c r="H14" s="80">
        <v>40965.5</v>
      </c>
      <c r="I14" s="80">
        <v>99.999999999999972</v>
      </c>
      <c r="J14" s="80">
        <v>40965.500000000007</v>
      </c>
      <c r="K14" s="80">
        <v>4041.7999999999993</v>
      </c>
      <c r="L14" s="80">
        <v>1863.5999999999995</v>
      </c>
      <c r="M14" s="80">
        <v>34800.500000000007</v>
      </c>
      <c r="N14" s="73">
        <v>1.7</v>
      </c>
      <c r="O14" s="118">
        <v>257.89999999999998</v>
      </c>
      <c r="P14" s="75" t="s">
        <v>379</v>
      </c>
      <c r="Q14" s="544" t="s">
        <v>379</v>
      </c>
      <c r="R14" s="229">
        <v>2885.3999999999996</v>
      </c>
      <c r="S14" s="229">
        <v>720.3</v>
      </c>
      <c r="T14" s="229">
        <v>891.39999999999986</v>
      </c>
      <c r="U14" s="229">
        <v>1273.6999999999994</v>
      </c>
      <c r="V14" s="229">
        <v>22151.199999999997</v>
      </c>
      <c r="W14" s="229">
        <v>2944.9999999999995</v>
      </c>
      <c r="X14" s="229">
        <v>749.79999999999973</v>
      </c>
      <c r="Y14" s="229">
        <v>18454.700000000008</v>
      </c>
      <c r="Z14" s="229">
        <v>1.7</v>
      </c>
      <c r="AA14" s="229">
        <v>14221.000000000004</v>
      </c>
      <c r="AB14" s="229">
        <v>103.89999999999998</v>
      </c>
      <c r="AC14" s="229">
        <v>49.800000000000004</v>
      </c>
      <c r="AD14" s="229">
        <v>14067.299999999997</v>
      </c>
      <c r="AE14" s="75" t="s">
        <v>379</v>
      </c>
      <c r="AF14" s="631" t="s">
        <v>379</v>
      </c>
      <c r="AG14" s="256">
        <v>5.8999999999999995</v>
      </c>
      <c r="AH14" s="256">
        <v>1701.9999999999998</v>
      </c>
      <c r="AI14" s="256">
        <v>272.60000000000002</v>
      </c>
      <c r="AJ14" s="256">
        <v>172.6</v>
      </c>
      <c r="AK14" s="256">
        <v>1004.8000000000004</v>
      </c>
      <c r="AL14" s="256">
        <v>257.89999999999998</v>
      </c>
      <c r="AM14" s="352">
        <v>1742</v>
      </c>
      <c r="AN14" s="117">
        <v>450</v>
      </c>
      <c r="AO14" s="117">
        <v>212</v>
      </c>
      <c r="AP14" s="117">
        <v>57</v>
      </c>
      <c r="AQ14" s="117">
        <v>606</v>
      </c>
      <c r="AR14" s="117">
        <v>235</v>
      </c>
      <c r="AS14" s="75" t="s">
        <v>379</v>
      </c>
      <c r="AT14" s="878" t="s">
        <v>379</v>
      </c>
      <c r="AU14" s="879"/>
      <c r="AV14" s="234">
        <v>51</v>
      </c>
      <c r="AW14" s="235">
        <v>3</v>
      </c>
      <c r="AX14" s="235">
        <v>0</v>
      </c>
      <c r="AY14" s="235">
        <v>0</v>
      </c>
      <c r="AZ14" s="235">
        <v>0</v>
      </c>
      <c r="BA14" s="235">
        <v>0</v>
      </c>
      <c r="BB14" s="663" t="s">
        <v>315</v>
      </c>
    </row>
    <row r="15" spans="1:54" s="76" customFormat="1" ht="15.95" customHeight="1">
      <c r="A15" s="72" t="s">
        <v>471</v>
      </c>
      <c r="B15" s="116">
        <v>18732.330000000002</v>
      </c>
      <c r="C15" s="117">
        <v>2745070</v>
      </c>
      <c r="D15" s="116">
        <v>20772.590000000004</v>
      </c>
      <c r="E15" s="117">
        <v>2744877</v>
      </c>
      <c r="F15" s="80">
        <v>99.992969213899826</v>
      </c>
      <c r="G15" s="80">
        <v>40633.800000000003</v>
      </c>
      <c r="H15" s="80">
        <v>40633.800000000003</v>
      </c>
      <c r="I15" s="80">
        <v>100</v>
      </c>
      <c r="J15" s="80">
        <v>40633.800000000003</v>
      </c>
      <c r="K15" s="80">
        <v>2958.1</v>
      </c>
      <c r="L15" s="80">
        <v>1865.2999999999997</v>
      </c>
      <c r="M15" s="80">
        <v>35552.199999999997</v>
      </c>
      <c r="N15" s="73">
        <v>3.3</v>
      </c>
      <c r="O15" s="118">
        <v>254.9</v>
      </c>
      <c r="P15" s="75" t="s">
        <v>471</v>
      </c>
      <c r="Q15" s="544" t="s">
        <v>471</v>
      </c>
      <c r="R15" s="229">
        <v>3146.3</v>
      </c>
      <c r="S15" s="229">
        <v>748.69999999999993</v>
      </c>
      <c r="T15" s="229">
        <v>881.59999999999968</v>
      </c>
      <c r="U15" s="229">
        <v>1516</v>
      </c>
      <c r="V15" s="229">
        <v>22179.3</v>
      </c>
      <c r="W15" s="229">
        <v>1812.4999999999998</v>
      </c>
      <c r="X15" s="229">
        <v>767.4</v>
      </c>
      <c r="Y15" s="229">
        <v>19596.100000000002</v>
      </c>
      <c r="Z15" s="229">
        <v>3.3</v>
      </c>
      <c r="AA15" s="229">
        <v>13508.699999999999</v>
      </c>
      <c r="AB15" s="229">
        <v>94.899999999999977</v>
      </c>
      <c r="AC15" s="229">
        <v>36.20000000000001</v>
      </c>
      <c r="AD15" s="229">
        <v>13377.599999999997</v>
      </c>
      <c r="AE15" s="75" t="s">
        <v>471</v>
      </c>
      <c r="AF15" s="631" t="s">
        <v>471</v>
      </c>
      <c r="AG15" s="256">
        <v>7.3</v>
      </c>
      <c r="AH15" s="256">
        <v>1799.8999999999992</v>
      </c>
      <c r="AI15" s="256">
        <v>302</v>
      </c>
      <c r="AJ15" s="256">
        <v>180.10000000000002</v>
      </c>
      <c r="AK15" s="256">
        <v>1062.4999999999998</v>
      </c>
      <c r="AL15" s="256">
        <v>254.9</v>
      </c>
      <c r="AM15" s="352">
        <v>1735</v>
      </c>
      <c r="AN15" s="117">
        <v>402</v>
      </c>
      <c r="AO15" s="117">
        <v>265</v>
      </c>
      <c r="AP15" s="117">
        <v>62</v>
      </c>
      <c r="AQ15" s="117">
        <v>692</v>
      </c>
      <c r="AR15" s="117">
        <v>294</v>
      </c>
      <c r="AS15" s="75" t="s">
        <v>471</v>
      </c>
      <c r="AT15" s="878" t="s">
        <v>471</v>
      </c>
      <c r="AU15" s="879"/>
      <c r="AV15" s="234">
        <v>36</v>
      </c>
      <c r="AW15" s="235">
        <v>0</v>
      </c>
      <c r="AX15" s="235">
        <v>0</v>
      </c>
      <c r="AY15" s="235">
        <v>0</v>
      </c>
      <c r="AZ15" s="235">
        <v>0</v>
      </c>
      <c r="BA15" s="235">
        <v>0</v>
      </c>
      <c r="BB15" s="663" t="s">
        <v>315</v>
      </c>
    </row>
    <row r="16" spans="1:54" s="76" customFormat="1" ht="15.95" customHeight="1">
      <c r="A16" s="632" t="s">
        <v>917</v>
      </c>
      <c r="B16" s="119">
        <f>SUM(B18:B40)</f>
        <v>19032.86</v>
      </c>
      <c r="C16" s="120">
        <f t="shared" ref="C16:E16" si="0">SUM(C18:C40)</f>
        <v>2730658</v>
      </c>
      <c r="D16" s="119">
        <f t="shared" si="0"/>
        <v>18962.29</v>
      </c>
      <c r="E16" s="120">
        <f t="shared" si="0"/>
        <v>2730465</v>
      </c>
      <c r="F16" s="119">
        <f>E16/C16*100</f>
        <v>99.992932106473972</v>
      </c>
      <c r="G16" s="76">
        <v>39576.819942106849</v>
      </c>
      <c r="H16" s="76">
        <v>39576.819942106849</v>
      </c>
      <c r="I16" s="548">
        <f>H16/G16*100</f>
        <v>100</v>
      </c>
      <c r="J16" s="76">
        <f>SUM(J18:J40)</f>
        <v>39576.483731147942</v>
      </c>
      <c r="K16" s="76">
        <f>SUM(S16,W16,AB16,AI16)</f>
        <v>3078.7903414520551</v>
      </c>
      <c r="L16" s="76">
        <f>SUM(T16,X16,AC16,AJ16)</f>
        <v>1629.0216556438356</v>
      </c>
      <c r="M16" s="76">
        <f>SUM(U16,Y16,AD16,AK16)</f>
        <v>34720.633563808224</v>
      </c>
      <c r="N16" s="76">
        <f>+Z16</f>
        <v>9.3999999999999986</v>
      </c>
      <c r="O16" s="324">
        <f>AL16</f>
        <v>138.63817024383565</v>
      </c>
      <c r="P16" s="447" t="s">
        <v>917</v>
      </c>
      <c r="Q16" s="632" t="s">
        <v>917</v>
      </c>
      <c r="R16" s="230">
        <f>SUM(R18:R40)</f>
        <v>3246.1999999999994</v>
      </c>
      <c r="S16" s="230">
        <f t="shared" ref="S16:AD16" si="1">SUM(S18:S40)</f>
        <v>785.80000000000007</v>
      </c>
      <c r="T16" s="230">
        <f t="shared" si="1"/>
        <v>863.30000000000007</v>
      </c>
      <c r="U16" s="230">
        <f t="shared" si="1"/>
        <v>1598.6999999999998</v>
      </c>
      <c r="V16" s="230">
        <f t="shared" si="1"/>
        <v>22072.699999999997</v>
      </c>
      <c r="W16" s="230">
        <f t="shared" si="1"/>
        <v>1963.0000000000002</v>
      </c>
      <c r="X16" s="230">
        <f t="shared" si="1"/>
        <v>583.69999999999993</v>
      </c>
      <c r="Y16" s="230">
        <f t="shared" si="1"/>
        <v>19516.600000000006</v>
      </c>
      <c r="Z16" s="230">
        <f t="shared" si="1"/>
        <v>9.3999999999999986</v>
      </c>
      <c r="AA16" s="230">
        <f t="shared" si="1"/>
        <v>12367.1</v>
      </c>
      <c r="AB16" s="230">
        <f t="shared" si="1"/>
        <v>27.500000000000007</v>
      </c>
      <c r="AC16" s="230">
        <f t="shared" si="1"/>
        <v>35.9</v>
      </c>
      <c r="AD16" s="230">
        <f t="shared" si="1"/>
        <v>12303.700000000003</v>
      </c>
      <c r="AE16" s="447" t="s">
        <v>917</v>
      </c>
      <c r="AF16" s="632" t="s">
        <v>917</v>
      </c>
      <c r="AG16" s="325">
        <f t="shared" ref="AG16:AR16" si="2">SUM(AG18:AG40)</f>
        <v>10.030722361643836</v>
      </c>
      <c r="AH16" s="325">
        <f t="shared" si="2"/>
        <v>1879.1033485123285</v>
      </c>
      <c r="AI16" s="325">
        <f t="shared" si="2"/>
        <v>302.49034145205485</v>
      </c>
      <c r="AJ16" s="325">
        <f t="shared" si="2"/>
        <v>146.12165564383557</v>
      </c>
      <c r="AK16" s="325">
        <f t="shared" si="2"/>
        <v>1301.6335638082192</v>
      </c>
      <c r="AL16" s="325">
        <f t="shared" si="2"/>
        <v>138.63817024383565</v>
      </c>
      <c r="AM16" s="353">
        <f t="shared" si="2"/>
        <v>1735</v>
      </c>
      <c r="AN16" s="121">
        <f t="shared" si="2"/>
        <v>418</v>
      </c>
      <c r="AO16" s="121">
        <f t="shared" si="2"/>
        <v>279</v>
      </c>
      <c r="AP16" s="121">
        <f t="shared" si="2"/>
        <v>70</v>
      </c>
      <c r="AQ16" s="121">
        <f t="shared" si="2"/>
        <v>678</v>
      </c>
      <c r="AR16" s="121">
        <f t="shared" si="2"/>
        <v>289</v>
      </c>
      <c r="AS16" s="447" t="s">
        <v>917</v>
      </c>
      <c r="AT16" s="884" t="s">
        <v>917</v>
      </c>
      <c r="AU16" s="885"/>
      <c r="AV16" s="232">
        <f t="shared" ref="AV16:BA16" si="3">SUM(AV18:AV40)</f>
        <v>34</v>
      </c>
      <c r="AW16" s="236">
        <f t="shared" si="3"/>
        <v>0</v>
      </c>
      <c r="AX16" s="236">
        <f t="shared" si="3"/>
        <v>0</v>
      </c>
      <c r="AY16" s="236">
        <f t="shared" si="3"/>
        <v>0</v>
      </c>
      <c r="AZ16" s="236">
        <f t="shared" si="3"/>
        <v>0</v>
      </c>
      <c r="BA16" s="236">
        <f t="shared" si="3"/>
        <v>0</v>
      </c>
      <c r="BB16" s="664" t="s">
        <v>315</v>
      </c>
    </row>
    <row r="17" spans="1:54" s="80" customFormat="1" ht="6.95" customHeight="1">
      <c r="A17" s="49"/>
      <c r="B17" s="549"/>
      <c r="C17" s="550"/>
      <c r="D17" s="122"/>
      <c r="E17" s="123"/>
      <c r="F17" s="551"/>
      <c r="I17" s="551"/>
      <c r="N17" s="125"/>
      <c r="O17" s="118"/>
      <c r="P17" s="79"/>
      <c r="Q17" s="124"/>
      <c r="R17" s="231"/>
      <c r="S17" s="231"/>
      <c r="T17" s="231"/>
      <c r="U17" s="231"/>
      <c r="V17" s="231"/>
      <c r="W17" s="231"/>
      <c r="X17" s="231"/>
      <c r="Y17" s="231"/>
      <c r="Z17" s="231"/>
      <c r="AA17" s="231"/>
      <c r="AB17" s="231"/>
      <c r="AC17" s="231"/>
      <c r="AD17" s="231"/>
      <c r="AE17" s="79"/>
      <c r="AF17" s="124"/>
      <c r="AG17" s="256"/>
      <c r="AH17" s="256"/>
      <c r="AI17" s="256"/>
      <c r="AJ17" s="256"/>
      <c r="AK17" s="256"/>
      <c r="AL17" s="256"/>
      <c r="AM17" s="326"/>
      <c r="AN17" s="126"/>
      <c r="AO17" s="126"/>
      <c r="AP17" s="126"/>
      <c r="AQ17" s="126"/>
      <c r="AR17" s="126"/>
      <c r="AS17" s="79"/>
      <c r="AT17" s="127"/>
      <c r="AU17" s="128"/>
      <c r="AV17" s="233"/>
      <c r="AW17" s="233"/>
      <c r="AX17" s="237"/>
      <c r="AY17" s="237"/>
      <c r="AZ17" s="237"/>
      <c r="BA17" s="237"/>
      <c r="BB17" s="665"/>
    </row>
    <row r="18" spans="1:54" s="80" customFormat="1" ht="15.6" customHeight="1">
      <c r="A18" s="49" t="s">
        <v>63</v>
      </c>
      <c r="B18" s="552">
        <v>1130.05</v>
      </c>
      <c r="C18" s="250">
        <v>515945</v>
      </c>
      <c r="D18" s="251">
        <v>1130.05</v>
      </c>
      <c r="E18" s="252">
        <v>515945</v>
      </c>
      <c r="F18" s="553">
        <f>E18/C18*100</f>
        <v>100</v>
      </c>
      <c r="G18" s="554">
        <v>18565.536370408219</v>
      </c>
      <c r="H18" s="554">
        <v>18565.536370408219</v>
      </c>
      <c r="I18" s="555">
        <f>H18/G18*100</f>
        <v>100</v>
      </c>
      <c r="J18" s="80">
        <f t="shared" ref="J18:J40" si="4">SUM(K18:O18)</f>
        <v>18559.258945534242</v>
      </c>
      <c r="K18" s="80">
        <f>SUM(S18,W18,AB18,AI18)</f>
        <v>1047.0728865205479</v>
      </c>
      <c r="L18" s="80">
        <f>SUM(T18,X18,AC18,AJ18)</f>
        <v>155.67808219178082</v>
      </c>
      <c r="M18" s="80">
        <f>SUM(U18,Y18,AD18,AK18)</f>
        <v>17350.314163287669</v>
      </c>
      <c r="N18" s="281">
        <f>+Z18</f>
        <v>0</v>
      </c>
      <c r="O18" s="118">
        <f>AL18</f>
        <v>6.1938135342465754</v>
      </c>
      <c r="P18" s="81" t="s">
        <v>64</v>
      </c>
      <c r="Q18" s="124" t="s">
        <v>63</v>
      </c>
      <c r="R18" s="448">
        <v>503.3</v>
      </c>
      <c r="S18" s="448">
        <v>179.7</v>
      </c>
      <c r="T18" s="448">
        <v>4.8</v>
      </c>
      <c r="U18" s="448">
        <v>318.8</v>
      </c>
      <c r="V18" s="448">
        <v>15507.8</v>
      </c>
      <c r="W18" s="448">
        <v>818.9</v>
      </c>
      <c r="X18" s="448">
        <v>106.5</v>
      </c>
      <c r="Y18" s="256">
        <v>14582.4</v>
      </c>
      <c r="Z18" s="256">
        <v>0</v>
      </c>
      <c r="AA18" s="256">
        <v>1749.2</v>
      </c>
      <c r="AB18" s="256">
        <v>8</v>
      </c>
      <c r="AC18" s="256">
        <v>6.2</v>
      </c>
      <c r="AD18" s="256">
        <v>1735</v>
      </c>
      <c r="AE18" s="81" t="s">
        <v>65</v>
      </c>
      <c r="AF18" s="124" t="s">
        <v>63</v>
      </c>
      <c r="AG18" s="256">
        <v>2.01824</v>
      </c>
      <c r="AH18" s="256">
        <v>796.94070553424649</v>
      </c>
      <c r="AI18" s="256">
        <v>40.472886520547945</v>
      </c>
      <c r="AJ18" s="256">
        <v>38.17808219178081</v>
      </c>
      <c r="AK18" s="256">
        <v>714.1141632876712</v>
      </c>
      <c r="AL18" s="256">
        <v>6.1938135342465754</v>
      </c>
      <c r="AM18" s="350">
        <v>293</v>
      </c>
      <c r="AN18" s="259">
        <v>50</v>
      </c>
      <c r="AO18" s="259">
        <v>2</v>
      </c>
      <c r="AP18" s="259">
        <v>10</v>
      </c>
      <c r="AQ18" s="259">
        <v>61</v>
      </c>
      <c r="AR18" s="259">
        <v>26</v>
      </c>
      <c r="AS18" s="81" t="s">
        <v>65</v>
      </c>
      <c r="AT18" s="127" t="s">
        <v>63</v>
      </c>
      <c r="AU18" s="129" t="s">
        <v>65</v>
      </c>
      <c r="AV18" s="261">
        <v>0</v>
      </c>
      <c r="AW18" s="261">
        <v>0</v>
      </c>
      <c r="AX18" s="262">
        <v>0</v>
      </c>
      <c r="AY18" s="262">
        <v>0</v>
      </c>
      <c r="AZ18" s="262">
        <v>0</v>
      </c>
      <c r="BA18" s="262">
        <v>0</v>
      </c>
      <c r="BB18" s="666" t="s">
        <v>815</v>
      </c>
    </row>
    <row r="19" spans="1:54" s="80" customFormat="1" ht="15.6" customHeight="1">
      <c r="A19" s="49" t="s">
        <v>66</v>
      </c>
      <c r="B19" s="552">
        <v>1324.84</v>
      </c>
      <c r="C19" s="250">
        <v>268160</v>
      </c>
      <c r="D19" s="251">
        <v>1324.84</v>
      </c>
      <c r="E19" s="252">
        <v>268160</v>
      </c>
      <c r="F19" s="553">
        <f t="shared" ref="F19:F40" si="5">E19/C19*100</f>
        <v>100</v>
      </c>
      <c r="G19" s="554">
        <v>3158.0031520273974</v>
      </c>
      <c r="H19" s="554">
        <v>3158.0031520273974</v>
      </c>
      <c r="I19" s="555">
        <f t="shared" ref="I19:I40" si="6">H19/G19*100</f>
        <v>100</v>
      </c>
      <c r="J19" s="80">
        <f t="shared" si="4"/>
        <v>3154.8058381917804</v>
      </c>
      <c r="K19" s="80">
        <f>SUM(S19,W19,AB19,AI19)</f>
        <v>501.65268550684931</v>
      </c>
      <c r="L19" s="80">
        <f t="shared" ref="L19:M40" si="7">SUM(T19,X19,AC19,AJ19)</f>
        <v>201.01136986301373</v>
      </c>
      <c r="M19" s="80">
        <f t="shared" si="7"/>
        <v>2450.1225658356161</v>
      </c>
      <c r="N19" s="281">
        <f t="shared" ref="N19:N40" si="8">+Z19</f>
        <v>0.5</v>
      </c>
      <c r="O19" s="118">
        <f t="shared" ref="O19:O40" si="9">AL19</f>
        <v>1.51921698630137</v>
      </c>
      <c r="P19" s="81" t="s">
        <v>67</v>
      </c>
      <c r="Q19" s="124" t="s">
        <v>66</v>
      </c>
      <c r="R19" s="448">
        <v>582</v>
      </c>
      <c r="S19" s="448">
        <v>133.1</v>
      </c>
      <c r="T19" s="448">
        <v>126.10000000000001</v>
      </c>
      <c r="U19" s="448">
        <v>322.79999999999995</v>
      </c>
      <c r="V19" s="448">
        <v>1330</v>
      </c>
      <c r="W19" s="448">
        <v>345.40000000000003</v>
      </c>
      <c r="X19" s="448">
        <v>53.1</v>
      </c>
      <c r="Y19" s="256">
        <v>931</v>
      </c>
      <c r="Z19" s="256">
        <v>0.5</v>
      </c>
      <c r="AA19" s="256">
        <v>1153.7</v>
      </c>
      <c r="AB19" s="256">
        <v>4.4000000000000004</v>
      </c>
      <c r="AC19" s="256">
        <v>2.9</v>
      </c>
      <c r="AD19" s="256">
        <v>1146.4000000000001</v>
      </c>
      <c r="AE19" s="81" t="s">
        <v>68</v>
      </c>
      <c r="AF19" s="124" t="s">
        <v>66</v>
      </c>
      <c r="AG19" s="256">
        <v>1.2712383561643834</v>
      </c>
      <c r="AH19" s="256">
        <v>87.83459983561643</v>
      </c>
      <c r="AI19" s="256">
        <v>18.752685506849311</v>
      </c>
      <c r="AJ19" s="256">
        <v>18.9113698630137</v>
      </c>
      <c r="AK19" s="256">
        <v>49.922565835616446</v>
      </c>
      <c r="AL19" s="256">
        <v>1.51921698630137</v>
      </c>
      <c r="AM19" s="350">
        <v>152</v>
      </c>
      <c r="AN19" s="259">
        <v>40</v>
      </c>
      <c r="AO19" s="259">
        <v>37</v>
      </c>
      <c r="AP19" s="259">
        <v>8</v>
      </c>
      <c r="AQ19" s="259">
        <v>78</v>
      </c>
      <c r="AR19" s="259">
        <v>40</v>
      </c>
      <c r="AS19" s="81" t="s">
        <v>68</v>
      </c>
      <c r="AT19" s="127" t="s">
        <v>66</v>
      </c>
      <c r="AU19" s="129" t="s">
        <v>68</v>
      </c>
      <c r="AV19" s="261">
        <v>0</v>
      </c>
      <c r="AW19" s="261">
        <v>0</v>
      </c>
      <c r="AX19" s="262">
        <v>0</v>
      </c>
      <c r="AY19" s="262">
        <v>0</v>
      </c>
      <c r="AZ19" s="262">
        <v>0</v>
      </c>
      <c r="BA19" s="262">
        <v>0</v>
      </c>
      <c r="BB19" s="666" t="s">
        <v>816</v>
      </c>
    </row>
    <row r="20" spans="1:54" s="80" customFormat="1" ht="15.6" customHeight="1">
      <c r="A20" s="49" t="s">
        <v>69</v>
      </c>
      <c r="B20" s="552">
        <v>1009.76</v>
      </c>
      <c r="C20" s="250">
        <v>143351</v>
      </c>
      <c r="D20" s="251">
        <v>1009.76</v>
      </c>
      <c r="E20" s="252">
        <v>143351</v>
      </c>
      <c r="F20" s="553">
        <f t="shared" si="5"/>
        <v>100</v>
      </c>
      <c r="G20" s="554">
        <v>965.65821938082195</v>
      </c>
      <c r="H20" s="554">
        <v>965.65821938082195</v>
      </c>
      <c r="I20" s="555">
        <f t="shared" si="6"/>
        <v>100</v>
      </c>
      <c r="J20" s="80">
        <f t="shared" si="4"/>
        <v>964.31541369863021</v>
      </c>
      <c r="K20" s="80">
        <f t="shared" ref="K20:K40" si="10">SUM(S20,W20,AB20,AI20)</f>
        <v>56.825561643835613</v>
      </c>
      <c r="L20" s="80">
        <f t="shared" si="7"/>
        <v>149.17605479452055</v>
      </c>
      <c r="M20" s="80">
        <f t="shared" si="7"/>
        <v>757.06220821917816</v>
      </c>
      <c r="N20" s="281">
        <f t="shared" si="8"/>
        <v>0</v>
      </c>
      <c r="O20" s="118">
        <f t="shared" si="9"/>
        <v>1.2515890410958905</v>
      </c>
      <c r="P20" s="81" t="s">
        <v>70</v>
      </c>
      <c r="Q20" s="124" t="s">
        <v>69</v>
      </c>
      <c r="R20" s="448">
        <v>125.2</v>
      </c>
      <c r="S20" s="448">
        <v>3.7</v>
      </c>
      <c r="T20" s="448">
        <v>38.5</v>
      </c>
      <c r="U20" s="448">
        <v>83</v>
      </c>
      <c r="V20" s="448">
        <v>303.89999999999998</v>
      </c>
      <c r="W20" s="448">
        <v>47.4</v>
      </c>
      <c r="X20" s="448">
        <v>80.5</v>
      </c>
      <c r="Y20" s="256">
        <v>176</v>
      </c>
      <c r="Z20" s="256">
        <v>0</v>
      </c>
      <c r="AA20" s="256">
        <v>485.4</v>
      </c>
      <c r="AB20" s="256">
        <v>1.4</v>
      </c>
      <c r="AC20" s="256">
        <v>3.3</v>
      </c>
      <c r="AD20" s="256">
        <v>480.7</v>
      </c>
      <c r="AE20" s="81" t="s">
        <v>71</v>
      </c>
      <c r="AF20" s="124" t="s">
        <v>69</v>
      </c>
      <c r="AG20" s="256">
        <v>0.25935616438356163</v>
      </c>
      <c r="AH20" s="256">
        <v>49.556057534246577</v>
      </c>
      <c r="AI20" s="256">
        <v>4.3255616438356155</v>
      </c>
      <c r="AJ20" s="256">
        <v>26.876054794520545</v>
      </c>
      <c r="AK20" s="256">
        <v>17.362208219178083</v>
      </c>
      <c r="AL20" s="256">
        <v>1.2515890410958905</v>
      </c>
      <c r="AM20" s="350">
        <v>71</v>
      </c>
      <c r="AN20" s="259">
        <v>24</v>
      </c>
      <c r="AO20" s="259">
        <v>0</v>
      </c>
      <c r="AP20" s="259">
        <v>2</v>
      </c>
      <c r="AQ20" s="259">
        <v>22</v>
      </c>
      <c r="AR20" s="259">
        <v>11</v>
      </c>
      <c r="AS20" s="81" t="s">
        <v>71</v>
      </c>
      <c r="AT20" s="127" t="s">
        <v>69</v>
      </c>
      <c r="AU20" s="129" t="s">
        <v>71</v>
      </c>
      <c r="AV20" s="261">
        <v>0</v>
      </c>
      <c r="AW20" s="261">
        <v>0</v>
      </c>
      <c r="AX20" s="262">
        <v>0</v>
      </c>
      <c r="AY20" s="262">
        <v>0</v>
      </c>
      <c r="AZ20" s="262">
        <v>0</v>
      </c>
      <c r="BA20" s="262">
        <v>0</v>
      </c>
      <c r="BB20" s="666" t="s">
        <v>817</v>
      </c>
    </row>
    <row r="21" spans="1:54" s="80" customFormat="1" ht="15.6" customHeight="1">
      <c r="A21" s="49" t="s">
        <v>72</v>
      </c>
      <c r="B21" s="552">
        <v>1522.1</v>
      </c>
      <c r="C21" s="250">
        <v>163713</v>
      </c>
      <c r="D21" s="251">
        <v>1522.1</v>
      </c>
      <c r="E21" s="252">
        <v>163713</v>
      </c>
      <c r="F21" s="553">
        <f t="shared" si="5"/>
        <v>100</v>
      </c>
      <c r="G21" s="554">
        <v>883.53653667945218</v>
      </c>
      <c r="H21" s="554">
        <v>883.53653667945218</v>
      </c>
      <c r="I21" s="555">
        <f t="shared" si="6"/>
        <v>100</v>
      </c>
      <c r="J21" s="80">
        <f t="shared" si="4"/>
        <v>879.7999749041096</v>
      </c>
      <c r="K21" s="80">
        <f t="shared" si="10"/>
        <v>107.86433106849316</v>
      </c>
      <c r="L21" s="80">
        <f t="shared" si="7"/>
        <v>10.272520547945206</v>
      </c>
      <c r="M21" s="80">
        <f t="shared" si="7"/>
        <v>761.39035616438355</v>
      </c>
      <c r="N21" s="281">
        <f t="shared" si="8"/>
        <v>0.2</v>
      </c>
      <c r="O21" s="118">
        <f t="shared" si="9"/>
        <v>7.2767123287671223E-2</v>
      </c>
      <c r="P21" s="81" t="s">
        <v>73</v>
      </c>
      <c r="Q21" s="124" t="s">
        <v>72</v>
      </c>
      <c r="R21" s="448">
        <v>184.60000000000002</v>
      </c>
      <c r="S21" s="448">
        <v>103.4</v>
      </c>
      <c r="T21" s="448">
        <v>0</v>
      </c>
      <c r="U21" s="448">
        <v>81.2</v>
      </c>
      <c r="V21" s="448">
        <v>165.49999999999997</v>
      </c>
      <c r="W21" s="448">
        <v>0.7</v>
      </c>
      <c r="X21" s="448">
        <v>8.4</v>
      </c>
      <c r="Y21" s="256">
        <v>156.19999999999999</v>
      </c>
      <c r="Z21" s="256">
        <v>0.2</v>
      </c>
      <c r="AA21" s="256">
        <v>523.30000000000007</v>
      </c>
      <c r="AB21" s="256">
        <v>0.4</v>
      </c>
      <c r="AC21" s="256">
        <v>1.8</v>
      </c>
      <c r="AD21" s="256">
        <v>521.1</v>
      </c>
      <c r="AE21" s="81" t="s">
        <v>74</v>
      </c>
      <c r="AF21" s="124" t="s">
        <v>72</v>
      </c>
      <c r="AG21" s="256">
        <v>0</v>
      </c>
      <c r="AH21" s="256">
        <v>6.3999749041095892</v>
      </c>
      <c r="AI21" s="256">
        <v>3.3643310684931498</v>
      </c>
      <c r="AJ21" s="256">
        <v>7.252054794520546E-2</v>
      </c>
      <c r="AK21" s="256">
        <v>2.8903561643835616</v>
      </c>
      <c r="AL21" s="256">
        <v>7.2767123287671223E-2</v>
      </c>
      <c r="AM21" s="350">
        <v>46</v>
      </c>
      <c r="AN21" s="259">
        <v>25</v>
      </c>
      <c r="AO21" s="259">
        <v>0</v>
      </c>
      <c r="AP21" s="259">
        <v>4</v>
      </c>
      <c r="AQ21" s="259">
        <v>38</v>
      </c>
      <c r="AR21" s="259">
        <v>19</v>
      </c>
      <c r="AS21" s="81" t="s">
        <v>74</v>
      </c>
      <c r="AT21" s="127" t="s">
        <v>72</v>
      </c>
      <c r="AU21" s="129" t="s">
        <v>74</v>
      </c>
      <c r="AV21" s="261">
        <v>0</v>
      </c>
      <c r="AW21" s="261">
        <v>0</v>
      </c>
      <c r="AX21" s="262">
        <v>0</v>
      </c>
      <c r="AY21" s="262">
        <v>0</v>
      </c>
      <c r="AZ21" s="262">
        <v>0</v>
      </c>
      <c r="BA21" s="262">
        <v>0</v>
      </c>
      <c r="BB21" s="666" t="s">
        <v>818</v>
      </c>
    </row>
    <row r="22" spans="1:54" s="80" customFormat="1" ht="15.6" customHeight="1">
      <c r="A22" s="49" t="s">
        <v>75</v>
      </c>
      <c r="B22" s="552">
        <v>615.29999999999995</v>
      </c>
      <c r="C22" s="250">
        <v>426684</v>
      </c>
      <c r="D22" s="251">
        <v>615.29999999999995</v>
      </c>
      <c r="E22" s="252">
        <v>426684</v>
      </c>
      <c r="F22" s="553">
        <f t="shared" si="5"/>
        <v>100</v>
      </c>
      <c r="G22" s="554">
        <v>3108.2245603835618</v>
      </c>
      <c r="H22" s="554">
        <v>3108.2245603835618</v>
      </c>
      <c r="I22" s="555">
        <f t="shared" si="6"/>
        <v>100</v>
      </c>
      <c r="J22" s="80">
        <f t="shared" si="4"/>
        <v>3104.9405538794522</v>
      </c>
      <c r="K22" s="80">
        <f t="shared" si="10"/>
        <v>279.2152054794521</v>
      </c>
      <c r="L22" s="80">
        <f t="shared" si="7"/>
        <v>251.74799810958905</v>
      </c>
      <c r="M22" s="80">
        <f t="shared" si="7"/>
        <v>2459.3726724931507</v>
      </c>
      <c r="N22" s="281">
        <f t="shared" si="8"/>
        <v>0</v>
      </c>
      <c r="O22" s="118">
        <f t="shared" si="9"/>
        <v>114.60467779726029</v>
      </c>
      <c r="P22" s="81" t="s">
        <v>76</v>
      </c>
      <c r="Q22" s="124" t="s">
        <v>75</v>
      </c>
      <c r="R22" s="448">
        <v>464.9</v>
      </c>
      <c r="S22" s="448">
        <v>60.2</v>
      </c>
      <c r="T22" s="448">
        <v>171.2</v>
      </c>
      <c r="U22" s="448">
        <v>233.5</v>
      </c>
      <c r="V22" s="448">
        <v>1025.0999999999999</v>
      </c>
      <c r="W22" s="448">
        <v>180.1</v>
      </c>
      <c r="X22" s="448">
        <v>43.8</v>
      </c>
      <c r="Y22" s="256">
        <v>801.19999999999993</v>
      </c>
      <c r="Z22" s="256">
        <v>0</v>
      </c>
      <c r="AA22" s="256">
        <v>1129.3000000000002</v>
      </c>
      <c r="AB22" s="256">
        <v>10</v>
      </c>
      <c r="AC22" s="256">
        <v>8.4</v>
      </c>
      <c r="AD22" s="256">
        <v>1110.9000000000001</v>
      </c>
      <c r="AE22" s="81" t="s">
        <v>77</v>
      </c>
      <c r="AF22" s="124" t="s">
        <v>75</v>
      </c>
      <c r="AG22" s="256">
        <v>2.7687572767123294</v>
      </c>
      <c r="AH22" s="256">
        <v>482.87179660273989</v>
      </c>
      <c r="AI22" s="256">
        <v>28.915205479452062</v>
      </c>
      <c r="AJ22" s="256">
        <v>28.347998109589035</v>
      </c>
      <c r="AK22" s="256">
        <v>313.77267249315071</v>
      </c>
      <c r="AL22" s="256">
        <v>114.60467779726029</v>
      </c>
      <c r="AM22" s="350">
        <v>235</v>
      </c>
      <c r="AN22" s="259">
        <v>48</v>
      </c>
      <c r="AO22" s="259">
        <v>0</v>
      </c>
      <c r="AP22" s="259">
        <v>0</v>
      </c>
      <c r="AQ22" s="259">
        <v>119</v>
      </c>
      <c r="AR22" s="259">
        <v>41</v>
      </c>
      <c r="AS22" s="81" t="s">
        <v>77</v>
      </c>
      <c r="AT22" s="127" t="s">
        <v>75</v>
      </c>
      <c r="AU22" s="129" t="s">
        <v>819</v>
      </c>
      <c r="AV22" s="261">
        <v>0</v>
      </c>
      <c r="AW22" s="261">
        <v>0</v>
      </c>
      <c r="AX22" s="262">
        <v>0</v>
      </c>
      <c r="AY22" s="262">
        <v>0</v>
      </c>
      <c r="AZ22" s="262">
        <v>0</v>
      </c>
      <c r="BA22" s="262">
        <v>0</v>
      </c>
      <c r="BB22" s="666" t="s">
        <v>820</v>
      </c>
    </row>
    <row r="23" spans="1:54" s="80" customFormat="1" ht="15.6" customHeight="1">
      <c r="A23" s="49" t="s">
        <v>78</v>
      </c>
      <c r="B23" s="552">
        <v>670.02</v>
      </c>
      <c r="C23" s="250">
        <v>107976</v>
      </c>
      <c r="D23" s="251">
        <v>670.02</v>
      </c>
      <c r="E23" s="252">
        <v>107976</v>
      </c>
      <c r="F23" s="553">
        <f t="shared" si="5"/>
        <v>100</v>
      </c>
      <c r="G23" s="554">
        <v>1319.3279443835615</v>
      </c>
      <c r="H23" s="554">
        <v>1319.3279443835615</v>
      </c>
      <c r="I23" s="555">
        <f t="shared" si="6"/>
        <v>100</v>
      </c>
      <c r="J23" s="80">
        <f t="shared" si="4"/>
        <v>1318.377515068493</v>
      </c>
      <c r="K23" s="80">
        <f t="shared" si="10"/>
        <v>202.57832876712328</v>
      </c>
      <c r="L23" s="80">
        <f t="shared" si="7"/>
        <v>18.875561643835617</v>
      </c>
      <c r="M23" s="80">
        <f t="shared" si="7"/>
        <v>1096.9236246575342</v>
      </c>
      <c r="N23" s="281">
        <f t="shared" si="8"/>
        <v>0</v>
      </c>
      <c r="O23" s="118">
        <f t="shared" si="9"/>
        <v>0</v>
      </c>
      <c r="P23" s="81" t="s">
        <v>79</v>
      </c>
      <c r="Q23" s="124" t="s">
        <v>78</v>
      </c>
      <c r="R23" s="448">
        <v>177</v>
      </c>
      <c r="S23" s="448">
        <v>123.2</v>
      </c>
      <c r="T23" s="448">
        <v>0</v>
      </c>
      <c r="U23" s="448">
        <v>53.800000000000004</v>
      </c>
      <c r="V23" s="448">
        <v>607.20000000000005</v>
      </c>
      <c r="W23" s="448">
        <v>77.5</v>
      </c>
      <c r="X23" s="448">
        <v>14.7</v>
      </c>
      <c r="Y23" s="256">
        <v>515</v>
      </c>
      <c r="Z23" s="257">
        <v>0</v>
      </c>
      <c r="AA23" s="256">
        <v>511.2</v>
      </c>
      <c r="AB23" s="257">
        <v>0</v>
      </c>
      <c r="AC23" s="256">
        <v>0</v>
      </c>
      <c r="AD23" s="256">
        <v>511.2</v>
      </c>
      <c r="AE23" s="81" t="s">
        <v>80</v>
      </c>
      <c r="AF23" s="124" t="s">
        <v>78</v>
      </c>
      <c r="AG23" s="256">
        <v>0</v>
      </c>
      <c r="AH23" s="256">
        <v>22.990583561643845</v>
      </c>
      <c r="AI23" s="256">
        <v>1.8783287671232876</v>
      </c>
      <c r="AJ23" s="256">
        <v>4.175561643835616</v>
      </c>
      <c r="AK23" s="256">
        <v>16.923624657534244</v>
      </c>
      <c r="AL23" s="256">
        <v>0</v>
      </c>
      <c r="AM23" s="350">
        <v>45</v>
      </c>
      <c r="AN23" s="259">
        <v>20</v>
      </c>
      <c r="AO23" s="259">
        <v>30</v>
      </c>
      <c r="AP23" s="259">
        <v>1</v>
      </c>
      <c r="AQ23" s="259">
        <v>44</v>
      </c>
      <c r="AR23" s="259">
        <v>18</v>
      </c>
      <c r="AS23" s="81" t="s">
        <v>80</v>
      </c>
      <c r="AT23" s="127" t="s">
        <v>78</v>
      </c>
      <c r="AU23" s="129" t="s">
        <v>80</v>
      </c>
      <c r="AV23" s="261">
        <v>8</v>
      </c>
      <c r="AW23" s="261">
        <v>0</v>
      </c>
      <c r="AX23" s="262">
        <v>0</v>
      </c>
      <c r="AY23" s="262">
        <v>0</v>
      </c>
      <c r="AZ23" s="262">
        <v>0</v>
      </c>
      <c r="BA23" s="262">
        <v>0</v>
      </c>
      <c r="BB23" s="666" t="s">
        <v>821</v>
      </c>
    </row>
    <row r="24" spans="1:54" s="80" customFormat="1" ht="15.6" customHeight="1">
      <c r="A24" s="50" t="s">
        <v>81</v>
      </c>
      <c r="B24" s="552">
        <v>919.21</v>
      </c>
      <c r="C24" s="250">
        <v>103990</v>
      </c>
      <c r="D24" s="251">
        <v>919.21</v>
      </c>
      <c r="E24" s="252">
        <v>103990</v>
      </c>
      <c r="F24" s="553">
        <f t="shared" si="5"/>
        <v>100</v>
      </c>
      <c r="G24" s="554">
        <v>1467.6397729780824</v>
      </c>
      <c r="H24" s="554">
        <v>1467.6397729780824</v>
      </c>
      <c r="I24" s="555">
        <f t="shared" si="6"/>
        <v>100</v>
      </c>
      <c r="J24" s="80">
        <f t="shared" si="4"/>
        <v>1466.7354876712332</v>
      </c>
      <c r="K24" s="80">
        <f t="shared" si="10"/>
        <v>190.21219178082191</v>
      </c>
      <c r="L24" s="80">
        <f t="shared" si="7"/>
        <v>79.306452054794534</v>
      </c>
      <c r="M24" s="80">
        <f t="shared" si="7"/>
        <v>1193.1763232876713</v>
      </c>
      <c r="N24" s="281">
        <f t="shared" si="8"/>
        <v>2.4</v>
      </c>
      <c r="O24" s="118">
        <f t="shared" si="9"/>
        <v>1.6405205479452054</v>
      </c>
      <c r="P24" s="81" t="s">
        <v>822</v>
      </c>
      <c r="Q24" s="124" t="s">
        <v>81</v>
      </c>
      <c r="R24" s="448">
        <v>115.1</v>
      </c>
      <c r="S24" s="448">
        <v>0.1</v>
      </c>
      <c r="T24" s="448">
        <v>56.599999999999994</v>
      </c>
      <c r="U24" s="448">
        <v>58.4</v>
      </c>
      <c r="V24" s="448">
        <v>496.79999999999995</v>
      </c>
      <c r="W24" s="448">
        <v>125</v>
      </c>
      <c r="X24" s="448">
        <v>11.9</v>
      </c>
      <c r="Y24" s="258">
        <v>357.5</v>
      </c>
      <c r="Z24" s="256">
        <v>2.4</v>
      </c>
      <c r="AA24" s="256">
        <v>704.3</v>
      </c>
      <c r="AB24" s="256">
        <v>0</v>
      </c>
      <c r="AC24" s="256">
        <v>0.9</v>
      </c>
      <c r="AD24" s="256">
        <v>703.4</v>
      </c>
      <c r="AE24" s="81" t="s">
        <v>82</v>
      </c>
      <c r="AF24" s="124" t="s">
        <v>81</v>
      </c>
      <c r="AG24" s="256">
        <v>1.3528356164383564</v>
      </c>
      <c r="AH24" s="256">
        <v>149.18265205479449</v>
      </c>
      <c r="AI24" s="256">
        <v>65.112191780821917</v>
      </c>
      <c r="AJ24" s="256">
        <v>9.9064520547945207</v>
      </c>
      <c r="AK24" s="256">
        <v>73.876323287671227</v>
      </c>
      <c r="AL24" s="256">
        <v>1.6405205479452054</v>
      </c>
      <c r="AM24" s="350">
        <v>93</v>
      </c>
      <c r="AN24" s="259">
        <v>21</v>
      </c>
      <c r="AO24" s="259">
        <v>10</v>
      </c>
      <c r="AP24" s="259">
        <v>1</v>
      </c>
      <c r="AQ24" s="259">
        <v>16</v>
      </c>
      <c r="AR24" s="259">
        <v>2</v>
      </c>
      <c r="AS24" s="81" t="s">
        <v>82</v>
      </c>
      <c r="AT24" s="127" t="s">
        <v>81</v>
      </c>
      <c r="AU24" s="129" t="s">
        <v>82</v>
      </c>
      <c r="AV24" s="261">
        <v>0</v>
      </c>
      <c r="AW24" s="261">
        <v>0</v>
      </c>
      <c r="AX24" s="262">
        <v>0</v>
      </c>
      <c r="AY24" s="262">
        <v>0</v>
      </c>
      <c r="AZ24" s="262">
        <v>0</v>
      </c>
      <c r="BA24" s="262">
        <v>0</v>
      </c>
      <c r="BB24" s="666" t="s">
        <v>823</v>
      </c>
    </row>
    <row r="25" spans="1:54" s="80" customFormat="1" ht="15.6" customHeight="1">
      <c r="A25" s="49" t="s">
        <v>83</v>
      </c>
      <c r="B25" s="552">
        <v>1254.68</v>
      </c>
      <c r="C25" s="250">
        <v>101237</v>
      </c>
      <c r="D25" s="251">
        <v>1254.68</v>
      </c>
      <c r="E25" s="252">
        <v>101237</v>
      </c>
      <c r="F25" s="553">
        <f t="shared" si="5"/>
        <v>100</v>
      </c>
      <c r="G25" s="554">
        <v>707.99611317808206</v>
      </c>
      <c r="H25" s="554">
        <v>707.99611317808206</v>
      </c>
      <c r="I25" s="555">
        <f t="shared" si="6"/>
        <v>100</v>
      </c>
      <c r="J25" s="80">
        <f t="shared" si="4"/>
        <v>707.25627945205474</v>
      </c>
      <c r="K25" s="80">
        <f t="shared" si="10"/>
        <v>16.082273972602739</v>
      </c>
      <c r="L25" s="80">
        <f t="shared" si="7"/>
        <v>57.820054794520551</v>
      </c>
      <c r="M25" s="80">
        <f t="shared" si="7"/>
        <v>633.25704657534243</v>
      </c>
      <c r="N25" s="281">
        <f t="shared" si="8"/>
        <v>0</v>
      </c>
      <c r="O25" s="118">
        <f t="shared" si="9"/>
        <v>9.6904109589041082E-2</v>
      </c>
      <c r="P25" s="81" t="s">
        <v>84</v>
      </c>
      <c r="Q25" s="124" t="s">
        <v>83</v>
      </c>
      <c r="R25" s="448">
        <v>86.300000000000011</v>
      </c>
      <c r="S25" s="448">
        <v>8.1</v>
      </c>
      <c r="T25" s="448">
        <v>51.4</v>
      </c>
      <c r="U25" s="448">
        <v>26.8</v>
      </c>
      <c r="V25" s="448">
        <v>97.7</v>
      </c>
      <c r="W25" s="448">
        <v>2.2000000000000002</v>
      </c>
      <c r="X25" s="448">
        <v>4.5</v>
      </c>
      <c r="Y25" s="256">
        <v>91</v>
      </c>
      <c r="Z25" s="256">
        <v>0</v>
      </c>
      <c r="AA25" s="256">
        <v>517.1</v>
      </c>
      <c r="AB25" s="256">
        <v>0</v>
      </c>
      <c r="AC25" s="256">
        <v>1.7</v>
      </c>
      <c r="AD25" s="256">
        <v>515.4</v>
      </c>
      <c r="AE25" s="81" t="s">
        <v>85</v>
      </c>
      <c r="AF25" s="124" t="s">
        <v>83</v>
      </c>
      <c r="AG25" s="256">
        <v>6.5424657534246575E-2</v>
      </c>
      <c r="AH25" s="256">
        <v>6.0908547945205473</v>
      </c>
      <c r="AI25" s="256">
        <v>5.7822739726027388</v>
      </c>
      <c r="AJ25" s="256">
        <v>0.22005479452054794</v>
      </c>
      <c r="AK25" s="256">
        <v>5.7046575342465752E-2</v>
      </c>
      <c r="AL25" s="256">
        <v>9.6904109589041082E-2</v>
      </c>
      <c r="AM25" s="350">
        <v>126</v>
      </c>
      <c r="AN25" s="259">
        <v>40</v>
      </c>
      <c r="AO25" s="259">
        <v>30</v>
      </c>
      <c r="AP25" s="259">
        <v>1</v>
      </c>
      <c r="AQ25" s="259">
        <v>0</v>
      </c>
      <c r="AR25" s="259">
        <v>0</v>
      </c>
      <c r="AS25" s="81" t="s">
        <v>85</v>
      </c>
      <c r="AT25" s="127" t="s">
        <v>83</v>
      </c>
      <c r="AU25" s="129" t="s">
        <v>85</v>
      </c>
      <c r="AV25" s="261">
        <v>0</v>
      </c>
      <c r="AW25" s="261">
        <v>0</v>
      </c>
      <c r="AX25" s="262">
        <v>0</v>
      </c>
      <c r="AY25" s="262">
        <v>0</v>
      </c>
      <c r="AZ25" s="262">
        <v>0</v>
      </c>
      <c r="BA25" s="262">
        <v>0</v>
      </c>
      <c r="BB25" s="666" t="s">
        <v>824</v>
      </c>
    </row>
    <row r="26" spans="1:54" s="80" customFormat="1" ht="15.6" customHeight="1">
      <c r="A26" s="49" t="s">
        <v>86</v>
      </c>
      <c r="B26" s="552">
        <v>911.86</v>
      </c>
      <c r="C26" s="250">
        <v>72547</v>
      </c>
      <c r="D26" s="251">
        <v>911.86</v>
      </c>
      <c r="E26" s="252">
        <v>72547</v>
      </c>
      <c r="F26" s="553">
        <f t="shared" si="5"/>
        <v>100</v>
      </c>
      <c r="G26" s="554">
        <v>693.43377327671237</v>
      </c>
      <c r="H26" s="554">
        <v>693.43377327671237</v>
      </c>
      <c r="I26" s="555">
        <f t="shared" si="6"/>
        <v>100</v>
      </c>
      <c r="J26" s="80">
        <f t="shared" si="4"/>
        <v>692.57256493150692</v>
      </c>
      <c r="K26" s="80">
        <f t="shared" si="10"/>
        <v>35.00282191780822</v>
      </c>
      <c r="L26" s="80">
        <f t="shared" si="7"/>
        <v>62.894739726027396</v>
      </c>
      <c r="M26" s="80">
        <f t="shared" si="7"/>
        <v>594.50009917808222</v>
      </c>
      <c r="N26" s="281">
        <f t="shared" si="8"/>
        <v>0</v>
      </c>
      <c r="O26" s="118">
        <f t="shared" si="9"/>
        <v>0.1749041095890411</v>
      </c>
      <c r="P26" s="81" t="s">
        <v>87</v>
      </c>
      <c r="Q26" s="124" t="s">
        <v>86</v>
      </c>
      <c r="R26" s="448">
        <v>140.79999999999998</v>
      </c>
      <c r="S26" s="448">
        <v>26.099999999999998</v>
      </c>
      <c r="T26" s="448">
        <v>53.5</v>
      </c>
      <c r="U26" s="448">
        <v>61.2</v>
      </c>
      <c r="V26" s="448">
        <v>90.2</v>
      </c>
      <c r="W26" s="448">
        <v>4.7</v>
      </c>
      <c r="X26" s="448">
        <v>8.1</v>
      </c>
      <c r="Y26" s="256">
        <v>77.400000000000006</v>
      </c>
      <c r="Z26" s="256">
        <v>0</v>
      </c>
      <c r="AA26" s="256">
        <v>455.5</v>
      </c>
      <c r="AB26" s="257">
        <v>0.1</v>
      </c>
      <c r="AC26" s="256">
        <v>0.3</v>
      </c>
      <c r="AD26" s="256">
        <v>455.1</v>
      </c>
      <c r="AE26" s="81" t="s">
        <v>88</v>
      </c>
      <c r="AF26" s="124" t="s">
        <v>86</v>
      </c>
      <c r="AG26" s="256">
        <v>0</v>
      </c>
      <c r="AH26" s="256">
        <v>6.0357430136986299</v>
      </c>
      <c r="AI26" s="256">
        <v>4.1028219178082193</v>
      </c>
      <c r="AJ26" s="256">
        <v>0.99473972602739724</v>
      </c>
      <c r="AK26" s="256">
        <v>0.80009917808219178</v>
      </c>
      <c r="AL26" s="256">
        <v>0.1749041095890411</v>
      </c>
      <c r="AM26" s="350">
        <v>62</v>
      </c>
      <c r="AN26" s="259">
        <v>18</v>
      </c>
      <c r="AO26" s="259">
        <v>50</v>
      </c>
      <c r="AP26" s="259">
        <v>4</v>
      </c>
      <c r="AQ26" s="259">
        <v>39</v>
      </c>
      <c r="AR26" s="259">
        <v>11</v>
      </c>
      <c r="AS26" s="81" t="s">
        <v>88</v>
      </c>
      <c r="AT26" s="127" t="s">
        <v>86</v>
      </c>
      <c r="AU26" s="129" t="s">
        <v>88</v>
      </c>
      <c r="AV26" s="261">
        <v>0</v>
      </c>
      <c r="AW26" s="261">
        <v>0</v>
      </c>
      <c r="AX26" s="262">
        <v>0</v>
      </c>
      <c r="AY26" s="262">
        <v>0</v>
      </c>
      <c r="AZ26" s="262">
        <v>0</v>
      </c>
      <c r="BA26" s="262">
        <v>0</v>
      </c>
      <c r="BB26" s="666" t="s">
        <v>88</v>
      </c>
    </row>
    <row r="27" spans="1:54" s="80" customFormat="1" ht="15.6" customHeight="1">
      <c r="A27" s="49" t="s">
        <v>89</v>
      </c>
      <c r="B27" s="552">
        <v>411.76</v>
      </c>
      <c r="C27" s="250">
        <v>272070</v>
      </c>
      <c r="D27" s="251">
        <v>411.76</v>
      </c>
      <c r="E27" s="252">
        <v>272070</v>
      </c>
      <c r="F27" s="553">
        <f t="shared" si="5"/>
        <v>100</v>
      </c>
      <c r="G27" s="554">
        <v>1742.0445267479452</v>
      </c>
      <c r="H27" s="554">
        <v>1742.0445267479452</v>
      </c>
      <c r="I27" s="555">
        <f t="shared" si="6"/>
        <v>100</v>
      </c>
      <c r="J27" s="80">
        <f t="shared" si="4"/>
        <v>1737.721115068493</v>
      </c>
      <c r="K27" s="80">
        <f t="shared" si="10"/>
        <v>100.80991780821917</v>
      </c>
      <c r="L27" s="80">
        <f t="shared" si="7"/>
        <v>187.63575342465754</v>
      </c>
      <c r="M27" s="80">
        <f t="shared" si="7"/>
        <v>1448.5962630136985</v>
      </c>
      <c r="N27" s="281">
        <f t="shared" si="8"/>
        <v>0</v>
      </c>
      <c r="O27" s="118">
        <f t="shared" si="9"/>
        <v>0.67918082191780826</v>
      </c>
      <c r="P27" s="81" t="s">
        <v>90</v>
      </c>
      <c r="Q27" s="124" t="s">
        <v>89</v>
      </c>
      <c r="R27" s="448">
        <v>268.79999999999995</v>
      </c>
      <c r="S27" s="448">
        <v>30.599999999999998</v>
      </c>
      <c r="T27" s="448">
        <v>100.5</v>
      </c>
      <c r="U27" s="448">
        <v>137.69999999999999</v>
      </c>
      <c r="V27" s="448">
        <v>404.7</v>
      </c>
      <c r="W27" s="448">
        <v>57.900000000000006</v>
      </c>
      <c r="X27" s="448">
        <v>76.8</v>
      </c>
      <c r="Y27" s="256">
        <v>270</v>
      </c>
      <c r="Z27" s="256">
        <v>0</v>
      </c>
      <c r="AA27" s="256">
        <v>1021.4</v>
      </c>
      <c r="AB27" s="256">
        <v>1.6</v>
      </c>
      <c r="AC27" s="256">
        <v>2.4</v>
      </c>
      <c r="AD27" s="256">
        <v>1017.4</v>
      </c>
      <c r="AE27" s="81" t="s">
        <v>91</v>
      </c>
      <c r="AF27" s="124" t="s">
        <v>89</v>
      </c>
      <c r="AG27" s="256">
        <v>0.36507123287671234</v>
      </c>
      <c r="AH27" s="256">
        <v>42.456043835616441</v>
      </c>
      <c r="AI27" s="256">
        <v>10.709917808219178</v>
      </c>
      <c r="AJ27" s="256">
        <v>7.9357534246575332</v>
      </c>
      <c r="AK27" s="256">
        <v>23.496263013698631</v>
      </c>
      <c r="AL27" s="256">
        <v>0.67918082191780826</v>
      </c>
      <c r="AM27" s="350">
        <v>112</v>
      </c>
      <c r="AN27" s="259">
        <v>0</v>
      </c>
      <c r="AO27" s="259">
        <v>52</v>
      </c>
      <c r="AP27" s="259">
        <v>7</v>
      </c>
      <c r="AQ27" s="259">
        <v>90</v>
      </c>
      <c r="AR27" s="259">
        <v>47</v>
      </c>
      <c r="AS27" s="81" t="s">
        <v>91</v>
      </c>
      <c r="AT27" s="127" t="s">
        <v>89</v>
      </c>
      <c r="AU27" s="129" t="s">
        <v>91</v>
      </c>
      <c r="AV27" s="261">
        <v>0</v>
      </c>
      <c r="AW27" s="261">
        <v>0</v>
      </c>
      <c r="AX27" s="262">
        <v>0</v>
      </c>
      <c r="AY27" s="262">
        <v>0</v>
      </c>
      <c r="AZ27" s="262">
        <v>0</v>
      </c>
      <c r="BA27" s="262">
        <v>0</v>
      </c>
      <c r="BB27" s="666" t="s">
        <v>825</v>
      </c>
    </row>
    <row r="28" spans="1:54" s="80" customFormat="1" ht="15.6" customHeight="1">
      <c r="A28" s="49" t="s">
        <v>92</v>
      </c>
      <c r="B28" s="552">
        <v>614.26</v>
      </c>
      <c r="C28" s="250">
        <v>24483</v>
      </c>
      <c r="D28" s="251">
        <v>614.26</v>
      </c>
      <c r="E28" s="252">
        <v>24483</v>
      </c>
      <c r="F28" s="553">
        <f t="shared" si="5"/>
        <v>100</v>
      </c>
      <c r="G28" s="554">
        <v>404.68035342465754</v>
      </c>
      <c r="H28" s="554">
        <v>404.68035342465754</v>
      </c>
      <c r="I28" s="555">
        <f t="shared" si="6"/>
        <v>100</v>
      </c>
      <c r="J28" s="80">
        <f t="shared" si="4"/>
        <v>404.63154794520545</v>
      </c>
      <c r="K28" s="80">
        <f t="shared" si="10"/>
        <v>17.279287671232876</v>
      </c>
      <c r="L28" s="80">
        <f t="shared" si="7"/>
        <v>5.7634794520547947</v>
      </c>
      <c r="M28" s="80">
        <f t="shared" si="7"/>
        <v>381.5</v>
      </c>
      <c r="N28" s="281">
        <f t="shared" si="8"/>
        <v>0</v>
      </c>
      <c r="O28" s="118">
        <f t="shared" si="9"/>
        <v>8.8780821917808228E-2</v>
      </c>
      <c r="P28" s="81" t="s">
        <v>93</v>
      </c>
      <c r="Q28" s="124" t="s">
        <v>92</v>
      </c>
      <c r="R28" s="448">
        <v>21.7</v>
      </c>
      <c r="S28" s="448">
        <v>14</v>
      </c>
      <c r="T28" s="448">
        <v>4.4000000000000004</v>
      </c>
      <c r="U28" s="448">
        <v>3.3000000000000003</v>
      </c>
      <c r="V28" s="448">
        <v>75.300000000000011</v>
      </c>
      <c r="W28" s="448">
        <v>2.2000000000000002</v>
      </c>
      <c r="X28" s="448">
        <v>1.2</v>
      </c>
      <c r="Y28" s="256">
        <v>71.900000000000006</v>
      </c>
      <c r="Z28" s="256">
        <v>0</v>
      </c>
      <c r="AA28" s="256">
        <v>306.40000000000003</v>
      </c>
      <c r="AB28" s="256">
        <v>0</v>
      </c>
      <c r="AC28" s="257">
        <v>0.1</v>
      </c>
      <c r="AD28" s="256">
        <v>306.3</v>
      </c>
      <c r="AE28" s="81" t="s">
        <v>94</v>
      </c>
      <c r="AF28" s="124" t="s">
        <v>92</v>
      </c>
      <c r="AG28" s="256">
        <v>0</v>
      </c>
      <c r="AH28" s="256">
        <v>1.2650547945205477</v>
      </c>
      <c r="AI28" s="256">
        <v>1.0792876712328765</v>
      </c>
      <c r="AJ28" s="256">
        <v>6.3479452054794508E-2</v>
      </c>
      <c r="AK28" s="256">
        <v>0</v>
      </c>
      <c r="AL28" s="256">
        <v>8.8780821917808228E-2</v>
      </c>
      <c r="AM28" s="350">
        <v>9</v>
      </c>
      <c r="AN28" s="259">
        <v>0</v>
      </c>
      <c r="AO28" s="259">
        <v>15</v>
      </c>
      <c r="AP28" s="259">
        <v>3</v>
      </c>
      <c r="AQ28" s="259">
        <v>28</v>
      </c>
      <c r="AR28" s="259">
        <v>11</v>
      </c>
      <c r="AS28" s="81" t="s">
        <v>94</v>
      </c>
      <c r="AT28" s="127" t="s">
        <v>92</v>
      </c>
      <c r="AU28" s="129" t="s">
        <v>94</v>
      </c>
      <c r="AV28" s="261">
        <v>0</v>
      </c>
      <c r="AW28" s="261">
        <v>0</v>
      </c>
      <c r="AX28" s="262">
        <v>0</v>
      </c>
      <c r="AY28" s="262">
        <v>0</v>
      </c>
      <c r="AZ28" s="262">
        <v>0</v>
      </c>
      <c r="BA28" s="262">
        <v>0</v>
      </c>
      <c r="BB28" s="666" t="s">
        <v>826</v>
      </c>
    </row>
    <row r="29" spans="1:54" s="80" customFormat="1" ht="15.6" customHeight="1">
      <c r="A29" s="49" t="s">
        <v>95</v>
      </c>
      <c r="B29" s="552">
        <v>1174.69</v>
      </c>
      <c r="C29" s="250">
        <v>53579</v>
      </c>
      <c r="D29" s="251">
        <v>1174.69</v>
      </c>
      <c r="E29" s="252">
        <v>53579</v>
      </c>
      <c r="F29" s="553">
        <f t="shared" si="5"/>
        <v>100</v>
      </c>
      <c r="G29" s="554">
        <v>529.60501722465756</v>
      </c>
      <c r="H29" s="554">
        <v>529.60501722465756</v>
      </c>
      <c r="I29" s="555">
        <f t="shared" si="6"/>
        <v>100</v>
      </c>
      <c r="J29" s="80">
        <f t="shared" si="4"/>
        <v>529.14915068493156</v>
      </c>
      <c r="K29" s="80">
        <f t="shared" si="10"/>
        <v>14.792054794520547</v>
      </c>
      <c r="L29" s="80">
        <f t="shared" si="7"/>
        <v>17.05709589041096</v>
      </c>
      <c r="M29" s="80">
        <f t="shared" si="7"/>
        <v>497.3</v>
      </c>
      <c r="N29" s="281">
        <f t="shared" si="8"/>
        <v>0</v>
      </c>
      <c r="O29" s="118">
        <f t="shared" si="9"/>
        <v>0</v>
      </c>
      <c r="P29" s="81" t="s">
        <v>96</v>
      </c>
      <c r="Q29" s="124" t="s">
        <v>95</v>
      </c>
      <c r="R29" s="448">
        <v>58</v>
      </c>
      <c r="S29" s="448">
        <v>10.6</v>
      </c>
      <c r="T29" s="448">
        <v>14.4</v>
      </c>
      <c r="U29" s="448">
        <v>33</v>
      </c>
      <c r="V29" s="448">
        <v>39.900000000000006</v>
      </c>
      <c r="W29" s="448">
        <v>0.8</v>
      </c>
      <c r="X29" s="448">
        <v>0.4</v>
      </c>
      <c r="Y29" s="256">
        <v>38.700000000000003</v>
      </c>
      <c r="Z29" s="257">
        <v>0</v>
      </c>
      <c r="AA29" s="256">
        <v>427.90000000000003</v>
      </c>
      <c r="AB29" s="257">
        <v>0.1</v>
      </c>
      <c r="AC29" s="256">
        <v>2.2000000000000002</v>
      </c>
      <c r="AD29" s="256">
        <v>425.6</v>
      </c>
      <c r="AE29" s="81" t="s">
        <v>97</v>
      </c>
      <c r="AF29" s="124" t="s">
        <v>95</v>
      </c>
      <c r="AG29" s="256">
        <v>0</v>
      </c>
      <c r="AH29" s="256">
        <v>3.3987397260273973</v>
      </c>
      <c r="AI29" s="256">
        <v>3.2920547945205478</v>
      </c>
      <c r="AJ29" s="256">
        <v>5.7095890410958916E-2</v>
      </c>
      <c r="AK29" s="256">
        <v>0</v>
      </c>
      <c r="AL29" s="256">
        <v>0</v>
      </c>
      <c r="AM29" s="350">
        <v>25</v>
      </c>
      <c r="AN29" s="259">
        <v>7</v>
      </c>
      <c r="AO29" s="259">
        <v>9</v>
      </c>
      <c r="AP29" s="259">
        <v>3</v>
      </c>
      <c r="AQ29" s="259">
        <v>28</v>
      </c>
      <c r="AR29" s="259">
        <v>14</v>
      </c>
      <c r="AS29" s="81" t="s">
        <v>97</v>
      </c>
      <c r="AT29" s="127" t="s">
        <v>95</v>
      </c>
      <c r="AU29" s="129" t="s">
        <v>97</v>
      </c>
      <c r="AV29" s="261">
        <v>7</v>
      </c>
      <c r="AW29" s="261">
        <v>0</v>
      </c>
      <c r="AX29" s="262">
        <v>0</v>
      </c>
      <c r="AY29" s="262">
        <v>0</v>
      </c>
      <c r="AZ29" s="262">
        <v>0</v>
      </c>
      <c r="BA29" s="262">
        <v>0</v>
      </c>
      <c r="BB29" s="666" t="s">
        <v>827</v>
      </c>
    </row>
    <row r="30" spans="1:54" s="80" customFormat="1" ht="15.6" customHeight="1">
      <c r="A30" s="49" t="s">
        <v>98</v>
      </c>
      <c r="B30" s="552">
        <v>846.1</v>
      </c>
      <c r="C30" s="250">
        <v>25687</v>
      </c>
      <c r="D30" s="251">
        <v>846.1</v>
      </c>
      <c r="E30" s="252">
        <v>25687</v>
      </c>
      <c r="F30" s="553">
        <f t="shared" si="5"/>
        <v>100</v>
      </c>
      <c r="G30" s="554">
        <v>195.50895808219178</v>
      </c>
      <c r="H30" s="554">
        <v>195.50895808219178</v>
      </c>
      <c r="I30" s="555">
        <f t="shared" si="6"/>
        <v>100</v>
      </c>
      <c r="J30" s="80">
        <f t="shared" si="4"/>
        <v>195.32235616438356</v>
      </c>
      <c r="K30" s="80">
        <f t="shared" si="10"/>
        <v>1.3223561643835617</v>
      </c>
      <c r="L30" s="80">
        <f t="shared" si="7"/>
        <v>25.3</v>
      </c>
      <c r="M30" s="80">
        <f t="shared" si="7"/>
        <v>168.7</v>
      </c>
      <c r="N30" s="281">
        <f t="shared" si="8"/>
        <v>0</v>
      </c>
      <c r="O30" s="118">
        <f t="shared" si="9"/>
        <v>0</v>
      </c>
      <c r="P30" s="81" t="s">
        <v>99</v>
      </c>
      <c r="Q30" s="124" t="s">
        <v>98</v>
      </c>
      <c r="R30" s="448">
        <v>30.8</v>
      </c>
      <c r="S30" s="448">
        <v>0</v>
      </c>
      <c r="T30" s="448">
        <v>25</v>
      </c>
      <c r="U30" s="448">
        <v>5.8</v>
      </c>
      <c r="V30" s="448">
        <v>4.8999999999999995</v>
      </c>
      <c r="W30" s="448">
        <v>0</v>
      </c>
      <c r="X30" s="448">
        <v>0.1</v>
      </c>
      <c r="Y30" s="256">
        <v>4.8</v>
      </c>
      <c r="Z30" s="257">
        <v>0</v>
      </c>
      <c r="AA30" s="256">
        <v>158.29999999999998</v>
      </c>
      <c r="AB30" s="257">
        <v>0</v>
      </c>
      <c r="AC30" s="256">
        <v>0.2</v>
      </c>
      <c r="AD30" s="256">
        <v>158.1</v>
      </c>
      <c r="AE30" s="81" t="s">
        <v>100</v>
      </c>
      <c r="AF30" s="124" t="s">
        <v>98</v>
      </c>
      <c r="AG30" s="256">
        <v>0</v>
      </c>
      <c r="AH30" s="256">
        <v>1.3844164383561643</v>
      </c>
      <c r="AI30" s="256">
        <v>1.3223561643835617</v>
      </c>
      <c r="AJ30" s="256">
        <v>0</v>
      </c>
      <c r="AK30" s="256">
        <v>0</v>
      </c>
      <c r="AL30" s="256">
        <v>0</v>
      </c>
      <c r="AM30" s="350">
        <v>33</v>
      </c>
      <c r="AN30" s="259">
        <v>10</v>
      </c>
      <c r="AO30" s="259">
        <v>19</v>
      </c>
      <c r="AP30" s="259">
        <v>1</v>
      </c>
      <c r="AQ30" s="259">
        <v>0</v>
      </c>
      <c r="AR30" s="259">
        <v>0</v>
      </c>
      <c r="AS30" s="81" t="s">
        <v>100</v>
      </c>
      <c r="AT30" s="127" t="s">
        <v>98</v>
      </c>
      <c r="AU30" s="129" t="s">
        <v>100</v>
      </c>
      <c r="AV30" s="261">
        <v>0</v>
      </c>
      <c r="AW30" s="261">
        <v>0</v>
      </c>
      <c r="AX30" s="262">
        <v>0</v>
      </c>
      <c r="AY30" s="262">
        <v>0</v>
      </c>
      <c r="AZ30" s="262">
        <v>0</v>
      </c>
      <c r="BA30" s="262">
        <v>0</v>
      </c>
      <c r="BB30" s="666" t="s">
        <v>828</v>
      </c>
    </row>
    <row r="31" spans="1:54" s="80" customFormat="1" ht="15.6" customHeight="1">
      <c r="A31" s="49" t="s">
        <v>101</v>
      </c>
      <c r="B31" s="552">
        <v>815.75</v>
      </c>
      <c r="C31" s="250">
        <v>17562</v>
      </c>
      <c r="D31" s="251">
        <v>815.75</v>
      </c>
      <c r="E31" s="252">
        <v>17562</v>
      </c>
      <c r="F31" s="553">
        <f t="shared" si="5"/>
        <v>100</v>
      </c>
      <c r="G31" s="554">
        <v>239.41270465753425</v>
      </c>
      <c r="H31" s="554">
        <v>239.41270465753425</v>
      </c>
      <c r="I31" s="555">
        <f t="shared" si="6"/>
        <v>100</v>
      </c>
      <c r="J31" s="80">
        <f t="shared" si="4"/>
        <v>239.37126027397261</v>
      </c>
      <c r="K31" s="80">
        <f t="shared" si="10"/>
        <v>12.271260273972601</v>
      </c>
      <c r="L31" s="80">
        <f t="shared" si="7"/>
        <v>1.3</v>
      </c>
      <c r="M31" s="80">
        <f t="shared" si="7"/>
        <v>225.8</v>
      </c>
      <c r="N31" s="281">
        <f t="shared" si="8"/>
        <v>0</v>
      </c>
      <c r="O31" s="118">
        <f t="shared" si="9"/>
        <v>0</v>
      </c>
      <c r="P31" s="81" t="s">
        <v>102</v>
      </c>
      <c r="Q31" s="124" t="s">
        <v>101</v>
      </c>
      <c r="R31" s="448">
        <v>15.100000000000001</v>
      </c>
      <c r="S31" s="448">
        <v>11.1</v>
      </c>
      <c r="T31" s="448">
        <v>1.3</v>
      </c>
      <c r="U31" s="448">
        <v>2.7</v>
      </c>
      <c r="V31" s="448">
        <v>2.5</v>
      </c>
      <c r="W31" s="448">
        <v>0.2</v>
      </c>
      <c r="X31" s="448">
        <v>0</v>
      </c>
      <c r="Y31" s="256">
        <v>2.2999999999999998</v>
      </c>
      <c r="Z31" s="257">
        <v>0</v>
      </c>
      <c r="AA31" s="256">
        <v>220.8</v>
      </c>
      <c r="AB31" s="256">
        <v>0</v>
      </c>
      <c r="AC31" s="256">
        <v>0</v>
      </c>
      <c r="AD31" s="256">
        <v>220.8</v>
      </c>
      <c r="AE31" s="81" t="s">
        <v>103</v>
      </c>
      <c r="AF31" s="124" t="s">
        <v>101</v>
      </c>
      <c r="AG31" s="256">
        <v>0</v>
      </c>
      <c r="AH31" s="256">
        <v>1.0026301369863013</v>
      </c>
      <c r="AI31" s="256">
        <v>0.97126027397260273</v>
      </c>
      <c r="AJ31" s="256">
        <v>0</v>
      </c>
      <c r="AK31" s="256">
        <v>0</v>
      </c>
      <c r="AL31" s="256">
        <v>0</v>
      </c>
      <c r="AM31" s="350">
        <v>30</v>
      </c>
      <c r="AN31" s="259">
        <v>8</v>
      </c>
      <c r="AO31" s="259">
        <v>11</v>
      </c>
      <c r="AP31" s="259">
        <v>1</v>
      </c>
      <c r="AQ31" s="259">
        <v>0</v>
      </c>
      <c r="AR31" s="259">
        <v>0</v>
      </c>
      <c r="AS31" s="81" t="s">
        <v>103</v>
      </c>
      <c r="AT31" s="127" t="s">
        <v>101</v>
      </c>
      <c r="AU31" s="129" t="s">
        <v>103</v>
      </c>
      <c r="AV31" s="261">
        <v>0</v>
      </c>
      <c r="AW31" s="261">
        <v>0</v>
      </c>
      <c r="AX31" s="262">
        <v>0</v>
      </c>
      <c r="AY31" s="262">
        <v>0</v>
      </c>
      <c r="AZ31" s="262">
        <v>0</v>
      </c>
      <c r="BA31" s="262">
        <v>0</v>
      </c>
      <c r="BB31" s="666" t="s">
        <v>829</v>
      </c>
    </row>
    <row r="32" spans="1:54" s="80" customFormat="1" ht="15.6" customHeight="1">
      <c r="A32" s="49" t="s">
        <v>104</v>
      </c>
      <c r="B32" s="552">
        <v>741.21</v>
      </c>
      <c r="C32" s="250">
        <v>39104</v>
      </c>
      <c r="D32" s="251">
        <v>741.21</v>
      </c>
      <c r="E32" s="252">
        <v>39104</v>
      </c>
      <c r="F32" s="553">
        <f t="shared" si="5"/>
        <v>100</v>
      </c>
      <c r="G32" s="554">
        <v>412.44618073424658</v>
      </c>
      <c r="H32" s="554">
        <v>412.44618073424658</v>
      </c>
      <c r="I32" s="555">
        <f t="shared" si="6"/>
        <v>100</v>
      </c>
      <c r="J32" s="80">
        <f t="shared" si="4"/>
        <v>412.21394520547943</v>
      </c>
      <c r="K32" s="80">
        <f t="shared" si="10"/>
        <v>23.113945205479453</v>
      </c>
      <c r="L32" s="80">
        <f t="shared" si="7"/>
        <v>17.100000000000001</v>
      </c>
      <c r="M32" s="80">
        <f t="shared" si="7"/>
        <v>372</v>
      </c>
      <c r="N32" s="281">
        <f t="shared" si="8"/>
        <v>0</v>
      </c>
      <c r="O32" s="118">
        <f t="shared" si="9"/>
        <v>0</v>
      </c>
      <c r="P32" s="81" t="s">
        <v>105</v>
      </c>
      <c r="Q32" s="124" t="s">
        <v>104</v>
      </c>
      <c r="R32" s="448">
        <v>52.2</v>
      </c>
      <c r="S32" s="448">
        <v>19.600000000000001</v>
      </c>
      <c r="T32" s="448">
        <v>16.700000000000003</v>
      </c>
      <c r="U32" s="448">
        <v>15.9</v>
      </c>
      <c r="V32" s="448">
        <v>123.69999999999999</v>
      </c>
      <c r="W32" s="448">
        <v>2.4000000000000004</v>
      </c>
      <c r="X32" s="448">
        <v>0.4</v>
      </c>
      <c r="Y32" s="256">
        <v>120.89999999999999</v>
      </c>
      <c r="Z32" s="256">
        <v>0</v>
      </c>
      <c r="AA32" s="256">
        <v>235.2</v>
      </c>
      <c r="AB32" s="257">
        <v>0</v>
      </c>
      <c r="AC32" s="257">
        <v>0</v>
      </c>
      <c r="AD32" s="256">
        <v>235.2</v>
      </c>
      <c r="AE32" s="81" t="s">
        <v>106</v>
      </c>
      <c r="AF32" s="124" t="s">
        <v>104</v>
      </c>
      <c r="AG32" s="256">
        <v>0</v>
      </c>
      <c r="AH32" s="256">
        <v>1.1323561643835618</v>
      </c>
      <c r="AI32" s="256">
        <v>1.1139452054794521</v>
      </c>
      <c r="AJ32" s="256">
        <v>0</v>
      </c>
      <c r="AK32" s="256">
        <v>0</v>
      </c>
      <c r="AL32" s="256">
        <v>0</v>
      </c>
      <c r="AM32" s="350">
        <v>51</v>
      </c>
      <c r="AN32" s="259">
        <v>16</v>
      </c>
      <c r="AO32" s="259">
        <v>0</v>
      </c>
      <c r="AP32" s="259">
        <v>7</v>
      </c>
      <c r="AQ32" s="259">
        <v>0</v>
      </c>
      <c r="AR32" s="259">
        <v>0</v>
      </c>
      <c r="AS32" s="81" t="s">
        <v>106</v>
      </c>
      <c r="AT32" s="127" t="s">
        <v>104</v>
      </c>
      <c r="AU32" s="129" t="s">
        <v>106</v>
      </c>
      <c r="AV32" s="261">
        <v>0</v>
      </c>
      <c r="AW32" s="261">
        <v>0</v>
      </c>
      <c r="AX32" s="262">
        <v>0</v>
      </c>
      <c r="AY32" s="262">
        <v>0</v>
      </c>
      <c r="AZ32" s="262">
        <v>0</v>
      </c>
      <c r="BA32" s="262">
        <v>0</v>
      </c>
      <c r="BB32" s="666" t="s">
        <v>830</v>
      </c>
    </row>
    <row r="33" spans="1:54" s="80" customFormat="1" ht="15.6" customHeight="1">
      <c r="A33" s="49" t="s">
        <v>107</v>
      </c>
      <c r="B33" s="552">
        <v>693.84</v>
      </c>
      <c r="C33" s="250">
        <v>44129</v>
      </c>
      <c r="D33" s="251">
        <v>693.84</v>
      </c>
      <c r="E33" s="252">
        <v>44129</v>
      </c>
      <c r="F33" s="553">
        <f t="shared" si="5"/>
        <v>100</v>
      </c>
      <c r="G33" s="554">
        <v>250.2047219178082</v>
      </c>
      <c r="H33" s="554">
        <v>250.2047219178082</v>
      </c>
      <c r="I33" s="555">
        <f t="shared" si="6"/>
        <v>100</v>
      </c>
      <c r="J33" s="80">
        <f t="shared" si="4"/>
        <v>249.9963616438356</v>
      </c>
      <c r="K33" s="80">
        <f t="shared" si="10"/>
        <v>9.8081917808219199</v>
      </c>
      <c r="L33" s="80">
        <f t="shared" si="7"/>
        <v>9.3633424657534245</v>
      </c>
      <c r="M33" s="80">
        <f t="shared" si="7"/>
        <v>230.82482739726026</v>
      </c>
      <c r="N33" s="281">
        <f t="shared" si="8"/>
        <v>0</v>
      </c>
      <c r="O33" s="118">
        <f t="shared" si="9"/>
        <v>0</v>
      </c>
      <c r="P33" s="81" t="s">
        <v>108</v>
      </c>
      <c r="Q33" s="124" t="s">
        <v>107</v>
      </c>
      <c r="R33" s="448">
        <v>28.900000000000002</v>
      </c>
      <c r="S33" s="448">
        <v>7.9</v>
      </c>
      <c r="T33" s="448">
        <v>7.4</v>
      </c>
      <c r="U33" s="448">
        <v>13.6</v>
      </c>
      <c r="V33" s="448">
        <v>18.100000000000001</v>
      </c>
      <c r="W33" s="448">
        <v>0.4</v>
      </c>
      <c r="X33" s="448">
        <v>1.8</v>
      </c>
      <c r="Y33" s="256">
        <v>15.9</v>
      </c>
      <c r="Z33" s="257">
        <v>0</v>
      </c>
      <c r="AA33" s="256">
        <v>201.6</v>
      </c>
      <c r="AB33" s="257">
        <v>0.3</v>
      </c>
      <c r="AC33" s="257">
        <v>0.1</v>
      </c>
      <c r="AD33" s="256">
        <v>201.2</v>
      </c>
      <c r="AE33" s="81" t="s">
        <v>109</v>
      </c>
      <c r="AF33" s="124" t="s">
        <v>107</v>
      </c>
      <c r="AG33" s="256">
        <v>0</v>
      </c>
      <c r="AH33" s="256">
        <v>1.3966082191780822</v>
      </c>
      <c r="AI33" s="256">
        <v>1.2081917808219178</v>
      </c>
      <c r="AJ33" s="256">
        <v>6.3342465753424657E-2</v>
      </c>
      <c r="AK33" s="256">
        <v>0.12482739726027396</v>
      </c>
      <c r="AL33" s="256">
        <v>0</v>
      </c>
      <c r="AM33" s="350">
        <v>37</v>
      </c>
      <c r="AN33" s="259">
        <v>10</v>
      </c>
      <c r="AO33" s="259">
        <v>5</v>
      </c>
      <c r="AP33" s="259">
        <v>1</v>
      </c>
      <c r="AQ33" s="259">
        <v>13</v>
      </c>
      <c r="AR33" s="259">
        <v>9</v>
      </c>
      <c r="AS33" s="81" t="s">
        <v>109</v>
      </c>
      <c r="AT33" s="127" t="s">
        <v>107</v>
      </c>
      <c r="AU33" s="129" t="s">
        <v>109</v>
      </c>
      <c r="AV33" s="261">
        <v>0</v>
      </c>
      <c r="AW33" s="261">
        <v>0</v>
      </c>
      <c r="AX33" s="262">
        <v>0</v>
      </c>
      <c r="AY33" s="262">
        <v>0</v>
      </c>
      <c r="AZ33" s="262">
        <v>0</v>
      </c>
      <c r="BA33" s="262">
        <v>0</v>
      </c>
      <c r="BB33" s="666" t="s">
        <v>831</v>
      </c>
    </row>
    <row r="34" spans="1:54" s="80" customFormat="1" ht="15.6" customHeight="1">
      <c r="A34" s="49" t="s">
        <v>110</v>
      </c>
      <c r="B34" s="552">
        <v>384.05</v>
      </c>
      <c r="C34" s="250">
        <v>32969</v>
      </c>
      <c r="D34" s="251">
        <v>384.05</v>
      </c>
      <c r="E34" s="252">
        <v>32969</v>
      </c>
      <c r="F34" s="553">
        <f t="shared" si="5"/>
        <v>100</v>
      </c>
      <c r="G34" s="554">
        <v>1372.4900265753424</v>
      </c>
      <c r="H34" s="554">
        <v>1372.4900265753424</v>
      </c>
      <c r="I34" s="555">
        <f t="shared" si="6"/>
        <v>100</v>
      </c>
      <c r="J34" s="80">
        <f t="shared" si="4"/>
        <v>1372.2577260273972</v>
      </c>
      <c r="K34" s="80">
        <f t="shared" si="10"/>
        <v>28.130000000000003</v>
      </c>
      <c r="L34" s="80">
        <f t="shared" si="7"/>
        <v>34.277917808219179</v>
      </c>
      <c r="M34" s="80">
        <f t="shared" si="7"/>
        <v>1303.3208219178082</v>
      </c>
      <c r="N34" s="281">
        <f t="shared" si="8"/>
        <v>6.3</v>
      </c>
      <c r="O34" s="118">
        <f t="shared" si="9"/>
        <v>0.228986301369863</v>
      </c>
      <c r="P34" s="81" t="s">
        <v>111</v>
      </c>
      <c r="Q34" s="124" t="s">
        <v>110</v>
      </c>
      <c r="R34" s="448">
        <v>39</v>
      </c>
      <c r="S34" s="448">
        <v>4.3</v>
      </c>
      <c r="T34" s="448">
        <v>16.2</v>
      </c>
      <c r="U34" s="448">
        <v>18.5</v>
      </c>
      <c r="V34" s="448">
        <v>1032.4999999999998</v>
      </c>
      <c r="W34" s="448">
        <v>21</v>
      </c>
      <c r="X34" s="448">
        <v>16</v>
      </c>
      <c r="Y34" s="256">
        <v>989.19999999999993</v>
      </c>
      <c r="Z34" s="256">
        <v>6.3</v>
      </c>
      <c r="AA34" s="256">
        <v>289.2</v>
      </c>
      <c r="AB34" s="257">
        <v>0</v>
      </c>
      <c r="AC34" s="257">
        <v>0</v>
      </c>
      <c r="AD34" s="258">
        <v>289.2</v>
      </c>
      <c r="AE34" s="81" t="s">
        <v>112</v>
      </c>
      <c r="AF34" s="124" t="s">
        <v>110</v>
      </c>
      <c r="AG34" s="256">
        <v>0.10172602739726028</v>
      </c>
      <c r="AH34" s="256">
        <v>11.456000000000001</v>
      </c>
      <c r="AI34" s="256">
        <v>2.83</v>
      </c>
      <c r="AJ34" s="256">
        <v>2.077917808219178</v>
      </c>
      <c r="AK34" s="256">
        <v>6.420821917808218</v>
      </c>
      <c r="AL34" s="256">
        <v>0.228986301369863</v>
      </c>
      <c r="AM34" s="350">
        <v>9</v>
      </c>
      <c r="AN34" s="259">
        <v>3</v>
      </c>
      <c r="AO34" s="259">
        <v>0</v>
      </c>
      <c r="AP34" s="259">
        <v>0</v>
      </c>
      <c r="AQ34" s="259">
        <v>20</v>
      </c>
      <c r="AR34" s="259">
        <v>8</v>
      </c>
      <c r="AS34" s="81" t="s">
        <v>112</v>
      </c>
      <c r="AT34" s="127" t="s">
        <v>110</v>
      </c>
      <c r="AU34" s="129" t="s">
        <v>112</v>
      </c>
      <c r="AV34" s="261">
        <v>3</v>
      </c>
      <c r="AW34" s="261">
        <v>0</v>
      </c>
      <c r="AX34" s="262">
        <v>0</v>
      </c>
      <c r="AY34" s="262">
        <v>0</v>
      </c>
      <c r="AZ34" s="262">
        <v>0</v>
      </c>
      <c r="BA34" s="262">
        <v>0</v>
      </c>
      <c r="BB34" s="666" t="s">
        <v>832</v>
      </c>
    </row>
    <row r="35" spans="1:54" s="80" customFormat="1" ht="15.6" customHeight="1">
      <c r="A35" s="49" t="s">
        <v>113</v>
      </c>
      <c r="B35" s="552">
        <v>616.1</v>
      </c>
      <c r="C35" s="250">
        <v>46323</v>
      </c>
      <c r="D35" s="251">
        <v>616.1</v>
      </c>
      <c r="E35" s="252">
        <v>46323</v>
      </c>
      <c r="F35" s="553">
        <f t="shared" si="5"/>
        <v>100</v>
      </c>
      <c r="G35" s="554">
        <v>595.86257515616455</v>
      </c>
      <c r="H35" s="554">
        <v>595.86257515616455</v>
      </c>
      <c r="I35" s="555">
        <f t="shared" si="6"/>
        <v>100</v>
      </c>
      <c r="J35" s="80">
        <f t="shared" si="4"/>
        <v>595.41327397260284</v>
      </c>
      <c r="K35" s="80">
        <f t="shared" si="10"/>
        <v>17.969013698630135</v>
      </c>
      <c r="L35" s="80">
        <f t="shared" si="7"/>
        <v>26.781260273972602</v>
      </c>
      <c r="M35" s="80">
        <f t="shared" si="7"/>
        <v>550.41656164383573</v>
      </c>
      <c r="N35" s="281">
        <f t="shared" si="8"/>
        <v>0</v>
      </c>
      <c r="O35" s="118">
        <f t="shared" si="9"/>
        <v>0.24643835616438356</v>
      </c>
      <c r="P35" s="81" t="s">
        <v>114</v>
      </c>
      <c r="Q35" s="124" t="s">
        <v>113</v>
      </c>
      <c r="R35" s="448">
        <v>40</v>
      </c>
      <c r="S35" s="448">
        <v>2.9</v>
      </c>
      <c r="T35" s="448">
        <v>19</v>
      </c>
      <c r="U35" s="448">
        <v>18.100000000000001</v>
      </c>
      <c r="V35" s="448">
        <v>168.10000000000002</v>
      </c>
      <c r="W35" s="448">
        <v>13.3</v>
      </c>
      <c r="X35" s="448">
        <v>5.6</v>
      </c>
      <c r="Y35" s="256">
        <v>149.20000000000002</v>
      </c>
      <c r="Z35" s="257">
        <v>0</v>
      </c>
      <c r="AA35" s="256">
        <v>371.1</v>
      </c>
      <c r="AB35" s="256">
        <v>0</v>
      </c>
      <c r="AC35" s="256">
        <v>0</v>
      </c>
      <c r="AD35" s="256">
        <v>371.1</v>
      </c>
      <c r="AE35" s="81" t="s">
        <v>115</v>
      </c>
      <c r="AF35" s="124" t="s">
        <v>113</v>
      </c>
      <c r="AG35" s="256">
        <v>0.10890410958904109</v>
      </c>
      <c r="AH35" s="256">
        <v>16.104369863013702</v>
      </c>
      <c r="AI35" s="256">
        <v>1.7690136986301372</v>
      </c>
      <c r="AJ35" s="256">
        <v>2.1812602739726024</v>
      </c>
      <c r="AK35" s="256">
        <v>12.016561643835614</v>
      </c>
      <c r="AL35" s="256">
        <v>0.24643835616438356</v>
      </c>
      <c r="AM35" s="350">
        <v>59</v>
      </c>
      <c r="AN35" s="259">
        <v>11</v>
      </c>
      <c r="AO35" s="259">
        <v>7</v>
      </c>
      <c r="AP35" s="259">
        <v>3</v>
      </c>
      <c r="AQ35" s="259">
        <v>0</v>
      </c>
      <c r="AR35" s="259">
        <v>0</v>
      </c>
      <c r="AS35" s="81" t="s">
        <v>115</v>
      </c>
      <c r="AT35" s="127" t="s">
        <v>113</v>
      </c>
      <c r="AU35" s="129" t="s">
        <v>115</v>
      </c>
      <c r="AV35" s="261">
        <v>0</v>
      </c>
      <c r="AW35" s="261">
        <v>0</v>
      </c>
      <c r="AX35" s="262">
        <v>0</v>
      </c>
      <c r="AY35" s="262">
        <v>0</v>
      </c>
      <c r="AZ35" s="262">
        <v>0</v>
      </c>
      <c r="BA35" s="262">
        <v>0</v>
      </c>
      <c r="BB35" s="667" t="s">
        <v>833</v>
      </c>
    </row>
    <row r="36" spans="1:54" s="80" customFormat="1" ht="15.6" customHeight="1">
      <c r="A36" s="49" t="s">
        <v>116</v>
      </c>
      <c r="B36" s="552">
        <v>450.93</v>
      </c>
      <c r="C36" s="250">
        <v>122789</v>
      </c>
      <c r="D36" s="251">
        <v>450.93</v>
      </c>
      <c r="E36" s="252">
        <v>122789</v>
      </c>
      <c r="F36" s="553">
        <f t="shared" si="5"/>
        <v>100</v>
      </c>
      <c r="G36" s="554">
        <v>1080.1843628438355</v>
      </c>
      <c r="H36" s="554">
        <v>1080.1843628438355</v>
      </c>
      <c r="I36" s="555">
        <f t="shared" si="6"/>
        <v>100</v>
      </c>
      <c r="J36" s="80">
        <f t="shared" si="4"/>
        <v>1079.6328400082191</v>
      </c>
      <c r="K36" s="80">
        <f t="shared" si="10"/>
        <v>130.45534246575343</v>
      </c>
      <c r="L36" s="80">
        <f t="shared" si="7"/>
        <v>249.29498630136985</v>
      </c>
      <c r="M36" s="80">
        <f t="shared" si="7"/>
        <v>688.54759999999999</v>
      </c>
      <c r="N36" s="281">
        <f t="shared" si="8"/>
        <v>0</v>
      </c>
      <c r="O36" s="118">
        <f t="shared" si="9"/>
        <v>11.334911241095892</v>
      </c>
      <c r="P36" s="81" t="s">
        <v>117</v>
      </c>
      <c r="Q36" s="124" t="s">
        <v>116</v>
      </c>
      <c r="R36" s="448">
        <v>122.2</v>
      </c>
      <c r="S36" s="448">
        <v>3.2</v>
      </c>
      <c r="T36" s="448">
        <v>98</v>
      </c>
      <c r="U36" s="448">
        <v>21</v>
      </c>
      <c r="V36" s="448">
        <v>375.1</v>
      </c>
      <c r="W36" s="448">
        <v>121.9</v>
      </c>
      <c r="X36" s="448">
        <v>145.19999999999999</v>
      </c>
      <c r="Y36" s="256">
        <v>108</v>
      </c>
      <c r="Z36" s="256">
        <v>0</v>
      </c>
      <c r="AA36" s="256">
        <v>493.29999999999995</v>
      </c>
      <c r="AB36" s="256">
        <v>0.3</v>
      </c>
      <c r="AC36" s="256">
        <v>0.6</v>
      </c>
      <c r="AD36" s="256">
        <v>492.4</v>
      </c>
      <c r="AE36" s="81" t="s">
        <v>118</v>
      </c>
      <c r="AF36" s="124" t="s">
        <v>116</v>
      </c>
      <c r="AG36" s="256">
        <v>1.7191689205479452</v>
      </c>
      <c r="AH36" s="256">
        <v>87.313671087671239</v>
      </c>
      <c r="AI36" s="256">
        <v>5.0553424657534256</v>
      </c>
      <c r="AJ36" s="256">
        <v>5.4949863013698623</v>
      </c>
      <c r="AK36" s="256">
        <v>67.147600000000011</v>
      </c>
      <c r="AL36" s="256">
        <v>11.334911241095892</v>
      </c>
      <c r="AM36" s="350">
        <v>84</v>
      </c>
      <c r="AN36" s="259">
        <v>26</v>
      </c>
      <c r="AO36" s="259">
        <v>0</v>
      </c>
      <c r="AP36" s="259">
        <v>2</v>
      </c>
      <c r="AQ36" s="259">
        <v>0</v>
      </c>
      <c r="AR36" s="259">
        <v>0</v>
      </c>
      <c r="AS36" s="81" t="s">
        <v>118</v>
      </c>
      <c r="AT36" s="127" t="s">
        <v>116</v>
      </c>
      <c r="AU36" s="129" t="s">
        <v>118</v>
      </c>
      <c r="AV36" s="261">
        <v>0</v>
      </c>
      <c r="AW36" s="261">
        <v>0</v>
      </c>
      <c r="AX36" s="262">
        <v>0</v>
      </c>
      <c r="AY36" s="262">
        <v>0</v>
      </c>
      <c r="AZ36" s="262">
        <v>0</v>
      </c>
      <c r="BA36" s="262">
        <v>0</v>
      </c>
      <c r="BB36" s="667" t="s">
        <v>834</v>
      </c>
    </row>
    <row r="37" spans="1:54" s="80" customFormat="1" ht="15.6" customHeight="1">
      <c r="A37" s="49" t="s">
        <v>119</v>
      </c>
      <c r="B37" s="552">
        <v>661.46</v>
      </c>
      <c r="C37" s="250">
        <v>53811</v>
      </c>
      <c r="D37" s="251">
        <v>661.46</v>
      </c>
      <c r="E37" s="252">
        <v>53811</v>
      </c>
      <c r="F37" s="553">
        <f t="shared" si="5"/>
        <v>100</v>
      </c>
      <c r="G37" s="554">
        <v>423.18422274520543</v>
      </c>
      <c r="H37" s="554">
        <v>423.18422274520543</v>
      </c>
      <c r="I37" s="555">
        <f t="shared" si="6"/>
        <v>100</v>
      </c>
      <c r="J37" s="80">
        <f t="shared" si="4"/>
        <v>422.7347698630137</v>
      </c>
      <c r="K37" s="80">
        <f t="shared" si="10"/>
        <v>5.2351232876712324</v>
      </c>
      <c r="L37" s="80">
        <f t="shared" si="7"/>
        <v>19.3</v>
      </c>
      <c r="M37" s="80">
        <f t="shared" si="7"/>
        <v>398.19964657534246</v>
      </c>
      <c r="N37" s="281">
        <f t="shared" si="8"/>
        <v>0</v>
      </c>
      <c r="O37" s="118">
        <f t="shared" si="9"/>
        <v>0</v>
      </c>
      <c r="P37" s="81" t="s">
        <v>120</v>
      </c>
      <c r="Q37" s="124" t="s">
        <v>119</v>
      </c>
      <c r="R37" s="448">
        <v>53.5</v>
      </c>
      <c r="S37" s="448">
        <v>2.5</v>
      </c>
      <c r="T37" s="448">
        <v>18.600000000000001</v>
      </c>
      <c r="U37" s="448">
        <v>34</v>
      </c>
      <c r="V37" s="448">
        <v>26.599999999999998</v>
      </c>
      <c r="W37" s="448">
        <v>0.6</v>
      </c>
      <c r="X37" s="448">
        <v>0.3</v>
      </c>
      <c r="Y37" s="256">
        <v>25.7</v>
      </c>
      <c r="Z37" s="257">
        <v>0</v>
      </c>
      <c r="AA37" s="256">
        <v>338.79999999999995</v>
      </c>
      <c r="AB37" s="257">
        <v>0</v>
      </c>
      <c r="AC37" s="256">
        <v>0.4</v>
      </c>
      <c r="AD37" s="256">
        <v>338.4</v>
      </c>
      <c r="AE37" s="81" t="s">
        <v>121</v>
      </c>
      <c r="AF37" s="124" t="s">
        <v>119</v>
      </c>
      <c r="AG37" s="256">
        <v>0</v>
      </c>
      <c r="AH37" s="256">
        <v>2.2748246575342468</v>
      </c>
      <c r="AI37" s="256">
        <v>2.1351232876712327</v>
      </c>
      <c r="AJ37" s="256">
        <v>0</v>
      </c>
      <c r="AK37" s="256">
        <v>9.9646575342465737E-2</v>
      </c>
      <c r="AL37" s="256">
        <v>0</v>
      </c>
      <c r="AM37" s="350">
        <v>71</v>
      </c>
      <c r="AN37" s="259">
        <v>26</v>
      </c>
      <c r="AO37" s="259">
        <v>1</v>
      </c>
      <c r="AP37" s="259">
        <v>2</v>
      </c>
      <c r="AQ37" s="259">
        <v>0</v>
      </c>
      <c r="AR37" s="259">
        <v>0</v>
      </c>
      <c r="AS37" s="81" t="s">
        <v>121</v>
      </c>
      <c r="AT37" s="127" t="s">
        <v>119</v>
      </c>
      <c r="AU37" s="129" t="s">
        <v>121</v>
      </c>
      <c r="AV37" s="261">
        <v>0</v>
      </c>
      <c r="AW37" s="261">
        <v>0</v>
      </c>
      <c r="AX37" s="262">
        <v>0</v>
      </c>
      <c r="AY37" s="262">
        <v>0</v>
      </c>
      <c r="AZ37" s="262">
        <v>0</v>
      </c>
      <c r="BA37" s="262">
        <v>0</v>
      </c>
      <c r="BB37" s="667" t="s">
        <v>835</v>
      </c>
    </row>
    <row r="38" spans="1:54" s="80" customFormat="1" ht="15.6" customHeight="1">
      <c r="A38" s="49" t="s">
        <v>122</v>
      </c>
      <c r="B38" s="552">
        <v>1201.96</v>
      </c>
      <c r="C38" s="250">
        <v>33561</v>
      </c>
      <c r="D38" s="251">
        <v>1201.96</v>
      </c>
      <c r="E38" s="252">
        <v>33561</v>
      </c>
      <c r="F38" s="553">
        <f t="shared" si="5"/>
        <v>100</v>
      </c>
      <c r="G38" s="554">
        <v>628.83182171232886</v>
      </c>
      <c r="H38" s="554">
        <v>628.83182171232886</v>
      </c>
      <c r="I38" s="555">
        <f t="shared" si="6"/>
        <v>100</v>
      </c>
      <c r="J38" s="80">
        <f t="shared" si="4"/>
        <v>628.62363287671235</v>
      </c>
      <c r="K38" s="80">
        <f t="shared" si="10"/>
        <v>248.49169863013702</v>
      </c>
      <c r="L38" s="80">
        <f t="shared" si="7"/>
        <v>3.4185479452054794</v>
      </c>
      <c r="M38" s="80">
        <f t="shared" si="7"/>
        <v>376.20790684931507</v>
      </c>
      <c r="N38" s="281">
        <f t="shared" si="8"/>
        <v>0</v>
      </c>
      <c r="O38" s="118">
        <f t="shared" si="9"/>
        <v>0.5054794520547945</v>
      </c>
      <c r="P38" s="81" t="s">
        <v>123</v>
      </c>
      <c r="Q38" s="124" t="s">
        <v>122</v>
      </c>
      <c r="R38" s="448">
        <v>53.6</v>
      </c>
      <c r="S38" s="448">
        <v>30</v>
      </c>
      <c r="T38" s="448">
        <v>0</v>
      </c>
      <c r="U38" s="448">
        <v>23.6</v>
      </c>
      <c r="V38" s="448">
        <v>135.6</v>
      </c>
      <c r="W38" s="448">
        <v>121.5</v>
      </c>
      <c r="X38" s="448">
        <v>3.1</v>
      </c>
      <c r="Y38" s="256">
        <v>11</v>
      </c>
      <c r="Z38" s="257">
        <v>0</v>
      </c>
      <c r="AA38" s="256">
        <v>341.5</v>
      </c>
      <c r="AB38" s="257">
        <v>0</v>
      </c>
      <c r="AC38" s="256">
        <v>0</v>
      </c>
      <c r="AD38" s="256">
        <v>341.5</v>
      </c>
      <c r="AE38" s="81" t="s">
        <v>124</v>
      </c>
      <c r="AF38" s="124" t="s">
        <v>122</v>
      </c>
      <c r="AG38" s="256">
        <v>0</v>
      </c>
      <c r="AH38" s="256">
        <v>97.896608219178106</v>
      </c>
      <c r="AI38" s="256">
        <v>96.991698630137009</v>
      </c>
      <c r="AJ38" s="256">
        <v>0.31854794520547947</v>
      </c>
      <c r="AK38" s="256">
        <v>0.1079068493150685</v>
      </c>
      <c r="AL38" s="256">
        <v>0.5054794520547945</v>
      </c>
      <c r="AM38" s="350">
        <v>11</v>
      </c>
      <c r="AN38" s="259">
        <v>3</v>
      </c>
      <c r="AO38" s="259">
        <v>0</v>
      </c>
      <c r="AP38" s="259">
        <v>3</v>
      </c>
      <c r="AQ38" s="259">
        <v>39</v>
      </c>
      <c r="AR38" s="259">
        <v>16</v>
      </c>
      <c r="AS38" s="81" t="s">
        <v>124</v>
      </c>
      <c r="AT38" s="127" t="s">
        <v>122</v>
      </c>
      <c r="AU38" s="129" t="s">
        <v>124</v>
      </c>
      <c r="AV38" s="261">
        <v>16</v>
      </c>
      <c r="AW38" s="261">
        <v>0</v>
      </c>
      <c r="AX38" s="262">
        <v>0</v>
      </c>
      <c r="AY38" s="262">
        <v>0</v>
      </c>
      <c r="AZ38" s="262">
        <v>0</v>
      </c>
      <c r="BA38" s="262">
        <v>0</v>
      </c>
      <c r="BB38" s="667" t="s">
        <v>836</v>
      </c>
    </row>
    <row r="39" spans="1:54" s="80" customFormat="1" ht="15.6" customHeight="1">
      <c r="A39" s="49" t="s">
        <v>125</v>
      </c>
      <c r="B39" s="552">
        <v>990.02</v>
      </c>
      <c r="C39" s="250">
        <v>50974</v>
      </c>
      <c r="D39" s="251">
        <v>990.02</v>
      </c>
      <c r="E39" s="252">
        <v>50974</v>
      </c>
      <c r="F39" s="553">
        <f t="shared" si="5"/>
        <v>100</v>
      </c>
      <c r="G39" s="554">
        <v>727.56103092602746</v>
      </c>
      <c r="H39" s="554">
        <v>727.56103092602746</v>
      </c>
      <c r="I39" s="555">
        <f t="shared" si="6"/>
        <v>100</v>
      </c>
      <c r="J39" s="80">
        <f t="shared" si="4"/>
        <v>727.18142465753419</v>
      </c>
      <c r="K39" s="80">
        <f t="shared" si="10"/>
        <v>28.30586301369863</v>
      </c>
      <c r="L39" s="80">
        <f t="shared" si="7"/>
        <v>36.146438356164381</v>
      </c>
      <c r="M39" s="80">
        <f t="shared" si="7"/>
        <v>662.7291232876712</v>
      </c>
      <c r="N39" s="281">
        <f t="shared" si="8"/>
        <v>0</v>
      </c>
      <c r="O39" s="118">
        <f t="shared" si="9"/>
        <v>0</v>
      </c>
      <c r="P39" s="81" t="s">
        <v>126</v>
      </c>
      <c r="Q39" s="124" t="s">
        <v>125</v>
      </c>
      <c r="R39" s="448">
        <v>66</v>
      </c>
      <c r="S39" s="448">
        <v>9.5</v>
      </c>
      <c r="T39" s="448">
        <v>30.5</v>
      </c>
      <c r="U39" s="448">
        <v>26</v>
      </c>
      <c r="V39" s="448">
        <v>39</v>
      </c>
      <c r="W39" s="448">
        <v>16.600000000000001</v>
      </c>
      <c r="X39" s="448">
        <v>1.3</v>
      </c>
      <c r="Y39" s="256">
        <v>21.1</v>
      </c>
      <c r="Z39" s="257">
        <v>0</v>
      </c>
      <c r="AA39" s="256">
        <v>618.19999999999993</v>
      </c>
      <c r="AB39" s="256">
        <v>0.9</v>
      </c>
      <c r="AC39" s="256">
        <v>4.0999999999999996</v>
      </c>
      <c r="AD39" s="256">
        <v>613.19999999999993</v>
      </c>
      <c r="AE39" s="81" t="s">
        <v>127</v>
      </c>
      <c r="AF39" s="124" t="s">
        <v>125</v>
      </c>
      <c r="AG39" s="256">
        <v>0</v>
      </c>
      <c r="AH39" s="256">
        <v>4.0041095890410965</v>
      </c>
      <c r="AI39" s="256">
        <v>1.30586301369863</v>
      </c>
      <c r="AJ39" s="256">
        <v>0.24643835616438362</v>
      </c>
      <c r="AK39" s="256">
        <v>2.4291232876712328</v>
      </c>
      <c r="AL39" s="256">
        <v>0</v>
      </c>
      <c r="AM39" s="350">
        <v>43</v>
      </c>
      <c r="AN39" s="259">
        <v>3</v>
      </c>
      <c r="AO39" s="259">
        <v>0</v>
      </c>
      <c r="AP39" s="259">
        <v>2</v>
      </c>
      <c r="AQ39" s="259">
        <v>43</v>
      </c>
      <c r="AR39" s="259">
        <v>16</v>
      </c>
      <c r="AS39" s="81" t="s">
        <v>127</v>
      </c>
      <c r="AT39" s="127" t="s">
        <v>125</v>
      </c>
      <c r="AU39" s="129" t="s">
        <v>127</v>
      </c>
      <c r="AV39" s="261">
        <v>0</v>
      </c>
      <c r="AW39" s="261">
        <v>0</v>
      </c>
      <c r="AX39" s="262">
        <v>0</v>
      </c>
      <c r="AY39" s="262">
        <v>0</v>
      </c>
      <c r="AZ39" s="262">
        <v>0</v>
      </c>
      <c r="BA39" s="262">
        <v>0</v>
      </c>
      <c r="BB39" s="667" t="s">
        <v>837</v>
      </c>
    </row>
    <row r="40" spans="1:54" s="80" customFormat="1" ht="15.6" customHeight="1" thickBot="1">
      <c r="A40" s="327" t="s">
        <v>128</v>
      </c>
      <c r="B40" s="567">
        <v>72.91</v>
      </c>
      <c r="C40" s="253">
        <v>10014</v>
      </c>
      <c r="D40" s="254">
        <v>2.34</v>
      </c>
      <c r="E40" s="255">
        <v>9821</v>
      </c>
      <c r="F40" s="553">
        <f t="shared" si="5"/>
        <v>98.072698222488526</v>
      </c>
      <c r="G40" s="554">
        <v>134.24610136986303</v>
      </c>
      <c r="H40" s="554">
        <v>134.24610136986303</v>
      </c>
      <c r="I40" s="555">
        <f t="shared" si="6"/>
        <v>100</v>
      </c>
      <c r="J40" s="80">
        <f t="shared" si="4"/>
        <v>134.17175342465754</v>
      </c>
      <c r="K40" s="80">
        <f t="shared" si="10"/>
        <v>4.3</v>
      </c>
      <c r="L40" s="80">
        <f t="shared" si="7"/>
        <v>9.5</v>
      </c>
      <c r="M40" s="80">
        <f t="shared" si="7"/>
        <v>120.37175342465754</v>
      </c>
      <c r="N40" s="281">
        <f t="shared" si="8"/>
        <v>0</v>
      </c>
      <c r="O40" s="118">
        <f t="shared" si="9"/>
        <v>0</v>
      </c>
      <c r="P40" s="81" t="s">
        <v>129</v>
      </c>
      <c r="Q40" s="124" t="s">
        <v>128</v>
      </c>
      <c r="R40" s="448">
        <v>17.2</v>
      </c>
      <c r="S40" s="448">
        <v>2</v>
      </c>
      <c r="T40" s="448">
        <v>9.1999999999999993</v>
      </c>
      <c r="U40" s="448">
        <v>6</v>
      </c>
      <c r="V40" s="448">
        <v>2.5</v>
      </c>
      <c r="W40" s="448">
        <v>2.2999999999999998</v>
      </c>
      <c r="X40" s="448">
        <v>0</v>
      </c>
      <c r="Y40" s="257">
        <v>0.2</v>
      </c>
      <c r="Z40" s="257">
        <v>0</v>
      </c>
      <c r="AA40" s="256">
        <v>114.4</v>
      </c>
      <c r="AB40" s="257">
        <v>0</v>
      </c>
      <c r="AC40" s="256">
        <v>0.3</v>
      </c>
      <c r="AD40" s="256">
        <v>114.10000000000001</v>
      </c>
      <c r="AE40" s="81" t="s">
        <v>130</v>
      </c>
      <c r="AF40" s="124" t="s">
        <v>128</v>
      </c>
      <c r="AG40" s="256">
        <v>0</v>
      </c>
      <c r="AH40" s="256">
        <v>0.11494794520547946</v>
      </c>
      <c r="AI40" s="256">
        <v>0</v>
      </c>
      <c r="AJ40" s="256">
        <v>0</v>
      </c>
      <c r="AK40" s="256">
        <v>7.1753424657534245E-2</v>
      </c>
      <c r="AL40" s="256">
        <v>0</v>
      </c>
      <c r="AM40" s="351">
        <v>38</v>
      </c>
      <c r="AN40" s="260">
        <v>9</v>
      </c>
      <c r="AO40" s="260">
        <v>1</v>
      </c>
      <c r="AP40" s="260">
        <v>4</v>
      </c>
      <c r="AQ40" s="260">
        <v>0</v>
      </c>
      <c r="AR40" s="260">
        <v>0</v>
      </c>
      <c r="AS40" s="82" t="s">
        <v>130</v>
      </c>
      <c r="AT40" s="328" t="s">
        <v>128</v>
      </c>
      <c r="AU40" s="329" t="s">
        <v>130</v>
      </c>
      <c r="AV40" s="263">
        <v>0</v>
      </c>
      <c r="AW40" s="263">
        <v>0</v>
      </c>
      <c r="AX40" s="264">
        <v>0</v>
      </c>
      <c r="AY40" s="264">
        <v>0</v>
      </c>
      <c r="AZ40" s="264">
        <v>0</v>
      </c>
      <c r="BA40" s="264">
        <v>0</v>
      </c>
      <c r="BB40" s="668" t="s">
        <v>838</v>
      </c>
    </row>
    <row r="41" spans="1:54" s="497" customFormat="1" ht="11.1" customHeight="1">
      <c r="A41" s="83" t="s">
        <v>369</v>
      </c>
      <c r="B41" s="484"/>
      <c r="C41" s="485"/>
      <c r="D41" s="484"/>
      <c r="E41" s="485"/>
      <c r="F41" s="568"/>
      <c r="G41" s="568"/>
      <c r="H41" s="486"/>
      <c r="I41" s="569"/>
      <c r="J41" s="486"/>
      <c r="K41" s="487"/>
      <c r="L41" s="488"/>
      <c r="M41" s="488"/>
      <c r="N41" s="488"/>
      <c r="O41" s="488"/>
      <c r="P41" s="489" t="s">
        <v>377</v>
      </c>
      <c r="Q41" s="880" t="s">
        <v>369</v>
      </c>
      <c r="R41" s="880"/>
      <c r="S41" s="490"/>
      <c r="T41" s="490"/>
      <c r="U41" s="490"/>
      <c r="V41" s="488"/>
      <c r="W41" s="488"/>
      <c r="X41" s="488"/>
      <c r="Y41" s="488"/>
      <c r="Z41" s="488"/>
      <c r="AA41" s="488"/>
      <c r="AB41" s="488"/>
      <c r="AC41" s="491"/>
      <c r="AD41" s="491"/>
      <c r="AE41" s="489" t="s">
        <v>377</v>
      </c>
      <c r="AF41" s="492" t="s">
        <v>370</v>
      </c>
      <c r="AG41" s="491"/>
      <c r="AH41" s="491"/>
      <c r="AI41" s="491"/>
      <c r="AJ41" s="491"/>
      <c r="AK41" s="491"/>
      <c r="AL41" s="493"/>
      <c r="AM41" s="494"/>
      <c r="AN41" s="485"/>
      <c r="AO41" s="485"/>
      <c r="AP41" s="485"/>
      <c r="AQ41" s="485"/>
      <c r="AR41" s="485"/>
      <c r="AS41" s="489" t="s">
        <v>377</v>
      </c>
      <c r="AT41" s="495" t="s">
        <v>370</v>
      </c>
      <c r="AU41" s="485"/>
      <c r="AV41" s="485"/>
      <c r="AW41" s="496"/>
      <c r="AX41" s="496"/>
      <c r="AY41" s="496"/>
      <c r="AZ41" s="496"/>
      <c r="BA41" s="489" t="s">
        <v>377</v>
      </c>
      <c r="BB41" s="496"/>
    </row>
    <row r="42" spans="1:54" s="88" customFormat="1" ht="11.1" customHeight="1">
      <c r="A42" s="497" t="s">
        <v>465</v>
      </c>
      <c r="B42" s="499"/>
      <c r="C42" s="130"/>
      <c r="D42" s="499"/>
      <c r="E42" s="500"/>
      <c r="F42" s="570"/>
      <c r="G42" s="571"/>
      <c r="H42" s="503"/>
      <c r="I42" s="572"/>
      <c r="J42" s="503"/>
      <c r="K42" s="504"/>
      <c r="L42" s="505"/>
      <c r="M42" s="505"/>
      <c r="N42" s="505"/>
      <c r="O42" s="505"/>
      <c r="P42" s="497"/>
      <c r="Q42" s="506" t="s">
        <v>371</v>
      </c>
      <c r="R42" s="506"/>
      <c r="S42" s="506"/>
      <c r="T42" s="506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0"/>
      <c r="AF42" s="485" t="s">
        <v>371</v>
      </c>
      <c r="AG42" s="497"/>
      <c r="AH42" s="507"/>
      <c r="AI42" s="500"/>
      <c r="AJ42" s="500"/>
      <c r="AK42" s="500"/>
      <c r="AL42" s="500"/>
      <c r="AM42" s="500"/>
      <c r="AN42" s="500"/>
      <c r="AO42" s="500"/>
      <c r="AP42" s="500"/>
      <c r="AQ42" s="505"/>
      <c r="AS42" s="500"/>
      <c r="AT42" s="495" t="s">
        <v>371</v>
      </c>
      <c r="AU42" s="500"/>
    </row>
    <row r="43" spans="1:54" s="88" customFormat="1" ht="11.1" customHeight="1">
      <c r="A43" s="83" t="s">
        <v>372</v>
      </c>
      <c r="B43" s="84"/>
      <c r="C43" s="130"/>
      <c r="D43" s="84"/>
      <c r="E43" s="130"/>
      <c r="F43" s="573"/>
      <c r="G43" s="574"/>
      <c r="H43" s="85"/>
      <c r="I43" s="575"/>
      <c r="J43" s="85"/>
      <c r="K43" s="85"/>
      <c r="L43" s="86"/>
      <c r="M43" s="87"/>
      <c r="N43" s="87"/>
      <c r="O43" s="87"/>
      <c r="P43" s="83" t="s">
        <v>373</v>
      </c>
      <c r="Q43" s="131" t="s">
        <v>466</v>
      </c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130"/>
      <c r="AF43" s="485" t="s">
        <v>467</v>
      </c>
      <c r="AG43" s="497"/>
      <c r="AH43" s="507"/>
      <c r="AI43" s="500"/>
      <c r="AJ43" s="500"/>
      <c r="AK43" s="500"/>
      <c r="AL43" s="500"/>
      <c r="AM43" s="130"/>
      <c r="AN43" s="130"/>
      <c r="AO43" s="130"/>
      <c r="AP43" s="130"/>
      <c r="AQ43" s="87"/>
      <c r="AS43" s="130"/>
      <c r="AT43" s="495" t="s">
        <v>468</v>
      </c>
      <c r="AU43" s="500"/>
    </row>
    <row r="44" spans="1:54" s="57" customFormat="1" ht="11.1" customHeight="1">
      <c r="A44" s="83" t="s">
        <v>479</v>
      </c>
      <c r="B44" s="53"/>
      <c r="C44" s="109"/>
      <c r="D44" s="53"/>
      <c r="E44" s="109"/>
      <c r="F44" s="560"/>
      <c r="G44" s="561"/>
      <c r="H44" s="54"/>
      <c r="I44" s="562"/>
      <c r="J44" s="54"/>
      <c r="K44" s="54"/>
      <c r="L44" s="55"/>
      <c r="M44" s="56"/>
      <c r="N44" s="56"/>
      <c r="O44" s="56"/>
      <c r="P44" s="58"/>
      <c r="Q44" s="131" t="s">
        <v>496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109"/>
      <c r="AF44" s="485" t="s">
        <v>495</v>
      </c>
      <c r="AH44" s="110"/>
      <c r="AI44" s="111"/>
      <c r="AJ44" s="111"/>
      <c r="AK44" s="111"/>
      <c r="AL44" s="111"/>
      <c r="AM44" s="109"/>
      <c r="AN44" s="109"/>
      <c r="AO44" s="109"/>
      <c r="AP44" s="109"/>
      <c r="AQ44" s="56"/>
      <c r="AS44" s="109"/>
      <c r="AT44" s="669" t="s">
        <v>493</v>
      </c>
      <c r="AU44" s="111"/>
    </row>
    <row r="45" spans="1:54" s="96" customFormat="1" ht="11.1" customHeight="1">
      <c r="A45" s="83" t="s">
        <v>500</v>
      </c>
      <c r="B45" s="92"/>
      <c r="C45" s="132"/>
      <c r="D45" s="92"/>
      <c r="E45" s="132"/>
      <c r="F45" s="576"/>
      <c r="G45" s="577"/>
      <c r="H45" s="93"/>
      <c r="I45" s="578"/>
      <c r="J45" s="93"/>
      <c r="K45" s="93"/>
      <c r="L45" s="94"/>
      <c r="M45" s="95"/>
      <c r="N45" s="95"/>
      <c r="O45" s="95"/>
      <c r="P45" s="89"/>
      <c r="Q45" s="83" t="s">
        <v>491</v>
      </c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132"/>
      <c r="AF45" s="497" t="s">
        <v>494</v>
      </c>
      <c r="AG45" s="660"/>
      <c r="AH45" s="660"/>
      <c r="AI45" s="660"/>
      <c r="AJ45" s="660"/>
      <c r="AK45" s="660"/>
      <c r="AL45" s="660"/>
      <c r="AM45" s="331"/>
      <c r="AN45" s="132"/>
      <c r="AO45" s="132"/>
      <c r="AP45" s="132"/>
      <c r="AQ45" s="95"/>
      <c r="AS45" s="132"/>
      <c r="AT45" s="497" t="s">
        <v>492</v>
      </c>
      <c r="AU45" s="670"/>
    </row>
    <row r="46" spans="1:54" s="96" customFormat="1" ht="12">
      <c r="A46" s="89"/>
      <c r="B46" s="366"/>
      <c r="C46" s="367"/>
      <c r="D46" s="92"/>
      <c r="E46" s="132"/>
      <c r="F46" s="416"/>
      <c r="G46" s="463"/>
      <c r="H46" s="417"/>
      <c r="I46" s="464"/>
      <c r="J46" s="93"/>
      <c r="K46" s="93"/>
      <c r="L46" s="94"/>
      <c r="M46" s="95"/>
      <c r="N46" s="95"/>
      <c r="O46" s="95"/>
      <c r="P46" s="89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132"/>
      <c r="AF46" s="132"/>
      <c r="AG46" s="330"/>
      <c r="AH46" s="330"/>
      <c r="AI46" s="330"/>
      <c r="AJ46" s="330"/>
      <c r="AK46" s="330"/>
      <c r="AL46" s="330"/>
      <c r="AM46" s="331"/>
      <c r="AN46" s="132"/>
      <c r="AO46" s="132"/>
      <c r="AP46" s="132"/>
      <c r="AQ46" s="95"/>
      <c r="AS46" s="132"/>
      <c r="AT46" s="132"/>
      <c r="AU46" s="132"/>
    </row>
    <row r="47" spans="1:54" s="96" customFormat="1" ht="12">
      <c r="A47" s="89"/>
      <c r="B47" s="366"/>
      <c r="C47" s="367"/>
      <c r="D47" s="92"/>
      <c r="E47" s="132"/>
      <c r="F47" s="416"/>
      <c r="G47" s="463"/>
      <c r="H47" s="417"/>
      <c r="I47" s="464"/>
      <c r="J47" s="93"/>
      <c r="K47" s="93"/>
      <c r="L47" s="94"/>
      <c r="M47" s="95"/>
      <c r="N47" s="95"/>
      <c r="O47" s="95"/>
      <c r="P47" s="89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132"/>
      <c r="AF47" s="132"/>
      <c r="AG47" s="330"/>
      <c r="AH47" s="330"/>
      <c r="AI47" s="330"/>
      <c r="AJ47" s="330"/>
      <c r="AK47" s="330"/>
      <c r="AL47" s="330"/>
      <c r="AM47" s="331"/>
      <c r="AN47" s="132"/>
      <c r="AO47" s="132"/>
      <c r="AP47" s="132"/>
      <c r="AQ47" s="95"/>
      <c r="AS47" s="132"/>
      <c r="AT47" s="132"/>
      <c r="AU47" s="132"/>
    </row>
    <row r="48" spans="1:54" s="96" customFormat="1" ht="12">
      <c r="A48" s="89"/>
      <c r="B48" s="366"/>
      <c r="C48" s="367"/>
      <c r="D48" s="92"/>
      <c r="E48" s="132"/>
      <c r="F48" s="416"/>
      <c r="G48" s="463"/>
      <c r="H48" s="417"/>
      <c r="I48" s="464"/>
      <c r="J48" s="93"/>
      <c r="K48" s="93"/>
      <c r="L48" s="94"/>
      <c r="M48" s="95"/>
      <c r="N48" s="95"/>
      <c r="O48" s="95"/>
      <c r="P48" s="89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132"/>
      <c r="AF48" s="132"/>
      <c r="AG48" s="330"/>
      <c r="AH48" s="330"/>
      <c r="AI48" s="330"/>
      <c r="AJ48" s="330"/>
      <c r="AK48" s="330"/>
      <c r="AL48" s="330"/>
      <c r="AM48" s="331"/>
      <c r="AN48" s="132"/>
      <c r="AO48" s="132"/>
      <c r="AP48" s="132"/>
      <c r="AQ48" s="95"/>
      <c r="AS48" s="132"/>
      <c r="AT48" s="132"/>
      <c r="AU48" s="132"/>
    </row>
    <row r="49" spans="1:47" s="96" customFormat="1">
      <c r="A49" s="89"/>
      <c r="B49" s="366"/>
      <c r="C49" s="368"/>
      <c r="D49" s="92"/>
      <c r="E49" s="132"/>
      <c r="F49" s="416"/>
      <c r="G49" s="463"/>
      <c r="H49" s="417"/>
      <c r="I49" s="464"/>
      <c r="J49" s="93"/>
      <c r="K49" s="93"/>
      <c r="L49" s="94"/>
      <c r="M49" s="95"/>
      <c r="N49" s="95"/>
      <c r="O49" s="95"/>
      <c r="P49" s="89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132"/>
      <c r="AF49" s="132"/>
      <c r="AG49" s="330"/>
      <c r="AH49" s="330"/>
      <c r="AI49" s="330"/>
      <c r="AJ49" s="330"/>
      <c r="AK49" s="330"/>
      <c r="AL49" s="330"/>
      <c r="AM49" s="331"/>
      <c r="AN49" s="132"/>
      <c r="AO49" s="132"/>
      <c r="AP49" s="132"/>
      <c r="AQ49" s="95"/>
      <c r="AS49" s="132"/>
      <c r="AT49" s="132"/>
      <c r="AU49" s="132"/>
    </row>
    <row r="50" spans="1:47" s="96" customFormat="1">
      <c r="A50" s="97"/>
      <c r="B50" s="366"/>
      <c r="C50" s="368"/>
      <c r="D50" s="92"/>
      <c r="E50" s="132"/>
      <c r="F50" s="416"/>
      <c r="G50" s="463"/>
      <c r="H50" s="417"/>
      <c r="I50" s="464"/>
      <c r="J50" s="93"/>
      <c r="K50" s="93"/>
      <c r="L50" s="94"/>
      <c r="M50" s="95"/>
      <c r="N50" s="95"/>
      <c r="O50" s="95"/>
      <c r="P50" s="97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132"/>
      <c r="AF50" s="132"/>
      <c r="AG50" s="330"/>
      <c r="AH50" s="330"/>
      <c r="AI50" s="330"/>
      <c r="AJ50" s="330"/>
      <c r="AK50" s="330"/>
      <c r="AL50" s="330"/>
      <c r="AM50" s="331"/>
      <c r="AN50" s="132"/>
      <c r="AO50" s="132"/>
      <c r="AP50" s="132"/>
      <c r="AQ50" s="95"/>
      <c r="AS50" s="132"/>
      <c r="AT50" s="132"/>
      <c r="AU50" s="132"/>
    </row>
    <row r="51" spans="1:47">
      <c r="AG51" s="330"/>
      <c r="AH51" s="330"/>
      <c r="AI51" s="330"/>
      <c r="AJ51" s="330"/>
      <c r="AK51" s="330"/>
      <c r="AL51" s="330"/>
      <c r="AM51" s="331"/>
    </row>
    <row r="52" spans="1:47">
      <c r="AG52" s="330"/>
      <c r="AH52" s="330"/>
      <c r="AI52" s="330"/>
      <c r="AJ52" s="330"/>
      <c r="AK52" s="330"/>
      <c r="AL52" s="330"/>
      <c r="AM52" s="331"/>
    </row>
    <row r="53" spans="1:47">
      <c r="AG53" s="330"/>
      <c r="AH53" s="330"/>
      <c r="AI53" s="330"/>
      <c r="AJ53" s="330"/>
      <c r="AK53" s="330"/>
      <c r="AL53" s="330"/>
      <c r="AM53" s="331"/>
    </row>
    <row r="54" spans="1:47">
      <c r="AG54" s="330"/>
      <c r="AH54" s="330"/>
      <c r="AI54" s="330"/>
      <c r="AJ54" s="330"/>
      <c r="AK54" s="330"/>
      <c r="AL54" s="330"/>
      <c r="AM54" s="331"/>
    </row>
    <row r="55" spans="1:47">
      <c r="AG55" s="330"/>
      <c r="AH55" s="330"/>
      <c r="AI55" s="330"/>
      <c r="AJ55" s="330"/>
      <c r="AK55" s="330"/>
      <c r="AL55" s="330"/>
      <c r="AM55" s="331"/>
    </row>
    <row r="56" spans="1:47">
      <c r="AG56" s="330"/>
      <c r="AH56" s="330"/>
      <c r="AI56" s="330"/>
      <c r="AJ56" s="330"/>
      <c r="AK56" s="330"/>
      <c r="AL56" s="330"/>
      <c r="AM56" s="331"/>
    </row>
    <row r="57" spans="1:47">
      <c r="AG57" s="330"/>
      <c r="AH57" s="330"/>
      <c r="AI57" s="330"/>
      <c r="AJ57" s="330"/>
      <c r="AK57" s="330"/>
      <c r="AL57" s="330"/>
      <c r="AM57" s="331"/>
    </row>
    <row r="58" spans="1:47">
      <c r="AG58" s="330"/>
      <c r="AH58" s="330"/>
      <c r="AI58" s="330"/>
      <c r="AJ58" s="330"/>
      <c r="AK58" s="330"/>
      <c r="AL58" s="330"/>
      <c r="AM58" s="331"/>
    </row>
    <row r="59" spans="1:47">
      <c r="AG59" s="330"/>
      <c r="AH59" s="330"/>
      <c r="AI59" s="330"/>
      <c r="AJ59" s="330"/>
      <c r="AK59" s="330"/>
      <c r="AL59" s="330"/>
      <c r="AM59" s="331"/>
    </row>
    <row r="60" spans="1:47">
      <c r="AG60" s="330"/>
      <c r="AH60" s="330"/>
      <c r="AI60" s="330"/>
      <c r="AJ60" s="330"/>
      <c r="AK60" s="330"/>
      <c r="AL60" s="330"/>
      <c r="AM60" s="331"/>
    </row>
    <row r="61" spans="1:47">
      <c r="AG61" s="330"/>
      <c r="AH61" s="330"/>
      <c r="AI61" s="330"/>
      <c r="AJ61" s="330"/>
      <c r="AK61" s="330"/>
      <c r="AL61" s="330"/>
      <c r="AM61" s="331"/>
    </row>
    <row r="62" spans="1:47">
      <c r="AG62" s="330"/>
      <c r="AH62" s="330"/>
      <c r="AI62" s="330"/>
      <c r="AJ62" s="330"/>
      <c r="AK62" s="330"/>
      <c r="AL62" s="330"/>
      <c r="AM62" s="331"/>
    </row>
    <row r="63" spans="1:47">
      <c r="AG63" s="330"/>
      <c r="AH63" s="330"/>
      <c r="AI63" s="330"/>
      <c r="AJ63" s="330"/>
      <c r="AK63" s="330"/>
      <c r="AL63" s="330"/>
      <c r="AM63" s="331"/>
    </row>
    <row r="64" spans="1:47">
      <c r="AG64" s="330"/>
      <c r="AH64" s="330"/>
      <c r="AI64" s="330"/>
      <c r="AJ64" s="330"/>
      <c r="AK64" s="330"/>
      <c r="AL64" s="330"/>
      <c r="AM64" s="331"/>
    </row>
    <row r="65" spans="33:39">
      <c r="AG65" s="330"/>
      <c r="AH65" s="330"/>
      <c r="AI65" s="330"/>
      <c r="AJ65" s="330"/>
      <c r="AK65" s="330"/>
      <c r="AL65" s="330"/>
      <c r="AM65" s="331"/>
    </row>
    <row r="66" spans="33:39">
      <c r="AG66" s="330"/>
      <c r="AH66" s="330"/>
      <c r="AI66" s="330"/>
      <c r="AJ66" s="330"/>
      <c r="AK66" s="330"/>
      <c r="AL66" s="330"/>
      <c r="AM66" s="331"/>
    </row>
    <row r="67" spans="33:39">
      <c r="AG67" s="330"/>
      <c r="AH67" s="330"/>
      <c r="AI67" s="330"/>
      <c r="AJ67" s="330"/>
      <c r="AK67" s="330"/>
      <c r="AL67" s="330"/>
      <c r="AM67" s="331"/>
    </row>
    <row r="68" spans="33:39">
      <c r="AG68" s="330"/>
      <c r="AH68" s="330"/>
      <c r="AI68" s="330"/>
      <c r="AJ68" s="330"/>
      <c r="AK68" s="330"/>
      <c r="AL68" s="330"/>
      <c r="AM68" s="331"/>
    </row>
    <row r="69" spans="33:39">
      <c r="AG69" s="330"/>
      <c r="AH69" s="330"/>
      <c r="AI69" s="330"/>
      <c r="AJ69" s="330"/>
      <c r="AK69" s="330"/>
      <c r="AL69" s="330"/>
      <c r="AM69" s="331"/>
    </row>
    <row r="70" spans="33:39">
      <c r="AG70" s="330"/>
      <c r="AH70" s="330"/>
      <c r="AI70" s="330"/>
      <c r="AJ70" s="330"/>
      <c r="AK70" s="330"/>
      <c r="AL70" s="330"/>
      <c r="AM70" s="331"/>
    </row>
    <row r="71" spans="33:39">
      <c r="AG71" s="330"/>
      <c r="AH71" s="330"/>
      <c r="AI71" s="330"/>
      <c r="AJ71" s="330"/>
      <c r="AK71" s="330"/>
      <c r="AL71" s="330"/>
      <c r="AM71" s="331"/>
    </row>
    <row r="72" spans="33:39">
      <c r="AG72" s="330"/>
      <c r="AH72" s="330"/>
      <c r="AI72" s="330"/>
      <c r="AJ72" s="330"/>
      <c r="AK72" s="330"/>
      <c r="AL72" s="330"/>
      <c r="AM72" s="331"/>
    </row>
    <row r="73" spans="33:39">
      <c r="AG73" s="330"/>
      <c r="AH73" s="330"/>
      <c r="AI73" s="330"/>
      <c r="AJ73" s="330"/>
      <c r="AK73" s="330"/>
      <c r="AL73" s="330"/>
      <c r="AM73" s="331"/>
    </row>
    <row r="77" spans="33:39">
      <c r="AG77" s="332"/>
      <c r="AH77" s="332"/>
      <c r="AI77" s="332"/>
      <c r="AJ77" s="332"/>
      <c r="AK77" s="332"/>
      <c r="AL77" s="332"/>
    </row>
    <row r="78" spans="33:39">
      <c r="AG78" s="332"/>
      <c r="AH78" s="332"/>
      <c r="AI78" s="332"/>
      <c r="AJ78" s="332"/>
      <c r="AK78" s="332"/>
      <c r="AL78" s="332"/>
    </row>
    <row r="79" spans="33:39">
      <c r="AG79" s="332"/>
      <c r="AH79" s="332"/>
      <c r="AI79" s="332"/>
      <c r="AJ79" s="332"/>
      <c r="AK79" s="332"/>
      <c r="AL79" s="332"/>
    </row>
    <row r="80" spans="33:39">
      <c r="AG80" s="332"/>
      <c r="AH80" s="332"/>
      <c r="AI80" s="332"/>
      <c r="AJ80" s="332"/>
      <c r="AK80" s="332"/>
      <c r="AL80" s="332"/>
    </row>
    <row r="81" spans="33:38">
      <c r="AG81" s="332"/>
      <c r="AH81" s="332"/>
      <c r="AI81" s="332"/>
      <c r="AJ81" s="332"/>
      <c r="AK81" s="332"/>
      <c r="AL81" s="332"/>
    </row>
    <row r="82" spans="33:38">
      <c r="AG82" s="332"/>
      <c r="AH82" s="332"/>
      <c r="AI82" s="332"/>
      <c r="AJ82" s="332"/>
      <c r="AK82" s="332"/>
      <c r="AL82" s="332"/>
    </row>
    <row r="83" spans="33:38">
      <c r="AG83" s="332"/>
      <c r="AH83" s="332"/>
      <c r="AI83" s="332"/>
      <c r="AJ83" s="332"/>
      <c r="AK83" s="332"/>
      <c r="AL83" s="332"/>
    </row>
    <row r="84" spans="33:38">
      <c r="AG84" s="332"/>
      <c r="AH84" s="332"/>
      <c r="AI84" s="332"/>
      <c r="AJ84" s="332"/>
      <c r="AK84" s="332"/>
      <c r="AL84" s="332"/>
    </row>
    <row r="85" spans="33:38">
      <c r="AG85" s="332"/>
      <c r="AH85" s="332"/>
      <c r="AI85" s="332"/>
      <c r="AJ85" s="332"/>
      <c r="AK85" s="332"/>
      <c r="AL85" s="332"/>
    </row>
    <row r="86" spans="33:38">
      <c r="AG86" s="332"/>
      <c r="AH86" s="332"/>
      <c r="AI86" s="332"/>
      <c r="AJ86" s="332"/>
      <c r="AK86" s="332"/>
      <c r="AL86" s="332"/>
    </row>
    <row r="87" spans="33:38">
      <c r="AG87" s="332"/>
      <c r="AH87" s="332"/>
      <c r="AI87" s="332"/>
      <c r="AJ87" s="332"/>
      <c r="AK87" s="332"/>
      <c r="AL87" s="332"/>
    </row>
    <row r="88" spans="33:38">
      <c r="AG88" s="332"/>
      <c r="AH88" s="332"/>
      <c r="AI88" s="332"/>
      <c r="AJ88" s="332"/>
      <c r="AK88" s="332"/>
      <c r="AL88" s="332"/>
    </row>
    <row r="89" spans="33:38">
      <c r="AG89" s="332"/>
      <c r="AH89" s="332"/>
      <c r="AI89" s="332"/>
      <c r="AJ89" s="332"/>
      <c r="AK89" s="332"/>
      <c r="AL89" s="332"/>
    </row>
    <row r="90" spans="33:38">
      <c r="AG90" s="332"/>
      <c r="AH90" s="332"/>
      <c r="AI90" s="332"/>
      <c r="AJ90" s="332"/>
      <c r="AK90" s="332"/>
      <c r="AL90" s="332"/>
    </row>
    <row r="91" spans="33:38">
      <c r="AG91" s="332"/>
      <c r="AH91" s="332"/>
      <c r="AI91" s="332"/>
      <c r="AJ91" s="332"/>
      <c r="AK91" s="332"/>
      <c r="AL91" s="332"/>
    </row>
    <row r="92" spans="33:38">
      <c r="AG92" s="332"/>
      <c r="AH92" s="332"/>
      <c r="AI92" s="332"/>
      <c r="AJ92" s="332"/>
      <c r="AK92" s="332"/>
      <c r="AL92" s="332"/>
    </row>
    <row r="93" spans="33:38">
      <c r="AG93" s="332"/>
      <c r="AH93" s="332"/>
      <c r="AI93" s="332"/>
      <c r="AJ93" s="332"/>
      <c r="AK93" s="332"/>
      <c r="AL93" s="332"/>
    </row>
    <row r="94" spans="33:38">
      <c r="AG94" s="332"/>
      <c r="AH94" s="332"/>
      <c r="AI94" s="332"/>
      <c r="AJ94" s="332"/>
      <c r="AK94" s="332"/>
      <c r="AL94" s="332"/>
    </row>
    <row r="95" spans="33:38">
      <c r="AG95" s="332"/>
      <c r="AH95" s="332"/>
      <c r="AI95" s="332"/>
      <c r="AJ95" s="332"/>
      <c r="AK95" s="332"/>
      <c r="AL95" s="332"/>
    </row>
    <row r="96" spans="33:38">
      <c r="AG96" s="332"/>
      <c r="AH96" s="332"/>
      <c r="AI96" s="332"/>
      <c r="AJ96" s="332"/>
      <c r="AK96" s="332"/>
      <c r="AL96" s="332"/>
    </row>
    <row r="97" spans="33:38">
      <c r="AG97" s="332"/>
      <c r="AH97" s="332"/>
      <c r="AI97" s="332"/>
      <c r="AJ97" s="332"/>
      <c r="AK97" s="332"/>
      <c r="AL97" s="332"/>
    </row>
    <row r="98" spans="33:38">
      <c r="AG98" s="332"/>
      <c r="AH98" s="332"/>
      <c r="AI98" s="332"/>
      <c r="AJ98" s="332"/>
      <c r="AK98" s="332"/>
      <c r="AL98" s="332"/>
    </row>
    <row r="99" spans="33:38">
      <c r="AG99" s="332"/>
      <c r="AH99" s="332"/>
      <c r="AI99" s="332"/>
      <c r="AJ99" s="332"/>
      <c r="AK99" s="332"/>
      <c r="AL99" s="332"/>
    </row>
    <row r="100" spans="33:38">
      <c r="AG100" s="332"/>
      <c r="AH100" s="332"/>
      <c r="AI100" s="332"/>
      <c r="AJ100" s="332"/>
      <c r="AK100" s="332"/>
      <c r="AL100" s="332"/>
    </row>
    <row r="101" spans="33:38">
      <c r="AG101" s="332"/>
      <c r="AH101" s="332"/>
      <c r="AI101" s="332"/>
      <c r="AJ101" s="332"/>
      <c r="AK101" s="332"/>
      <c r="AL101" s="332"/>
    </row>
    <row r="102" spans="33:38">
      <c r="AG102" s="332"/>
      <c r="AH102" s="332"/>
      <c r="AI102" s="332"/>
      <c r="AJ102" s="332"/>
      <c r="AK102" s="332"/>
      <c r="AL102" s="332"/>
    </row>
    <row r="103" spans="33:38">
      <c r="AG103" s="332"/>
      <c r="AH103" s="332"/>
      <c r="AI103" s="332"/>
      <c r="AJ103" s="332"/>
      <c r="AK103" s="332"/>
      <c r="AL103" s="332"/>
    </row>
    <row r="104" spans="33:38">
      <c r="AG104" s="332"/>
      <c r="AH104" s="332"/>
      <c r="AI104" s="332"/>
      <c r="AJ104" s="332"/>
      <c r="AK104" s="332"/>
      <c r="AL104" s="332"/>
    </row>
    <row r="105" spans="33:38">
      <c r="AG105" s="332"/>
      <c r="AH105" s="332"/>
      <c r="AI105" s="332"/>
      <c r="AJ105" s="332"/>
      <c r="AK105" s="332"/>
      <c r="AL105" s="332"/>
    </row>
    <row r="116" spans="33:38">
      <c r="AG116" s="333"/>
      <c r="AH116" s="333"/>
      <c r="AI116" s="333"/>
      <c r="AJ116" s="333"/>
      <c r="AK116" s="333"/>
      <c r="AL116" s="333"/>
    </row>
    <row r="117" spans="33:38">
      <c r="AG117" s="333"/>
      <c r="AH117" s="333"/>
      <c r="AI117" s="333"/>
      <c r="AJ117" s="333"/>
      <c r="AK117" s="333"/>
      <c r="AL117" s="333"/>
    </row>
    <row r="118" spans="33:38">
      <c r="AG118" s="333"/>
      <c r="AH118" s="333"/>
      <c r="AI118" s="333"/>
      <c r="AJ118" s="333"/>
      <c r="AK118" s="333"/>
      <c r="AL118" s="333"/>
    </row>
    <row r="119" spans="33:38">
      <c r="AG119" s="333"/>
      <c r="AH119" s="333"/>
      <c r="AI119" s="333"/>
      <c r="AJ119" s="333"/>
      <c r="AK119" s="333"/>
      <c r="AL119" s="333"/>
    </row>
    <row r="120" spans="33:38">
      <c r="AG120" s="333"/>
      <c r="AH120" s="333"/>
      <c r="AI120" s="333"/>
      <c r="AJ120" s="333"/>
      <c r="AK120" s="333"/>
      <c r="AL120" s="333"/>
    </row>
    <row r="121" spans="33:38">
      <c r="AG121" s="333"/>
      <c r="AH121" s="333"/>
      <c r="AI121" s="333"/>
      <c r="AJ121" s="333"/>
      <c r="AK121" s="333"/>
      <c r="AL121" s="333"/>
    </row>
    <row r="122" spans="33:38">
      <c r="AG122" s="333"/>
      <c r="AH122" s="333"/>
      <c r="AI122" s="333"/>
      <c r="AJ122" s="333"/>
      <c r="AK122" s="333"/>
      <c r="AL122" s="333"/>
    </row>
    <row r="123" spans="33:38">
      <c r="AG123" s="333"/>
      <c r="AH123" s="333"/>
      <c r="AI123" s="333"/>
      <c r="AJ123" s="333"/>
      <c r="AK123" s="333"/>
      <c r="AL123" s="333"/>
    </row>
    <row r="124" spans="33:38">
      <c r="AG124" s="333"/>
      <c r="AH124" s="333"/>
      <c r="AI124" s="333"/>
      <c r="AJ124" s="333"/>
      <c r="AK124" s="333"/>
      <c r="AL124" s="333"/>
    </row>
    <row r="125" spans="33:38">
      <c r="AG125" s="333"/>
      <c r="AH125" s="333"/>
      <c r="AI125" s="333"/>
      <c r="AJ125" s="333"/>
      <c r="AK125" s="333"/>
      <c r="AL125" s="333"/>
    </row>
    <row r="126" spans="33:38">
      <c r="AG126" s="333"/>
      <c r="AH126" s="333"/>
      <c r="AI126" s="333"/>
      <c r="AJ126" s="333"/>
      <c r="AK126" s="333"/>
      <c r="AL126" s="333"/>
    </row>
    <row r="127" spans="33:38">
      <c r="AG127" s="333"/>
      <c r="AH127" s="333"/>
      <c r="AI127" s="333"/>
      <c r="AJ127" s="333"/>
      <c r="AK127" s="333"/>
      <c r="AL127" s="333"/>
    </row>
    <row r="128" spans="33:38">
      <c r="AG128" s="333"/>
      <c r="AH128" s="333"/>
      <c r="AI128" s="333"/>
      <c r="AJ128" s="333"/>
      <c r="AK128" s="333"/>
      <c r="AL128" s="333"/>
    </row>
    <row r="129" spans="33:38">
      <c r="AG129" s="333"/>
      <c r="AH129" s="333"/>
      <c r="AI129" s="333"/>
      <c r="AJ129" s="333"/>
      <c r="AK129" s="333"/>
      <c r="AL129" s="333"/>
    </row>
    <row r="130" spans="33:38">
      <c r="AG130" s="333"/>
      <c r="AH130" s="333"/>
      <c r="AI130" s="333"/>
      <c r="AJ130" s="333"/>
      <c r="AK130" s="333"/>
      <c r="AL130" s="333"/>
    </row>
    <row r="131" spans="33:38">
      <c r="AG131" s="333"/>
      <c r="AH131" s="333"/>
      <c r="AI131" s="333"/>
      <c r="AJ131" s="333"/>
      <c r="AK131" s="333"/>
      <c r="AL131" s="333"/>
    </row>
    <row r="132" spans="33:38">
      <c r="AG132" s="333"/>
      <c r="AH132" s="333"/>
      <c r="AI132" s="333"/>
      <c r="AJ132" s="333"/>
      <c r="AK132" s="333"/>
      <c r="AL132" s="333"/>
    </row>
    <row r="133" spans="33:38">
      <c r="AG133" s="333"/>
      <c r="AH133" s="333"/>
      <c r="AI133" s="333"/>
      <c r="AJ133" s="333"/>
      <c r="AK133" s="333"/>
      <c r="AL133" s="333"/>
    </row>
    <row r="134" spans="33:38">
      <c r="AG134" s="333"/>
      <c r="AH134" s="333"/>
      <c r="AI134" s="333"/>
      <c r="AJ134" s="333"/>
      <c r="AK134" s="333"/>
      <c r="AL134" s="333"/>
    </row>
    <row r="135" spans="33:38">
      <c r="AG135" s="333"/>
      <c r="AH135" s="333"/>
      <c r="AI135" s="333"/>
      <c r="AJ135" s="333"/>
      <c r="AK135" s="333"/>
      <c r="AL135" s="333"/>
    </row>
    <row r="136" spans="33:38">
      <c r="AG136" s="333"/>
      <c r="AH136" s="333"/>
      <c r="AI136" s="333"/>
      <c r="AJ136" s="333"/>
      <c r="AK136" s="333"/>
      <c r="AL136" s="333"/>
    </row>
    <row r="137" spans="33:38">
      <c r="AG137" s="333"/>
      <c r="AH137" s="333"/>
      <c r="AI137" s="333"/>
      <c r="AJ137" s="333"/>
      <c r="AK137" s="333"/>
      <c r="AL137" s="333"/>
    </row>
    <row r="138" spans="33:38">
      <c r="AG138" s="333"/>
      <c r="AH138" s="333"/>
      <c r="AI138" s="333"/>
      <c r="AJ138" s="333"/>
      <c r="AK138" s="333"/>
      <c r="AL138" s="333"/>
    </row>
    <row r="139" spans="33:38">
      <c r="AG139" s="333"/>
      <c r="AH139" s="333"/>
      <c r="AI139" s="333"/>
      <c r="AJ139" s="333"/>
      <c r="AK139" s="333"/>
      <c r="AL139" s="333"/>
    </row>
    <row r="140" spans="33:38">
      <c r="AG140" s="333"/>
      <c r="AH140" s="333"/>
      <c r="AI140" s="333"/>
      <c r="AJ140" s="333"/>
      <c r="AK140" s="333"/>
      <c r="AL140" s="333"/>
    </row>
    <row r="141" spans="33:38">
      <c r="AG141" s="333"/>
      <c r="AH141" s="333"/>
      <c r="AI141" s="333"/>
      <c r="AJ141" s="333"/>
      <c r="AK141" s="333"/>
      <c r="AL141" s="333"/>
    </row>
    <row r="142" spans="33:38">
      <c r="AG142" s="333"/>
      <c r="AH142" s="333"/>
      <c r="AI142" s="333"/>
      <c r="AJ142" s="333"/>
      <c r="AK142" s="333"/>
      <c r="AL142" s="333"/>
    </row>
    <row r="143" spans="33:38">
      <c r="AG143" s="333"/>
      <c r="AH143" s="333"/>
      <c r="AI143" s="333"/>
      <c r="AJ143" s="333"/>
      <c r="AK143" s="333"/>
      <c r="AL143" s="333"/>
    </row>
    <row r="144" spans="33:38">
      <c r="AG144" s="333"/>
      <c r="AH144" s="333"/>
      <c r="AI144" s="333"/>
      <c r="AJ144" s="333"/>
      <c r="AK144" s="333"/>
      <c r="AL144" s="333"/>
    </row>
  </sheetData>
  <sheetProtection selectLockedCells="1"/>
  <mergeCells count="89">
    <mergeCell ref="AT3:BB3"/>
    <mergeCell ref="AT4:BA4"/>
    <mergeCell ref="A6:A11"/>
    <mergeCell ref="B6:C8"/>
    <mergeCell ref="D6:E8"/>
    <mergeCell ref="F6:F11"/>
    <mergeCell ref="G6:G11"/>
    <mergeCell ref="H6:H11"/>
    <mergeCell ref="I6:I11"/>
    <mergeCell ref="J6:O6"/>
    <mergeCell ref="A3:H3"/>
    <mergeCell ref="I3:P3"/>
    <mergeCell ref="Q3:X3"/>
    <mergeCell ref="Y3:AE3"/>
    <mergeCell ref="AF3:AL3"/>
    <mergeCell ref="AM3:AS3"/>
    <mergeCell ref="AA8:AD8"/>
    <mergeCell ref="AG8:AL8"/>
    <mergeCell ref="AT6:AU11"/>
    <mergeCell ref="AI9:AI11"/>
    <mergeCell ref="BB6:BB11"/>
    <mergeCell ref="AG6:AL6"/>
    <mergeCell ref="AM6:AP6"/>
    <mergeCell ref="AQ6:AR6"/>
    <mergeCell ref="AS6:AS11"/>
    <mergeCell ref="AG7:AL7"/>
    <mergeCell ref="AM7:AM11"/>
    <mergeCell ref="AN7:AP8"/>
    <mergeCell ref="AY7:BA8"/>
    <mergeCell ref="AV6:AW6"/>
    <mergeCell ref="AX6:BA6"/>
    <mergeCell ref="AQ7:AQ11"/>
    <mergeCell ref="R6:X6"/>
    <mergeCell ref="Y6:AD6"/>
    <mergeCell ref="W9:W11"/>
    <mergeCell ref="X9:X11"/>
    <mergeCell ref="AE6:AE11"/>
    <mergeCell ref="Y7:AD7"/>
    <mergeCell ref="U9:U11"/>
    <mergeCell ref="V9:V11"/>
    <mergeCell ref="Z9:Z11"/>
    <mergeCell ref="AA9:AA11"/>
    <mergeCell ref="AC9:AC11"/>
    <mergeCell ref="AD9:AD11"/>
    <mergeCell ref="Y9:Y11"/>
    <mergeCell ref="AB9:AB11"/>
    <mergeCell ref="T9:T11"/>
    <mergeCell ref="V8:X8"/>
    <mergeCell ref="AF6:AF11"/>
    <mergeCell ref="AG9:AG11"/>
    <mergeCell ref="AH9:AH11"/>
    <mergeCell ref="AX7:AX11"/>
    <mergeCell ref="AR7:AR8"/>
    <mergeCell ref="AV7:AW8"/>
    <mergeCell ref="AL9:AL11"/>
    <mergeCell ref="AN9:AN11"/>
    <mergeCell ref="AO9:AO11"/>
    <mergeCell ref="B9:B11"/>
    <mergeCell ref="C9:C11"/>
    <mergeCell ref="D9:D11"/>
    <mergeCell ref="E9:E11"/>
    <mergeCell ref="R9:R11"/>
    <mergeCell ref="J7:J11"/>
    <mergeCell ref="K7:K11"/>
    <mergeCell ref="L7:L11"/>
    <mergeCell ref="M7:M11"/>
    <mergeCell ref="N7:N11"/>
    <mergeCell ref="O7:O11"/>
    <mergeCell ref="R8:U8"/>
    <mergeCell ref="S9:S11"/>
    <mergeCell ref="P6:P11"/>
    <mergeCell ref="Q6:Q11"/>
    <mergeCell ref="R7:X7"/>
    <mergeCell ref="Y8:Z8"/>
    <mergeCell ref="AT15:AU15"/>
    <mergeCell ref="Q41:R41"/>
    <mergeCell ref="BA9:BA11"/>
    <mergeCell ref="AT12:AU12"/>
    <mergeCell ref="AT13:AU13"/>
    <mergeCell ref="AT14:AU14"/>
    <mergeCell ref="AT16:AU16"/>
    <mergeCell ref="AP9:AP11"/>
    <mergeCell ref="AR9:AR11"/>
    <mergeCell ref="AV9:AV11"/>
    <mergeCell ref="AW9:AW11"/>
    <mergeCell ref="AY9:AY11"/>
    <mergeCell ref="AZ9:AZ11"/>
    <mergeCell ref="AJ9:AJ11"/>
    <mergeCell ref="AK9:AK11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5" manualBreakCount="5">
    <brk id="8" max="44" man="1"/>
    <brk id="16" max="44" man="1"/>
    <brk id="24" max="44" man="1"/>
    <brk id="31" max="44" man="1"/>
    <brk id="45" max="44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zoomScaleNormal="100" zoomScaleSheetLayoutView="100" workbookViewId="0">
      <selection activeCell="H15" sqref="H15"/>
    </sheetView>
  </sheetViews>
  <sheetFormatPr defaultRowHeight="14.25"/>
  <cols>
    <col min="1" max="1" width="6.125" style="37" customWidth="1"/>
    <col min="2" max="2" width="11.625" style="39" customWidth="1"/>
    <col min="3" max="3" width="9.625" style="108" customWidth="1"/>
    <col min="4" max="4" width="13.625" style="108" customWidth="1"/>
    <col min="5" max="6" width="13.625" style="38" customWidth="1"/>
    <col min="7" max="7" width="14.125" style="38" customWidth="1"/>
    <col min="8" max="16384" width="9" style="39"/>
  </cols>
  <sheetData>
    <row r="1" spans="1:7" s="287" customFormat="1" ht="14.1" customHeight="1">
      <c r="A1" s="282"/>
      <c r="C1" s="302"/>
      <c r="D1" s="302"/>
      <c r="E1" s="283"/>
      <c r="F1" s="283"/>
      <c r="G1" s="284" t="s">
        <v>896</v>
      </c>
    </row>
    <row r="2" spans="1:7" s="12" customFormat="1" ht="14.1" customHeight="1">
      <c r="A2" s="10"/>
      <c r="C2" s="103"/>
      <c r="D2" s="103"/>
      <c r="E2" s="9"/>
      <c r="F2" s="9"/>
      <c r="G2" s="9"/>
    </row>
    <row r="3" spans="1:7" s="543" customFormat="1" ht="20.100000000000001" customHeight="1">
      <c r="A3" s="722" t="s">
        <v>510</v>
      </c>
      <c r="B3" s="722"/>
      <c r="C3" s="722"/>
      <c r="D3" s="722"/>
      <c r="E3" s="722"/>
      <c r="F3" s="722"/>
      <c r="G3" s="722"/>
    </row>
    <row r="4" spans="1:7" s="13" customFormat="1" ht="24" customHeight="1">
      <c r="A4" s="724" t="s">
        <v>514</v>
      </c>
      <c r="B4" s="724"/>
      <c r="C4" s="724"/>
      <c r="D4" s="724"/>
      <c r="E4" s="724"/>
      <c r="F4" s="724"/>
      <c r="G4" s="724"/>
    </row>
    <row r="5" spans="1:7" s="12" customFormat="1" ht="18" customHeight="1" thickBot="1">
      <c r="A5" s="245" t="s">
        <v>864</v>
      </c>
      <c r="C5" s="104"/>
      <c r="D5" s="104"/>
      <c r="E5" s="48"/>
      <c r="F5" s="48"/>
      <c r="G5" s="15" t="s">
        <v>863</v>
      </c>
    </row>
    <row r="6" spans="1:7" s="12" customFormat="1" ht="18" customHeight="1">
      <c r="A6" s="996" t="s">
        <v>243</v>
      </c>
      <c r="B6" s="997"/>
      <c r="C6" s="1002" t="s">
        <v>204</v>
      </c>
      <c r="D6" s="1005" t="s">
        <v>205</v>
      </c>
      <c r="E6" s="754" t="s">
        <v>206</v>
      </c>
      <c r="F6" s="754" t="s">
        <v>207</v>
      </c>
      <c r="G6" s="1008" t="s">
        <v>415</v>
      </c>
    </row>
    <row r="7" spans="1:7" s="12" customFormat="1" ht="18" customHeight="1">
      <c r="A7" s="998"/>
      <c r="B7" s="999"/>
      <c r="C7" s="1003"/>
      <c r="D7" s="1006"/>
      <c r="E7" s="747"/>
      <c r="F7" s="747"/>
      <c r="G7" s="1009"/>
    </row>
    <row r="8" spans="1:7" s="12" customFormat="1" ht="18" customHeight="1">
      <c r="A8" s="998"/>
      <c r="B8" s="999"/>
      <c r="C8" s="1003"/>
      <c r="D8" s="1006"/>
      <c r="E8" s="747"/>
      <c r="F8" s="747"/>
      <c r="G8" s="1009"/>
    </row>
    <row r="9" spans="1:7" s="12" customFormat="1" ht="18" customHeight="1">
      <c r="A9" s="1000"/>
      <c r="B9" s="1001"/>
      <c r="C9" s="1004"/>
      <c r="D9" s="1007"/>
      <c r="E9" s="748"/>
      <c r="F9" s="748"/>
      <c r="G9" s="1010"/>
    </row>
    <row r="10" spans="1:7" s="105" customFormat="1" ht="18" customHeight="1">
      <c r="A10" s="1011" t="s">
        <v>325</v>
      </c>
      <c r="B10" s="1012"/>
      <c r="C10" s="25">
        <v>37</v>
      </c>
      <c r="D10" s="25">
        <v>1065752</v>
      </c>
      <c r="E10" s="25">
        <v>15891008</v>
      </c>
      <c r="F10" s="25">
        <v>6721884</v>
      </c>
      <c r="G10" s="25">
        <v>9169124</v>
      </c>
    </row>
    <row r="11" spans="1:7" s="105" customFormat="1" ht="18" customHeight="1">
      <c r="A11" s="1011" t="s">
        <v>326</v>
      </c>
      <c r="B11" s="1012"/>
      <c r="C11" s="25">
        <v>38</v>
      </c>
      <c r="D11" s="25">
        <v>1069779</v>
      </c>
      <c r="E11" s="25">
        <v>15930938</v>
      </c>
      <c r="F11" s="25">
        <v>7078161</v>
      </c>
      <c r="G11" s="25">
        <v>8852777</v>
      </c>
    </row>
    <row r="12" spans="1:7" s="105" customFormat="1" ht="18" customHeight="1">
      <c r="A12" s="1011" t="s">
        <v>379</v>
      </c>
      <c r="B12" s="1012"/>
      <c r="C12" s="25">
        <v>35</v>
      </c>
      <c r="D12" s="25">
        <v>1083071</v>
      </c>
      <c r="E12" s="25">
        <v>16104007</v>
      </c>
      <c r="F12" s="25">
        <v>7556732</v>
      </c>
      <c r="G12" s="25">
        <v>8547275</v>
      </c>
    </row>
    <row r="13" spans="1:7" s="105" customFormat="1" ht="18" customHeight="1">
      <c r="A13" s="1011" t="s">
        <v>471</v>
      </c>
      <c r="B13" s="1012"/>
      <c r="C13" s="25">
        <v>35</v>
      </c>
      <c r="D13" s="25">
        <v>1060199</v>
      </c>
      <c r="E13" s="25">
        <v>15918922</v>
      </c>
      <c r="F13" s="25">
        <v>7884220</v>
      </c>
      <c r="G13" s="25">
        <v>8034702</v>
      </c>
    </row>
    <row r="14" spans="1:7" s="105" customFormat="1" ht="18" customHeight="1">
      <c r="A14" s="994">
        <v>2018</v>
      </c>
      <c r="B14" s="995"/>
      <c r="C14" s="22">
        <f>SUM(C16:C38)</f>
        <v>34</v>
      </c>
      <c r="D14" s="22">
        <f>SUM(D16:D38)</f>
        <v>1049899</v>
      </c>
      <c r="E14" s="22">
        <f>SUM(E16:E38)</f>
        <v>15918922</v>
      </c>
      <c r="F14" s="22">
        <f>SUM(F16:F38)</f>
        <v>8274416</v>
      </c>
      <c r="G14" s="22">
        <f>SUM(G16:G38)</f>
        <v>7644506</v>
      </c>
    </row>
    <row r="15" spans="1:7" s="46" customFormat="1" ht="23.25" customHeight="1">
      <c r="A15" s="12"/>
      <c r="B15" s="45"/>
      <c r="C15" s="25"/>
      <c r="D15" s="25"/>
      <c r="E15" s="25"/>
      <c r="F15" s="25"/>
      <c r="G15" s="25"/>
    </row>
    <row r="16" spans="1:7" s="46" customFormat="1" ht="17.45" customHeight="1">
      <c r="A16" s="106" t="s">
        <v>63</v>
      </c>
      <c r="B16" s="107" t="s">
        <v>225</v>
      </c>
      <c r="C16" s="265">
        <v>3</v>
      </c>
      <c r="D16" s="265">
        <v>106813</v>
      </c>
      <c r="E16" s="265">
        <v>2119160</v>
      </c>
      <c r="F16" s="266">
        <v>1849935</v>
      </c>
      <c r="G16" s="266">
        <v>269225</v>
      </c>
    </row>
    <row r="17" spans="1:7" s="46" customFormat="1" ht="17.45" customHeight="1">
      <c r="A17" s="106" t="s">
        <v>66</v>
      </c>
      <c r="B17" s="107" t="s">
        <v>839</v>
      </c>
      <c r="C17" s="265">
        <v>2</v>
      </c>
      <c r="D17" s="265">
        <v>97700</v>
      </c>
      <c r="E17" s="265">
        <v>1546553</v>
      </c>
      <c r="F17" s="266">
        <v>1277161</v>
      </c>
      <c r="G17" s="266">
        <v>269392</v>
      </c>
    </row>
    <row r="18" spans="1:7" s="46" customFormat="1" ht="17.45" customHeight="1">
      <c r="A18" s="106" t="s">
        <v>69</v>
      </c>
      <c r="B18" s="107" t="s">
        <v>244</v>
      </c>
      <c r="C18" s="265">
        <v>1</v>
      </c>
      <c r="D18" s="265">
        <v>25378</v>
      </c>
      <c r="E18" s="265">
        <v>173823</v>
      </c>
      <c r="F18" s="266">
        <v>62363</v>
      </c>
      <c r="G18" s="266">
        <v>111460</v>
      </c>
    </row>
    <row r="19" spans="1:7" s="46" customFormat="1" ht="17.45" customHeight="1">
      <c r="A19" s="106" t="s">
        <v>72</v>
      </c>
      <c r="B19" s="107" t="s">
        <v>245</v>
      </c>
      <c r="C19" s="265">
        <v>1</v>
      </c>
      <c r="D19" s="265">
        <v>56500</v>
      </c>
      <c r="E19" s="265">
        <v>1278000</v>
      </c>
      <c r="F19" s="266">
        <v>1253938</v>
      </c>
      <c r="G19" s="266">
        <v>24062</v>
      </c>
    </row>
    <row r="20" spans="1:7" s="46" customFormat="1" ht="17.45" customHeight="1">
      <c r="A20" s="106" t="s">
        <v>75</v>
      </c>
      <c r="B20" s="107" t="s">
        <v>246</v>
      </c>
      <c r="C20" s="265">
        <v>1</v>
      </c>
      <c r="D20" s="248">
        <v>114692</v>
      </c>
      <c r="E20" s="248">
        <v>2514190</v>
      </c>
      <c r="F20" s="267">
        <v>148496</v>
      </c>
      <c r="G20" s="266">
        <v>2365694</v>
      </c>
    </row>
    <row r="21" spans="1:7" s="46" customFormat="1" ht="17.45" customHeight="1">
      <c r="A21" s="106" t="s">
        <v>78</v>
      </c>
      <c r="B21" s="107" t="s">
        <v>247</v>
      </c>
      <c r="C21" s="265">
        <v>1</v>
      </c>
      <c r="D21" s="265">
        <v>143900</v>
      </c>
      <c r="E21" s="265">
        <v>2609000</v>
      </c>
      <c r="F21" s="266">
        <v>1317755</v>
      </c>
      <c r="G21" s="266">
        <v>1291245</v>
      </c>
    </row>
    <row r="22" spans="1:7" s="46" customFormat="1" ht="17.45" customHeight="1">
      <c r="A22" s="106" t="s">
        <v>81</v>
      </c>
      <c r="B22" s="107" t="s">
        <v>248</v>
      </c>
      <c r="C22" s="265">
        <v>1</v>
      </c>
      <c r="D22" s="265">
        <v>17700</v>
      </c>
      <c r="E22" s="265">
        <v>186300</v>
      </c>
      <c r="F22" s="266">
        <v>135008</v>
      </c>
      <c r="G22" s="266">
        <v>51292</v>
      </c>
    </row>
    <row r="23" spans="1:7" s="46" customFormat="1" ht="17.45" customHeight="1">
      <c r="A23" s="106" t="s">
        <v>83</v>
      </c>
      <c r="B23" s="107" t="s">
        <v>249</v>
      </c>
      <c r="C23" s="265">
        <v>2</v>
      </c>
      <c r="D23" s="265">
        <v>9600</v>
      </c>
      <c r="E23" s="265">
        <v>66200</v>
      </c>
      <c r="F23" s="266">
        <v>57019</v>
      </c>
      <c r="G23" s="266">
        <v>9181</v>
      </c>
    </row>
    <row r="24" spans="1:7" s="46" customFormat="1" ht="17.45" customHeight="1">
      <c r="A24" s="106" t="s">
        <v>86</v>
      </c>
      <c r="B24" s="107" t="s">
        <v>250</v>
      </c>
      <c r="C24" s="265">
        <v>1</v>
      </c>
      <c r="D24" s="265">
        <v>114000</v>
      </c>
      <c r="E24" s="265">
        <v>1814000</v>
      </c>
      <c r="F24" s="266">
        <v>282675</v>
      </c>
      <c r="G24" s="266">
        <v>1531325</v>
      </c>
    </row>
    <row r="25" spans="1:7" s="46" customFormat="1" ht="17.45" customHeight="1">
      <c r="A25" s="106" t="s">
        <v>89</v>
      </c>
      <c r="B25" s="107" t="s">
        <v>840</v>
      </c>
      <c r="C25" s="265">
        <v>4</v>
      </c>
      <c r="D25" s="265">
        <v>66443</v>
      </c>
      <c r="E25" s="265">
        <v>810445</v>
      </c>
      <c r="F25" s="266">
        <v>453996</v>
      </c>
      <c r="G25" s="266">
        <v>356449</v>
      </c>
    </row>
    <row r="26" spans="1:7" s="46" customFormat="1" ht="17.45" customHeight="1">
      <c r="A26" s="106" t="s">
        <v>92</v>
      </c>
      <c r="B26" s="107" t="s">
        <v>251</v>
      </c>
      <c r="C26" s="265">
        <v>1</v>
      </c>
      <c r="D26" s="265">
        <v>16542</v>
      </c>
      <c r="E26" s="265">
        <v>156038</v>
      </c>
      <c r="F26" s="266">
        <v>31390</v>
      </c>
      <c r="G26" s="266">
        <v>124648</v>
      </c>
    </row>
    <row r="27" spans="1:7" s="46" customFormat="1" ht="17.45" customHeight="1">
      <c r="A27" s="106" t="s">
        <v>95</v>
      </c>
      <c r="B27" s="107" t="s">
        <v>252</v>
      </c>
      <c r="C27" s="265">
        <v>2</v>
      </c>
      <c r="D27" s="265">
        <v>20993</v>
      </c>
      <c r="E27" s="265">
        <v>167760</v>
      </c>
      <c r="F27" s="266">
        <v>88170</v>
      </c>
      <c r="G27" s="266">
        <v>79590</v>
      </c>
    </row>
    <row r="28" spans="1:7" s="46" customFormat="1" ht="17.45" customHeight="1">
      <c r="A28" s="106" t="s">
        <v>98</v>
      </c>
      <c r="B28" s="107" t="s">
        <v>841</v>
      </c>
      <c r="C28" s="265">
        <v>1</v>
      </c>
      <c r="D28" s="265">
        <v>13722</v>
      </c>
      <c r="E28" s="265">
        <v>70800</v>
      </c>
      <c r="F28" s="266">
        <v>61185</v>
      </c>
      <c r="G28" s="266">
        <v>9615</v>
      </c>
    </row>
    <row r="29" spans="1:7" s="46" customFormat="1" ht="17.45" customHeight="1">
      <c r="A29" s="106" t="s">
        <v>101</v>
      </c>
      <c r="B29" s="107" t="s">
        <v>253</v>
      </c>
      <c r="C29" s="265">
        <v>1</v>
      </c>
      <c r="D29" s="265">
        <v>40836</v>
      </c>
      <c r="E29" s="265">
        <v>442609</v>
      </c>
      <c r="F29" s="266">
        <v>63688</v>
      </c>
      <c r="G29" s="266">
        <v>378921</v>
      </c>
    </row>
    <row r="30" spans="1:7" s="46" customFormat="1" ht="17.45" customHeight="1">
      <c r="A30" s="106" t="s">
        <v>104</v>
      </c>
      <c r="B30" s="107" t="s">
        <v>254</v>
      </c>
      <c r="C30" s="265">
        <v>2</v>
      </c>
      <c r="D30" s="265">
        <v>27581</v>
      </c>
      <c r="E30" s="265">
        <v>226181</v>
      </c>
      <c r="F30" s="266">
        <v>162181</v>
      </c>
      <c r="G30" s="266">
        <v>64000</v>
      </c>
    </row>
    <row r="31" spans="1:7" s="46" customFormat="1" ht="17.45" customHeight="1">
      <c r="A31" s="106" t="s">
        <v>107</v>
      </c>
      <c r="B31" s="107" t="s">
        <v>255</v>
      </c>
      <c r="C31" s="266">
        <v>1</v>
      </c>
      <c r="D31" s="266">
        <v>17850</v>
      </c>
      <c r="E31" s="266">
        <v>187330</v>
      </c>
      <c r="F31" s="266">
        <v>86188</v>
      </c>
      <c r="G31" s="266">
        <v>101142</v>
      </c>
    </row>
    <row r="32" spans="1:7" s="46" customFormat="1" ht="17.45" customHeight="1">
      <c r="A32" s="106" t="s">
        <v>110</v>
      </c>
      <c r="B32" s="107" t="s">
        <v>256</v>
      </c>
      <c r="C32" s="265">
        <v>1</v>
      </c>
      <c r="D32" s="265">
        <v>21793</v>
      </c>
      <c r="E32" s="265">
        <v>197963</v>
      </c>
      <c r="F32" s="266">
        <v>129318</v>
      </c>
      <c r="G32" s="266">
        <v>68645</v>
      </c>
    </row>
    <row r="33" spans="1:7" s="46" customFormat="1" ht="17.45" customHeight="1">
      <c r="A33" s="106" t="s">
        <v>113</v>
      </c>
      <c r="B33" s="107" t="s">
        <v>257</v>
      </c>
      <c r="C33" s="265">
        <v>1</v>
      </c>
      <c r="D33" s="265">
        <v>18409</v>
      </c>
      <c r="E33" s="265">
        <v>134331</v>
      </c>
      <c r="F33" s="266">
        <v>69376</v>
      </c>
      <c r="G33" s="266">
        <v>64955</v>
      </c>
    </row>
    <row r="34" spans="1:7" s="46" customFormat="1" ht="17.45" customHeight="1">
      <c r="A34" s="106" t="s">
        <v>116</v>
      </c>
      <c r="B34" s="107" t="s">
        <v>258</v>
      </c>
      <c r="C34" s="265">
        <v>1</v>
      </c>
      <c r="D34" s="265">
        <v>13700</v>
      </c>
      <c r="E34" s="265">
        <v>190000</v>
      </c>
      <c r="F34" s="266">
        <v>90125</v>
      </c>
      <c r="G34" s="266">
        <v>99875</v>
      </c>
    </row>
    <row r="35" spans="1:7" s="46" customFormat="1" ht="17.45" customHeight="1">
      <c r="A35" s="106" t="s">
        <v>119</v>
      </c>
      <c r="B35" s="107" t="s">
        <v>259</v>
      </c>
      <c r="C35" s="265">
        <v>2</v>
      </c>
      <c r="D35" s="265">
        <v>16440</v>
      </c>
      <c r="E35" s="265">
        <v>146970</v>
      </c>
      <c r="F35" s="266">
        <v>16940</v>
      </c>
      <c r="G35" s="266">
        <v>130030</v>
      </c>
    </row>
    <row r="36" spans="1:7" s="46" customFormat="1" ht="17.45" customHeight="1">
      <c r="A36" s="106" t="s">
        <v>122</v>
      </c>
      <c r="B36" s="107" t="s">
        <v>260</v>
      </c>
      <c r="C36" s="265">
        <v>1</v>
      </c>
      <c r="D36" s="265">
        <v>33400</v>
      </c>
      <c r="E36" s="265">
        <v>379900</v>
      </c>
      <c r="F36" s="266">
        <v>305395</v>
      </c>
      <c r="G36" s="266">
        <v>74505</v>
      </c>
    </row>
    <row r="37" spans="1:7" s="46" customFormat="1" ht="17.45" customHeight="1">
      <c r="A37" s="106" t="s">
        <v>125</v>
      </c>
      <c r="B37" s="107" t="s">
        <v>261</v>
      </c>
      <c r="C37" s="265">
        <v>1</v>
      </c>
      <c r="D37" s="265">
        <v>39694</v>
      </c>
      <c r="E37" s="265">
        <v>363880</v>
      </c>
      <c r="F37" s="266">
        <v>225225</v>
      </c>
      <c r="G37" s="266">
        <v>138655</v>
      </c>
    </row>
    <row r="38" spans="1:7" s="46" customFormat="1" ht="17.45" customHeight="1" thickBot="1">
      <c r="A38" s="534" t="s">
        <v>128</v>
      </c>
      <c r="B38" s="535" t="s">
        <v>291</v>
      </c>
      <c r="C38" s="265">
        <v>2</v>
      </c>
      <c r="D38" s="265">
        <v>16213</v>
      </c>
      <c r="E38" s="265">
        <v>137489</v>
      </c>
      <c r="F38" s="266">
        <v>106889</v>
      </c>
      <c r="G38" s="266">
        <v>30600</v>
      </c>
    </row>
    <row r="39" spans="1:7" s="467" customFormat="1" ht="9.9499999999999993" customHeight="1">
      <c r="A39" s="160" t="s">
        <v>369</v>
      </c>
      <c r="C39" s="508"/>
      <c r="D39" s="508"/>
      <c r="E39" s="542"/>
      <c r="F39" s="542"/>
      <c r="G39" s="489" t="s">
        <v>377</v>
      </c>
    </row>
    <row r="40" spans="1:7" s="12" customFormat="1" ht="15.75" customHeight="1">
      <c r="A40" s="10"/>
      <c r="C40" s="103"/>
      <c r="D40" s="103"/>
      <c r="E40" s="9"/>
      <c r="F40" s="9"/>
      <c r="G40" s="9"/>
    </row>
    <row r="41" spans="1:7" s="12" customFormat="1" ht="11.25">
      <c r="A41" s="10"/>
      <c r="C41" s="103"/>
      <c r="D41" s="103"/>
      <c r="E41" s="9"/>
      <c r="F41" s="9"/>
      <c r="G41" s="9"/>
    </row>
    <row r="42" spans="1:7" s="12" customFormat="1" ht="11.25">
      <c r="A42" s="10"/>
      <c r="C42" s="103"/>
      <c r="D42" s="103"/>
      <c r="E42" s="9"/>
      <c r="F42" s="9"/>
      <c r="G42" s="9"/>
    </row>
    <row r="43" spans="1:7" s="12" customFormat="1" ht="11.25">
      <c r="A43" s="10"/>
      <c r="C43" s="103"/>
      <c r="D43" s="103"/>
      <c r="E43" s="9"/>
      <c r="F43" s="9"/>
      <c r="G43" s="9"/>
    </row>
    <row r="44" spans="1:7" s="12" customFormat="1" ht="11.25">
      <c r="A44" s="10"/>
      <c r="C44" s="103"/>
      <c r="D44" s="103"/>
      <c r="E44" s="9"/>
      <c r="F44" s="9"/>
      <c r="G44" s="9"/>
    </row>
    <row r="45" spans="1:7" s="12" customFormat="1" ht="11.25">
      <c r="A45" s="10"/>
      <c r="C45" s="103"/>
      <c r="D45" s="103"/>
      <c r="E45" s="9"/>
      <c r="F45" s="9"/>
      <c r="G45" s="9"/>
    </row>
    <row r="46" spans="1:7" s="12" customFormat="1" ht="11.25">
      <c r="A46" s="10"/>
      <c r="C46" s="103"/>
      <c r="D46" s="103"/>
      <c r="E46" s="9"/>
      <c r="F46" s="9"/>
      <c r="G46" s="9"/>
    </row>
    <row r="47" spans="1:7" s="12" customFormat="1" ht="11.25">
      <c r="A47" s="10"/>
      <c r="C47" s="103"/>
      <c r="D47" s="103"/>
      <c r="E47" s="9"/>
      <c r="F47" s="9"/>
      <c r="G47" s="9"/>
    </row>
    <row r="48" spans="1:7" s="12" customFormat="1" ht="11.25">
      <c r="A48" s="10"/>
      <c r="C48" s="103"/>
      <c r="D48" s="103"/>
      <c r="E48" s="9"/>
      <c r="F48" s="9"/>
      <c r="G48" s="9"/>
    </row>
    <row r="49" spans="1:7" s="12" customFormat="1" ht="11.25">
      <c r="A49" s="10"/>
      <c r="C49" s="103"/>
      <c r="D49" s="103"/>
      <c r="E49" s="9"/>
      <c r="F49" s="9"/>
      <c r="G49" s="9"/>
    </row>
    <row r="50" spans="1:7" s="12" customFormat="1" ht="11.25">
      <c r="A50" s="10"/>
      <c r="C50" s="103"/>
      <c r="D50" s="103"/>
      <c r="E50" s="9"/>
      <c r="F50" s="9"/>
      <c r="G50" s="9"/>
    </row>
    <row r="51" spans="1:7" s="12" customFormat="1" ht="11.25">
      <c r="A51" s="10"/>
      <c r="C51" s="103"/>
      <c r="D51" s="103"/>
      <c r="E51" s="9"/>
      <c r="F51" s="9"/>
      <c r="G51" s="9"/>
    </row>
    <row r="52" spans="1:7" s="12" customFormat="1" ht="11.25">
      <c r="A52" s="10"/>
      <c r="C52" s="103"/>
      <c r="D52" s="103"/>
      <c r="E52" s="9"/>
      <c r="F52" s="9"/>
      <c r="G52" s="9"/>
    </row>
    <row r="53" spans="1:7" s="12" customFormat="1" ht="11.25">
      <c r="A53" s="10"/>
      <c r="C53" s="103"/>
      <c r="D53" s="103"/>
      <c r="E53" s="9"/>
      <c r="F53" s="9"/>
      <c r="G53" s="9"/>
    </row>
    <row r="54" spans="1:7" s="12" customFormat="1" ht="11.25">
      <c r="A54" s="10"/>
      <c r="C54" s="103"/>
      <c r="D54" s="103"/>
      <c r="E54" s="9"/>
      <c r="F54" s="9"/>
      <c r="G54" s="9"/>
    </row>
    <row r="55" spans="1:7" s="12" customFormat="1" ht="11.25">
      <c r="A55" s="10"/>
      <c r="C55" s="103"/>
      <c r="D55" s="103"/>
      <c r="E55" s="9"/>
      <c r="F55" s="9"/>
      <c r="G55" s="9"/>
    </row>
    <row r="56" spans="1:7" s="12" customFormat="1" ht="11.25">
      <c r="A56" s="10"/>
      <c r="C56" s="103"/>
      <c r="D56" s="103"/>
      <c r="E56" s="9"/>
      <c r="F56" s="9"/>
      <c r="G56" s="9"/>
    </row>
    <row r="57" spans="1:7" s="12" customFormat="1" ht="11.25">
      <c r="A57" s="10"/>
      <c r="C57" s="103"/>
      <c r="D57" s="103"/>
      <c r="E57" s="9"/>
      <c r="F57" s="9"/>
      <c r="G57" s="9"/>
    </row>
    <row r="58" spans="1:7" s="12" customFormat="1" ht="11.25">
      <c r="A58" s="10"/>
      <c r="C58" s="103"/>
      <c r="D58" s="103"/>
      <c r="E58" s="9"/>
      <c r="F58" s="9"/>
      <c r="G58" s="9"/>
    </row>
    <row r="59" spans="1:7" s="12" customFormat="1" ht="11.25">
      <c r="A59" s="10"/>
      <c r="C59" s="103"/>
      <c r="D59" s="103"/>
      <c r="E59" s="9"/>
      <c r="F59" s="9"/>
      <c r="G59" s="9"/>
    </row>
    <row r="60" spans="1:7" s="12" customFormat="1" ht="11.25">
      <c r="A60" s="10"/>
      <c r="C60" s="103"/>
      <c r="D60" s="103"/>
      <c r="E60" s="9"/>
      <c r="F60" s="9"/>
      <c r="G60" s="9"/>
    </row>
    <row r="61" spans="1:7" s="12" customFormat="1" ht="11.25">
      <c r="A61" s="10"/>
      <c r="C61" s="103"/>
      <c r="D61" s="103"/>
      <c r="E61" s="9"/>
      <c r="F61" s="9"/>
      <c r="G61" s="9"/>
    </row>
    <row r="62" spans="1:7" s="12" customFormat="1" ht="11.25">
      <c r="A62" s="10"/>
      <c r="C62" s="103"/>
      <c r="D62" s="103"/>
      <c r="E62" s="9"/>
      <c r="F62" s="9"/>
      <c r="G62" s="9"/>
    </row>
    <row r="63" spans="1:7" s="12" customFormat="1" ht="11.25">
      <c r="A63" s="10"/>
      <c r="C63" s="103"/>
      <c r="D63" s="103"/>
      <c r="E63" s="9"/>
      <c r="F63" s="9"/>
      <c r="G63" s="9"/>
    </row>
    <row r="64" spans="1:7" s="12" customFormat="1" ht="11.25">
      <c r="A64" s="10"/>
      <c r="C64" s="103"/>
      <c r="D64" s="103"/>
      <c r="E64" s="9"/>
      <c r="F64" s="9"/>
      <c r="G64" s="9"/>
    </row>
    <row r="65" spans="1:7" s="12" customFormat="1" ht="11.25">
      <c r="A65" s="10"/>
      <c r="C65" s="103"/>
      <c r="D65" s="103"/>
      <c r="E65" s="9"/>
      <c r="F65" s="9"/>
      <c r="G65" s="9"/>
    </row>
    <row r="66" spans="1:7" s="12" customFormat="1" ht="11.25">
      <c r="A66" s="10"/>
      <c r="C66" s="103"/>
      <c r="D66" s="103"/>
      <c r="E66" s="9"/>
      <c r="F66" s="9"/>
      <c r="G66" s="9"/>
    </row>
    <row r="67" spans="1:7" s="12" customFormat="1" ht="11.25">
      <c r="A67" s="10"/>
      <c r="C67" s="103"/>
      <c r="D67" s="103"/>
      <c r="E67" s="9"/>
      <c r="F67" s="9"/>
      <c r="G67" s="9"/>
    </row>
    <row r="68" spans="1:7" s="12" customFormat="1" ht="11.25">
      <c r="A68" s="10"/>
      <c r="C68" s="103"/>
      <c r="D68" s="103"/>
      <c r="E68" s="9"/>
      <c r="F68" s="9"/>
      <c r="G68" s="9"/>
    </row>
    <row r="69" spans="1:7" s="12" customFormat="1" ht="11.25">
      <c r="A69" s="10"/>
      <c r="C69" s="103"/>
      <c r="D69" s="103"/>
      <c r="E69" s="9"/>
      <c r="F69" s="9"/>
      <c r="G69" s="9"/>
    </row>
    <row r="70" spans="1:7" s="12" customFormat="1" ht="11.25">
      <c r="A70" s="10"/>
      <c r="C70" s="103"/>
      <c r="D70" s="103"/>
      <c r="E70" s="9"/>
      <c r="F70" s="9"/>
      <c r="G70" s="9"/>
    </row>
    <row r="71" spans="1:7" s="12" customFormat="1" ht="11.25">
      <c r="A71" s="10"/>
      <c r="C71" s="103"/>
      <c r="D71" s="103"/>
      <c r="E71" s="9"/>
      <c r="F71" s="9"/>
      <c r="G71" s="9"/>
    </row>
    <row r="72" spans="1:7" s="12" customFormat="1" ht="11.25">
      <c r="A72" s="10"/>
      <c r="C72" s="103"/>
      <c r="D72" s="103"/>
      <c r="E72" s="9"/>
      <c r="F72" s="9"/>
      <c r="G72" s="9"/>
    </row>
    <row r="73" spans="1:7" s="12" customFormat="1" ht="11.25">
      <c r="A73" s="10"/>
      <c r="C73" s="103"/>
      <c r="D73" s="103"/>
      <c r="E73" s="9"/>
      <c r="F73" s="9"/>
      <c r="G73" s="9"/>
    </row>
    <row r="74" spans="1:7" s="12" customFormat="1" ht="11.25">
      <c r="A74" s="10"/>
      <c r="C74" s="103"/>
      <c r="D74" s="103"/>
      <c r="E74" s="9"/>
      <c r="F74" s="9"/>
      <c r="G74" s="9"/>
    </row>
    <row r="75" spans="1:7" s="12" customFormat="1" ht="11.25">
      <c r="A75" s="10"/>
      <c r="C75" s="103"/>
      <c r="D75" s="103"/>
      <c r="E75" s="9"/>
      <c r="F75" s="9"/>
      <c r="G75" s="9"/>
    </row>
    <row r="76" spans="1:7" s="12" customFormat="1" ht="11.25">
      <c r="A76" s="10"/>
      <c r="C76" s="103"/>
      <c r="D76" s="103"/>
      <c r="E76" s="9"/>
      <c r="F76" s="9"/>
      <c r="G76" s="9"/>
    </row>
    <row r="77" spans="1:7" s="12" customFormat="1" ht="11.25">
      <c r="A77" s="10"/>
      <c r="C77" s="103"/>
      <c r="D77" s="103"/>
      <c r="E77" s="9"/>
      <c r="F77" s="9"/>
      <c r="G77" s="9"/>
    </row>
    <row r="78" spans="1:7" s="12" customFormat="1" ht="11.25">
      <c r="A78" s="10"/>
      <c r="C78" s="103"/>
      <c r="D78" s="103"/>
      <c r="E78" s="9"/>
      <c r="F78" s="9"/>
      <c r="G78" s="9"/>
    </row>
    <row r="79" spans="1:7" s="12" customFormat="1" ht="11.25">
      <c r="A79" s="10"/>
      <c r="C79" s="103"/>
      <c r="D79" s="103"/>
      <c r="E79" s="9"/>
      <c r="F79" s="9"/>
      <c r="G79" s="9"/>
    </row>
    <row r="80" spans="1:7" s="12" customFormat="1" ht="11.25">
      <c r="A80" s="10"/>
      <c r="C80" s="103"/>
      <c r="D80" s="103"/>
      <c r="E80" s="9"/>
      <c r="F80" s="9"/>
      <c r="G80" s="9"/>
    </row>
    <row r="81" spans="1:7" s="12" customFormat="1" ht="11.25">
      <c r="A81" s="10"/>
      <c r="C81" s="103"/>
      <c r="D81" s="103"/>
      <c r="E81" s="9"/>
      <c r="F81" s="9"/>
      <c r="G81" s="9"/>
    </row>
    <row r="82" spans="1:7" s="12" customFormat="1" ht="11.25">
      <c r="A82" s="10"/>
      <c r="C82" s="103"/>
      <c r="D82" s="103"/>
      <c r="E82" s="9"/>
      <c r="F82" s="9"/>
      <c r="G82" s="9"/>
    </row>
    <row r="83" spans="1:7" s="12" customFormat="1" ht="11.25">
      <c r="A83" s="10"/>
      <c r="C83" s="103"/>
      <c r="D83" s="103"/>
      <c r="E83" s="9"/>
      <c r="F83" s="9"/>
      <c r="G83" s="9"/>
    </row>
    <row r="84" spans="1:7" s="12" customFormat="1" ht="11.25">
      <c r="A84" s="10"/>
      <c r="C84" s="103"/>
      <c r="D84" s="103"/>
      <c r="E84" s="9"/>
      <c r="F84" s="9"/>
      <c r="G84" s="9"/>
    </row>
    <row r="85" spans="1:7" s="12" customFormat="1" ht="11.25">
      <c r="A85" s="10"/>
      <c r="C85" s="103"/>
      <c r="D85" s="103"/>
      <c r="E85" s="9"/>
      <c r="F85" s="9"/>
      <c r="G85" s="9"/>
    </row>
    <row r="86" spans="1:7" s="12" customFormat="1" ht="11.25">
      <c r="A86" s="10"/>
      <c r="C86" s="103"/>
      <c r="D86" s="103"/>
      <c r="E86" s="9"/>
      <c r="F86" s="9"/>
      <c r="G86" s="9"/>
    </row>
    <row r="87" spans="1:7" s="12" customFormat="1" ht="11.25">
      <c r="A87" s="10"/>
      <c r="C87" s="103"/>
      <c r="D87" s="103"/>
      <c r="E87" s="9"/>
      <c r="F87" s="9"/>
      <c r="G87" s="9"/>
    </row>
    <row r="88" spans="1:7" s="12" customFormat="1" ht="11.25">
      <c r="A88" s="10"/>
      <c r="C88" s="103"/>
      <c r="D88" s="103"/>
      <c r="E88" s="9"/>
      <c r="F88" s="9"/>
      <c r="G88" s="9"/>
    </row>
    <row r="89" spans="1:7" s="12" customFormat="1" ht="11.25">
      <c r="A89" s="10"/>
      <c r="C89" s="103"/>
      <c r="D89" s="103"/>
      <c r="E89" s="9"/>
      <c r="F89" s="9"/>
      <c r="G89" s="9"/>
    </row>
    <row r="90" spans="1:7" s="12" customFormat="1" ht="11.25">
      <c r="A90" s="10"/>
      <c r="C90" s="103"/>
      <c r="D90" s="103"/>
      <c r="E90" s="9"/>
      <c r="F90" s="9"/>
      <c r="G90" s="9"/>
    </row>
    <row r="91" spans="1:7" s="12" customFormat="1" ht="11.25">
      <c r="A91" s="10"/>
      <c r="C91" s="103"/>
      <c r="D91" s="103"/>
      <c r="E91" s="9"/>
      <c r="F91" s="9"/>
      <c r="G91" s="9"/>
    </row>
    <row r="92" spans="1:7" s="12" customFormat="1" ht="11.25">
      <c r="A92" s="10"/>
      <c r="C92" s="103"/>
      <c r="D92" s="103"/>
      <c r="E92" s="9"/>
      <c r="F92" s="9"/>
      <c r="G92" s="9"/>
    </row>
    <row r="93" spans="1:7" s="12" customFormat="1" ht="11.25">
      <c r="A93" s="10"/>
      <c r="C93" s="103"/>
      <c r="D93" s="103"/>
      <c r="E93" s="9"/>
      <c r="F93" s="9"/>
      <c r="G93" s="9"/>
    </row>
    <row r="94" spans="1:7" s="12" customFormat="1" ht="11.25">
      <c r="A94" s="10"/>
      <c r="C94" s="103"/>
      <c r="D94" s="103"/>
      <c r="E94" s="9"/>
      <c r="F94" s="9"/>
      <c r="G94" s="9"/>
    </row>
    <row r="95" spans="1:7" s="12" customFormat="1" ht="11.25">
      <c r="A95" s="10"/>
      <c r="C95" s="103"/>
      <c r="D95" s="103"/>
      <c r="E95" s="9"/>
      <c r="F95" s="9"/>
      <c r="G95" s="9"/>
    </row>
    <row r="96" spans="1:7" s="12" customFormat="1" ht="11.25">
      <c r="A96" s="10"/>
      <c r="C96" s="103"/>
      <c r="D96" s="103"/>
      <c r="E96" s="9"/>
      <c r="F96" s="9"/>
      <c r="G96" s="9"/>
    </row>
    <row r="97" spans="1:7" s="12" customFormat="1" ht="11.25">
      <c r="A97" s="10"/>
      <c r="C97" s="103"/>
      <c r="D97" s="103"/>
      <c r="E97" s="9"/>
      <c r="F97" s="9"/>
      <c r="G97" s="9"/>
    </row>
    <row r="98" spans="1:7" s="12" customFormat="1" ht="11.25">
      <c r="A98" s="10"/>
      <c r="C98" s="103"/>
      <c r="D98" s="103"/>
      <c r="E98" s="9"/>
      <c r="F98" s="9"/>
      <c r="G98" s="9"/>
    </row>
    <row r="99" spans="1:7" s="12" customFormat="1" ht="11.25">
      <c r="A99" s="10"/>
      <c r="C99" s="103"/>
      <c r="D99" s="103"/>
      <c r="E99" s="9"/>
      <c r="F99" s="9"/>
      <c r="G99" s="9"/>
    </row>
    <row r="100" spans="1:7" s="12" customFormat="1" ht="11.25">
      <c r="A100" s="10"/>
      <c r="C100" s="103"/>
      <c r="D100" s="103"/>
      <c r="E100" s="9"/>
      <c r="F100" s="9"/>
      <c r="G100" s="9"/>
    </row>
    <row r="101" spans="1:7" s="12" customFormat="1" ht="11.25">
      <c r="A101" s="10"/>
      <c r="C101" s="103"/>
      <c r="D101" s="103"/>
      <c r="E101" s="9"/>
      <c r="F101" s="9"/>
      <c r="G101" s="9"/>
    </row>
    <row r="102" spans="1:7" s="12" customFormat="1" ht="11.25">
      <c r="A102" s="10"/>
      <c r="C102" s="103"/>
      <c r="D102" s="103"/>
      <c r="E102" s="9"/>
      <c r="F102" s="9"/>
      <c r="G102" s="9"/>
    </row>
    <row r="103" spans="1:7" s="12" customFormat="1" ht="11.25">
      <c r="A103" s="10"/>
      <c r="C103" s="103"/>
      <c r="D103" s="103"/>
      <c r="E103" s="9"/>
      <c r="F103" s="9"/>
      <c r="G103" s="9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0:B10"/>
    <mergeCell ref="A11:B11"/>
    <mergeCell ref="A12:B12"/>
    <mergeCell ref="A13:B1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44"/>
  <sheetViews>
    <sheetView view="pageBreakPreview" zoomScaleNormal="100" zoomScaleSheetLayoutView="100" workbookViewId="0">
      <selection activeCell="H15" sqref="H15"/>
    </sheetView>
  </sheetViews>
  <sheetFormatPr defaultRowHeight="14.25"/>
  <cols>
    <col min="1" max="1" width="8" style="97" customWidth="1"/>
    <col min="2" max="2" width="11.5" style="369" customWidth="1"/>
    <col min="3" max="3" width="10.875" style="369" customWidth="1"/>
    <col min="4" max="4" width="10.25" style="421" customWidth="1"/>
    <col min="5" max="5" width="10.625" style="422" customWidth="1"/>
    <col min="6" max="6" width="10.5" style="422" customWidth="1"/>
    <col min="7" max="7" width="10.5" style="423" customWidth="1"/>
    <col min="8" max="8" width="10.25" style="424" customWidth="1"/>
    <col min="9" max="9" width="11.5" style="420" customWidth="1"/>
    <col min="10" max="11" width="11.5" style="424" customWidth="1"/>
    <col min="12" max="12" width="11.5" style="101" customWidth="1"/>
    <col min="13" max="13" width="12.125" style="101" customWidth="1"/>
    <col min="14" max="14" width="11.125" style="101" customWidth="1"/>
    <col min="15" max="15" width="13" style="101" customWidth="1"/>
    <col min="16" max="16384" width="9" style="102"/>
  </cols>
  <sheetData>
    <row r="1" spans="1:15" s="301" customFormat="1" ht="14.1" customHeight="1">
      <c r="A1" s="295" t="s">
        <v>897</v>
      </c>
      <c r="B1" s="361"/>
      <c r="C1" s="361"/>
      <c r="D1" s="370"/>
      <c r="E1" s="371"/>
      <c r="F1" s="371"/>
      <c r="G1" s="372"/>
      <c r="H1" s="373"/>
      <c r="I1" s="374"/>
      <c r="J1" s="373"/>
      <c r="K1" s="373"/>
      <c r="L1" s="299"/>
      <c r="M1" s="299"/>
      <c r="N1" s="299"/>
      <c r="O1" s="300" t="s">
        <v>898</v>
      </c>
    </row>
    <row r="2" spans="1:15" s="57" customFormat="1" ht="14.1" customHeight="1">
      <c r="A2" s="58"/>
      <c r="B2" s="362"/>
      <c r="C2" s="362"/>
      <c r="D2" s="375"/>
      <c r="E2" s="376"/>
      <c r="F2" s="376"/>
      <c r="G2" s="377"/>
      <c r="H2" s="378"/>
      <c r="I2" s="379"/>
      <c r="J2" s="378"/>
      <c r="K2" s="378"/>
      <c r="L2" s="56"/>
      <c r="M2" s="56"/>
      <c r="N2" s="56"/>
      <c r="O2" s="56"/>
    </row>
    <row r="3" spans="1:15" s="59" customFormat="1" ht="20.100000000000001" customHeight="1">
      <c r="A3" s="990" t="s">
        <v>515</v>
      </c>
      <c r="B3" s="990"/>
      <c r="C3" s="990"/>
      <c r="D3" s="990"/>
      <c r="E3" s="990"/>
      <c r="F3" s="990"/>
      <c r="G3" s="990"/>
      <c r="H3" s="990"/>
      <c r="I3" s="990" t="s">
        <v>516</v>
      </c>
      <c r="J3" s="990"/>
      <c r="K3" s="990"/>
      <c r="L3" s="990"/>
      <c r="M3" s="990"/>
      <c r="N3" s="990"/>
      <c r="O3" s="990"/>
    </row>
    <row r="4" spans="1:15" s="64" customFormat="1" ht="24" customHeight="1">
      <c r="A4" s="60"/>
      <c r="B4" s="363"/>
      <c r="C4" s="363"/>
      <c r="D4" s="380"/>
      <c r="E4" s="380"/>
      <c r="F4" s="381"/>
      <c r="G4" s="381"/>
      <c r="H4" s="381"/>
      <c r="I4" s="380"/>
      <c r="J4" s="381"/>
      <c r="K4" s="381"/>
      <c r="L4" s="63"/>
      <c r="M4" s="63"/>
      <c r="N4" s="63"/>
      <c r="O4" s="62"/>
    </row>
    <row r="5" spans="1:15" s="65" customFormat="1" ht="18" customHeight="1" thickBot="1">
      <c r="A5" s="65" t="s">
        <v>208</v>
      </c>
      <c r="B5" s="364"/>
      <c r="C5" s="364"/>
      <c r="D5" s="382"/>
      <c r="E5" s="383"/>
      <c r="F5" s="383"/>
      <c r="G5" s="384"/>
      <c r="H5" s="385"/>
      <c r="I5" s="386"/>
      <c r="J5" s="385"/>
      <c r="K5" s="385"/>
      <c r="L5" s="69"/>
      <c r="M5" s="69"/>
      <c r="N5" s="69"/>
      <c r="O5" s="70" t="s">
        <v>209</v>
      </c>
    </row>
    <row r="6" spans="1:15" s="71" customFormat="1" ht="17.100000000000001" customHeight="1">
      <c r="A6" s="1029" t="s">
        <v>262</v>
      </c>
      <c r="B6" s="1031" t="s">
        <v>417</v>
      </c>
      <c r="C6" s="1034" t="s">
        <v>314</v>
      </c>
      <c r="D6" s="1035"/>
      <c r="E6" s="1034" t="s">
        <v>323</v>
      </c>
      <c r="F6" s="1035"/>
      <c r="G6" s="1034" t="s">
        <v>210</v>
      </c>
      <c r="H6" s="1039"/>
      <c r="I6" s="1038" t="s">
        <v>211</v>
      </c>
      <c r="J6" s="1035"/>
      <c r="K6" s="1016" t="s">
        <v>317</v>
      </c>
      <c r="L6" s="1017"/>
      <c r="M6" s="1017"/>
      <c r="N6" s="1018"/>
      <c r="O6" s="1013" t="s">
        <v>212</v>
      </c>
    </row>
    <row r="7" spans="1:15" s="71" customFormat="1" ht="17.100000000000001" customHeight="1">
      <c r="A7" s="1030"/>
      <c r="B7" s="1032"/>
      <c r="C7" s="1021"/>
      <c r="D7" s="1021"/>
      <c r="E7" s="1021"/>
      <c r="F7" s="1021"/>
      <c r="G7" s="1020"/>
      <c r="H7" s="1023"/>
      <c r="I7" s="1027"/>
      <c r="J7" s="1021"/>
      <c r="K7" s="796"/>
      <c r="L7" s="796"/>
      <c r="M7" s="796"/>
      <c r="N7" s="1019"/>
      <c r="O7" s="1014"/>
    </row>
    <row r="8" spans="1:15" s="71" customFormat="1" ht="20.100000000000001" customHeight="1">
      <c r="A8" s="1030"/>
      <c r="B8" s="1032"/>
      <c r="C8" s="1020" t="s">
        <v>418</v>
      </c>
      <c r="D8" s="1020" t="s">
        <v>416</v>
      </c>
      <c r="E8" s="1020" t="s">
        <v>213</v>
      </c>
      <c r="F8" s="1020" t="s">
        <v>214</v>
      </c>
      <c r="G8" s="1020" t="s">
        <v>213</v>
      </c>
      <c r="H8" s="1023" t="s">
        <v>214</v>
      </c>
      <c r="I8" s="1026" t="s">
        <v>213</v>
      </c>
      <c r="J8" s="1020" t="s">
        <v>214</v>
      </c>
      <c r="K8" s="796" t="s">
        <v>215</v>
      </c>
      <c r="L8" s="796"/>
      <c r="M8" s="796"/>
      <c r="N8" s="1036" t="s">
        <v>214</v>
      </c>
      <c r="O8" s="1014"/>
    </row>
    <row r="9" spans="1:15" s="71" customFormat="1" ht="17.100000000000001" customHeight="1">
      <c r="A9" s="1030"/>
      <c r="B9" s="1032"/>
      <c r="C9" s="1021"/>
      <c r="D9" s="1021"/>
      <c r="E9" s="1021"/>
      <c r="F9" s="1021"/>
      <c r="G9" s="1021"/>
      <c r="H9" s="1024"/>
      <c r="I9" s="1027"/>
      <c r="J9" s="1021"/>
      <c r="K9" s="1020" t="s">
        <v>216</v>
      </c>
      <c r="L9" s="795" t="s">
        <v>217</v>
      </c>
      <c r="M9" s="795" t="s">
        <v>263</v>
      </c>
      <c r="N9" s="1019"/>
      <c r="O9" s="1014"/>
    </row>
    <row r="10" spans="1:15" s="71" customFormat="1" ht="43.5" customHeight="1">
      <c r="A10" s="1030"/>
      <c r="B10" s="1033"/>
      <c r="C10" s="1022"/>
      <c r="D10" s="1022"/>
      <c r="E10" s="1022"/>
      <c r="F10" s="1022"/>
      <c r="G10" s="1022"/>
      <c r="H10" s="1025"/>
      <c r="I10" s="1028"/>
      <c r="J10" s="1022"/>
      <c r="K10" s="1022"/>
      <c r="L10" s="797"/>
      <c r="M10" s="797"/>
      <c r="N10" s="1037"/>
      <c r="O10" s="1015"/>
    </row>
    <row r="11" spans="1:15" s="76" customFormat="1" ht="15.95" customHeight="1">
      <c r="A11" s="72" t="s">
        <v>325</v>
      </c>
      <c r="B11" s="387">
        <v>64.996631789095503</v>
      </c>
      <c r="C11" s="387">
        <v>680071.72499999974</v>
      </c>
      <c r="D11" s="388">
        <v>442023.71499999997</v>
      </c>
      <c r="E11" s="388">
        <v>2795.3000000000015</v>
      </c>
      <c r="F11" s="388">
        <v>1446.7000000000005</v>
      </c>
      <c r="G11" s="389">
        <v>22941.000000000007</v>
      </c>
      <c r="H11" s="389">
        <v>19415.200000000008</v>
      </c>
      <c r="I11" s="354">
        <v>13758.7</v>
      </c>
      <c r="J11" s="355">
        <v>13510.9</v>
      </c>
      <c r="K11" s="355">
        <v>640576.72499999974</v>
      </c>
      <c r="L11" s="74">
        <v>2142.4</v>
      </c>
      <c r="M11" s="74">
        <v>638434.3249999996</v>
      </c>
      <c r="N11" s="74">
        <v>407650.91500000004</v>
      </c>
      <c r="O11" s="75" t="s">
        <v>325</v>
      </c>
    </row>
    <row r="12" spans="1:15" s="76" customFormat="1" ht="15.95" customHeight="1">
      <c r="A12" s="72" t="s">
        <v>326</v>
      </c>
      <c r="B12" s="387">
        <v>63.649516745115399</v>
      </c>
      <c r="C12" s="387">
        <v>682590.10000000021</v>
      </c>
      <c r="D12" s="388">
        <v>434465.3000000001</v>
      </c>
      <c r="E12" s="388">
        <v>2805</v>
      </c>
      <c r="F12" s="388">
        <v>1282.1999999999996</v>
      </c>
      <c r="G12" s="389">
        <v>21974.400000000005</v>
      </c>
      <c r="H12" s="389">
        <v>18605.400000000005</v>
      </c>
      <c r="I12" s="354">
        <v>15072.9</v>
      </c>
      <c r="J12" s="355">
        <v>14820</v>
      </c>
      <c r="K12" s="355">
        <v>642737.80000000016</v>
      </c>
      <c r="L12" s="74">
        <v>2603.4000000000005</v>
      </c>
      <c r="M12" s="74">
        <v>640134.40000000014</v>
      </c>
      <c r="N12" s="74">
        <v>399757.70000000007</v>
      </c>
      <c r="O12" s="75" t="s">
        <v>326</v>
      </c>
    </row>
    <row r="13" spans="1:15" s="76" customFormat="1" ht="15.95" customHeight="1">
      <c r="A13" s="72" t="s">
        <v>379</v>
      </c>
      <c r="B13" s="387">
        <v>60.448656057016706</v>
      </c>
      <c r="C13" s="387">
        <v>662654.60000000021</v>
      </c>
      <c r="D13" s="388">
        <v>400565.79999999993</v>
      </c>
      <c r="E13" s="388">
        <v>2885.3999999999996</v>
      </c>
      <c r="F13" s="388">
        <v>1273.6999999999994</v>
      </c>
      <c r="G13" s="389">
        <v>22151.200000000001</v>
      </c>
      <c r="H13" s="389">
        <v>18454.700000000008</v>
      </c>
      <c r="I13" s="354">
        <v>14221.000000000004</v>
      </c>
      <c r="J13" s="355">
        <v>14067.299999999997</v>
      </c>
      <c r="K13" s="355">
        <v>623397</v>
      </c>
      <c r="L13" s="74">
        <v>2144.3999999999996</v>
      </c>
      <c r="M13" s="74">
        <v>621252.6</v>
      </c>
      <c r="N13" s="74">
        <v>366770.10000000003</v>
      </c>
      <c r="O13" s="75" t="s">
        <v>379</v>
      </c>
    </row>
    <row r="14" spans="1:15" s="76" customFormat="1" ht="15.95" customHeight="1">
      <c r="A14" s="72" t="s">
        <v>471</v>
      </c>
      <c r="B14" s="611">
        <v>60.48</v>
      </c>
      <c r="C14" s="611">
        <v>698394.7</v>
      </c>
      <c r="D14" s="612">
        <v>422367.2</v>
      </c>
      <c r="E14" s="612">
        <v>3146.3</v>
      </c>
      <c r="F14" s="612">
        <v>1516</v>
      </c>
      <c r="G14" s="73">
        <v>22179.3</v>
      </c>
      <c r="H14" s="73">
        <v>19596.100000000002</v>
      </c>
      <c r="I14" s="613">
        <v>13508.699999999999</v>
      </c>
      <c r="J14" s="74">
        <v>13377.599999999997</v>
      </c>
      <c r="K14" s="74">
        <v>659560.4</v>
      </c>
      <c r="L14" s="74">
        <v>2366.9999999999995</v>
      </c>
      <c r="M14" s="74">
        <v>657193.39999999991</v>
      </c>
      <c r="N14" s="74">
        <v>387877.5</v>
      </c>
      <c r="O14" s="75" t="s">
        <v>471</v>
      </c>
    </row>
    <row r="15" spans="1:15" s="76" customFormat="1" ht="15.95" customHeight="1">
      <c r="A15" s="632" t="s">
        <v>917</v>
      </c>
      <c r="B15" s="390">
        <f>(D15/C15)*100</f>
        <v>87.733457836499127</v>
      </c>
      <c r="C15" s="391">
        <f>SUM(C17:C39)</f>
        <v>39575.134070873981</v>
      </c>
      <c r="D15" s="391">
        <f t="shared" ref="D15" si="0">SUM(D17:D39)</f>
        <v>34720.633563808224</v>
      </c>
      <c r="E15" s="391">
        <v>3246.1999999999994</v>
      </c>
      <c r="F15" s="391">
        <v>1598.6999999999998</v>
      </c>
      <c r="G15" s="391">
        <v>22072.699999999997</v>
      </c>
      <c r="H15" s="391">
        <v>19516.600000000006</v>
      </c>
      <c r="I15" s="391">
        <v>12367.1</v>
      </c>
      <c r="J15" s="391">
        <v>12303.700000000003</v>
      </c>
      <c r="K15" s="536">
        <f t="shared" ref="K15:K39" si="1">L15+M15</f>
        <v>1889.219942106849</v>
      </c>
      <c r="L15" s="77">
        <v>10.116593594520548</v>
      </c>
      <c r="M15" s="77">
        <v>1879.1033485123285</v>
      </c>
      <c r="N15" s="77">
        <v>1301.7475007945204</v>
      </c>
      <c r="O15" s="447" t="s">
        <v>917</v>
      </c>
    </row>
    <row r="16" spans="1:15" s="80" customFormat="1" ht="12" customHeight="1">
      <c r="A16" s="49"/>
      <c r="B16" s="392"/>
      <c r="C16" s="393"/>
      <c r="D16" s="393"/>
      <c r="E16" s="393"/>
      <c r="F16" s="393"/>
      <c r="G16" s="394"/>
      <c r="H16" s="394"/>
      <c r="I16" s="395"/>
      <c r="J16" s="393"/>
      <c r="K16" s="355">
        <f t="shared" si="1"/>
        <v>0</v>
      </c>
      <c r="L16" s="78"/>
      <c r="M16" s="78"/>
      <c r="N16" s="78"/>
      <c r="O16" s="79"/>
    </row>
    <row r="17" spans="1:15" s="80" customFormat="1" ht="15.95" customHeight="1">
      <c r="A17" s="49" t="s">
        <v>63</v>
      </c>
      <c r="B17" s="523">
        <f>(D17/C17)*100</f>
        <v>93.48602880214959</v>
      </c>
      <c r="C17" s="394">
        <f>E17+G17+I17+K17</f>
        <v>18559.258945534246</v>
      </c>
      <c r="D17" s="393">
        <f>F17+H17+J17+N17</f>
        <v>17350.314163287669</v>
      </c>
      <c r="E17" s="396">
        <v>503.3</v>
      </c>
      <c r="F17" s="397">
        <v>318.8</v>
      </c>
      <c r="G17" s="398">
        <v>15507.8</v>
      </c>
      <c r="H17" s="398">
        <v>14582.4</v>
      </c>
      <c r="I17" s="399">
        <v>1749.2</v>
      </c>
      <c r="J17" s="400">
        <v>1735</v>
      </c>
      <c r="K17" s="355">
        <f t="shared" si="1"/>
        <v>798.95894553424648</v>
      </c>
      <c r="L17" s="281">
        <v>2.01824</v>
      </c>
      <c r="M17" s="281">
        <v>796.94070553424649</v>
      </c>
      <c r="N17" s="277">
        <v>714.1141632876712</v>
      </c>
      <c r="O17" s="81" t="s">
        <v>65</v>
      </c>
    </row>
    <row r="18" spans="1:15" s="80" customFormat="1" ht="15.95" customHeight="1">
      <c r="A18" s="49" t="s">
        <v>66</v>
      </c>
      <c r="B18" s="523">
        <f t="shared" ref="B18:B39" si="2">(D18/C18)*100</f>
        <v>77.663180921458448</v>
      </c>
      <c r="C18" s="394">
        <f t="shared" ref="C18:C39" si="3">E18+G18+I18+K18</f>
        <v>3154.8058381917808</v>
      </c>
      <c r="D18" s="393">
        <f t="shared" ref="D18:D39" si="4">F18+H18+J18+N18</f>
        <v>2450.1225658356161</v>
      </c>
      <c r="E18" s="396">
        <v>582</v>
      </c>
      <c r="F18" s="397">
        <v>322.79999999999995</v>
      </c>
      <c r="G18" s="398">
        <v>1330</v>
      </c>
      <c r="H18" s="398">
        <v>931</v>
      </c>
      <c r="I18" s="399">
        <v>1153.7</v>
      </c>
      <c r="J18" s="400">
        <v>1146.4000000000001</v>
      </c>
      <c r="K18" s="355">
        <f t="shared" si="1"/>
        <v>89.105838191780819</v>
      </c>
      <c r="L18" s="281">
        <v>1.2712383561643834</v>
      </c>
      <c r="M18" s="281">
        <v>87.83459983561643</v>
      </c>
      <c r="N18" s="277">
        <v>49.922565835616446</v>
      </c>
      <c r="O18" s="81" t="s">
        <v>68</v>
      </c>
    </row>
    <row r="19" spans="1:15" s="80" customFormat="1" ht="15.95" customHeight="1">
      <c r="A19" s="49" t="s">
        <v>69</v>
      </c>
      <c r="B19" s="523">
        <f t="shared" si="2"/>
        <v>78.50773693593338</v>
      </c>
      <c r="C19" s="394">
        <f t="shared" si="3"/>
        <v>964.3154136986301</v>
      </c>
      <c r="D19" s="393">
        <f t="shared" si="4"/>
        <v>757.06220821917816</v>
      </c>
      <c r="E19" s="396">
        <v>125.2</v>
      </c>
      <c r="F19" s="397">
        <v>83</v>
      </c>
      <c r="G19" s="398">
        <v>303.89999999999998</v>
      </c>
      <c r="H19" s="398">
        <v>176</v>
      </c>
      <c r="I19" s="399">
        <v>485.4</v>
      </c>
      <c r="J19" s="400">
        <v>480.7</v>
      </c>
      <c r="K19" s="355">
        <f t="shared" si="1"/>
        <v>49.815413698630138</v>
      </c>
      <c r="L19" s="280">
        <v>0.25935616438356163</v>
      </c>
      <c r="M19" s="281">
        <v>49.556057534246577</v>
      </c>
      <c r="N19" s="277">
        <v>17.362208219178083</v>
      </c>
      <c r="O19" s="81" t="s">
        <v>71</v>
      </c>
    </row>
    <row r="20" spans="1:15" s="80" customFormat="1" ht="15.95" customHeight="1">
      <c r="A20" s="49" t="s">
        <v>72</v>
      </c>
      <c r="B20" s="523">
        <f t="shared" si="2"/>
        <v>86.54130232810796</v>
      </c>
      <c r="C20" s="394">
        <f t="shared" si="3"/>
        <v>879.79997490410972</v>
      </c>
      <c r="D20" s="393">
        <f t="shared" si="4"/>
        <v>761.39035616438355</v>
      </c>
      <c r="E20" s="396">
        <v>184.60000000000002</v>
      </c>
      <c r="F20" s="397">
        <v>81.2</v>
      </c>
      <c r="G20" s="398">
        <v>165.49999999999997</v>
      </c>
      <c r="H20" s="398">
        <v>156.19999999999999</v>
      </c>
      <c r="I20" s="399">
        <v>523.30000000000007</v>
      </c>
      <c r="J20" s="400">
        <v>521.1</v>
      </c>
      <c r="K20" s="355">
        <f t="shared" si="1"/>
        <v>6.3999749041095892</v>
      </c>
      <c r="L20" s="280">
        <v>0</v>
      </c>
      <c r="M20" s="281">
        <v>6.3999749041095892</v>
      </c>
      <c r="N20" s="277">
        <v>2.8903561643835616</v>
      </c>
      <c r="O20" s="81" t="s">
        <v>74</v>
      </c>
    </row>
    <row r="21" spans="1:15" s="80" customFormat="1" ht="15.95" customHeight="1">
      <c r="A21" s="49" t="s">
        <v>75</v>
      </c>
      <c r="B21" s="523">
        <f t="shared" si="2"/>
        <v>79.208365822666053</v>
      </c>
      <c r="C21" s="394">
        <f t="shared" si="3"/>
        <v>3104.9405538794526</v>
      </c>
      <c r="D21" s="393">
        <f t="shared" si="4"/>
        <v>2459.3726724931507</v>
      </c>
      <c r="E21" s="396">
        <v>464.9</v>
      </c>
      <c r="F21" s="397">
        <v>233.5</v>
      </c>
      <c r="G21" s="398">
        <v>1025.0999999999999</v>
      </c>
      <c r="H21" s="398">
        <v>801.19999999999993</v>
      </c>
      <c r="I21" s="399">
        <v>1129.3000000000002</v>
      </c>
      <c r="J21" s="400">
        <v>1110.9000000000001</v>
      </c>
      <c r="K21" s="355">
        <f t="shared" si="1"/>
        <v>485.64055387945223</v>
      </c>
      <c r="L21" s="281">
        <v>2.7687572767123294</v>
      </c>
      <c r="M21" s="281">
        <v>482.87179660273989</v>
      </c>
      <c r="N21" s="277">
        <v>313.77267249315071</v>
      </c>
      <c r="O21" s="81" t="s">
        <v>77</v>
      </c>
    </row>
    <row r="22" spans="1:15" s="80" customFormat="1" ht="15.95" customHeight="1">
      <c r="A22" s="49" t="s">
        <v>78</v>
      </c>
      <c r="B22" s="523">
        <f t="shared" si="2"/>
        <v>83.201718696608495</v>
      </c>
      <c r="C22" s="394">
        <f t="shared" si="3"/>
        <v>1318.390583561644</v>
      </c>
      <c r="D22" s="393">
        <f t="shared" si="4"/>
        <v>1096.9236246575342</v>
      </c>
      <c r="E22" s="396">
        <v>177</v>
      </c>
      <c r="F22" s="397">
        <v>53.800000000000004</v>
      </c>
      <c r="G22" s="398">
        <v>607.20000000000005</v>
      </c>
      <c r="H22" s="398">
        <v>515</v>
      </c>
      <c r="I22" s="399">
        <v>511.2</v>
      </c>
      <c r="J22" s="400">
        <v>511.2</v>
      </c>
      <c r="K22" s="355">
        <f t="shared" si="1"/>
        <v>22.990583561643845</v>
      </c>
      <c r="L22" s="280">
        <v>0</v>
      </c>
      <c r="M22" s="281">
        <v>22.990583561643845</v>
      </c>
      <c r="N22" s="277">
        <v>16.923624657534244</v>
      </c>
      <c r="O22" s="81" t="s">
        <v>80</v>
      </c>
    </row>
    <row r="23" spans="1:15" s="80" customFormat="1" ht="15.95" customHeight="1">
      <c r="A23" s="50" t="s">
        <v>81</v>
      </c>
      <c r="B23" s="523">
        <f t="shared" si="2"/>
        <v>81.349113955243752</v>
      </c>
      <c r="C23" s="394">
        <f t="shared" si="3"/>
        <v>1466.7354876712327</v>
      </c>
      <c r="D23" s="393">
        <f t="shared" si="4"/>
        <v>1193.1763232876713</v>
      </c>
      <c r="E23" s="396">
        <v>115.1</v>
      </c>
      <c r="F23" s="397">
        <v>58.4</v>
      </c>
      <c r="G23" s="398">
        <v>496.79999999999995</v>
      </c>
      <c r="H23" s="398">
        <v>357.5</v>
      </c>
      <c r="I23" s="399">
        <v>704.3</v>
      </c>
      <c r="J23" s="400">
        <v>703.4</v>
      </c>
      <c r="K23" s="355">
        <f t="shared" si="1"/>
        <v>150.53548767123286</v>
      </c>
      <c r="L23" s="280">
        <v>1.3528356164383564</v>
      </c>
      <c r="M23" s="281">
        <v>149.18265205479449</v>
      </c>
      <c r="N23" s="277">
        <v>73.876323287671227</v>
      </c>
      <c r="O23" s="81" t="s">
        <v>82</v>
      </c>
    </row>
    <row r="24" spans="1:15" s="80" customFormat="1" ht="15.95" customHeight="1">
      <c r="A24" s="49" t="s">
        <v>83</v>
      </c>
      <c r="B24" s="523">
        <f t="shared" si="2"/>
        <v>89.537140209763393</v>
      </c>
      <c r="C24" s="394">
        <f t="shared" si="3"/>
        <v>707.25627945205486</v>
      </c>
      <c r="D24" s="393">
        <f t="shared" si="4"/>
        <v>633.25704657534243</v>
      </c>
      <c r="E24" s="396">
        <v>86.300000000000011</v>
      </c>
      <c r="F24" s="397">
        <v>26.8</v>
      </c>
      <c r="G24" s="398">
        <v>97.7</v>
      </c>
      <c r="H24" s="398">
        <v>91</v>
      </c>
      <c r="I24" s="399">
        <v>517.1</v>
      </c>
      <c r="J24" s="400">
        <v>515.4</v>
      </c>
      <c r="K24" s="355">
        <f t="shared" si="1"/>
        <v>6.1562794520547941</v>
      </c>
      <c r="L24" s="281">
        <v>6.5424657534246575E-2</v>
      </c>
      <c r="M24" s="281">
        <v>6.0908547945205473</v>
      </c>
      <c r="N24" s="277">
        <v>5.7046575342465752E-2</v>
      </c>
      <c r="O24" s="81" t="s">
        <v>85</v>
      </c>
    </row>
    <row r="25" spans="1:15" s="80" customFormat="1" ht="15.95" customHeight="1">
      <c r="A25" s="49" t="s">
        <v>86</v>
      </c>
      <c r="B25" s="523">
        <f t="shared" si="2"/>
        <v>85.843958983402644</v>
      </c>
      <c r="C25" s="394">
        <f t="shared" si="3"/>
        <v>692.53574301369861</v>
      </c>
      <c r="D25" s="393">
        <f t="shared" si="4"/>
        <v>594.50009917808222</v>
      </c>
      <c r="E25" s="396">
        <v>140.79999999999998</v>
      </c>
      <c r="F25" s="397">
        <v>61.2</v>
      </c>
      <c r="G25" s="398">
        <v>90.2</v>
      </c>
      <c r="H25" s="398">
        <v>77.400000000000006</v>
      </c>
      <c r="I25" s="399">
        <v>455.5</v>
      </c>
      <c r="J25" s="400">
        <v>455.1</v>
      </c>
      <c r="K25" s="355">
        <f t="shared" si="1"/>
        <v>6.0357430136986299</v>
      </c>
      <c r="L25" s="280">
        <v>0</v>
      </c>
      <c r="M25" s="281">
        <v>6.0357430136986299</v>
      </c>
      <c r="N25" s="277">
        <v>0.80009917808219178</v>
      </c>
      <c r="O25" s="81" t="s">
        <v>88</v>
      </c>
    </row>
    <row r="26" spans="1:15" s="80" customFormat="1" ht="15.95" customHeight="1">
      <c r="A26" s="49" t="s">
        <v>89</v>
      </c>
      <c r="B26" s="523">
        <f t="shared" si="2"/>
        <v>83.361838125365779</v>
      </c>
      <c r="C26" s="394">
        <f t="shared" si="3"/>
        <v>1737.7211150684932</v>
      </c>
      <c r="D26" s="393">
        <f t="shared" si="4"/>
        <v>1448.5962630136985</v>
      </c>
      <c r="E26" s="396">
        <v>268.79999999999995</v>
      </c>
      <c r="F26" s="397">
        <v>137.69999999999999</v>
      </c>
      <c r="G26" s="398">
        <v>404.7</v>
      </c>
      <c r="H26" s="398">
        <v>270</v>
      </c>
      <c r="I26" s="399">
        <v>1021.4</v>
      </c>
      <c r="J26" s="400">
        <v>1017.4</v>
      </c>
      <c r="K26" s="355">
        <f t="shared" si="1"/>
        <v>42.821115068493157</v>
      </c>
      <c r="L26" s="281">
        <v>0.36507123287671234</v>
      </c>
      <c r="M26" s="281">
        <v>42.456043835616441</v>
      </c>
      <c r="N26" s="277">
        <v>23.496263013698631</v>
      </c>
      <c r="O26" s="81" t="s">
        <v>91</v>
      </c>
    </row>
    <row r="27" spans="1:15" s="80" customFormat="1" ht="15.95" customHeight="1">
      <c r="A27" s="49" t="s">
        <v>92</v>
      </c>
      <c r="B27" s="523">
        <f t="shared" si="2"/>
        <v>94.275499077556063</v>
      </c>
      <c r="C27" s="394">
        <f t="shared" si="3"/>
        <v>404.66505479452059</v>
      </c>
      <c r="D27" s="393">
        <f t="shared" si="4"/>
        <v>381.5</v>
      </c>
      <c r="E27" s="396">
        <v>21.7</v>
      </c>
      <c r="F27" s="397">
        <v>3.3000000000000003</v>
      </c>
      <c r="G27" s="398">
        <v>75.300000000000011</v>
      </c>
      <c r="H27" s="398">
        <v>71.900000000000006</v>
      </c>
      <c r="I27" s="399">
        <v>306.40000000000003</v>
      </c>
      <c r="J27" s="400">
        <v>306.3</v>
      </c>
      <c r="K27" s="355">
        <f t="shared" si="1"/>
        <v>1.2650547945205477</v>
      </c>
      <c r="L27" s="280">
        <v>0</v>
      </c>
      <c r="M27" s="281">
        <v>1.2650547945205477</v>
      </c>
      <c r="N27" s="280">
        <v>0</v>
      </c>
      <c r="O27" s="81" t="s">
        <v>94</v>
      </c>
    </row>
    <row r="28" spans="1:15" s="80" customFormat="1" ht="15.95" customHeight="1">
      <c r="A28" s="49" t="s">
        <v>95</v>
      </c>
      <c r="B28" s="523">
        <f t="shared" si="2"/>
        <v>93.972257049867153</v>
      </c>
      <c r="C28" s="394">
        <f t="shared" si="3"/>
        <v>529.1987397260275</v>
      </c>
      <c r="D28" s="393">
        <f t="shared" si="4"/>
        <v>497.3</v>
      </c>
      <c r="E28" s="396">
        <v>58</v>
      </c>
      <c r="F28" s="397">
        <v>33</v>
      </c>
      <c r="G28" s="398">
        <v>39.900000000000006</v>
      </c>
      <c r="H28" s="398">
        <v>38.700000000000003</v>
      </c>
      <c r="I28" s="399">
        <v>427.90000000000003</v>
      </c>
      <c r="J28" s="400">
        <v>425.6</v>
      </c>
      <c r="K28" s="355">
        <f t="shared" si="1"/>
        <v>3.3987397260273973</v>
      </c>
      <c r="L28" s="280">
        <v>0</v>
      </c>
      <c r="M28" s="281">
        <v>3.3987397260273973</v>
      </c>
      <c r="N28" s="280">
        <v>0</v>
      </c>
      <c r="O28" s="81" t="s">
        <v>97</v>
      </c>
    </row>
    <row r="29" spans="1:15" s="80" customFormat="1" ht="15.95" customHeight="1">
      <c r="A29" s="49" t="s">
        <v>98</v>
      </c>
      <c r="B29" s="523">
        <f t="shared" si="2"/>
        <v>86.342607601576489</v>
      </c>
      <c r="C29" s="394">
        <f t="shared" si="3"/>
        <v>195.38441643835617</v>
      </c>
      <c r="D29" s="393">
        <f t="shared" si="4"/>
        <v>168.7</v>
      </c>
      <c r="E29" s="396">
        <v>30.8</v>
      </c>
      <c r="F29" s="397">
        <v>5.8</v>
      </c>
      <c r="G29" s="398">
        <v>4.8999999999999995</v>
      </c>
      <c r="H29" s="398">
        <v>4.8</v>
      </c>
      <c r="I29" s="399">
        <v>158.29999999999998</v>
      </c>
      <c r="J29" s="400">
        <v>158.1</v>
      </c>
      <c r="K29" s="355">
        <f t="shared" si="1"/>
        <v>1.3844164383561643</v>
      </c>
      <c r="L29" s="280">
        <v>0</v>
      </c>
      <c r="M29" s="281">
        <v>1.3844164383561643</v>
      </c>
      <c r="N29" s="280">
        <v>0</v>
      </c>
      <c r="O29" s="81" t="s">
        <v>100</v>
      </c>
    </row>
    <row r="30" spans="1:15" s="80" customFormat="1" ht="15.95" customHeight="1">
      <c r="A30" s="49" t="s">
        <v>101</v>
      </c>
      <c r="B30" s="523">
        <f t="shared" si="2"/>
        <v>94.318094947744356</v>
      </c>
      <c r="C30" s="394">
        <f t="shared" si="3"/>
        <v>239.40263013698632</v>
      </c>
      <c r="D30" s="393">
        <f t="shared" si="4"/>
        <v>225.8</v>
      </c>
      <c r="E30" s="396">
        <v>15.100000000000001</v>
      </c>
      <c r="F30" s="397">
        <v>2.7</v>
      </c>
      <c r="G30" s="398">
        <v>2.5</v>
      </c>
      <c r="H30" s="398">
        <v>2.2999999999999998</v>
      </c>
      <c r="I30" s="399">
        <v>220.8</v>
      </c>
      <c r="J30" s="400">
        <v>220.8</v>
      </c>
      <c r="K30" s="355">
        <f t="shared" si="1"/>
        <v>1.0026301369863013</v>
      </c>
      <c r="L30" s="280">
        <v>0</v>
      </c>
      <c r="M30" s="281">
        <v>1.0026301369863013</v>
      </c>
      <c r="N30" s="280">
        <v>0</v>
      </c>
      <c r="O30" s="81" t="s">
        <v>103</v>
      </c>
    </row>
    <row r="31" spans="1:15" s="80" customFormat="1" ht="15.95" customHeight="1">
      <c r="A31" s="49" t="s">
        <v>104</v>
      </c>
      <c r="B31" s="523">
        <f t="shared" si="2"/>
        <v>90.240369160071381</v>
      </c>
      <c r="C31" s="394">
        <f t="shared" si="3"/>
        <v>412.23235616438353</v>
      </c>
      <c r="D31" s="393">
        <f t="shared" si="4"/>
        <v>372</v>
      </c>
      <c r="E31" s="396">
        <v>52.2</v>
      </c>
      <c r="F31" s="397">
        <v>15.9</v>
      </c>
      <c r="G31" s="398">
        <v>123.69999999999999</v>
      </c>
      <c r="H31" s="398">
        <v>120.89999999999999</v>
      </c>
      <c r="I31" s="399">
        <v>235.2</v>
      </c>
      <c r="J31" s="400">
        <v>235.2</v>
      </c>
      <c r="K31" s="355">
        <f t="shared" si="1"/>
        <v>1.1323561643835618</v>
      </c>
      <c r="L31" s="280">
        <v>0</v>
      </c>
      <c r="M31" s="281">
        <v>1.1323561643835618</v>
      </c>
      <c r="N31" s="280">
        <v>0</v>
      </c>
      <c r="O31" s="81" t="s">
        <v>106</v>
      </c>
    </row>
    <row r="32" spans="1:15" s="80" customFormat="1" ht="15.95" customHeight="1">
      <c r="A32" s="49" t="s">
        <v>107</v>
      </c>
      <c r="B32" s="523">
        <f t="shared" si="2"/>
        <v>92.331183627455673</v>
      </c>
      <c r="C32" s="394">
        <f t="shared" si="3"/>
        <v>249.99660821917809</v>
      </c>
      <c r="D32" s="393">
        <f t="shared" si="4"/>
        <v>230.82482739726026</v>
      </c>
      <c r="E32" s="396">
        <v>28.900000000000002</v>
      </c>
      <c r="F32" s="397">
        <v>13.6</v>
      </c>
      <c r="G32" s="398">
        <v>18.100000000000001</v>
      </c>
      <c r="H32" s="398">
        <v>15.9</v>
      </c>
      <c r="I32" s="399">
        <v>201.6</v>
      </c>
      <c r="J32" s="400">
        <v>201.2</v>
      </c>
      <c r="K32" s="355">
        <f t="shared" si="1"/>
        <v>1.3966082191780822</v>
      </c>
      <c r="L32" s="280">
        <v>0</v>
      </c>
      <c r="M32" s="281">
        <v>1.3966082191780822</v>
      </c>
      <c r="N32" s="277">
        <v>0.12482739726027396</v>
      </c>
      <c r="O32" s="81" t="s">
        <v>109</v>
      </c>
    </row>
    <row r="33" spans="1:15" s="80" customFormat="1" ht="15.95" customHeight="1">
      <c r="A33" s="49" t="s">
        <v>110</v>
      </c>
      <c r="B33" s="523">
        <f t="shared" si="2"/>
        <v>94.976387977121689</v>
      </c>
      <c r="C33" s="394">
        <f t="shared" si="3"/>
        <v>1372.257726027397</v>
      </c>
      <c r="D33" s="393">
        <f t="shared" si="4"/>
        <v>1303.3208219178082</v>
      </c>
      <c r="E33" s="396">
        <v>39</v>
      </c>
      <c r="F33" s="397">
        <v>18.5</v>
      </c>
      <c r="G33" s="398">
        <v>1032.4999999999998</v>
      </c>
      <c r="H33" s="398">
        <v>989.19999999999993</v>
      </c>
      <c r="I33" s="399">
        <v>289.2</v>
      </c>
      <c r="J33" s="400">
        <v>289.2</v>
      </c>
      <c r="K33" s="355">
        <f t="shared" si="1"/>
        <v>11.557726027397262</v>
      </c>
      <c r="L33" s="281">
        <v>0.10172602739726028</v>
      </c>
      <c r="M33" s="281">
        <v>11.456000000000001</v>
      </c>
      <c r="N33" s="276">
        <v>6.420821917808218</v>
      </c>
      <c r="O33" s="81" t="s">
        <v>112</v>
      </c>
    </row>
    <row r="34" spans="1:15" s="80" customFormat="1" ht="15.95" customHeight="1">
      <c r="A34" s="49" t="s">
        <v>113</v>
      </c>
      <c r="B34" s="523">
        <f t="shared" si="2"/>
        <v>92.442776421736681</v>
      </c>
      <c r="C34" s="394">
        <f t="shared" si="3"/>
        <v>595.41327397260284</v>
      </c>
      <c r="D34" s="393">
        <f t="shared" si="4"/>
        <v>550.41656164383573</v>
      </c>
      <c r="E34" s="396">
        <v>40</v>
      </c>
      <c r="F34" s="397">
        <v>18.100000000000001</v>
      </c>
      <c r="G34" s="398">
        <v>168.10000000000002</v>
      </c>
      <c r="H34" s="398">
        <v>149.20000000000002</v>
      </c>
      <c r="I34" s="399">
        <v>371.1</v>
      </c>
      <c r="J34" s="400">
        <v>371.1</v>
      </c>
      <c r="K34" s="355">
        <f t="shared" si="1"/>
        <v>16.213273972602742</v>
      </c>
      <c r="L34" s="281">
        <v>0.10890410958904109</v>
      </c>
      <c r="M34" s="281">
        <v>16.104369863013702</v>
      </c>
      <c r="N34" s="277">
        <v>12.016561643835614</v>
      </c>
      <c r="O34" s="81" t="s">
        <v>115</v>
      </c>
    </row>
    <row r="35" spans="1:15" s="80" customFormat="1" ht="15.95" customHeight="1">
      <c r="A35" s="49" t="s">
        <v>116</v>
      </c>
      <c r="B35" s="523">
        <f t="shared" si="2"/>
        <v>63.77608891507581</v>
      </c>
      <c r="C35" s="394">
        <f t="shared" si="3"/>
        <v>1079.6328400082191</v>
      </c>
      <c r="D35" s="393">
        <f t="shared" si="4"/>
        <v>688.54759999999999</v>
      </c>
      <c r="E35" s="397">
        <v>122.2</v>
      </c>
      <c r="F35" s="397">
        <v>21</v>
      </c>
      <c r="G35" s="398">
        <v>375.1</v>
      </c>
      <c r="H35" s="398">
        <v>108</v>
      </c>
      <c r="I35" s="399">
        <v>493.29999999999995</v>
      </c>
      <c r="J35" s="400">
        <v>492.4</v>
      </c>
      <c r="K35" s="355">
        <f t="shared" si="1"/>
        <v>89.032840008219182</v>
      </c>
      <c r="L35" s="281">
        <v>1.7191689205479452</v>
      </c>
      <c r="M35" s="281">
        <v>87.313671087671239</v>
      </c>
      <c r="N35" s="277">
        <v>67.147600000000011</v>
      </c>
      <c r="O35" s="81" t="s">
        <v>118</v>
      </c>
    </row>
    <row r="36" spans="1:15" s="80" customFormat="1" ht="15.95" customHeight="1">
      <c r="A36" s="49" t="s">
        <v>119</v>
      </c>
      <c r="B36" s="523">
        <f t="shared" si="2"/>
        <v>94.544978299480903</v>
      </c>
      <c r="C36" s="394">
        <f t="shared" si="3"/>
        <v>421.1748246575342</v>
      </c>
      <c r="D36" s="393">
        <f t="shared" si="4"/>
        <v>398.19964657534246</v>
      </c>
      <c r="E36" s="396">
        <v>53.5</v>
      </c>
      <c r="F36" s="397">
        <v>34</v>
      </c>
      <c r="G36" s="398">
        <v>26.599999999999998</v>
      </c>
      <c r="H36" s="398">
        <v>25.7</v>
      </c>
      <c r="I36" s="399">
        <v>338.79999999999995</v>
      </c>
      <c r="J36" s="400">
        <v>338.4</v>
      </c>
      <c r="K36" s="355">
        <f t="shared" si="1"/>
        <v>2.2748246575342468</v>
      </c>
      <c r="L36" s="280">
        <v>0</v>
      </c>
      <c r="M36" s="281">
        <v>2.2748246575342468</v>
      </c>
      <c r="N36" s="277">
        <v>9.9646575342465737E-2</v>
      </c>
      <c r="O36" s="81" t="s">
        <v>121</v>
      </c>
    </row>
    <row r="37" spans="1:15" s="80" customFormat="1" ht="15.95" customHeight="1">
      <c r="A37" s="49" t="s">
        <v>122</v>
      </c>
      <c r="B37" s="523">
        <f t="shared" si="2"/>
        <v>59.848860450443198</v>
      </c>
      <c r="C37" s="394">
        <f t="shared" si="3"/>
        <v>628.59660821917817</v>
      </c>
      <c r="D37" s="393">
        <f t="shared" si="4"/>
        <v>376.20790684931507</v>
      </c>
      <c r="E37" s="396">
        <v>53.6</v>
      </c>
      <c r="F37" s="397">
        <v>23.6</v>
      </c>
      <c r="G37" s="398">
        <v>135.6</v>
      </c>
      <c r="H37" s="398">
        <v>11</v>
      </c>
      <c r="I37" s="399">
        <v>341.5</v>
      </c>
      <c r="J37" s="400">
        <v>341.5</v>
      </c>
      <c r="K37" s="355">
        <f t="shared" si="1"/>
        <v>97.896608219178106</v>
      </c>
      <c r="L37" s="280">
        <v>0</v>
      </c>
      <c r="M37" s="281">
        <v>97.896608219178106</v>
      </c>
      <c r="N37" s="277">
        <v>0.1079068493150685</v>
      </c>
      <c r="O37" s="81" t="s">
        <v>124</v>
      </c>
    </row>
    <row r="38" spans="1:15" s="80" customFormat="1" ht="15.95" customHeight="1">
      <c r="A38" s="49" t="s">
        <v>125</v>
      </c>
      <c r="B38" s="523">
        <f t="shared" si="2"/>
        <v>91.133852868652497</v>
      </c>
      <c r="C38" s="394">
        <f t="shared" si="3"/>
        <v>727.20410958904108</v>
      </c>
      <c r="D38" s="393">
        <f t="shared" si="4"/>
        <v>662.7291232876712</v>
      </c>
      <c r="E38" s="396">
        <v>66</v>
      </c>
      <c r="F38" s="398">
        <v>26</v>
      </c>
      <c r="G38" s="398">
        <v>39</v>
      </c>
      <c r="H38" s="398">
        <v>21.1</v>
      </c>
      <c r="I38" s="399">
        <v>618.19999999999993</v>
      </c>
      <c r="J38" s="400">
        <v>613.19999999999993</v>
      </c>
      <c r="K38" s="355">
        <f t="shared" si="1"/>
        <v>4.0041095890410965</v>
      </c>
      <c r="L38" s="280">
        <v>0</v>
      </c>
      <c r="M38" s="281">
        <v>4.0041095890410965</v>
      </c>
      <c r="N38" s="277">
        <v>2.4291232876712328</v>
      </c>
      <c r="O38" s="81" t="s">
        <v>127</v>
      </c>
    </row>
    <row r="39" spans="1:15" s="80" customFormat="1" ht="15.95" customHeight="1" thickBot="1">
      <c r="A39" s="327" t="s">
        <v>128</v>
      </c>
      <c r="B39" s="524">
        <f t="shared" si="2"/>
        <v>89.685802712377807</v>
      </c>
      <c r="C39" s="401">
        <f t="shared" si="3"/>
        <v>134.21494794520547</v>
      </c>
      <c r="D39" s="401">
        <f t="shared" si="4"/>
        <v>120.37175342465754</v>
      </c>
      <c r="E39" s="402">
        <v>17.2</v>
      </c>
      <c r="F39" s="403">
        <v>6</v>
      </c>
      <c r="G39" s="403">
        <v>2.5</v>
      </c>
      <c r="H39" s="403">
        <v>0.2</v>
      </c>
      <c r="I39" s="404">
        <v>114.4</v>
      </c>
      <c r="J39" s="402">
        <v>114.10000000000001</v>
      </c>
      <c r="K39" s="714">
        <f t="shared" si="1"/>
        <v>0.11494794520547946</v>
      </c>
      <c r="L39" s="279">
        <v>0</v>
      </c>
      <c r="M39" s="275">
        <v>0.11494794520547946</v>
      </c>
      <c r="N39" s="278">
        <v>7.1753424657534245E-2</v>
      </c>
      <c r="O39" s="715" t="s">
        <v>130</v>
      </c>
    </row>
    <row r="40" spans="1:15" s="497" customFormat="1" ht="11.45" customHeight="1">
      <c r="A40" s="83" t="s">
        <v>842</v>
      </c>
      <c r="B40" s="483"/>
      <c r="C40" s="483"/>
      <c r="D40" s="509"/>
      <c r="E40" s="510"/>
      <c r="F40" s="510"/>
      <c r="G40" s="511"/>
      <c r="H40" s="511"/>
      <c r="I40" s="512"/>
      <c r="J40" s="513"/>
      <c r="K40" s="513"/>
      <c r="L40" s="514"/>
      <c r="M40" s="514"/>
      <c r="O40" s="713" t="s">
        <v>843</v>
      </c>
    </row>
    <row r="41" spans="1:15" s="88" customFormat="1" ht="11.45" customHeight="1">
      <c r="A41" s="497" t="s">
        <v>218</v>
      </c>
      <c r="B41" s="498"/>
      <c r="C41" s="498"/>
      <c r="D41" s="501"/>
      <c r="E41" s="502"/>
      <c r="F41" s="502"/>
      <c r="G41" s="515"/>
      <c r="H41" s="515"/>
      <c r="I41" s="516"/>
      <c r="J41" s="517"/>
      <c r="K41" s="517"/>
      <c r="L41" s="505"/>
      <c r="M41" s="505"/>
      <c r="N41" s="505"/>
      <c r="O41" s="505"/>
    </row>
    <row r="42" spans="1:15" s="88" customFormat="1" ht="11.1" customHeight="1">
      <c r="A42" s="83"/>
      <c r="B42" s="365"/>
      <c r="C42" s="365"/>
      <c r="D42" s="405"/>
      <c r="E42" s="406"/>
      <c r="F42" s="406"/>
      <c r="G42" s="407"/>
      <c r="H42" s="408"/>
      <c r="I42" s="409"/>
      <c r="J42" s="408"/>
      <c r="K42" s="408"/>
      <c r="L42" s="87"/>
      <c r="M42" s="87"/>
      <c r="N42" s="87"/>
      <c r="O42" s="87"/>
    </row>
    <row r="43" spans="1:15" s="57" customFormat="1" ht="11.25">
      <c r="A43" s="58"/>
      <c r="B43" s="362"/>
      <c r="C43" s="362"/>
      <c r="D43" s="375"/>
      <c r="E43" s="376"/>
      <c r="F43" s="376"/>
      <c r="G43" s="377"/>
      <c r="H43" s="378"/>
      <c r="I43" s="379"/>
      <c r="J43" s="378"/>
      <c r="K43" s="378"/>
      <c r="L43" s="56"/>
      <c r="M43" s="56"/>
      <c r="N43" s="56"/>
      <c r="O43" s="56"/>
    </row>
    <row r="44" spans="1:15" s="57" customFormat="1" ht="11.25">
      <c r="A44" s="58"/>
      <c r="B44" s="362"/>
      <c r="C44" s="362"/>
      <c r="D44" s="375"/>
      <c r="E44" s="376"/>
      <c r="F44" s="376"/>
      <c r="G44" s="377"/>
      <c r="H44" s="378"/>
      <c r="I44" s="379"/>
      <c r="J44" s="378"/>
      <c r="K44" s="378"/>
      <c r="L44" s="56"/>
      <c r="M44" s="56"/>
      <c r="N44" s="56"/>
      <c r="O44" s="56"/>
    </row>
    <row r="45" spans="1:15" s="57" customFormat="1" ht="11.25">
      <c r="A45" s="58"/>
      <c r="B45" s="362"/>
      <c r="C45" s="362"/>
      <c r="D45" s="375"/>
      <c r="E45" s="376"/>
      <c r="F45" s="376"/>
      <c r="G45" s="377"/>
      <c r="H45" s="378"/>
      <c r="I45" s="379"/>
      <c r="J45" s="378"/>
      <c r="K45" s="378"/>
      <c r="L45" s="56"/>
      <c r="M45" s="56"/>
      <c r="N45" s="56"/>
      <c r="O45" s="56"/>
    </row>
    <row r="46" spans="1:15" s="57" customFormat="1" ht="11.25">
      <c r="A46" s="58"/>
      <c r="B46" s="362"/>
      <c r="C46" s="362"/>
      <c r="D46" s="375"/>
      <c r="E46" s="376"/>
      <c r="F46" s="376"/>
      <c r="G46" s="377"/>
      <c r="H46" s="378"/>
      <c r="I46" s="379"/>
      <c r="J46" s="378"/>
      <c r="K46" s="378"/>
      <c r="L46" s="56"/>
      <c r="M46" s="56"/>
      <c r="N46" s="56"/>
      <c r="O46" s="56"/>
    </row>
    <row r="47" spans="1:15" s="57" customFormat="1" ht="11.25">
      <c r="A47" s="58"/>
      <c r="B47" s="362"/>
      <c r="C47" s="362"/>
      <c r="D47" s="375"/>
      <c r="E47" s="376"/>
      <c r="F47" s="376"/>
      <c r="G47" s="377"/>
      <c r="H47" s="378"/>
      <c r="I47" s="379"/>
      <c r="J47" s="378"/>
      <c r="K47" s="378"/>
      <c r="L47" s="56"/>
      <c r="M47" s="56"/>
      <c r="N47" s="56"/>
      <c r="O47" s="56"/>
    </row>
    <row r="48" spans="1:15" s="57" customFormat="1" ht="11.25">
      <c r="A48" s="58"/>
      <c r="B48" s="362"/>
      <c r="C48" s="362"/>
      <c r="D48" s="375"/>
      <c r="E48" s="376"/>
      <c r="F48" s="376"/>
      <c r="G48" s="377"/>
      <c r="H48" s="378"/>
      <c r="I48" s="379"/>
      <c r="J48" s="378"/>
      <c r="K48" s="378"/>
      <c r="L48" s="56"/>
      <c r="M48" s="56"/>
      <c r="N48" s="56"/>
      <c r="O48" s="56"/>
    </row>
    <row r="49" spans="1:15" s="57" customFormat="1" ht="11.25">
      <c r="A49" s="58"/>
      <c r="B49" s="362"/>
      <c r="C49" s="362"/>
      <c r="D49" s="375"/>
      <c r="E49" s="376"/>
      <c r="F49" s="376"/>
      <c r="G49" s="377"/>
      <c r="H49" s="378"/>
      <c r="I49" s="379"/>
      <c r="J49" s="378"/>
      <c r="K49" s="378"/>
      <c r="L49" s="56"/>
      <c r="M49" s="56"/>
      <c r="N49" s="56"/>
      <c r="O49" s="56"/>
    </row>
    <row r="50" spans="1:15" s="57" customFormat="1" ht="11.25">
      <c r="A50" s="58"/>
      <c r="B50" s="362"/>
      <c r="C50" s="362"/>
      <c r="D50" s="375"/>
      <c r="E50" s="376"/>
      <c r="F50" s="376"/>
      <c r="G50" s="377"/>
      <c r="H50" s="378"/>
      <c r="I50" s="379"/>
      <c r="J50" s="378"/>
      <c r="K50" s="378"/>
      <c r="L50" s="56"/>
      <c r="M50" s="56"/>
      <c r="N50" s="56"/>
      <c r="O50" s="56"/>
    </row>
    <row r="51" spans="1:15" s="57" customFormat="1" ht="11.25">
      <c r="A51" s="58"/>
      <c r="B51" s="362"/>
      <c r="C51" s="362"/>
      <c r="D51" s="375"/>
      <c r="E51" s="376"/>
      <c r="F51" s="376"/>
      <c r="G51" s="377"/>
      <c r="H51" s="378"/>
      <c r="I51" s="379"/>
      <c r="J51" s="378"/>
      <c r="K51" s="378"/>
      <c r="L51" s="56"/>
      <c r="M51" s="56"/>
      <c r="N51" s="56"/>
      <c r="O51" s="56"/>
    </row>
    <row r="52" spans="1:15" s="57" customFormat="1" ht="11.25">
      <c r="A52" s="58"/>
      <c r="B52" s="362"/>
      <c r="C52" s="362"/>
      <c r="D52" s="375"/>
      <c r="E52" s="376"/>
      <c r="F52" s="376"/>
      <c r="G52" s="377"/>
      <c r="H52" s="378"/>
      <c r="I52" s="379"/>
      <c r="J52" s="378"/>
      <c r="K52" s="378"/>
      <c r="L52" s="56"/>
      <c r="M52" s="56"/>
      <c r="N52" s="56"/>
      <c r="O52" s="56"/>
    </row>
    <row r="53" spans="1:15" s="57" customFormat="1" ht="11.25">
      <c r="A53" s="58"/>
      <c r="B53" s="362"/>
      <c r="C53" s="362"/>
      <c r="D53" s="375"/>
      <c r="E53" s="376"/>
      <c r="F53" s="376"/>
      <c r="G53" s="377"/>
      <c r="H53" s="378"/>
      <c r="I53" s="379"/>
      <c r="J53" s="378"/>
      <c r="K53" s="378"/>
      <c r="L53" s="56"/>
      <c r="M53" s="56"/>
      <c r="N53" s="56"/>
      <c r="O53" s="56"/>
    </row>
    <row r="54" spans="1:15" s="57" customFormat="1" ht="11.25">
      <c r="A54" s="58"/>
      <c r="B54" s="362"/>
      <c r="C54" s="362"/>
      <c r="D54" s="375"/>
      <c r="E54" s="376"/>
      <c r="F54" s="376"/>
      <c r="G54" s="377"/>
      <c r="H54" s="378"/>
      <c r="I54" s="379"/>
      <c r="J54" s="378"/>
      <c r="K54" s="378"/>
      <c r="L54" s="56"/>
      <c r="M54" s="56"/>
      <c r="N54" s="56"/>
      <c r="O54" s="56"/>
    </row>
    <row r="55" spans="1:15" s="57" customFormat="1" ht="11.25">
      <c r="A55" s="58"/>
      <c r="B55" s="362"/>
      <c r="C55" s="362"/>
      <c r="D55" s="375"/>
      <c r="E55" s="376"/>
      <c r="F55" s="376"/>
      <c r="G55" s="377"/>
      <c r="H55" s="378"/>
      <c r="I55" s="379"/>
      <c r="J55" s="378"/>
      <c r="K55" s="378"/>
      <c r="L55" s="56"/>
      <c r="M55" s="56"/>
      <c r="N55" s="56"/>
      <c r="O55" s="56"/>
    </row>
    <row r="56" spans="1:15" s="57" customFormat="1" ht="11.25">
      <c r="A56" s="58"/>
      <c r="B56" s="362"/>
      <c r="C56" s="362"/>
      <c r="D56" s="375"/>
      <c r="E56" s="376"/>
      <c r="F56" s="376"/>
      <c r="G56" s="377"/>
      <c r="H56" s="378"/>
      <c r="I56" s="379"/>
      <c r="J56" s="378"/>
      <c r="K56" s="378"/>
      <c r="L56" s="56"/>
      <c r="M56" s="56"/>
      <c r="N56" s="56"/>
      <c r="O56" s="56"/>
    </row>
    <row r="57" spans="1:15" s="57" customFormat="1" ht="11.25">
      <c r="A57" s="58"/>
      <c r="B57" s="362"/>
      <c r="C57" s="362"/>
      <c r="D57" s="375"/>
      <c r="E57" s="376"/>
      <c r="F57" s="376"/>
      <c r="G57" s="377"/>
      <c r="H57" s="378"/>
      <c r="I57" s="379"/>
      <c r="J57" s="378"/>
      <c r="K57" s="378"/>
      <c r="L57" s="56"/>
      <c r="M57" s="56"/>
      <c r="N57" s="56"/>
      <c r="O57" s="56"/>
    </row>
    <row r="58" spans="1:15" s="57" customFormat="1" ht="11.25">
      <c r="A58" s="58"/>
      <c r="B58" s="362"/>
      <c r="C58" s="362"/>
      <c r="D58" s="375"/>
      <c r="E58" s="376"/>
      <c r="F58" s="376"/>
      <c r="G58" s="377"/>
      <c r="H58" s="378"/>
      <c r="I58" s="379"/>
      <c r="J58" s="378"/>
      <c r="K58" s="378"/>
      <c r="L58" s="56"/>
      <c r="M58" s="56"/>
      <c r="N58" s="56"/>
      <c r="O58" s="56"/>
    </row>
    <row r="59" spans="1:15" s="57" customFormat="1" ht="11.25">
      <c r="A59" s="58"/>
      <c r="B59" s="362"/>
      <c r="C59" s="362"/>
      <c r="D59" s="375"/>
      <c r="E59" s="376"/>
      <c r="F59" s="376"/>
      <c r="G59" s="377"/>
      <c r="H59" s="378"/>
      <c r="I59" s="379"/>
      <c r="J59" s="378"/>
      <c r="K59" s="378"/>
      <c r="L59" s="56"/>
      <c r="M59" s="56"/>
      <c r="N59" s="56"/>
      <c r="O59" s="56"/>
    </row>
    <row r="60" spans="1:15" s="57" customFormat="1" ht="11.25">
      <c r="A60" s="58"/>
      <c r="B60" s="362"/>
      <c r="C60" s="362"/>
      <c r="D60" s="375"/>
      <c r="E60" s="376"/>
      <c r="F60" s="376"/>
      <c r="G60" s="377"/>
      <c r="H60" s="378"/>
      <c r="I60" s="379"/>
      <c r="J60" s="378"/>
      <c r="K60" s="378"/>
      <c r="L60" s="56"/>
      <c r="M60" s="56"/>
      <c r="N60" s="56"/>
      <c r="O60" s="56"/>
    </row>
    <row r="61" spans="1:15" s="91" customFormat="1" ht="12">
      <c r="A61" s="89"/>
      <c r="B61" s="410"/>
      <c r="C61" s="410"/>
      <c r="D61" s="411"/>
      <c r="E61" s="412"/>
      <c r="F61" s="412"/>
      <c r="G61" s="413"/>
      <c r="H61" s="414"/>
      <c r="I61" s="415"/>
      <c r="J61" s="414"/>
      <c r="K61" s="414"/>
      <c r="L61" s="90"/>
      <c r="M61" s="90"/>
      <c r="N61" s="90"/>
      <c r="O61" s="90"/>
    </row>
    <row r="62" spans="1:15" s="91" customFormat="1" ht="12">
      <c r="A62" s="89"/>
      <c r="B62" s="410"/>
      <c r="C62" s="410"/>
      <c r="D62" s="411"/>
      <c r="E62" s="412"/>
      <c r="F62" s="412"/>
      <c r="G62" s="413"/>
      <c r="H62" s="414"/>
      <c r="I62" s="415"/>
      <c r="J62" s="414"/>
      <c r="K62" s="414"/>
      <c r="L62" s="90"/>
      <c r="M62" s="90"/>
      <c r="N62" s="90"/>
      <c r="O62" s="90"/>
    </row>
    <row r="63" spans="1:15" s="91" customFormat="1" ht="12">
      <c r="A63" s="89"/>
      <c r="B63" s="410"/>
      <c r="C63" s="410"/>
      <c r="D63" s="411"/>
      <c r="E63" s="412"/>
      <c r="F63" s="412"/>
      <c r="G63" s="413"/>
      <c r="H63" s="414"/>
      <c r="I63" s="415"/>
      <c r="J63" s="414"/>
      <c r="K63" s="414"/>
      <c r="L63" s="90"/>
      <c r="M63" s="90"/>
      <c r="N63" s="90"/>
      <c r="O63" s="90"/>
    </row>
    <row r="64" spans="1:15" s="91" customFormat="1" ht="12">
      <c r="A64" s="89"/>
      <c r="B64" s="410"/>
      <c r="C64" s="410"/>
      <c r="D64" s="411"/>
      <c r="E64" s="412"/>
      <c r="F64" s="412"/>
      <c r="G64" s="413"/>
      <c r="H64" s="414"/>
      <c r="I64" s="415"/>
      <c r="J64" s="414"/>
      <c r="K64" s="414"/>
      <c r="L64" s="90"/>
      <c r="M64" s="90"/>
      <c r="N64" s="90"/>
      <c r="O64" s="90"/>
    </row>
    <row r="65" spans="1:15" s="91" customFormat="1" ht="12">
      <c r="A65" s="89"/>
      <c r="B65" s="410"/>
      <c r="C65" s="410"/>
      <c r="D65" s="411"/>
      <c r="E65" s="412"/>
      <c r="F65" s="412"/>
      <c r="G65" s="413"/>
      <c r="H65" s="414"/>
      <c r="I65" s="415"/>
      <c r="J65" s="414"/>
      <c r="K65" s="414"/>
      <c r="L65" s="90"/>
      <c r="M65" s="90"/>
      <c r="N65" s="90"/>
      <c r="O65" s="90"/>
    </row>
    <row r="66" spans="1:15" s="91" customFormat="1" ht="12">
      <c r="A66" s="89"/>
      <c r="B66" s="410"/>
      <c r="C66" s="410"/>
      <c r="D66" s="411"/>
      <c r="E66" s="412"/>
      <c r="F66" s="412"/>
      <c r="G66" s="413"/>
      <c r="H66" s="414"/>
      <c r="I66" s="415"/>
      <c r="J66" s="414"/>
      <c r="K66" s="414"/>
      <c r="L66" s="90"/>
      <c r="M66" s="90"/>
      <c r="N66" s="90"/>
      <c r="O66" s="90"/>
    </row>
    <row r="67" spans="1:15" s="91" customFormat="1" ht="12">
      <c r="A67" s="89"/>
      <c r="B67" s="410"/>
      <c r="C67" s="410"/>
      <c r="D67" s="411"/>
      <c r="E67" s="412"/>
      <c r="F67" s="412"/>
      <c r="G67" s="413"/>
      <c r="H67" s="414"/>
      <c r="I67" s="415"/>
      <c r="J67" s="414"/>
      <c r="K67" s="414"/>
      <c r="L67" s="90"/>
      <c r="M67" s="90"/>
      <c r="N67" s="90"/>
      <c r="O67" s="90"/>
    </row>
    <row r="68" spans="1:15" s="91" customFormat="1" ht="12">
      <c r="A68" s="89"/>
      <c r="B68" s="410"/>
      <c r="C68" s="410"/>
      <c r="D68" s="411"/>
      <c r="E68" s="412"/>
      <c r="F68" s="412"/>
      <c r="G68" s="413"/>
      <c r="H68" s="414"/>
      <c r="I68" s="415"/>
      <c r="J68" s="414"/>
      <c r="K68" s="414"/>
      <c r="L68" s="90"/>
      <c r="M68" s="90"/>
      <c r="N68" s="90"/>
      <c r="O68" s="90"/>
    </row>
    <row r="69" spans="1:15" s="91" customFormat="1" ht="12">
      <c r="A69" s="89"/>
      <c r="B69" s="410"/>
      <c r="C69" s="410"/>
      <c r="D69" s="411"/>
      <c r="E69" s="412"/>
      <c r="F69" s="412"/>
      <c r="G69" s="413"/>
      <c r="H69" s="414"/>
      <c r="I69" s="415"/>
      <c r="J69" s="414"/>
      <c r="K69" s="414"/>
      <c r="L69" s="90"/>
      <c r="M69" s="90"/>
      <c r="N69" s="90"/>
      <c r="O69" s="90"/>
    </row>
    <row r="70" spans="1:15" s="91" customFormat="1" ht="12">
      <c r="A70" s="89"/>
      <c r="B70" s="410"/>
      <c r="C70" s="410"/>
      <c r="D70" s="411"/>
      <c r="E70" s="412"/>
      <c r="F70" s="412"/>
      <c r="G70" s="413"/>
      <c r="H70" s="414"/>
      <c r="I70" s="415"/>
      <c r="J70" s="414"/>
      <c r="K70" s="414"/>
      <c r="L70" s="90"/>
      <c r="M70" s="90"/>
      <c r="N70" s="90"/>
      <c r="O70" s="90"/>
    </row>
    <row r="71" spans="1:15" s="91" customFormat="1" ht="12">
      <c r="A71" s="89"/>
      <c r="B71" s="410"/>
      <c r="C71" s="410"/>
      <c r="D71" s="411"/>
      <c r="E71" s="412"/>
      <c r="F71" s="412"/>
      <c r="G71" s="413"/>
      <c r="H71" s="414"/>
      <c r="I71" s="415"/>
      <c r="J71" s="414"/>
      <c r="K71" s="414"/>
      <c r="L71" s="90"/>
      <c r="M71" s="90"/>
      <c r="N71" s="90"/>
      <c r="O71" s="90"/>
    </row>
    <row r="72" spans="1:15" s="91" customFormat="1" ht="12">
      <c r="A72" s="89"/>
      <c r="B72" s="410"/>
      <c r="C72" s="410"/>
      <c r="D72" s="411"/>
      <c r="E72" s="412"/>
      <c r="F72" s="412"/>
      <c r="G72" s="413"/>
      <c r="H72" s="414"/>
      <c r="I72" s="415"/>
      <c r="J72" s="414"/>
      <c r="K72" s="414"/>
      <c r="L72" s="90"/>
      <c r="M72" s="90"/>
      <c r="N72" s="90"/>
      <c r="O72" s="90"/>
    </row>
    <row r="73" spans="1:15" s="91" customFormat="1" ht="12">
      <c r="A73" s="89"/>
      <c r="B73" s="410"/>
      <c r="C73" s="410"/>
      <c r="D73" s="411"/>
      <c r="E73" s="412"/>
      <c r="F73" s="412"/>
      <c r="G73" s="413"/>
      <c r="H73" s="414"/>
      <c r="I73" s="415"/>
      <c r="J73" s="414"/>
      <c r="K73" s="414"/>
      <c r="L73" s="90"/>
      <c r="M73" s="90"/>
      <c r="N73" s="90"/>
      <c r="O73" s="90"/>
    </row>
    <row r="74" spans="1:15" s="91" customFormat="1" ht="12">
      <c r="A74" s="89"/>
      <c r="B74" s="410"/>
      <c r="C74" s="410"/>
      <c r="D74" s="411"/>
      <c r="E74" s="412"/>
      <c r="F74" s="412"/>
      <c r="G74" s="413"/>
      <c r="H74" s="414"/>
      <c r="I74" s="415"/>
      <c r="J74" s="414"/>
      <c r="K74" s="414"/>
      <c r="L74" s="90"/>
      <c r="M74" s="90"/>
      <c r="N74" s="90"/>
      <c r="O74" s="90"/>
    </row>
    <row r="75" spans="1:15" s="91" customFormat="1" ht="12">
      <c r="A75" s="89"/>
      <c r="B75" s="410"/>
      <c r="C75" s="410"/>
      <c r="D75" s="411"/>
      <c r="E75" s="412"/>
      <c r="F75" s="412"/>
      <c r="G75" s="413"/>
      <c r="H75" s="414"/>
      <c r="I75" s="415"/>
      <c r="J75" s="414"/>
      <c r="K75" s="414"/>
      <c r="L75" s="90"/>
      <c r="M75" s="90"/>
      <c r="N75" s="90"/>
      <c r="O75" s="90"/>
    </row>
    <row r="76" spans="1:15" s="91" customFormat="1" ht="12">
      <c r="A76" s="89"/>
      <c r="B76" s="410"/>
      <c r="C76" s="410"/>
      <c r="D76" s="411"/>
      <c r="E76" s="412"/>
      <c r="F76" s="412"/>
      <c r="G76" s="413"/>
      <c r="H76" s="414"/>
      <c r="I76" s="415"/>
      <c r="J76" s="414"/>
      <c r="K76" s="414"/>
      <c r="L76" s="90"/>
      <c r="M76" s="90"/>
      <c r="N76" s="90"/>
      <c r="O76" s="90"/>
    </row>
    <row r="77" spans="1:15" s="91" customFormat="1" ht="12">
      <c r="A77" s="89"/>
      <c r="B77" s="410"/>
      <c r="C77" s="410"/>
      <c r="D77" s="411"/>
      <c r="E77" s="412"/>
      <c r="F77" s="412"/>
      <c r="G77" s="413"/>
      <c r="H77" s="414"/>
      <c r="I77" s="415"/>
      <c r="J77" s="414"/>
      <c r="K77" s="414"/>
      <c r="L77" s="90"/>
      <c r="M77" s="90"/>
      <c r="N77" s="90"/>
      <c r="O77" s="90"/>
    </row>
    <row r="78" spans="1:15" s="91" customFormat="1" ht="12">
      <c r="A78" s="89"/>
      <c r="B78" s="410"/>
      <c r="C78" s="410"/>
      <c r="D78" s="411"/>
      <c r="E78" s="412"/>
      <c r="F78" s="412"/>
      <c r="G78" s="413"/>
      <c r="H78" s="414"/>
      <c r="I78" s="415"/>
      <c r="J78" s="414"/>
      <c r="K78" s="414"/>
      <c r="L78" s="90"/>
      <c r="M78" s="90"/>
      <c r="N78" s="90"/>
      <c r="O78" s="90"/>
    </row>
    <row r="79" spans="1:15" s="91" customFormat="1" ht="12">
      <c r="A79" s="89"/>
      <c r="B79" s="410"/>
      <c r="C79" s="410"/>
      <c r="D79" s="411"/>
      <c r="E79" s="412"/>
      <c r="F79" s="412"/>
      <c r="G79" s="413"/>
      <c r="H79" s="414"/>
      <c r="I79" s="415"/>
      <c r="J79" s="414"/>
      <c r="K79" s="414"/>
      <c r="L79" s="90"/>
      <c r="M79" s="90"/>
      <c r="N79" s="90"/>
      <c r="O79" s="90"/>
    </row>
    <row r="80" spans="1:15" s="91" customFormat="1" ht="12">
      <c r="A80" s="89"/>
      <c r="B80" s="410"/>
      <c r="C80" s="410"/>
      <c r="D80" s="411"/>
      <c r="E80" s="412"/>
      <c r="F80" s="412"/>
      <c r="G80" s="413"/>
      <c r="H80" s="414"/>
      <c r="I80" s="415"/>
      <c r="J80" s="414"/>
      <c r="K80" s="414"/>
      <c r="L80" s="90"/>
      <c r="M80" s="90"/>
      <c r="N80" s="90"/>
      <c r="O80" s="90"/>
    </row>
    <row r="81" spans="1:15" s="91" customFormat="1" ht="12">
      <c r="A81" s="89"/>
      <c r="B81" s="410"/>
      <c r="C81" s="410"/>
      <c r="D81" s="411"/>
      <c r="E81" s="412"/>
      <c r="F81" s="412"/>
      <c r="G81" s="413"/>
      <c r="H81" s="414"/>
      <c r="I81" s="415"/>
      <c r="J81" s="414"/>
      <c r="K81" s="414"/>
      <c r="L81" s="90"/>
      <c r="M81" s="90"/>
      <c r="N81" s="90"/>
      <c r="O81" s="90"/>
    </row>
    <row r="82" spans="1:15" s="91" customFormat="1" ht="12">
      <c r="A82" s="89"/>
      <c r="B82" s="410"/>
      <c r="C82" s="410"/>
      <c r="D82" s="411"/>
      <c r="E82" s="412"/>
      <c r="F82" s="412"/>
      <c r="G82" s="413"/>
      <c r="H82" s="414"/>
      <c r="I82" s="415"/>
      <c r="J82" s="414"/>
      <c r="K82" s="414"/>
      <c r="L82" s="90"/>
      <c r="M82" s="90"/>
      <c r="N82" s="90"/>
      <c r="O82" s="90"/>
    </row>
    <row r="83" spans="1:15" s="91" customFormat="1" ht="12">
      <c r="A83" s="89"/>
      <c r="B83" s="410"/>
      <c r="C83" s="410"/>
      <c r="D83" s="411"/>
      <c r="E83" s="412"/>
      <c r="F83" s="412"/>
      <c r="G83" s="413"/>
      <c r="H83" s="414"/>
      <c r="I83" s="415"/>
      <c r="J83" s="414"/>
      <c r="K83" s="414"/>
      <c r="L83" s="90"/>
      <c r="M83" s="90"/>
      <c r="N83" s="90"/>
      <c r="O83" s="90"/>
    </row>
    <row r="84" spans="1:15" s="91" customFormat="1" ht="12">
      <c r="A84" s="89"/>
      <c r="B84" s="410"/>
      <c r="C84" s="410"/>
      <c r="D84" s="411"/>
      <c r="E84" s="412"/>
      <c r="F84" s="412"/>
      <c r="G84" s="413"/>
      <c r="H84" s="414"/>
      <c r="I84" s="415"/>
      <c r="J84" s="414"/>
      <c r="K84" s="414"/>
      <c r="L84" s="90"/>
      <c r="M84" s="90"/>
      <c r="N84" s="90"/>
      <c r="O84" s="90"/>
    </row>
    <row r="85" spans="1:15" s="91" customFormat="1" ht="12">
      <c r="A85" s="89"/>
      <c r="B85" s="410"/>
      <c r="C85" s="410"/>
      <c r="D85" s="411"/>
      <c r="E85" s="412"/>
      <c r="F85" s="412"/>
      <c r="G85" s="413"/>
      <c r="H85" s="414"/>
      <c r="I85" s="415"/>
      <c r="J85" s="414"/>
      <c r="K85" s="414"/>
      <c r="L85" s="90"/>
      <c r="M85" s="90"/>
      <c r="N85" s="90"/>
      <c r="O85" s="90"/>
    </row>
    <row r="86" spans="1:15" s="91" customFormat="1" ht="12">
      <c r="A86" s="89"/>
      <c r="B86" s="410"/>
      <c r="C86" s="410"/>
      <c r="D86" s="411"/>
      <c r="E86" s="412"/>
      <c r="F86" s="412"/>
      <c r="G86" s="413"/>
      <c r="H86" s="414"/>
      <c r="I86" s="415"/>
      <c r="J86" s="414"/>
      <c r="K86" s="414"/>
      <c r="L86" s="90"/>
      <c r="M86" s="90"/>
      <c r="N86" s="90"/>
      <c r="O86" s="90"/>
    </row>
    <row r="87" spans="1:15" s="91" customFormat="1" ht="12">
      <c r="A87" s="89"/>
      <c r="B87" s="410"/>
      <c r="C87" s="410"/>
      <c r="D87" s="411"/>
      <c r="E87" s="412"/>
      <c r="F87" s="412"/>
      <c r="G87" s="413"/>
      <c r="H87" s="414"/>
      <c r="I87" s="415"/>
      <c r="J87" s="414"/>
      <c r="K87" s="414"/>
      <c r="L87" s="90"/>
      <c r="M87" s="90"/>
      <c r="N87" s="90"/>
      <c r="O87" s="90"/>
    </row>
    <row r="88" spans="1:15" s="91" customFormat="1" ht="12">
      <c r="A88" s="89"/>
      <c r="B88" s="410"/>
      <c r="C88" s="410"/>
      <c r="D88" s="411"/>
      <c r="E88" s="412"/>
      <c r="F88" s="412"/>
      <c r="G88" s="413"/>
      <c r="H88" s="414"/>
      <c r="I88" s="415"/>
      <c r="J88" s="414"/>
      <c r="K88" s="414"/>
      <c r="L88" s="90"/>
      <c r="M88" s="90"/>
      <c r="N88" s="90"/>
      <c r="O88" s="90"/>
    </row>
    <row r="89" spans="1:15" s="91" customFormat="1" ht="12">
      <c r="A89" s="89"/>
      <c r="B89" s="410"/>
      <c r="C89" s="410"/>
      <c r="D89" s="411"/>
      <c r="E89" s="412"/>
      <c r="F89" s="412"/>
      <c r="G89" s="413"/>
      <c r="H89" s="414"/>
      <c r="I89" s="415"/>
      <c r="J89" s="414"/>
      <c r="K89" s="414"/>
      <c r="L89" s="90"/>
      <c r="M89" s="90"/>
      <c r="N89" s="90"/>
      <c r="O89" s="90"/>
    </row>
    <row r="90" spans="1:15" s="91" customFormat="1" ht="12">
      <c r="A90" s="89"/>
      <c r="B90" s="410"/>
      <c r="C90" s="410"/>
      <c r="D90" s="411"/>
      <c r="E90" s="412"/>
      <c r="F90" s="412"/>
      <c r="G90" s="413"/>
      <c r="H90" s="414"/>
      <c r="I90" s="415"/>
      <c r="J90" s="414"/>
      <c r="K90" s="414"/>
      <c r="L90" s="90"/>
      <c r="M90" s="90"/>
      <c r="N90" s="90"/>
      <c r="O90" s="90"/>
    </row>
    <row r="91" spans="1:15" s="91" customFormat="1" ht="12">
      <c r="A91" s="89"/>
      <c r="B91" s="410"/>
      <c r="C91" s="410"/>
      <c r="D91" s="411"/>
      <c r="E91" s="412"/>
      <c r="F91" s="412"/>
      <c r="G91" s="413"/>
      <c r="H91" s="414"/>
      <c r="I91" s="415"/>
      <c r="J91" s="414"/>
      <c r="K91" s="414"/>
      <c r="L91" s="90"/>
      <c r="M91" s="90"/>
      <c r="N91" s="90"/>
      <c r="O91" s="90"/>
    </row>
    <row r="92" spans="1:15" s="91" customFormat="1" ht="12">
      <c r="A92" s="89"/>
      <c r="B92" s="410"/>
      <c r="C92" s="410"/>
      <c r="D92" s="411"/>
      <c r="E92" s="412"/>
      <c r="F92" s="412"/>
      <c r="G92" s="413"/>
      <c r="H92" s="414"/>
      <c r="I92" s="415"/>
      <c r="J92" s="414"/>
      <c r="K92" s="414"/>
      <c r="L92" s="90"/>
      <c r="M92" s="90"/>
      <c r="N92" s="90"/>
      <c r="O92" s="90"/>
    </row>
    <row r="93" spans="1:15" s="91" customFormat="1" ht="12">
      <c r="A93" s="89"/>
      <c r="B93" s="410"/>
      <c r="C93" s="410"/>
      <c r="D93" s="411"/>
      <c r="E93" s="412"/>
      <c r="F93" s="412"/>
      <c r="G93" s="413"/>
      <c r="H93" s="414"/>
      <c r="I93" s="415"/>
      <c r="J93" s="414"/>
      <c r="K93" s="414"/>
      <c r="L93" s="90"/>
      <c r="M93" s="90"/>
      <c r="N93" s="90"/>
      <c r="O93" s="90"/>
    </row>
    <row r="94" spans="1:15" s="91" customFormat="1" ht="12">
      <c r="A94" s="89"/>
      <c r="B94" s="410"/>
      <c r="C94" s="410"/>
      <c r="D94" s="411"/>
      <c r="E94" s="412"/>
      <c r="F94" s="412"/>
      <c r="G94" s="413"/>
      <c r="H94" s="414"/>
      <c r="I94" s="415"/>
      <c r="J94" s="414"/>
      <c r="K94" s="414"/>
      <c r="L94" s="90"/>
      <c r="M94" s="90"/>
      <c r="N94" s="90"/>
      <c r="O94" s="90"/>
    </row>
    <row r="95" spans="1:15" s="91" customFormat="1" ht="12">
      <c r="A95" s="89"/>
      <c r="B95" s="410"/>
      <c r="C95" s="410"/>
      <c r="D95" s="411"/>
      <c r="E95" s="412"/>
      <c r="F95" s="412"/>
      <c r="G95" s="413"/>
      <c r="H95" s="414"/>
      <c r="I95" s="415"/>
      <c r="J95" s="414"/>
      <c r="K95" s="414"/>
      <c r="L95" s="90"/>
      <c r="M95" s="90"/>
      <c r="N95" s="90"/>
      <c r="O95" s="90"/>
    </row>
    <row r="96" spans="1:15" s="91" customFormat="1" ht="12">
      <c r="A96" s="89"/>
      <c r="B96" s="410"/>
      <c r="C96" s="410"/>
      <c r="D96" s="411"/>
      <c r="E96" s="412"/>
      <c r="F96" s="412"/>
      <c r="G96" s="413"/>
      <c r="H96" s="414"/>
      <c r="I96" s="415"/>
      <c r="J96" s="414"/>
      <c r="K96" s="414"/>
      <c r="L96" s="90"/>
      <c r="M96" s="90"/>
      <c r="N96" s="90"/>
      <c r="O96" s="90"/>
    </row>
    <row r="97" spans="1:15" s="91" customFormat="1" ht="12">
      <c r="A97" s="89"/>
      <c r="B97" s="410"/>
      <c r="C97" s="410"/>
      <c r="D97" s="411"/>
      <c r="E97" s="412"/>
      <c r="F97" s="412"/>
      <c r="G97" s="413"/>
      <c r="H97" s="414"/>
      <c r="I97" s="415"/>
      <c r="J97" s="414"/>
      <c r="K97" s="414"/>
      <c r="L97" s="90"/>
      <c r="M97" s="90"/>
      <c r="N97" s="90"/>
      <c r="O97" s="90"/>
    </row>
    <row r="98" spans="1:15" s="91" customFormat="1" ht="12">
      <c r="A98" s="89"/>
      <c r="B98" s="410"/>
      <c r="C98" s="410"/>
      <c r="D98" s="411"/>
      <c r="E98" s="412"/>
      <c r="F98" s="412"/>
      <c r="G98" s="413"/>
      <c r="H98" s="414"/>
      <c r="I98" s="415"/>
      <c r="J98" s="414"/>
      <c r="K98" s="414"/>
      <c r="L98" s="90"/>
      <c r="M98" s="90"/>
      <c r="N98" s="90"/>
      <c r="O98" s="90"/>
    </row>
    <row r="99" spans="1:15" s="91" customFormat="1" ht="12">
      <c r="A99" s="89"/>
      <c r="B99" s="410"/>
      <c r="C99" s="410"/>
      <c r="D99" s="411"/>
      <c r="E99" s="412"/>
      <c r="F99" s="412"/>
      <c r="G99" s="413"/>
      <c r="H99" s="414"/>
      <c r="I99" s="415"/>
      <c r="J99" s="414"/>
      <c r="K99" s="414"/>
      <c r="L99" s="90"/>
      <c r="M99" s="90"/>
      <c r="N99" s="90"/>
      <c r="O99" s="90"/>
    </row>
    <row r="100" spans="1:15" s="91" customFormat="1" ht="12">
      <c r="A100" s="89"/>
      <c r="B100" s="410"/>
      <c r="C100" s="410"/>
      <c r="D100" s="411"/>
      <c r="E100" s="412"/>
      <c r="F100" s="412"/>
      <c r="G100" s="413"/>
      <c r="H100" s="414"/>
      <c r="I100" s="415"/>
      <c r="J100" s="414"/>
      <c r="K100" s="414"/>
      <c r="L100" s="90"/>
      <c r="M100" s="90"/>
      <c r="N100" s="90"/>
      <c r="O100" s="90"/>
    </row>
    <row r="101" spans="1:15" s="91" customFormat="1" ht="12">
      <c r="A101" s="89"/>
      <c r="B101" s="410"/>
      <c r="C101" s="410"/>
      <c r="D101" s="411"/>
      <c r="E101" s="412"/>
      <c r="F101" s="412"/>
      <c r="G101" s="413"/>
      <c r="H101" s="414"/>
      <c r="I101" s="415"/>
      <c r="J101" s="414"/>
      <c r="K101" s="414"/>
      <c r="L101" s="90"/>
      <c r="M101" s="90"/>
      <c r="N101" s="90"/>
      <c r="O101" s="90"/>
    </row>
    <row r="102" spans="1:15" s="91" customFormat="1" ht="12">
      <c r="A102" s="89"/>
      <c r="B102" s="410"/>
      <c r="C102" s="410"/>
      <c r="D102" s="411"/>
      <c r="E102" s="412"/>
      <c r="F102" s="412"/>
      <c r="G102" s="413"/>
      <c r="H102" s="414"/>
      <c r="I102" s="415"/>
      <c r="J102" s="414"/>
      <c r="K102" s="414"/>
      <c r="L102" s="90"/>
      <c r="M102" s="90"/>
      <c r="N102" s="90"/>
      <c r="O102" s="90"/>
    </row>
    <row r="103" spans="1:15" s="91" customFormat="1" ht="12">
      <c r="A103" s="89"/>
      <c r="B103" s="410"/>
      <c r="C103" s="410"/>
      <c r="D103" s="411"/>
      <c r="E103" s="412"/>
      <c r="F103" s="412"/>
      <c r="G103" s="413"/>
      <c r="H103" s="414"/>
      <c r="I103" s="415"/>
      <c r="J103" s="414"/>
      <c r="K103" s="414"/>
      <c r="L103" s="90"/>
      <c r="M103" s="90"/>
      <c r="N103" s="90"/>
      <c r="O103" s="90"/>
    </row>
    <row r="104" spans="1:15" s="91" customFormat="1" ht="12">
      <c r="A104" s="89"/>
      <c r="B104" s="410"/>
      <c r="C104" s="410"/>
      <c r="D104" s="411"/>
      <c r="E104" s="412"/>
      <c r="F104" s="412"/>
      <c r="G104" s="413"/>
      <c r="H104" s="414"/>
      <c r="I104" s="415"/>
      <c r="J104" s="414"/>
      <c r="K104" s="414"/>
      <c r="L104" s="90"/>
      <c r="M104" s="90"/>
      <c r="N104" s="90"/>
      <c r="O104" s="90"/>
    </row>
    <row r="105" spans="1:15" s="91" customFormat="1" ht="12">
      <c r="A105" s="89"/>
      <c r="B105" s="410"/>
      <c r="C105" s="410"/>
      <c r="D105" s="411"/>
      <c r="E105" s="412"/>
      <c r="F105" s="412"/>
      <c r="G105" s="413"/>
      <c r="H105" s="414"/>
      <c r="I105" s="415"/>
      <c r="J105" s="414"/>
      <c r="K105" s="414"/>
      <c r="L105" s="90"/>
      <c r="M105" s="90"/>
      <c r="N105" s="90"/>
      <c r="O105" s="90"/>
    </row>
    <row r="106" spans="1:15" s="91" customFormat="1" ht="12">
      <c r="A106" s="89"/>
      <c r="B106" s="410"/>
      <c r="C106" s="410"/>
      <c r="D106" s="411"/>
      <c r="E106" s="412"/>
      <c r="F106" s="412"/>
      <c r="G106" s="413"/>
      <c r="H106" s="414"/>
      <c r="I106" s="415"/>
      <c r="J106" s="414"/>
      <c r="K106" s="414"/>
      <c r="L106" s="90"/>
      <c r="M106" s="90"/>
      <c r="N106" s="90"/>
      <c r="O106" s="90"/>
    </row>
    <row r="107" spans="1:15" s="91" customFormat="1" ht="12">
      <c r="A107" s="89"/>
      <c r="B107" s="410"/>
      <c r="C107" s="410"/>
      <c r="D107" s="411"/>
      <c r="E107" s="412"/>
      <c r="F107" s="412"/>
      <c r="G107" s="413"/>
      <c r="H107" s="414"/>
      <c r="I107" s="415"/>
      <c r="J107" s="414"/>
      <c r="K107" s="414"/>
      <c r="L107" s="90"/>
      <c r="M107" s="90"/>
      <c r="N107" s="90"/>
      <c r="O107" s="90"/>
    </row>
    <row r="108" spans="1:15" s="91" customFormat="1" ht="12">
      <c r="A108" s="89"/>
      <c r="B108" s="410"/>
      <c r="C108" s="410"/>
      <c r="D108" s="411"/>
      <c r="E108" s="412"/>
      <c r="F108" s="412"/>
      <c r="G108" s="413"/>
      <c r="H108" s="414"/>
      <c r="I108" s="415"/>
      <c r="J108" s="414"/>
      <c r="K108" s="414"/>
      <c r="L108" s="90"/>
      <c r="M108" s="90"/>
      <c r="N108" s="90"/>
      <c r="O108" s="90"/>
    </row>
    <row r="109" spans="1:15" s="91" customFormat="1" ht="12">
      <c r="A109" s="89"/>
      <c r="B109" s="410"/>
      <c r="C109" s="410"/>
      <c r="D109" s="411"/>
      <c r="E109" s="412"/>
      <c r="F109" s="412"/>
      <c r="G109" s="413"/>
      <c r="H109" s="414"/>
      <c r="I109" s="415"/>
      <c r="J109" s="414"/>
      <c r="K109" s="414"/>
      <c r="L109" s="90"/>
      <c r="M109" s="90"/>
      <c r="N109" s="90"/>
      <c r="O109" s="90"/>
    </row>
    <row r="110" spans="1:15" s="91" customFormat="1" ht="12">
      <c r="A110" s="89"/>
      <c r="B110" s="410"/>
      <c r="C110" s="410"/>
      <c r="D110" s="411"/>
      <c r="E110" s="412"/>
      <c r="F110" s="412"/>
      <c r="G110" s="413"/>
      <c r="H110" s="414"/>
      <c r="I110" s="415"/>
      <c r="J110" s="414"/>
      <c r="K110" s="414"/>
      <c r="L110" s="90"/>
      <c r="M110" s="90"/>
      <c r="N110" s="90"/>
      <c r="O110" s="90"/>
    </row>
    <row r="111" spans="1:15" s="91" customFormat="1" ht="12">
      <c r="A111" s="89"/>
      <c r="B111" s="410"/>
      <c r="C111" s="410"/>
      <c r="D111" s="411"/>
      <c r="E111" s="412"/>
      <c r="F111" s="412"/>
      <c r="G111" s="413"/>
      <c r="H111" s="414"/>
      <c r="I111" s="415"/>
      <c r="J111" s="414"/>
      <c r="K111" s="414"/>
      <c r="L111" s="90"/>
      <c r="M111" s="90"/>
      <c r="N111" s="90"/>
      <c r="O111" s="90"/>
    </row>
    <row r="112" spans="1:15" s="91" customFormat="1" ht="12">
      <c r="A112" s="89"/>
      <c r="B112" s="410"/>
      <c r="C112" s="410"/>
      <c r="D112" s="411"/>
      <c r="E112" s="412"/>
      <c r="F112" s="412"/>
      <c r="G112" s="413"/>
      <c r="H112" s="414"/>
      <c r="I112" s="415"/>
      <c r="J112" s="414"/>
      <c r="K112" s="414"/>
      <c r="L112" s="90"/>
      <c r="M112" s="90"/>
      <c r="N112" s="90"/>
      <c r="O112" s="90"/>
    </row>
    <row r="113" spans="1:15" s="91" customFormat="1" ht="12">
      <c r="A113" s="89"/>
      <c r="B113" s="410"/>
      <c r="C113" s="410"/>
      <c r="D113" s="411"/>
      <c r="E113" s="412"/>
      <c r="F113" s="412"/>
      <c r="G113" s="413"/>
      <c r="H113" s="414"/>
      <c r="I113" s="415"/>
      <c r="J113" s="414"/>
      <c r="K113" s="414"/>
      <c r="L113" s="90"/>
      <c r="M113" s="90"/>
      <c r="N113" s="90"/>
      <c r="O113" s="90"/>
    </row>
    <row r="114" spans="1:15" s="91" customFormat="1" ht="12">
      <c r="A114" s="89"/>
      <c r="B114" s="410"/>
      <c r="C114" s="410"/>
      <c r="D114" s="411"/>
      <c r="E114" s="412"/>
      <c r="F114" s="412"/>
      <c r="G114" s="413"/>
      <c r="H114" s="414"/>
      <c r="I114" s="415"/>
      <c r="J114" s="414"/>
      <c r="K114" s="414"/>
      <c r="L114" s="90"/>
      <c r="M114" s="90"/>
      <c r="N114" s="90"/>
      <c r="O114" s="90"/>
    </row>
    <row r="115" spans="1:15" s="91" customFormat="1" ht="12">
      <c r="A115" s="89"/>
      <c r="B115" s="410"/>
      <c r="C115" s="410"/>
      <c r="D115" s="411"/>
      <c r="E115" s="412"/>
      <c r="F115" s="412"/>
      <c r="G115" s="413"/>
      <c r="H115" s="414"/>
      <c r="I115" s="415"/>
      <c r="J115" s="414"/>
      <c r="K115" s="414"/>
      <c r="L115" s="90"/>
      <c r="M115" s="90"/>
      <c r="N115" s="90"/>
      <c r="O115" s="90"/>
    </row>
    <row r="116" spans="1:15" s="91" customFormat="1" ht="12">
      <c r="A116" s="89"/>
      <c r="B116" s="410"/>
      <c r="C116" s="410"/>
      <c r="D116" s="411"/>
      <c r="E116" s="412"/>
      <c r="F116" s="412"/>
      <c r="G116" s="413"/>
      <c r="H116" s="414"/>
      <c r="I116" s="415"/>
      <c r="J116" s="414"/>
      <c r="K116" s="414"/>
      <c r="L116" s="90"/>
      <c r="M116" s="90"/>
      <c r="N116" s="90"/>
      <c r="O116" s="90"/>
    </row>
    <row r="117" spans="1:15" s="91" customFormat="1" ht="12">
      <c r="A117" s="89"/>
      <c r="B117" s="410"/>
      <c r="C117" s="410"/>
      <c r="D117" s="411"/>
      <c r="E117" s="412"/>
      <c r="F117" s="412"/>
      <c r="G117" s="413"/>
      <c r="H117" s="414"/>
      <c r="I117" s="415"/>
      <c r="J117" s="414"/>
      <c r="K117" s="414"/>
      <c r="L117" s="90"/>
      <c r="M117" s="90"/>
      <c r="N117" s="90"/>
      <c r="O117" s="90"/>
    </row>
    <row r="118" spans="1:15" s="91" customFormat="1" ht="12">
      <c r="A118" s="89"/>
      <c r="B118" s="410"/>
      <c r="C118" s="410"/>
      <c r="D118" s="411"/>
      <c r="E118" s="412"/>
      <c r="F118" s="412"/>
      <c r="G118" s="413"/>
      <c r="H118" s="414"/>
      <c r="I118" s="415"/>
      <c r="J118" s="414"/>
      <c r="K118" s="414"/>
      <c r="L118" s="90"/>
      <c r="M118" s="90"/>
      <c r="N118" s="90"/>
      <c r="O118" s="90"/>
    </row>
    <row r="119" spans="1:15" s="91" customFormat="1" ht="12">
      <c r="A119" s="89"/>
      <c r="B119" s="410"/>
      <c r="C119" s="410"/>
      <c r="D119" s="411"/>
      <c r="E119" s="412"/>
      <c r="F119" s="412"/>
      <c r="G119" s="413"/>
      <c r="H119" s="414"/>
      <c r="I119" s="415"/>
      <c r="J119" s="414"/>
      <c r="K119" s="414"/>
      <c r="L119" s="90"/>
      <c r="M119" s="90"/>
      <c r="N119" s="90"/>
      <c r="O119" s="90"/>
    </row>
    <row r="120" spans="1:15" s="91" customFormat="1" ht="12">
      <c r="A120" s="89"/>
      <c r="B120" s="410"/>
      <c r="C120" s="410"/>
      <c r="D120" s="411"/>
      <c r="E120" s="412"/>
      <c r="F120" s="412"/>
      <c r="G120" s="413"/>
      <c r="H120" s="414"/>
      <c r="I120" s="415"/>
      <c r="J120" s="414"/>
      <c r="K120" s="414"/>
      <c r="L120" s="90"/>
      <c r="M120" s="90"/>
      <c r="N120" s="90"/>
      <c r="O120" s="90"/>
    </row>
    <row r="121" spans="1:15" s="91" customFormat="1" ht="12">
      <c r="A121" s="89"/>
      <c r="B121" s="410"/>
      <c r="C121" s="410"/>
      <c r="D121" s="411"/>
      <c r="E121" s="412"/>
      <c r="F121" s="412"/>
      <c r="G121" s="413"/>
      <c r="H121" s="414"/>
      <c r="I121" s="415"/>
      <c r="J121" s="414"/>
      <c r="K121" s="414"/>
      <c r="L121" s="90"/>
      <c r="M121" s="90"/>
      <c r="N121" s="90"/>
      <c r="O121" s="90"/>
    </row>
    <row r="122" spans="1:15" s="91" customFormat="1" ht="12">
      <c r="A122" s="89"/>
      <c r="B122" s="410"/>
      <c r="C122" s="410"/>
      <c r="D122" s="411"/>
      <c r="E122" s="412"/>
      <c r="F122" s="412"/>
      <c r="G122" s="413"/>
      <c r="H122" s="414"/>
      <c r="I122" s="415"/>
      <c r="J122" s="414"/>
      <c r="K122" s="414"/>
      <c r="L122" s="90"/>
      <c r="M122" s="90"/>
      <c r="N122" s="90"/>
      <c r="O122" s="90"/>
    </row>
    <row r="123" spans="1:15" s="91" customFormat="1" ht="12">
      <c r="A123" s="89"/>
      <c r="B123" s="410"/>
      <c r="C123" s="410"/>
      <c r="D123" s="411"/>
      <c r="E123" s="412"/>
      <c r="F123" s="412"/>
      <c r="G123" s="413"/>
      <c r="H123" s="414"/>
      <c r="I123" s="415"/>
      <c r="J123" s="414"/>
      <c r="K123" s="414"/>
      <c r="L123" s="90"/>
      <c r="M123" s="90"/>
      <c r="N123" s="90"/>
      <c r="O123" s="90"/>
    </row>
    <row r="124" spans="1:15" s="91" customFormat="1" ht="12">
      <c r="A124" s="89"/>
      <c r="B124" s="410"/>
      <c r="C124" s="410"/>
      <c r="D124" s="411"/>
      <c r="E124" s="412"/>
      <c r="F124" s="412"/>
      <c r="G124" s="413"/>
      <c r="H124" s="414"/>
      <c r="I124" s="415"/>
      <c r="J124" s="414"/>
      <c r="K124" s="414"/>
      <c r="L124" s="90"/>
      <c r="M124" s="90"/>
      <c r="N124" s="90"/>
      <c r="O124" s="90"/>
    </row>
    <row r="125" spans="1:15" s="91" customFormat="1" ht="12">
      <c r="A125" s="89"/>
      <c r="B125" s="410"/>
      <c r="C125" s="410"/>
      <c r="D125" s="411"/>
      <c r="E125" s="412"/>
      <c r="F125" s="412"/>
      <c r="G125" s="413"/>
      <c r="H125" s="414"/>
      <c r="I125" s="415"/>
      <c r="J125" s="414"/>
      <c r="K125" s="414"/>
      <c r="L125" s="90"/>
      <c r="M125" s="90"/>
      <c r="N125" s="90"/>
      <c r="O125" s="90"/>
    </row>
    <row r="126" spans="1:15" s="91" customFormat="1" ht="12">
      <c r="A126" s="89"/>
      <c r="B126" s="410"/>
      <c r="C126" s="410"/>
      <c r="D126" s="411"/>
      <c r="E126" s="412"/>
      <c r="F126" s="412"/>
      <c r="G126" s="413"/>
      <c r="H126" s="414"/>
      <c r="I126" s="415"/>
      <c r="J126" s="414"/>
      <c r="K126" s="414"/>
      <c r="L126" s="90"/>
      <c r="M126" s="90"/>
      <c r="N126" s="90"/>
      <c r="O126" s="90"/>
    </row>
    <row r="127" spans="1:15" s="91" customFormat="1" ht="12">
      <c r="A127" s="89"/>
      <c r="B127" s="410"/>
      <c r="C127" s="410"/>
      <c r="D127" s="411"/>
      <c r="E127" s="412"/>
      <c r="F127" s="412"/>
      <c r="G127" s="413"/>
      <c r="H127" s="414"/>
      <c r="I127" s="415"/>
      <c r="J127" s="414"/>
      <c r="K127" s="414"/>
      <c r="L127" s="90"/>
      <c r="M127" s="90"/>
      <c r="N127" s="90"/>
      <c r="O127" s="90"/>
    </row>
    <row r="128" spans="1:15" s="91" customFormat="1" ht="12">
      <c r="A128" s="89"/>
      <c r="B128" s="410"/>
      <c r="C128" s="410"/>
      <c r="D128" s="411"/>
      <c r="E128" s="412"/>
      <c r="F128" s="412"/>
      <c r="G128" s="413"/>
      <c r="H128" s="414"/>
      <c r="I128" s="415"/>
      <c r="J128" s="414"/>
      <c r="K128" s="414"/>
      <c r="L128" s="90"/>
      <c r="M128" s="90"/>
      <c r="N128" s="90"/>
      <c r="O128" s="90"/>
    </row>
    <row r="129" spans="1:15" s="91" customFormat="1" ht="12">
      <c r="A129" s="89"/>
      <c r="B129" s="410"/>
      <c r="C129" s="410"/>
      <c r="D129" s="411"/>
      <c r="E129" s="412"/>
      <c r="F129" s="412"/>
      <c r="G129" s="413"/>
      <c r="H129" s="414"/>
      <c r="I129" s="415"/>
      <c r="J129" s="414"/>
      <c r="K129" s="414"/>
      <c r="L129" s="90"/>
      <c r="M129" s="90"/>
      <c r="N129" s="90"/>
      <c r="O129" s="90"/>
    </row>
    <row r="130" spans="1:15" s="91" customFormat="1" ht="12">
      <c r="A130" s="89"/>
      <c r="B130" s="410"/>
      <c r="C130" s="410"/>
      <c r="D130" s="411"/>
      <c r="E130" s="412"/>
      <c r="F130" s="412"/>
      <c r="G130" s="413"/>
      <c r="H130" s="414"/>
      <c r="I130" s="415"/>
      <c r="J130" s="414"/>
      <c r="K130" s="414"/>
      <c r="L130" s="90"/>
      <c r="M130" s="90"/>
      <c r="N130" s="90"/>
      <c r="O130" s="90"/>
    </row>
    <row r="131" spans="1:15" s="91" customFormat="1" ht="12">
      <c r="A131" s="89"/>
      <c r="B131" s="410"/>
      <c r="C131" s="410"/>
      <c r="D131" s="411"/>
      <c r="E131" s="412"/>
      <c r="F131" s="412"/>
      <c r="G131" s="413"/>
      <c r="H131" s="414"/>
      <c r="I131" s="415"/>
      <c r="J131" s="414"/>
      <c r="K131" s="414"/>
      <c r="L131" s="90"/>
      <c r="M131" s="90"/>
      <c r="N131" s="90"/>
      <c r="O131" s="90"/>
    </row>
    <row r="132" spans="1:15" s="96" customFormat="1" ht="12">
      <c r="A132" s="89"/>
      <c r="B132" s="366"/>
      <c r="C132" s="366"/>
      <c r="D132" s="416"/>
      <c r="E132" s="417"/>
      <c r="F132" s="417"/>
      <c r="G132" s="418"/>
      <c r="H132" s="419"/>
      <c r="I132" s="415"/>
      <c r="J132" s="419"/>
      <c r="K132" s="419"/>
      <c r="L132" s="95"/>
      <c r="M132" s="95"/>
      <c r="N132" s="95"/>
      <c r="O132" s="95"/>
    </row>
    <row r="133" spans="1:15" s="96" customFormat="1" ht="12">
      <c r="A133" s="89"/>
      <c r="B133" s="366"/>
      <c r="C133" s="366"/>
      <c r="D133" s="416"/>
      <c r="E133" s="417"/>
      <c r="F133" s="417"/>
      <c r="G133" s="418"/>
      <c r="H133" s="419"/>
      <c r="I133" s="415"/>
      <c r="J133" s="419"/>
      <c r="K133" s="419"/>
      <c r="L133" s="95"/>
      <c r="M133" s="95"/>
      <c r="N133" s="95"/>
      <c r="O133" s="95"/>
    </row>
    <row r="134" spans="1:15" s="96" customFormat="1" ht="12">
      <c r="A134" s="89"/>
      <c r="B134" s="366"/>
      <c r="C134" s="366"/>
      <c r="D134" s="416"/>
      <c r="E134" s="417"/>
      <c r="F134" s="417"/>
      <c r="G134" s="418"/>
      <c r="H134" s="419"/>
      <c r="I134" s="415"/>
      <c r="J134" s="419"/>
      <c r="K134" s="419"/>
      <c r="L134" s="95"/>
      <c r="M134" s="95"/>
      <c r="N134" s="95"/>
      <c r="O134" s="95"/>
    </row>
    <row r="135" spans="1:15" s="96" customFormat="1" ht="12">
      <c r="A135" s="89"/>
      <c r="B135" s="366"/>
      <c r="C135" s="366"/>
      <c r="D135" s="416"/>
      <c r="E135" s="417"/>
      <c r="F135" s="417"/>
      <c r="G135" s="418"/>
      <c r="H135" s="419"/>
      <c r="I135" s="415"/>
      <c r="J135" s="419"/>
      <c r="K135" s="419"/>
      <c r="L135" s="95"/>
      <c r="M135" s="95"/>
      <c r="N135" s="95"/>
      <c r="O135" s="95"/>
    </row>
    <row r="136" spans="1:15" s="96" customFormat="1" ht="12">
      <c r="A136" s="89"/>
      <c r="B136" s="366"/>
      <c r="C136" s="366"/>
      <c r="D136" s="416"/>
      <c r="E136" s="417"/>
      <c r="F136" s="417"/>
      <c r="G136" s="418"/>
      <c r="H136" s="419"/>
      <c r="I136" s="415"/>
      <c r="J136" s="419"/>
      <c r="K136" s="419"/>
      <c r="L136" s="95"/>
      <c r="M136" s="95"/>
      <c r="N136" s="95"/>
      <c r="O136" s="95"/>
    </row>
    <row r="137" spans="1:15" s="96" customFormat="1" ht="12">
      <c r="A137" s="89"/>
      <c r="B137" s="366"/>
      <c r="C137" s="366"/>
      <c r="D137" s="416"/>
      <c r="E137" s="417"/>
      <c r="F137" s="417"/>
      <c r="G137" s="418"/>
      <c r="H137" s="419"/>
      <c r="I137" s="415"/>
      <c r="J137" s="419"/>
      <c r="K137" s="419"/>
      <c r="L137" s="95"/>
      <c r="M137" s="95"/>
      <c r="N137" s="95"/>
      <c r="O137" s="95"/>
    </row>
    <row r="138" spans="1:15" s="96" customFormat="1" ht="12">
      <c r="A138" s="89"/>
      <c r="B138" s="366"/>
      <c r="C138" s="366"/>
      <c r="D138" s="416"/>
      <c r="E138" s="417"/>
      <c r="F138" s="417"/>
      <c r="G138" s="418"/>
      <c r="H138" s="419"/>
      <c r="I138" s="415"/>
      <c r="J138" s="419"/>
      <c r="K138" s="419"/>
      <c r="L138" s="95"/>
      <c r="M138" s="95"/>
      <c r="N138" s="95"/>
      <c r="O138" s="95"/>
    </row>
    <row r="139" spans="1:15" s="96" customFormat="1" ht="12">
      <c r="A139" s="89"/>
      <c r="B139" s="366"/>
      <c r="C139" s="366"/>
      <c r="D139" s="416"/>
      <c r="E139" s="417"/>
      <c r="F139" s="417"/>
      <c r="G139" s="418"/>
      <c r="H139" s="419"/>
      <c r="I139" s="415"/>
      <c r="J139" s="419"/>
      <c r="K139" s="419"/>
      <c r="L139" s="95"/>
      <c r="M139" s="95"/>
      <c r="N139" s="95"/>
      <c r="O139" s="95"/>
    </row>
    <row r="140" spans="1:15" s="96" customFormat="1" ht="12">
      <c r="A140" s="89"/>
      <c r="B140" s="366"/>
      <c r="C140" s="366"/>
      <c r="D140" s="416"/>
      <c r="E140" s="417"/>
      <c r="F140" s="417"/>
      <c r="G140" s="418"/>
      <c r="H140" s="419"/>
      <c r="I140" s="415"/>
      <c r="J140" s="419"/>
      <c r="K140" s="419"/>
      <c r="L140" s="95"/>
      <c r="M140" s="95"/>
      <c r="N140" s="95"/>
      <c r="O140" s="95"/>
    </row>
    <row r="141" spans="1:15" s="96" customFormat="1" ht="12">
      <c r="A141" s="89"/>
      <c r="B141" s="366"/>
      <c r="C141" s="366"/>
      <c r="D141" s="416"/>
      <c r="E141" s="417"/>
      <c r="F141" s="417"/>
      <c r="G141" s="418"/>
      <c r="H141" s="419"/>
      <c r="I141" s="415"/>
      <c r="J141" s="419"/>
      <c r="K141" s="419"/>
      <c r="L141" s="95"/>
      <c r="M141" s="95"/>
      <c r="N141" s="95"/>
      <c r="O141" s="95"/>
    </row>
    <row r="142" spans="1:15" s="96" customFormat="1" ht="12">
      <c r="A142" s="89"/>
      <c r="B142" s="366"/>
      <c r="C142" s="366"/>
      <c r="D142" s="416"/>
      <c r="E142" s="417"/>
      <c r="F142" s="417"/>
      <c r="G142" s="418"/>
      <c r="H142" s="419"/>
      <c r="I142" s="415"/>
      <c r="J142" s="419"/>
      <c r="K142" s="419"/>
      <c r="L142" s="95"/>
      <c r="M142" s="95"/>
      <c r="N142" s="95"/>
      <c r="O142" s="95"/>
    </row>
    <row r="143" spans="1:15" s="96" customFormat="1" ht="12">
      <c r="A143" s="89"/>
      <c r="B143" s="366"/>
      <c r="C143" s="366"/>
      <c r="D143" s="416"/>
      <c r="E143" s="417"/>
      <c r="F143" s="417"/>
      <c r="G143" s="418"/>
      <c r="H143" s="419"/>
      <c r="I143" s="415"/>
      <c r="J143" s="419"/>
      <c r="K143" s="419"/>
      <c r="L143" s="95"/>
      <c r="M143" s="95"/>
      <c r="N143" s="95"/>
      <c r="O143" s="95"/>
    </row>
    <row r="144" spans="1:15" s="96" customFormat="1">
      <c r="A144" s="97"/>
      <c r="B144" s="366"/>
      <c r="C144" s="366"/>
      <c r="D144" s="416"/>
      <c r="E144" s="417"/>
      <c r="F144" s="417"/>
      <c r="G144" s="418"/>
      <c r="H144" s="419"/>
      <c r="I144" s="420"/>
      <c r="J144" s="419"/>
      <c r="K144" s="419"/>
      <c r="L144" s="95"/>
      <c r="M144" s="95"/>
      <c r="N144" s="95"/>
      <c r="O144" s="95"/>
    </row>
  </sheetData>
  <sheetProtection selectLockedCells="1"/>
  <mergeCells count="23">
    <mergeCell ref="N8:N10"/>
    <mergeCell ref="I6:J7"/>
    <mergeCell ref="K9:K10"/>
    <mergeCell ref="L9:L10"/>
    <mergeCell ref="G6:H7"/>
    <mergeCell ref="G8:G10"/>
    <mergeCell ref="K8:M8"/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showGridLines="0" view="pageBreakPreview" topLeftCell="S16" zoomScaleNormal="100" zoomScaleSheetLayoutView="100" workbookViewId="0">
      <selection activeCell="AA14" sqref="AA14:AB14"/>
    </sheetView>
  </sheetViews>
  <sheetFormatPr defaultRowHeight="14.25"/>
  <cols>
    <col min="1" max="1" width="8.25" style="221" customWidth="1"/>
    <col min="2" max="2" width="8.75" style="222" customWidth="1"/>
    <col min="3" max="3" width="21.875" style="222" customWidth="1"/>
    <col min="4" max="4" width="11.125" style="222" customWidth="1"/>
    <col min="5" max="5" width="9.5" style="222" customWidth="1"/>
    <col min="6" max="6" width="9.75" style="222" customWidth="1"/>
    <col min="7" max="7" width="12.125" style="222" customWidth="1"/>
    <col min="8" max="8" width="9.125" style="222" customWidth="1"/>
    <col min="9" max="10" width="7.625" style="223" customWidth="1"/>
    <col min="11" max="11" width="9.125" style="223" customWidth="1"/>
    <col min="12" max="12" width="14.25" style="223" customWidth="1"/>
    <col min="13" max="13" width="5.625" style="223" customWidth="1"/>
    <col min="14" max="14" width="6.5" style="223" customWidth="1"/>
    <col min="15" max="15" width="5.625" style="223" customWidth="1"/>
    <col min="16" max="16" width="7.125" style="223" bestFit="1" customWidth="1"/>
    <col min="17" max="17" width="9.625" style="221" customWidth="1"/>
    <col min="18" max="18" width="14.125" style="221" customWidth="1"/>
    <col min="19" max="19" width="13.625" style="223" customWidth="1"/>
    <col min="20" max="28" width="13.625" style="222" customWidth="1"/>
    <col min="29" max="29" width="14.125" style="221" customWidth="1"/>
    <col min="30" max="16384" width="9" style="224"/>
  </cols>
  <sheetData>
    <row r="1" spans="1:29" s="293" customFormat="1" ht="14.1" customHeight="1">
      <c r="A1" s="289" t="s">
        <v>899</v>
      </c>
      <c r="B1" s="290"/>
      <c r="C1" s="290"/>
      <c r="D1" s="290"/>
      <c r="E1" s="290"/>
      <c r="F1" s="290"/>
      <c r="G1" s="290"/>
      <c r="H1" s="290"/>
      <c r="I1" s="291"/>
      <c r="J1" s="291"/>
      <c r="K1" s="291"/>
      <c r="L1" s="291"/>
      <c r="M1" s="291"/>
      <c r="N1" s="291"/>
      <c r="O1" s="291"/>
      <c r="P1" s="291"/>
      <c r="Q1" s="292" t="s">
        <v>900</v>
      </c>
      <c r="R1" s="289" t="s">
        <v>901</v>
      </c>
      <c r="S1" s="291"/>
      <c r="T1" s="290"/>
      <c r="U1" s="290"/>
      <c r="V1" s="290"/>
      <c r="W1" s="290"/>
      <c r="X1" s="290"/>
      <c r="Y1" s="290"/>
      <c r="Z1" s="290"/>
      <c r="AA1" s="290"/>
      <c r="AB1" s="292"/>
      <c r="AC1" s="292" t="s">
        <v>925</v>
      </c>
    </row>
    <row r="2" spans="1:29" s="197" customFormat="1" ht="14.1" customHeight="1">
      <c r="B2" s="195"/>
      <c r="C2" s="195"/>
      <c r="D2" s="195"/>
      <c r="E2" s="195"/>
      <c r="F2" s="195"/>
      <c r="G2" s="195"/>
      <c r="H2" s="195"/>
      <c r="I2" s="196"/>
      <c r="J2" s="196"/>
      <c r="K2" s="196"/>
      <c r="L2" s="196"/>
      <c r="M2" s="196"/>
      <c r="N2" s="196"/>
      <c r="O2" s="196"/>
      <c r="P2" s="196"/>
      <c r="S2" s="196"/>
      <c r="T2" s="195"/>
      <c r="U2" s="195"/>
      <c r="V2" s="195"/>
      <c r="W2" s="195"/>
      <c r="X2" s="195"/>
      <c r="Y2" s="195"/>
      <c r="Z2" s="195"/>
      <c r="AA2" s="195"/>
      <c r="AB2" s="195"/>
    </row>
    <row r="3" spans="1:29" s="528" customFormat="1" ht="20.100000000000001" customHeight="1">
      <c r="A3" s="1045" t="s">
        <v>902</v>
      </c>
      <c r="B3" s="1045"/>
      <c r="C3" s="1045"/>
      <c r="D3" s="1045"/>
      <c r="E3" s="1045"/>
      <c r="F3" s="1045"/>
      <c r="G3" s="1045"/>
      <c r="H3" s="1045" t="s">
        <v>903</v>
      </c>
      <c r="I3" s="1045"/>
      <c r="J3" s="1045"/>
      <c r="K3" s="1045"/>
      <c r="L3" s="1045"/>
      <c r="M3" s="1045"/>
      <c r="N3" s="1045"/>
      <c r="O3" s="1045"/>
      <c r="P3" s="1045"/>
      <c r="Q3" s="1045"/>
      <c r="R3" s="1043" t="s">
        <v>905</v>
      </c>
      <c r="S3" s="1043"/>
      <c r="T3" s="1043"/>
      <c r="U3" s="1043"/>
      <c r="V3" s="1043"/>
      <c r="W3" s="1043"/>
      <c r="X3" s="1043" t="s">
        <v>927</v>
      </c>
      <c r="Y3" s="1043"/>
      <c r="Z3" s="1043"/>
      <c r="AA3" s="1043"/>
      <c r="AB3" s="1043"/>
      <c r="AC3" s="1043"/>
    </row>
    <row r="4" spans="1:29" s="199" customFormat="1" ht="15" customHeight="1">
      <c r="H4" s="200"/>
      <c r="I4" s="200"/>
      <c r="J4" s="201"/>
      <c r="K4" s="201"/>
      <c r="L4" s="201"/>
      <c r="M4" s="201"/>
      <c r="N4" s="201"/>
      <c r="O4" s="201"/>
      <c r="P4" s="201"/>
      <c r="R4" s="671"/>
      <c r="S4" s="671"/>
      <c r="T4" s="671"/>
      <c r="U4" s="671"/>
      <c r="V4" s="671"/>
      <c r="W4" s="671"/>
      <c r="X4" s="671"/>
      <c r="Y4" s="671"/>
      <c r="Z4" s="671"/>
      <c r="AA4" s="671"/>
      <c r="AB4" s="671"/>
    </row>
    <row r="5" spans="1:29" s="202" customFormat="1" ht="13.5" customHeight="1" thickBot="1">
      <c r="A5" s="202" t="s">
        <v>223</v>
      </c>
      <c r="B5" s="203"/>
      <c r="C5" s="203"/>
      <c r="D5" s="203"/>
      <c r="E5" s="203"/>
      <c r="F5" s="203"/>
      <c r="G5" s="203"/>
      <c r="H5" s="203"/>
      <c r="I5" s="204"/>
      <c r="J5" s="204"/>
      <c r="K5" s="204"/>
      <c r="L5" s="204"/>
      <c r="M5" s="204"/>
      <c r="N5" s="204"/>
      <c r="O5" s="204"/>
      <c r="P5" s="204"/>
      <c r="Q5" s="202" t="s">
        <v>223</v>
      </c>
      <c r="R5" s="202" t="s">
        <v>223</v>
      </c>
      <c r="S5" s="204"/>
      <c r="T5" s="203"/>
      <c r="U5" s="203"/>
      <c r="V5" s="203"/>
      <c r="W5" s="203"/>
      <c r="X5" s="203"/>
      <c r="Y5" s="203"/>
      <c r="Z5" s="203"/>
      <c r="AA5" s="203"/>
      <c r="AB5" s="203"/>
      <c r="AC5" s="202" t="s">
        <v>223</v>
      </c>
    </row>
    <row r="6" spans="1:29" s="197" customFormat="1" ht="41.25" customHeight="1">
      <c r="A6" s="1046" t="s">
        <v>502</v>
      </c>
      <c r="B6" s="1049" t="s">
        <v>503</v>
      </c>
      <c r="C6" s="1052" t="s">
        <v>312</v>
      </c>
      <c r="D6" s="1055" t="s">
        <v>423</v>
      </c>
      <c r="E6" s="1056"/>
      <c r="F6" s="1056"/>
      <c r="G6" s="1057"/>
      <c r="H6" s="1058" t="s">
        <v>419</v>
      </c>
      <c r="I6" s="1056"/>
      <c r="J6" s="1056"/>
      <c r="K6" s="1057"/>
      <c r="L6" s="1055" t="s">
        <v>229</v>
      </c>
      <c r="M6" s="1078" t="s">
        <v>504</v>
      </c>
      <c r="N6" s="1044"/>
      <c r="O6" s="1044"/>
      <c r="P6" s="1079"/>
      <c r="Q6" s="1040" t="s">
        <v>507</v>
      </c>
      <c r="R6" s="1046" t="s">
        <v>502</v>
      </c>
      <c r="S6" s="1049" t="s">
        <v>230</v>
      </c>
      <c r="T6" s="1052" t="s">
        <v>231</v>
      </c>
      <c r="U6" s="1055" t="s">
        <v>506</v>
      </c>
      <c r="V6" s="1055" t="s">
        <v>232</v>
      </c>
      <c r="W6" s="636" t="s">
        <v>928</v>
      </c>
      <c r="X6" s="1044" t="s">
        <v>226</v>
      </c>
      <c r="Y6" s="1044"/>
      <c r="Z6" s="1044"/>
      <c r="AA6" s="1044"/>
      <c r="AB6" s="1044"/>
      <c r="AC6" s="1040" t="s">
        <v>507</v>
      </c>
    </row>
    <row r="7" spans="1:29" s="197" customFormat="1" ht="19.5" customHeight="1">
      <c r="A7" s="1047"/>
      <c r="B7" s="1050"/>
      <c r="C7" s="1053"/>
      <c r="D7" s="1069"/>
      <c r="E7" s="1053" t="s">
        <v>233</v>
      </c>
      <c r="F7" s="1073" t="s">
        <v>227</v>
      </c>
      <c r="G7" s="1065" t="s">
        <v>234</v>
      </c>
      <c r="H7" s="1081"/>
      <c r="I7" s="1053" t="s">
        <v>865</v>
      </c>
      <c r="J7" s="1053" t="s">
        <v>866</v>
      </c>
      <c r="K7" s="1065" t="s">
        <v>234</v>
      </c>
      <c r="L7" s="1059"/>
      <c r="M7" s="1069" t="s">
        <v>420</v>
      </c>
      <c r="N7" s="1069" t="s">
        <v>421</v>
      </c>
      <c r="O7" s="1080" t="s">
        <v>867</v>
      </c>
      <c r="P7" s="1081" t="s">
        <v>868</v>
      </c>
      <c r="Q7" s="1041"/>
      <c r="R7" s="1047"/>
      <c r="S7" s="1061"/>
      <c r="T7" s="1053"/>
      <c r="U7" s="1069"/>
      <c r="V7" s="1069"/>
      <c r="W7" s="1068" t="s">
        <v>422</v>
      </c>
      <c r="X7" s="1081" t="s">
        <v>501</v>
      </c>
      <c r="Y7" s="1080" t="s">
        <v>482</v>
      </c>
      <c r="Z7" s="1080" t="s">
        <v>483</v>
      </c>
      <c r="AA7" s="1065" t="s">
        <v>505</v>
      </c>
      <c r="AB7" s="1066"/>
      <c r="AC7" s="1041"/>
    </row>
    <row r="8" spans="1:29" s="197" customFormat="1" ht="10.5" customHeight="1">
      <c r="A8" s="1047"/>
      <c r="B8" s="1050"/>
      <c r="C8" s="1053"/>
      <c r="D8" s="1059"/>
      <c r="E8" s="1071"/>
      <c r="F8" s="1074"/>
      <c r="G8" s="1076"/>
      <c r="H8" s="1082"/>
      <c r="I8" s="1071"/>
      <c r="J8" s="1071"/>
      <c r="K8" s="1076"/>
      <c r="L8" s="1059"/>
      <c r="M8" s="1059"/>
      <c r="N8" s="1059"/>
      <c r="O8" s="1059"/>
      <c r="P8" s="1082"/>
      <c r="Q8" s="1041"/>
      <c r="R8" s="1047"/>
      <c r="S8" s="1061"/>
      <c r="T8" s="1053"/>
      <c r="U8" s="1069"/>
      <c r="V8" s="1069"/>
      <c r="W8" s="1068"/>
      <c r="X8" s="1081"/>
      <c r="Y8" s="1069"/>
      <c r="Z8" s="1069"/>
      <c r="AA8" s="1080" t="s">
        <v>484</v>
      </c>
      <c r="AB8" s="1063" t="s">
        <v>485</v>
      </c>
      <c r="AC8" s="1041"/>
    </row>
    <row r="9" spans="1:29" s="197" customFormat="1" ht="10.5" customHeight="1">
      <c r="A9" s="1048"/>
      <c r="B9" s="1051"/>
      <c r="C9" s="1054"/>
      <c r="D9" s="1060"/>
      <c r="E9" s="1072"/>
      <c r="F9" s="1075"/>
      <c r="G9" s="1077"/>
      <c r="H9" s="1083"/>
      <c r="I9" s="1072"/>
      <c r="J9" s="1072"/>
      <c r="K9" s="1077"/>
      <c r="L9" s="1060"/>
      <c r="M9" s="1060"/>
      <c r="N9" s="1060"/>
      <c r="O9" s="1060"/>
      <c r="P9" s="1083"/>
      <c r="Q9" s="1042"/>
      <c r="R9" s="1048"/>
      <c r="S9" s="1062"/>
      <c r="T9" s="1054"/>
      <c r="U9" s="1070"/>
      <c r="V9" s="1070"/>
      <c r="W9" s="1064"/>
      <c r="X9" s="1084"/>
      <c r="Y9" s="1070"/>
      <c r="Z9" s="1070"/>
      <c r="AA9" s="1070"/>
      <c r="AB9" s="1064"/>
      <c r="AC9" s="1042"/>
    </row>
    <row r="10" spans="1:29" s="210" customFormat="1" ht="13.35" customHeight="1">
      <c r="A10" s="205" t="s">
        <v>325</v>
      </c>
      <c r="B10" s="206" t="s">
        <v>47</v>
      </c>
      <c r="C10" s="206" t="s">
        <v>47</v>
      </c>
      <c r="D10" s="241">
        <v>1386550</v>
      </c>
      <c r="E10" s="208">
        <v>0</v>
      </c>
      <c r="F10" s="207">
        <v>16500</v>
      </c>
      <c r="G10" s="207">
        <v>1370050</v>
      </c>
      <c r="H10" s="225">
        <v>1172481</v>
      </c>
      <c r="I10" s="208">
        <v>0</v>
      </c>
      <c r="J10" s="208">
        <v>9449</v>
      </c>
      <c r="K10" s="226">
        <v>1163032</v>
      </c>
      <c r="L10" s="209" t="s">
        <v>47</v>
      </c>
      <c r="M10" s="225">
        <v>1193</v>
      </c>
      <c r="N10" s="225">
        <v>1881</v>
      </c>
      <c r="O10" s="225">
        <v>1994</v>
      </c>
      <c r="P10" s="228">
        <v>545</v>
      </c>
      <c r="Q10" s="469" t="s">
        <v>325</v>
      </c>
      <c r="R10" s="205" t="s">
        <v>325</v>
      </c>
      <c r="S10" s="472" t="s">
        <v>47</v>
      </c>
      <c r="T10" s="473">
        <v>1658242</v>
      </c>
      <c r="U10" s="474" t="s">
        <v>47</v>
      </c>
      <c r="V10" s="474" t="s">
        <v>47</v>
      </c>
      <c r="W10" s="474" t="s">
        <v>47</v>
      </c>
      <c r="X10" s="474" t="s">
        <v>47</v>
      </c>
      <c r="Y10" s="476" t="s">
        <v>47</v>
      </c>
      <c r="Z10" s="476" t="s">
        <v>47</v>
      </c>
      <c r="AA10" s="476" t="s">
        <v>47</v>
      </c>
      <c r="AB10" s="476" t="s">
        <v>47</v>
      </c>
      <c r="AC10" s="469" t="s">
        <v>325</v>
      </c>
    </row>
    <row r="11" spans="1:29" s="210" customFormat="1" ht="13.35" customHeight="1">
      <c r="A11" s="205" t="s">
        <v>326</v>
      </c>
      <c r="B11" s="206" t="s">
        <v>47</v>
      </c>
      <c r="C11" s="206" t="s">
        <v>47</v>
      </c>
      <c r="D11" s="241">
        <v>1388150</v>
      </c>
      <c r="E11" s="208">
        <v>0</v>
      </c>
      <c r="F11" s="207">
        <v>16500</v>
      </c>
      <c r="G11" s="207">
        <v>1371650</v>
      </c>
      <c r="H11" s="225">
        <v>1136918.6000000001</v>
      </c>
      <c r="I11" s="208">
        <v>792</v>
      </c>
      <c r="J11" s="208">
        <v>8687.9</v>
      </c>
      <c r="K11" s="226">
        <v>1127438.7</v>
      </c>
      <c r="L11" s="209" t="s">
        <v>47</v>
      </c>
      <c r="M11" s="225">
        <v>1118.1200000000001</v>
      </c>
      <c r="N11" s="225">
        <v>2700.9700000000003</v>
      </c>
      <c r="O11" s="225">
        <v>447.99</v>
      </c>
      <c r="P11" s="228">
        <v>22528.2</v>
      </c>
      <c r="Q11" s="470" t="s">
        <v>326</v>
      </c>
      <c r="R11" s="205" t="s">
        <v>326</v>
      </c>
      <c r="S11" s="472" t="s">
        <v>47</v>
      </c>
      <c r="T11" s="473">
        <v>2039430</v>
      </c>
      <c r="U11" s="474" t="s">
        <v>47</v>
      </c>
      <c r="V11" s="474" t="s">
        <v>47</v>
      </c>
      <c r="W11" s="474" t="s">
        <v>47</v>
      </c>
      <c r="X11" s="474" t="s">
        <v>47</v>
      </c>
      <c r="Y11" s="476" t="s">
        <v>47</v>
      </c>
      <c r="Z11" s="476" t="s">
        <v>47</v>
      </c>
      <c r="AA11" s="476" t="s">
        <v>47</v>
      </c>
      <c r="AB11" s="476" t="s">
        <v>47</v>
      </c>
      <c r="AC11" s="470" t="s">
        <v>326</v>
      </c>
    </row>
    <row r="12" spans="1:29" s="210" customFormat="1" ht="13.35" customHeight="1">
      <c r="A12" s="205" t="s">
        <v>379</v>
      </c>
      <c r="B12" s="206" t="s">
        <v>47</v>
      </c>
      <c r="C12" s="206" t="s">
        <v>47</v>
      </c>
      <c r="D12" s="241">
        <v>1396050</v>
      </c>
      <c r="E12" s="208">
        <v>0</v>
      </c>
      <c r="F12" s="207">
        <v>16500</v>
      </c>
      <c r="G12" s="207">
        <v>1379550</v>
      </c>
      <c r="H12" s="225">
        <v>1116776.5</v>
      </c>
      <c r="I12" s="208">
        <v>149</v>
      </c>
      <c r="J12" s="208">
        <v>9084.9</v>
      </c>
      <c r="K12" s="226">
        <v>1107542.6000000001</v>
      </c>
      <c r="L12" s="209" t="s">
        <v>47</v>
      </c>
      <c r="M12" s="225">
        <v>1086.5</v>
      </c>
      <c r="N12" s="225">
        <v>3080.26</v>
      </c>
      <c r="O12" s="225">
        <v>439.65</v>
      </c>
      <c r="P12" s="228">
        <v>23296.1</v>
      </c>
      <c r="Q12" s="470" t="s">
        <v>379</v>
      </c>
      <c r="R12" s="205" t="s">
        <v>379</v>
      </c>
      <c r="S12" s="472" t="s">
        <v>47</v>
      </c>
      <c r="T12" s="473">
        <v>2146442</v>
      </c>
      <c r="U12" s="474" t="s">
        <v>47</v>
      </c>
      <c r="V12" s="474" t="s">
        <v>47</v>
      </c>
      <c r="W12" s="474" t="s">
        <v>47</v>
      </c>
      <c r="X12" s="474" t="s">
        <v>47</v>
      </c>
      <c r="Y12" s="476" t="s">
        <v>47</v>
      </c>
      <c r="Z12" s="476" t="s">
        <v>47</v>
      </c>
      <c r="AA12" s="476" t="s">
        <v>47</v>
      </c>
      <c r="AB12" s="476" t="s">
        <v>47</v>
      </c>
      <c r="AC12" s="470" t="s">
        <v>379</v>
      </c>
    </row>
    <row r="13" spans="1:29" s="210" customFormat="1" ht="13.35" customHeight="1">
      <c r="A13" s="205" t="s">
        <v>471</v>
      </c>
      <c r="B13" s="206" t="s">
        <v>47</v>
      </c>
      <c r="C13" s="206" t="s">
        <v>47</v>
      </c>
      <c r="D13" s="241">
        <v>1413400</v>
      </c>
      <c r="E13" s="208">
        <v>0</v>
      </c>
      <c r="F13" s="207">
        <v>41500</v>
      </c>
      <c r="G13" s="207">
        <v>1371900</v>
      </c>
      <c r="H13" s="225">
        <v>1081444</v>
      </c>
      <c r="I13" s="208">
        <v>237624.7</v>
      </c>
      <c r="J13" s="208">
        <v>27996.699999999997</v>
      </c>
      <c r="K13" s="226">
        <v>819445</v>
      </c>
      <c r="L13" s="209" t="s">
        <v>47</v>
      </c>
      <c r="M13" s="225">
        <v>1052.1999999999998</v>
      </c>
      <c r="N13" s="225">
        <v>2714.2999999999997</v>
      </c>
      <c r="O13" s="225">
        <v>767.69999999999993</v>
      </c>
      <c r="P13" s="228">
        <v>122.5</v>
      </c>
      <c r="Q13" s="470" t="s">
        <v>471</v>
      </c>
      <c r="R13" s="205" t="s">
        <v>471</v>
      </c>
      <c r="S13" s="472" t="s">
        <v>47</v>
      </c>
      <c r="T13" s="473">
        <v>2767163.1</v>
      </c>
      <c r="U13" s="474" t="s">
        <v>47</v>
      </c>
      <c r="V13" s="474" t="s">
        <v>47</v>
      </c>
      <c r="W13" s="474" t="s">
        <v>47</v>
      </c>
      <c r="X13" s="474" t="s">
        <v>47</v>
      </c>
      <c r="Y13" s="476" t="s">
        <v>47</v>
      </c>
      <c r="Z13" s="476" t="s">
        <v>47</v>
      </c>
      <c r="AA13" s="476" t="s">
        <v>47</v>
      </c>
      <c r="AB13" s="476" t="s">
        <v>47</v>
      </c>
      <c r="AC13" s="470" t="s">
        <v>471</v>
      </c>
    </row>
    <row r="14" spans="1:29" s="210" customFormat="1" ht="13.35" customHeight="1">
      <c r="A14" s="449" t="s">
        <v>929</v>
      </c>
      <c r="B14" s="210" t="s">
        <v>47</v>
      </c>
      <c r="C14" s="210" t="s">
        <v>47</v>
      </c>
      <c r="D14" s="318">
        <f>SUM(D16:D47)+SUM('10.공공하수처리시설 (2)'!D10:D50)</f>
        <v>1414400</v>
      </c>
      <c r="E14" s="318">
        <f>SUM(E16:E47)+SUM('10.공공하수처리시설 (2)'!E10:E50)</f>
        <v>0</v>
      </c>
      <c r="F14" s="318">
        <f>SUM(F16:F47)+SUM('10.공공하수처리시설 (2)'!F10:F50)</f>
        <v>41500</v>
      </c>
      <c r="G14" s="318">
        <f>SUM(G16:G47)+SUM('10.공공하수처리시설 (2)'!G10:G50)</f>
        <v>1372900</v>
      </c>
      <c r="H14" s="318">
        <f>SUM(H16:H47)+SUM('10.공공하수처리시설 (2)'!H10:H50)</f>
        <v>1159652.2999999998</v>
      </c>
      <c r="I14" s="318">
        <f>SUM(I16:I47)+SUM('10.공공하수처리시설 (2)'!I10:I50)</f>
        <v>0</v>
      </c>
      <c r="J14" s="318">
        <f>SUM(J16:J47)+SUM('10.공공하수처리시설 (2)'!J10:J50)</f>
        <v>34857.199999999997</v>
      </c>
      <c r="K14" s="318">
        <f>SUM(K16:K47)+SUM('10.공공하수처리시설 (2)'!K10:K50)</f>
        <v>1124795.0999999999</v>
      </c>
      <c r="L14" s="1101" t="s">
        <v>939</v>
      </c>
      <c r="M14" s="318">
        <f>SUM(M16:M47)+SUM('10.공공하수처리시설 (2)'!M10:M50)</f>
        <v>1121.5999999999999</v>
      </c>
      <c r="N14" s="318">
        <f>SUM(N16:N47)+SUM('10.공공하수처리시설 (2)'!N10:N50)</f>
        <v>2910.9</v>
      </c>
      <c r="O14" s="318">
        <f>SUM(O16:O47)+SUM('10.공공하수처리시설 (2)'!O10:O50)</f>
        <v>503.5</v>
      </c>
      <c r="P14" s="318">
        <f>SUM(P16:P47)+SUM('10.공공하수처리시설 (2)'!P10:P50)</f>
        <v>156.5</v>
      </c>
      <c r="Q14" s="471" t="s">
        <v>929</v>
      </c>
      <c r="R14" s="449" t="s">
        <v>929</v>
      </c>
      <c r="S14" s="475" t="s">
        <v>47</v>
      </c>
      <c r="T14" s="318">
        <f>SUM(T16:T47)+SUM('10.공공하수처리시설 (2)'!T10:T50)</f>
        <v>2496853</v>
      </c>
      <c r="U14" s="476" t="s">
        <v>47</v>
      </c>
      <c r="V14" s="476" t="s">
        <v>47</v>
      </c>
      <c r="W14" s="476" t="s">
        <v>47</v>
      </c>
      <c r="X14" s="476" t="s">
        <v>47</v>
      </c>
      <c r="Y14" s="476" t="s">
        <v>47</v>
      </c>
      <c r="Z14" s="476" t="s">
        <v>47</v>
      </c>
      <c r="AA14" s="476" t="s">
        <v>47</v>
      </c>
      <c r="AB14" s="476" t="s">
        <v>47</v>
      </c>
      <c r="AC14" s="471" t="s">
        <v>929</v>
      </c>
    </row>
    <row r="15" spans="1:29" s="206" customFormat="1" ht="13.35" customHeight="1">
      <c r="A15" s="211"/>
      <c r="B15" s="212"/>
      <c r="C15" s="212"/>
      <c r="D15" s="319"/>
      <c r="E15" s="320"/>
      <c r="F15" s="320"/>
      <c r="G15" s="320"/>
      <c r="H15" s="321"/>
      <c r="I15" s="320"/>
      <c r="J15" s="320"/>
      <c r="K15" s="322"/>
      <c r="L15" s="323"/>
      <c r="M15" s="225"/>
      <c r="N15" s="225"/>
      <c r="O15" s="225"/>
      <c r="P15" s="227"/>
      <c r="Q15" s="213"/>
      <c r="R15" s="211"/>
      <c r="S15" s="477"/>
      <c r="T15" s="673"/>
      <c r="U15" s="673"/>
      <c r="V15" s="673"/>
      <c r="W15" s="673"/>
      <c r="X15" s="673"/>
      <c r="Y15" s="673"/>
      <c r="Z15" s="673"/>
      <c r="AA15" s="673"/>
      <c r="AB15" s="673"/>
      <c r="AC15" s="213"/>
    </row>
    <row r="16" spans="1:29" s="451" customFormat="1" ht="13.35" customHeight="1">
      <c r="A16" s="450" t="s">
        <v>63</v>
      </c>
      <c r="B16" s="579" t="s">
        <v>383</v>
      </c>
      <c r="C16" s="580" t="s">
        <v>543</v>
      </c>
      <c r="D16" s="581">
        <f>SUM(E16:G16)</f>
        <v>700</v>
      </c>
      <c r="E16" s="208">
        <v>0</v>
      </c>
      <c r="F16" s="208">
        <v>0</v>
      </c>
      <c r="G16" s="581">
        <v>700</v>
      </c>
      <c r="H16" s="582">
        <f>SUM(I16:K16)</f>
        <v>255.2</v>
      </c>
      <c r="I16" s="208">
        <v>0</v>
      </c>
      <c r="J16" s="208">
        <v>0</v>
      </c>
      <c r="K16" s="582">
        <v>255.2</v>
      </c>
      <c r="L16" s="583" t="s">
        <v>444</v>
      </c>
      <c r="M16" s="208">
        <v>0</v>
      </c>
      <c r="N16" s="208">
        <v>0</v>
      </c>
      <c r="O16" s="208">
        <v>0</v>
      </c>
      <c r="P16" s="208">
        <v>0</v>
      </c>
      <c r="Q16" s="674" t="s">
        <v>64</v>
      </c>
      <c r="R16" s="450" t="s">
        <v>63</v>
      </c>
      <c r="S16" s="585" t="s">
        <v>544</v>
      </c>
      <c r="T16" s="581">
        <v>19433</v>
      </c>
      <c r="U16" s="583" t="s">
        <v>219</v>
      </c>
      <c r="V16" s="583" t="s">
        <v>464</v>
      </c>
      <c r="W16" s="583" t="s">
        <v>222</v>
      </c>
      <c r="X16" s="583" t="s">
        <v>222</v>
      </c>
      <c r="Y16" s="583" t="s">
        <v>545</v>
      </c>
      <c r="Z16" s="718" t="s">
        <v>546</v>
      </c>
      <c r="AA16" s="583" t="s">
        <v>457</v>
      </c>
      <c r="AB16" s="583" t="s">
        <v>547</v>
      </c>
      <c r="AC16" s="674" t="s">
        <v>64</v>
      </c>
    </row>
    <row r="17" spans="1:29" s="451" customFormat="1" ht="13.35" customHeight="1">
      <c r="A17" s="450"/>
      <c r="B17" s="579" t="s">
        <v>424</v>
      </c>
      <c r="C17" s="580" t="s">
        <v>425</v>
      </c>
      <c r="D17" s="581">
        <f t="shared" ref="D17:D47" si="0">SUM(E17:G17)</f>
        <v>1000</v>
      </c>
      <c r="E17" s="208">
        <v>0</v>
      </c>
      <c r="F17" s="208">
        <v>0</v>
      </c>
      <c r="G17" s="581">
        <v>1000</v>
      </c>
      <c r="H17" s="582">
        <f t="shared" ref="H17:H47" si="1">SUM(I17:K17)</f>
        <v>703.9</v>
      </c>
      <c r="I17" s="208">
        <v>0</v>
      </c>
      <c r="J17" s="208">
        <v>0</v>
      </c>
      <c r="K17" s="582">
        <v>703.9</v>
      </c>
      <c r="L17" s="583" t="s">
        <v>445</v>
      </c>
      <c r="M17" s="208">
        <v>0</v>
      </c>
      <c r="N17" s="208">
        <v>0</v>
      </c>
      <c r="O17" s="208">
        <v>0</v>
      </c>
      <c r="P17" s="208">
        <v>0</v>
      </c>
      <c r="Q17" s="674"/>
      <c r="R17" s="450"/>
      <c r="S17" s="585" t="s">
        <v>548</v>
      </c>
      <c r="T17" s="581">
        <v>24925</v>
      </c>
      <c r="U17" s="583" t="s">
        <v>458</v>
      </c>
      <c r="V17" s="583" t="s">
        <v>464</v>
      </c>
      <c r="W17" s="583" t="s">
        <v>222</v>
      </c>
      <c r="X17" s="583" t="s">
        <v>459</v>
      </c>
      <c r="Y17" s="583" t="s">
        <v>545</v>
      </c>
      <c r="Z17" s="718" t="s">
        <v>546</v>
      </c>
      <c r="AA17" s="583" t="s">
        <v>220</v>
      </c>
      <c r="AB17" s="583" t="s">
        <v>549</v>
      </c>
      <c r="AC17" s="674"/>
    </row>
    <row r="18" spans="1:29" s="451" customFormat="1" ht="13.35" customHeight="1">
      <c r="A18" s="450"/>
      <c r="B18" s="579" t="s">
        <v>426</v>
      </c>
      <c r="C18" s="580" t="s">
        <v>427</v>
      </c>
      <c r="D18" s="581">
        <f t="shared" si="0"/>
        <v>1900</v>
      </c>
      <c r="E18" s="208">
        <v>0</v>
      </c>
      <c r="F18" s="208">
        <v>0</v>
      </c>
      <c r="G18" s="581">
        <v>1900</v>
      </c>
      <c r="H18" s="582">
        <f t="shared" si="1"/>
        <v>1203.8</v>
      </c>
      <c r="I18" s="208">
        <v>0</v>
      </c>
      <c r="J18" s="208">
        <v>0</v>
      </c>
      <c r="K18" s="582">
        <v>1203.8</v>
      </c>
      <c r="L18" s="583" t="s">
        <v>445</v>
      </c>
      <c r="M18" s="208">
        <v>0</v>
      </c>
      <c r="N18" s="208">
        <v>0</v>
      </c>
      <c r="O18" s="208">
        <v>0</v>
      </c>
      <c r="P18" s="208">
        <v>0</v>
      </c>
      <c r="Q18" s="674"/>
      <c r="R18" s="450"/>
      <c r="S18" s="585" t="s">
        <v>548</v>
      </c>
      <c r="T18" s="581">
        <v>47222</v>
      </c>
      <c r="U18" s="583" t="s">
        <v>458</v>
      </c>
      <c r="V18" s="583" t="s">
        <v>464</v>
      </c>
      <c r="W18" s="583" t="s">
        <v>222</v>
      </c>
      <c r="X18" s="583" t="s">
        <v>460</v>
      </c>
      <c r="Y18" s="583" t="s">
        <v>545</v>
      </c>
      <c r="Z18" s="718" t="s">
        <v>546</v>
      </c>
      <c r="AA18" s="583" t="s">
        <v>220</v>
      </c>
      <c r="AB18" s="583" t="s">
        <v>549</v>
      </c>
      <c r="AC18" s="674"/>
    </row>
    <row r="19" spans="1:29" s="452" customFormat="1" ht="13.35" customHeight="1">
      <c r="A19" s="450"/>
      <c r="B19" s="579" t="s">
        <v>380</v>
      </c>
      <c r="C19" s="580" t="s">
        <v>550</v>
      </c>
      <c r="D19" s="581">
        <f t="shared" si="0"/>
        <v>12000</v>
      </c>
      <c r="E19" s="208">
        <v>0</v>
      </c>
      <c r="F19" s="208">
        <v>0</v>
      </c>
      <c r="G19" s="581">
        <v>12000</v>
      </c>
      <c r="H19" s="582">
        <f t="shared" si="1"/>
        <v>4898.7</v>
      </c>
      <c r="I19" s="208">
        <v>0</v>
      </c>
      <c r="J19" s="208">
        <v>0</v>
      </c>
      <c r="K19" s="582">
        <v>4898.7</v>
      </c>
      <c r="L19" s="583" t="s">
        <v>446</v>
      </c>
      <c r="M19" s="208">
        <v>0</v>
      </c>
      <c r="N19" s="208">
        <v>0</v>
      </c>
      <c r="O19" s="208">
        <v>0</v>
      </c>
      <c r="P19" s="208">
        <v>0</v>
      </c>
      <c r="Q19" s="674"/>
      <c r="R19" s="450"/>
      <c r="S19" s="585" t="s">
        <v>551</v>
      </c>
      <c r="T19" s="581">
        <v>34800</v>
      </c>
      <c r="U19" s="583" t="s">
        <v>219</v>
      </c>
      <c r="V19" s="583" t="s">
        <v>464</v>
      </c>
      <c r="W19" s="583" t="s">
        <v>222</v>
      </c>
      <c r="X19" s="583" t="s">
        <v>552</v>
      </c>
      <c r="Y19" s="583" t="s">
        <v>545</v>
      </c>
      <c r="Z19" s="718" t="s">
        <v>546</v>
      </c>
      <c r="AA19" s="583" t="s">
        <v>457</v>
      </c>
      <c r="AB19" s="583" t="s">
        <v>547</v>
      </c>
      <c r="AC19" s="674"/>
    </row>
    <row r="20" spans="1:29" s="452" customFormat="1" ht="13.35" customHeight="1">
      <c r="A20" s="453"/>
      <c r="B20" s="586" t="s">
        <v>382</v>
      </c>
      <c r="C20" s="580" t="s">
        <v>428</v>
      </c>
      <c r="D20" s="581">
        <f t="shared" si="0"/>
        <v>15000</v>
      </c>
      <c r="E20" s="208">
        <v>0</v>
      </c>
      <c r="F20" s="208">
        <v>0</v>
      </c>
      <c r="G20" s="581">
        <v>15000</v>
      </c>
      <c r="H20" s="582">
        <f t="shared" si="1"/>
        <v>13248.9</v>
      </c>
      <c r="I20" s="208">
        <v>0</v>
      </c>
      <c r="J20" s="208">
        <v>0</v>
      </c>
      <c r="K20" s="582">
        <v>13248.9</v>
      </c>
      <c r="L20" s="583" t="s">
        <v>444</v>
      </c>
      <c r="M20" s="208">
        <v>0</v>
      </c>
      <c r="N20" s="208">
        <v>0</v>
      </c>
      <c r="O20" s="582">
        <v>5.5</v>
      </c>
      <c r="P20" s="208">
        <v>0</v>
      </c>
      <c r="Q20" s="674"/>
      <c r="R20" s="453"/>
      <c r="S20" s="585" t="s">
        <v>553</v>
      </c>
      <c r="T20" s="581">
        <v>52739</v>
      </c>
      <c r="U20" s="583" t="s">
        <v>458</v>
      </c>
      <c r="V20" s="583" t="s">
        <v>464</v>
      </c>
      <c r="W20" s="583" t="s">
        <v>222</v>
      </c>
      <c r="X20" s="583" t="s">
        <v>461</v>
      </c>
      <c r="Y20" s="583" t="s">
        <v>545</v>
      </c>
      <c r="Z20" s="718" t="s">
        <v>546</v>
      </c>
      <c r="AA20" s="583" t="s">
        <v>554</v>
      </c>
      <c r="AB20" s="583" t="s">
        <v>555</v>
      </c>
      <c r="AC20" s="674"/>
    </row>
    <row r="21" spans="1:29" s="452" customFormat="1" ht="13.35" customHeight="1">
      <c r="A21" s="453"/>
      <c r="B21" s="586" t="s">
        <v>381</v>
      </c>
      <c r="C21" s="580" t="s">
        <v>556</v>
      </c>
      <c r="D21" s="581">
        <f t="shared" si="0"/>
        <v>25000</v>
      </c>
      <c r="E21" s="208">
        <v>0</v>
      </c>
      <c r="F21" s="208">
        <v>0</v>
      </c>
      <c r="G21" s="581">
        <v>25000</v>
      </c>
      <c r="H21" s="582">
        <f t="shared" si="1"/>
        <v>10278</v>
      </c>
      <c r="I21" s="208">
        <v>0</v>
      </c>
      <c r="J21" s="208">
        <v>0</v>
      </c>
      <c r="K21" s="582">
        <v>10278</v>
      </c>
      <c r="L21" s="583" t="s">
        <v>444</v>
      </c>
      <c r="M21" s="582">
        <v>15</v>
      </c>
      <c r="N21" s="208">
        <v>0</v>
      </c>
      <c r="O21" s="208">
        <v>0</v>
      </c>
      <c r="P21" s="208">
        <v>0</v>
      </c>
      <c r="Q21" s="674"/>
      <c r="R21" s="453"/>
      <c r="S21" s="585" t="s">
        <v>557</v>
      </c>
      <c r="T21" s="581">
        <v>40000</v>
      </c>
      <c r="U21" s="583" t="s">
        <v>219</v>
      </c>
      <c r="V21" s="583" t="s">
        <v>404</v>
      </c>
      <c r="W21" s="583" t="s">
        <v>222</v>
      </c>
      <c r="X21" s="583" t="s">
        <v>462</v>
      </c>
      <c r="Y21" s="583" t="s">
        <v>545</v>
      </c>
      <c r="Z21" s="718" t="s">
        <v>546</v>
      </c>
      <c r="AA21" s="583" t="s">
        <v>554</v>
      </c>
      <c r="AB21" s="583" t="s">
        <v>555</v>
      </c>
      <c r="AC21" s="674"/>
    </row>
    <row r="22" spans="1:29" s="452" customFormat="1" ht="13.35" customHeight="1">
      <c r="A22" s="453"/>
      <c r="B22" s="586" t="s">
        <v>131</v>
      </c>
      <c r="C22" s="580" t="s">
        <v>558</v>
      </c>
      <c r="D22" s="581">
        <f t="shared" si="0"/>
        <v>232000</v>
      </c>
      <c r="E22" s="208">
        <v>0</v>
      </c>
      <c r="F22" s="208">
        <v>0</v>
      </c>
      <c r="G22" s="581">
        <v>232000</v>
      </c>
      <c r="H22" s="582">
        <f t="shared" si="1"/>
        <v>198236.2</v>
      </c>
      <c r="I22" s="208">
        <v>0</v>
      </c>
      <c r="J22" s="208">
        <v>0</v>
      </c>
      <c r="K22" s="582">
        <v>198236.2</v>
      </c>
      <c r="L22" s="583" t="s">
        <v>444</v>
      </c>
      <c r="M22" s="582">
        <v>246.8</v>
      </c>
      <c r="N22" s="208">
        <v>0</v>
      </c>
      <c r="O22" s="208">
        <v>0</v>
      </c>
      <c r="P22" s="208">
        <v>0</v>
      </c>
      <c r="Q22" s="674"/>
      <c r="R22" s="453"/>
      <c r="S22" s="585" t="s">
        <v>559</v>
      </c>
      <c r="T22" s="581">
        <v>107686</v>
      </c>
      <c r="U22" s="583" t="s">
        <v>458</v>
      </c>
      <c r="V22" s="583" t="s">
        <v>464</v>
      </c>
      <c r="W22" s="583" t="s">
        <v>222</v>
      </c>
      <c r="X22" s="583" t="s">
        <v>220</v>
      </c>
      <c r="Y22" s="583" t="s">
        <v>545</v>
      </c>
      <c r="Z22" s="718" t="s">
        <v>546</v>
      </c>
      <c r="AA22" s="583" t="s">
        <v>220</v>
      </c>
      <c r="AB22" s="583" t="s">
        <v>549</v>
      </c>
      <c r="AC22" s="674"/>
    </row>
    <row r="23" spans="1:29" s="452" customFormat="1" ht="13.35" customHeight="1">
      <c r="A23" s="453" t="s">
        <v>66</v>
      </c>
      <c r="B23" s="586" t="s">
        <v>389</v>
      </c>
      <c r="C23" s="580" t="s">
        <v>560</v>
      </c>
      <c r="D23" s="581">
        <f t="shared" si="0"/>
        <v>500</v>
      </c>
      <c r="E23" s="208">
        <v>0</v>
      </c>
      <c r="F23" s="208">
        <v>0</v>
      </c>
      <c r="G23" s="581">
        <v>500</v>
      </c>
      <c r="H23" s="582">
        <f t="shared" si="1"/>
        <v>418.6</v>
      </c>
      <c r="I23" s="208">
        <v>0</v>
      </c>
      <c r="J23" s="208">
        <v>0</v>
      </c>
      <c r="K23" s="582">
        <v>418.6</v>
      </c>
      <c r="L23" s="583" t="s">
        <v>447</v>
      </c>
      <c r="M23" s="208">
        <v>0</v>
      </c>
      <c r="N23" s="208">
        <v>0</v>
      </c>
      <c r="O23" s="208">
        <v>0</v>
      </c>
      <c r="P23" s="208">
        <v>0</v>
      </c>
      <c r="Q23" s="674" t="s">
        <v>67</v>
      </c>
      <c r="R23" s="453" t="s">
        <v>66</v>
      </c>
      <c r="S23" s="585" t="s">
        <v>561</v>
      </c>
      <c r="T23" s="581">
        <v>20025</v>
      </c>
      <c r="U23" s="583" t="s">
        <v>458</v>
      </c>
      <c r="V23" s="677" t="s">
        <v>930</v>
      </c>
      <c r="W23" s="583" t="s">
        <v>222</v>
      </c>
      <c r="X23" s="583" t="s">
        <v>220</v>
      </c>
      <c r="Y23" s="583" t="s">
        <v>545</v>
      </c>
      <c r="Z23" s="718" t="s">
        <v>546</v>
      </c>
      <c r="AA23" s="583" t="s">
        <v>220</v>
      </c>
      <c r="AB23" s="583" t="s">
        <v>549</v>
      </c>
      <c r="AC23" s="674" t="s">
        <v>67</v>
      </c>
    </row>
    <row r="24" spans="1:29" s="452" customFormat="1" ht="13.35" customHeight="1">
      <c r="A24" s="453"/>
      <c r="B24" s="586" t="s">
        <v>390</v>
      </c>
      <c r="C24" s="580" t="s">
        <v>562</v>
      </c>
      <c r="D24" s="581">
        <f t="shared" si="0"/>
        <v>500</v>
      </c>
      <c r="E24" s="208">
        <v>0</v>
      </c>
      <c r="F24" s="208">
        <v>0</v>
      </c>
      <c r="G24" s="581">
        <v>500</v>
      </c>
      <c r="H24" s="582">
        <f t="shared" si="1"/>
        <v>576.29999999999995</v>
      </c>
      <c r="I24" s="208">
        <v>0</v>
      </c>
      <c r="J24" s="208">
        <v>0</v>
      </c>
      <c r="K24" s="582">
        <v>576.29999999999995</v>
      </c>
      <c r="L24" s="583" t="s">
        <v>447</v>
      </c>
      <c r="M24" s="208">
        <v>0</v>
      </c>
      <c r="N24" s="208">
        <v>0</v>
      </c>
      <c r="O24" s="208">
        <v>0</v>
      </c>
      <c r="P24" s="208">
        <v>0</v>
      </c>
      <c r="Q24" s="674"/>
      <c r="R24" s="453"/>
      <c r="S24" s="585" t="s">
        <v>561</v>
      </c>
      <c r="T24" s="581">
        <v>28490</v>
      </c>
      <c r="U24" s="583" t="s">
        <v>458</v>
      </c>
      <c r="V24" s="677" t="s">
        <v>463</v>
      </c>
      <c r="W24" s="583" t="s">
        <v>222</v>
      </c>
      <c r="X24" s="583" t="s">
        <v>563</v>
      </c>
      <c r="Y24" s="583" t="s">
        <v>545</v>
      </c>
      <c r="Z24" s="718" t="s">
        <v>546</v>
      </c>
      <c r="AA24" s="583" t="s">
        <v>220</v>
      </c>
      <c r="AB24" s="583" t="s">
        <v>549</v>
      </c>
      <c r="AC24" s="674"/>
    </row>
    <row r="25" spans="1:29" s="452" customFormat="1" ht="13.35" customHeight="1">
      <c r="A25" s="453"/>
      <c r="B25" s="586" t="s">
        <v>391</v>
      </c>
      <c r="C25" s="580" t="s">
        <v>429</v>
      </c>
      <c r="D25" s="581">
        <f t="shared" si="0"/>
        <v>600</v>
      </c>
      <c r="E25" s="208">
        <v>0</v>
      </c>
      <c r="F25" s="208">
        <v>0</v>
      </c>
      <c r="G25" s="581">
        <v>600</v>
      </c>
      <c r="H25" s="582">
        <f t="shared" si="1"/>
        <v>428.8</v>
      </c>
      <c r="I25" s="208">
        <v>0</v>
      </c>
      <c r="J25" s="208">
        <v>0</v>
      </c>
      <c r="K25" s="582">
        <v>428.8</v>
      </c>
      <c r="L25" s="583" t="s">
        <v>447</v>
      </c>
      <c r="M25" s="208">
        <v>0</v>
      </c>
      <c r="N25" s="208">
        <v>0</v>
      </c>
      <c r="O25" s="208">
        <v>0</v>
      </c>
      <c r="P25" s="208">
        <v>0</v>
      </c>
      <c r="Q25" s="674"/>
      <c r="R25" s="453"/>
      <c r="S25" s="585" t="s">
        <v>561</v>
      </c>
      <c r="T25" s="581">
        <v>18040</v>
      </c>
      <c r="U25" s="583" t="s">
        <v>458</v>
      </c>
      <c r="V25" s="677" t="s">
        <v>463</v>
      </c>
      <c r="W25" s="583" t="s">
        <v>222</v>
      </c>
      <c r="X25" s="583" t="s">
        <v>457</v>
      </c>
      <c r="Y25" s="583" t="s">
        <v>545</v>
      </c>
      <c r="Z25" s="718" t="s">
        <v>546</v>
      </c>
      <c r="AA25" s="583" t="s">
        <v>457</v>
      </c>
      <c r="AB25" s="583" t="s">
        <v>547</v>
      </c>
      <c r="AC25" s="674"/>
    </row>
    <row r="26" spans="1:29" s="452" customFormat="1" ht="13.35" customHeight="1">
      <c r="A26" s="453"/>
      <c r="B26" s="586" t="s">
        <v>388</v>
      </c>
      <c r="C26" s="580" t="s">
        <v>430</v>
      </c>
      <c r="D26" s="581">
        <f t="shared" si="0"/>
        <v>1800</v>
      </c>
      <c r="E26" s="208">
        <v>0</v>
      </c>
      <c r="F26" s="208">
        <v>0</v>
      </c>
      <c r="G26" s="581">
        <v>1800</v>
      </c>
      <c r="H26" s="582">
        <f t="shared" si="1"/>
        <v>1424.9</v>
      </c>
      <c r="I26" s="208">
        <v>0</v>
      </c>
      <c r="J26" s="208">
        <v>0</v>
      </c>
      <c r="K26" s="582">
        <v>1424.9</v>
      </c>
      <c r="L26" s="583" t="s">
        <v>448</v>
      </c>
      <c r="M26" s="208">
        <v>0</v>
      </c>
      <c r="N26" s="208">
        <v>0</v>
      </c>
      <c r="O26" s="208">
        <v>0</v>
      </c>
      <c r="P26" s="208">
        <v>0</v>
      </c>
      <c r="Q26" s="674"/>
      <c r="R26" s="453"/>
      <c r="S26" s="585" t="s">
        <v>564</v>
      </c>
      <c r="T26" s="581">
        <v>10750</v>
      </c>
      <c r="U26" s="583" t="s">
        <v>458</v>
      </c>
      <c r="V26" s="583" t="s">
        <v>464</v>
      </c>
      <c r="W26" s="583" t="s">
        <v>222</v>
      </c>
      <c r="X26" s="583" t="s">
        <v>565</v>
      </c>
      <c r="Y26" s="583" t="s">
        <v>545</v>
      </c>
      <c r="Z26" s="718" t="s">
        <v>546</v>
      </c>
      <c r="AA26" s="583" t="s">
        <v>554</v>
      </c>
      <c r="AB26" s="583" t="s">
        <v>555</v>
      </c>
      <c r="AC26" s="674"/>
    </row>
    <row r="27" spans="1:29" s="451" customFormat="1" ht="13.35" customHeight="1">
      <c r="A27" s="453"/>
      <c r="B27" s="586" t="s">
        <v>387</v>
      </c>
      <c r="C27" s="580" t="s">
        <v>431</v>
      </c>
      <c r="D27" s="581">
        <f t="shared" si="0"/>
        <v>2800</v>
      </c>
      <c r="E27" s="208">
        <v>0</v>
      </c>
      <c r="F27" s="208">
        <v>0</v>
      </c>
      <c r="G27" s="581">
        <v>2800</v>
      </c>
      <c r="H27" s="582">
        <f t="shared" si="1"/>
        <v>2952.6</v>
      </c>
      <c r="I27" s="208">
        <v>0</v>
      </c>
      <c r="J27" s="208">
        <v>0</v>
      </c>
      <c r="K27" s="582">
        <v>2952.6</v>
      </c>
      <c r="L27" s="583" t="s">
        <v>448</v>
      </c>
      <c r="M27" s="208">
        <v>0</v>
      </c>
      <c r="N27" s="208">
        <v>0</v>
      </c>
      <c r="O27" s="208">
        <v>0</v>
      </c>
      <c r="P27" s="208">
        <v>0</v>
      </c>
      <c r="Q27" s="674"/>
      <c r="R27" s="453"/>
      <c r="S27" s="585" t="s">
        <v>564</v>
      </c>
      <c r="T27" s="581">
        <v>7382</v>
      </c>
      <c r="U27" s="583" t="s">
        <v>458</v>
      </c>
      <c r="V27" s="583" t="s">
        <v>464</v>
      </c>
      <c r="W27" s="583" t="s">
        <v>222</v>
      </c>
      <c r="X27" s="583" t="s">
        <v>387</v>
      </c>
      <c r="Y27" s="583" t="s">
        <v>545</v>
      </c>
      <c r="Z27" s="718" t="s">
        <v>546</v>
      </c>
      <c r="AA27" s="583" t="s">
        <v>554</v>
      </c>
      <c r="AB27" s="583" t="s">
        <v>555</v>
      </c>
      <c r="AC27" s="674"/>
    </row>
    <row r="28" spans="1:29" s="451" customFormat="1" ht="13.35" customHeight="1">
      <c r="A28" s="450"/>
      <c r="B28" s="587" t="s">
        <v>385</v>
      </c>
      <c r="C28" s="580" t="s">
        <v>566</v>
      </c>
      <c r="D28" s="581">
        <f t="shared" si="0"/>
        <v>5000</v>
      </c>
      <c r="E28" s="208">
        <v>0</v>
      </c>
      <c r="F28" s="208">
        <v>0</v>
      </c>
      <c r="G28" s="581">
        <v>5000</v>
      </c>
      <c r="H28" s="582">
        <f t="shared" si="1"/>
        <v>1958.6</v>
      </c>
      <c r="I28" s="208">
        <v>0</v>
      </c>
      <c r="J28" s="208">
        <v>0</v>
      </c>
      <c r="K28" s="582">
        <v>1958.6</v>
      </c>
      <c r="L28" s="583" t="s">
        <v>405</v>
      </c>
      <c r="M28" s="208">
        <v>0</v>
      </c>
      <c r="N28" s="208">
        <v>0</v>
      </c>
      <c r="O28" s="208">
        <v>0</v>
      </c>
      <c r="P28" s="208">
        <v>0</v>
      </c>
      <c r="Q28" s="674"/>
      <c r="R28" s="450"/>
      <c r="S28" s="585" t="s">
        <v>567</v>
      </c>
      <c r="T28" s="581">
        <v>19375</v>
      </c>
      <c r="U28" s="583" t="s">
        <v>458</v>
      </c>
      <c r="V28" s="583" t="s">
        <v>464</v>
      </c>
      <c r="W28" s="583" t="s">
        <v>222</v>
      </c>
      <c r="X28" s="583" t="s">
        <v>568</v>
      </c>
      <c r="Y28" s="583" t="s">
        <v>545</v>
      </c>
      <c r="Z28" s="718" t="s">
        <v>546</v>
      </c>
      <c r="AA28" s="583" t="s">
        <v>554</v>
      </c>
      <c r="AB28" s="583" t="s">
        <v>555</v>
      </c>
      <c r="AC28" s="674"/>
    </row>
    <row r="29" spans="1:29" s="451" customFormat="1" ht="13.35" customHeight="1">
      <c r="A29" s="450"/>
      <c r="B29" s="579" t="s">
        <v>386</v>
      </c>
      <c r="C29" s="580" t="s">
        <v>569</v>
      </c>
      <c r="D29" s="581">
        <f t="shared" si="0"/>
        <v>8000</v>
      </c>
      <c r="E29" s="208">
        <v>0</v>
      </c>
      <c r="F29" s="208">
        <v>0</v>
      </c>
      <c r="G29" s="581">
        <v>8000</v>
      </c>
      <c r="H29" s="582">
        <f t="shared" si="1"/>
        <v>6269.2</v>
      </c>
      <c r="I29" s="208">
        <v>0</v>
      </c>
      <c r="J29" s="208">
        <v>0</v>
      </c>
      <c r="K29" s="582">
        <v>6269.2</v>
      </c>
      <c r="L29" s="583" t="s">
        <v>449</v>
      </c>
      <c r="M29" s="208">
        <v>0</v>
      </c>
      <c r="N29" s="208">
        <v>0</v>
      </c>
      <c r="O29" s="208">
        <v>0</v>
      </c>
      <c r="P29" s="208">
        <v>0</v>
      </c>
      <c r="Q29" s="674"/>
      <c r="R29" s="450"/>
      <c r="S29" s="585" t="s">
        <v>564</v>
      </c>
      <c r="T29" s="581">
        <v>11038</v>
      </c>
      <c r="U29" s="583" t="s">
        <v>458</v>
      </c>
      <c r="V29" s="583" t="s">
        <v>464</v>
      </c>
      <c r="W29" s="583" t="s">
        <v>222</v>
      </c>
      <c r="X29" s="583" t="s">
        <v>570</v>
      </c>
      <c r="Y29" s="583" t="s">
        <v>545</v>
      </c>
      <c r="Z29" s="718" t="s">
        <v>546</v>
      </c>
      <c r="AA29" s="583" t="s">
        <v>554</v>
      </c>
      <c r="AB29" s="583" t="s">
        <v>555</v>
      </c>
      <c r="AC29" s="674"/>
    </row>
    <row r="30" spans="1:29" s="451" customFormat="1" ht="13.35" customHeight="1">
      <c r="A30" s="450"/>
      <c r="B30" s="579" t="s">
        <v>384</v>
      </c>
      <c r="C30" s="580" t="s">
        <v>432</v>
      </c>
      <c r="D30" s="581">
        <f t="shared" si="0"/>
        <v>18000</v>
      </c>
      <c r="E30" s="208">
        <v>0</v>
      </c>
      <c r="F30" s="208">
        <v>0</v>
      </c>
      <c r="G30" s="581">
        <v>18000</v>
      </c>
      <c r="H30" s="582">
        <f t="shared" si="1"/>
        <v>12658.5</v>
      </c>
      <c r="I30" s="208">
        <v>0</v>
      </c>
      <c r="J30" s="208">
        <v>0</v>
      </c>
      <c r="K30" s="582">
        <v>12658.5</v>
      </c>
      <c r="L30" s="583" t="s">
        <v>450</v>
      </c>
      <c r="M30" s="208">
        <v>0</v>
      </c>
      <c r="N30" s="582">
        <v>115.2</v>
      </c>
      <c r="O30" s="208">
        <v>0</v>
      </c>
      <c r="P30" s="208">
        <v>0</v>
      </c>
      <c r="Q30" s="674"/>
      <c r="R30" s="450"/>
      <c r="S30" s="585" t="s">
        <v>571</v>
      </c>
      <c r="T30" s="581">
        <v>44344</v>
      </c>
      <c r="U30" s="583" t="s">
        <v>219</v>
      </c>
      <c r="V30" s="583" t="s">
        <v>464</v>
      </c>
      <c r="W30" s="583" t="s">
        <v>222</v>
      </c>
      <c r="X30" s="583" t="s">
        <v>220</v>
      </c>
      <c r="Y30" s="583" t="s">
        <v>545</v>
      </c>
      <c r="Z30" s="718" t="s">
        <v>546</v>
      </c>
      <c r="AA30" s="583" t="s">
        <v>554</v>
      </c>
      <c r="AB30" s="583" t="s">
        <v>555</v>
      </c>
      <c r="AC30" s="674"/>
    </row>
    <row r="31" spans="1:29" s="451" customFormat="1" ht="13.35" customHeight="1">
      <c r="A31" s="450"/>
      <c r="B31" s="587" t="s">
        <v>132</v>
      </c>
      <c r="C31" s="580" t="s">
        <v>433</v>
      </c>
      <c r="D31" s="581">
        <f t="shared" si="0"/>
        <v>110000</v>
      </c>
      <c r="E31" s="208">
        <v>0</v>
      </c>
      <c r="F31" s="208">
        <v>0</v>
      </c>
      <c r="G31" s="581">
        <v>110000</v>
      </c>
      <c r="H31" s="582">
        <f t="shared" si="1"/>
        <v>92840.4</v>
      </c>
      <c r="I31" s="208">
        <v>0</v>
      </c>
      <c r="J31" s="208">
        <v>0</v>
      </c>
      <c r="K31" s="582">
        <v>92840.4</v>
      </c>
      <c r="L31" s="583" t="s">
        <v>451</v>
      </c>
      <c r="M31" s="582">
        <v>81.2</v>
      </c>
      <c r="N31" s="582">
        <v>2146.4</v>
      </c>
      <c r="O31" s="582">
        <v>77.099999999999994</v>
      </c>
      <c r="P31" s="208">
        <v>0</v>
      </c>
      <c r="Q31" s="674"/>
      <c r="R31" s="450"/>
      <c r="S31" s="585" t="s">
        <v>572</v>
      </c>
      <c r="T31" s="581">
        <v>35879</v>
      </c>
      <c r="U31" s="583" t="s">
        <v>219</v>
      </c>
      <c r="V31" s="583" t="s">
        <v>464</v>
      </c>
      <c r="W31" s="583" t="s">
        <v>222</v>
      </c>
      <c r="X31" s="583" t="s">
        <v>573</v>
      </c>
      <c r="Y31" s="583" t="s">
        <v>545</v>
      </c>
      <c r="Z31" s="718" t="s">
        <v>546</v>
      </c>
      <c r="AA31" s="583" t="s">
        <v>220</v>
      </c>
      <c r="AB31" s="583" t="s">
        <v>549</v>
      </c>
      <c r="AC31" s="674"/>
    </row>
    <row r="32" spans="1:29" s="451" customFormat="1" ht="13.35" customHeight="1">
      <c r="A32" s="454" t="s">
        <v>69</v>
      </c>
      <c r="B32" s="588" t="s">
        <v>392</v>
      </c>
      <c r="C32" s="589" t="s">
        <v>434</v>
      </c>
      <c r="D32" s="581">
        <f t="shared" si="0"/>
        <v>2150</v>
      </c>
      <c r="E32" s="208">
        <v>0</v>
      </c>
      <c r="F32" s="208">
        <v>0</v>
      </c>
      <c r="G32" s="581">
        <v>2150</v>
      </c>
      <c r="H32" s="582">
        <f t="shared" si="1"/>
        <v>1294.4000000000001</v>
      </c>
      <c r="I32" s="208">
        <v>0</v>
      </c>
      <c r="J32" s="208">
        <v>0</v>
      </c>
      <c r="K32" s="582">
        <v>1294.4000000000001</v>
      </c>
      <c r="L32" s="583" t="s">
        <v>452</v>
      </c>
      <c r="M32" s="208">
        <v>0</v>
      </c>
      <c r="N32" s="208">
        <v>0</v>
      </c>
      <c r="O32" s="208">
        <v>0</v>
      </c>
      <c r="P32" s="208">
        <v>0</v>
      </c>
      <c r="Q32" s="675" t="s">
        <v>70</v>
      </c>
      <c r="R32" s="454" t="s">
        <v>69</v>
      </c>
      <c r="S32" s="585" t="s">
        <v>574</v>
      </c>
      <c r="T32" s="581">
        <v>23407</v>
      </c>
      <c r="U32" s="583" t="s">
        <v>458</v>
      </c>
      <c r="V32" s="583" t="s">
        <v>404</v>
      </c>
      <c r="W32" s="583" t="s">
        <v>222</v>
      </c>
      <c r="X32" s="583" t="s">
        <v>575</v>
      </c>
      <c r="Y32" s="583" t="s">
        <v>576</v>
      </c>
      <c r="Z32" s="718" t="s">
        <v>577</v>
      </c>
      <c r="AA32" s="583" t="s">
        <v>578</v>
      </c>
      <c r="AB32" s="583" t="s">
        <v>555</v>
      </c>
      <c r="AC32" s="675" t="s">
        <v>70</v>
      </c>
    </row>
    <row r="33" spans="1:29" s="455" customFormat="1" ht="13.35" customHeight="1">
      <c r="A33" s="454"/>
      <c r="B33" s="588" t="s">
        <v>221</v>
      </c>
      <c r="C33" s="589" t="s">
        <v>435</v>
      </c>
      <c r="D33" s="581">
        <f t="shared" si="0"/>
        <v>80000</v>
      </c>
      <c r="E33" s="208">
        <v>0</v>
      </c>
      <c r="F33" s="208">
        <v>0</v>
      </c>
      <c r="G33" s="581">
        <v>80000</v>
      </c>
      <c r="H33" s="582">
        <f t="shared" si="1"/>
        <v>63933.599999999999</v>
      </c>
      <c r="I33" s="208">
        <v>0</v>
      </c>
      <c r="J33" s="208">
        <v>0</v>
      </c>
      <c r="K33" s="582">
        <v>63933.599999999999</v>
      </c>
      <c r="L33" s="583" t="s">
        <v>449</v>
      </c>
      <c r="M33" s="582">
        <v>40</v>
      </c>
      <c r="N33" s="582">
        <v>38</v>
      </c>
      <c r="O33" s="582">
        <v>29.8</v>
      </c>
      <c r="P33" s="591">
        <v>54.9</v>
      </c>
      <c r="Q33" s="675"/>
      <c r="R33" s="454"/>
      <c r="S33" s="585" t="s">
        <v>579</v>
      </c>
      <c r="T33" s="581">
        <v>149818</v>
      </c>
      <c r="U33" s="583" t="s">
        <v>458</v>
      </c>
      <c r="V33" s="583" t="s">
        <v>580</v>
      </c>
      <c r="W33" s="583" t="s">
        <v>222</v>
      </c>
      <c r="X33" s="583" t="s">
        <v>576</v>
      </c>
      <c r="Y33" s="583" t="s">
        <v>576</v>
      </c>
      <c r="Z33" s="718" t="s">
        <v>577</v>
      </c>
      <c r="AA33" s="583" t="s">
        <v>578</v>
      </c>
      <c r="AB33" s="583" t="s">
        <v>555</v>
      </c>
      <c r="AC33" s="675"/>
    </row>
    <row r="34" spans="1:29" s="451" customFormat="1" ht="13.35" customHeight="1">
      <c r="A34" s="454" t="s">
        <v>72</v>
      </c>
      <c r="B34" s="588" t="s">
        <v>393</v>
      </c>
      <c r="C34" s="589" t="s">
        <v>436</v>
      </c>
      <c r="D34" s="581">
        <f t="shared" si="0"/>
        <v>3000</v>
      </c>
      <c r="E34" s="208">
        <v>0</v>
      </c>
      <c r="F34" s="208">
        <v>0</v>
      </c>
      <c r="G34" s="581">
        <v>3000</v>
      </c>
      <c r="H34" s="582">
        <f t="shared" si="1"/>
        <v>2736.5</v>
      </c>
      <c r="I34" s="208">
        <v>0</v>
      </c>
      <c r="J34" s="208">
        <v>0</v>
      </c>
      <c r="K34" s="582">
        <v>2736.5</v>
      </c>
      <c r="L34" s="583" t="s">
        <v>453</v>
      </c>
      <c r="M34" s="208">
        <v>0</v>
      </c>
      <c r="N34" s="208">
        <v>0</v>
      </c>
      <c r="O34" s="208">
        <v>0</v>
      </c>
      <c r="P34" s="591">
        <v>68</v>
      </c>
      <c r="Q34" s="675" t="s">
        <v>73</v>
      </c>
      <c r="R34" s="454" t="s">
        <v>72</v>
      </c>
      <c r="S34" s="585" t="s">
        <v>581</v>
      </c>
      <c r="T34" s="581">
        <v>18000</v>
      </c>
      <c r="U34" s="583" t="s">
        <v>224</v>
      </c>
      <c r="V34" s="583" t="s">
        <v>464</v>
      </c>
      <c r="W34" s="583" t="s">
        <v>222</v>
      </c>
      <c r="X34" s="583" t="s">
        <v>222</v>
      </c>
      <c r="Y34" s="583" t="s">
        <v>582</v>
      </c>
      <c r="Z34" s="718" t="s">
        <v>577</v>
      </c>
      <c r="AA34" s="583" t="s">
        <v>583</v>
      </c>
      <c r="AB34" s="583" t="s">
        <v>584</v>
      </c>
      <c r="AC34" s="675" t="s">
        <v>73</v>
      </c>
    </row>
    <row r="35" spans="1:29" s="451" customFormat="1" ht="13.35" customHeight="1">
      <c r="A35" s="454"/>
      <c r="B35" s="588" t="s">
        <v>437</v>
      </c>
      <c r="C35" s="589" t="s">
        <v>585</v>
      </c>
      <c r="D35" s="581">
        <f t="shared" si="0"/>
        <v>9000</v>
      </c>
      <c r="E35" s="208">
        <v>0</v>
      </c>
      <c r="F35" s="208">
        <v>0</v>
      </c>
      <c r="G35" s="581">
        <v>9000</v>
      </c>
      <c r="H35" s="582">
        <f t="shared" si="1"/>
        <v>4440.7</v>
      </c>
      <c r="I35" s="208">
        <v>0</v>
      </c>
      <c r="J35" s="208">
        <v>0</v>
      </c>
      <c r="K35" s="582">
        <v>4440.7</v>
      </c>
      <c r="L35" s="583" t="s">
        <v>454</v>
      </c>
      <c r="M35" s="208">
        <v>0</v>
      </c>
      <c r="N35" s="208">
        <v>0</v>
      </c>
      <c r="O35" s="208">
        <v>0</v>
      </c>
      <c r="P35" s="208">
        <v>0</v>
      </c>
      <c r="Q35" s="675"/>
      <c r="R35" s="454"/>
      <c r="S35" s="585" t="s">
        <v>586</v>
      </c>
      <c r="T35" s="581">
        <v>53108</v>
      </c>
      <c r="U35" s="583" t="s">
        <v>224</v>
      </c>
      <c r="V35" s="583" t="s">
        <v>587</v>
      </c>
      <c r="W35" s="583" t="s">
        <v>222</v>
      </c>
      <c r="X35" s="583" t="s">
        <v>588</v>
      </c>
      <c r="Y35" s="583" t="s">
        <v>582</v>
      </c>
      <c r="Z35" s="718" t="s">
        <v>577</v>
      </c>
      <c r="AA35" s="583" t="s">
        <v>583</v>
      </c>
      <c r="AB35" s="583" t="s">
        <v>584</v>
      </c>
      <c r="AC35" s="675"/>
    </row>
    <row r="36" spans="1:29" s="451" customFormat="1" ht="13.35" customHeight="1">
      <c r="A36" s="454"/>
      <c r="B36" s="588" t="s">
        <v>133</v>
      </c>
      <c r="C36" s="589" t="s">
        <v>589</v>
      </c>
      <c r="D36" s="581">
        <f t="shared" si="0"/>
        <v>54000</v>
      </c>
      <c r="E36" s="208">
        <v>0</v>
      </c>
      <c r="F36" s="208">
        <v>0</v>
      </c>
      <c r="G36" s="581">
        <v>54000</v>
      </c>
      <c r="H36" s="582">
        <f t="shared" si="1"/>
        <v>43871.7</v>
      </c>
      <c r="I36" s="208">
        <v>0</v>
      </c>
      <c r="J36" s="208">
        <v>0</v>
      </c>
      <c r="K36" s="582">
        <v>43871.7</v>
      </c>
      <c r="L36" s="583" t="s">
        <v>453</v>
      </c>
      <c r="M36" s="582">
        <v>86.5</v>
      </c>
      <c r="N36" s="582">
        <v>119.7</v>
      </c>
      <c r="O36" s="582">
        <v>87.6</v>
      </c>
      <c r="P36" s="208">
        <v>0</v>
      </c>
      <c r="Q36" s="675"/>
      <c r="R36" s="454"/>
      <c r="S36" s="585" t="s">
        <v>590</v>
      </c>
      <c r="T36" s="581">
        <v>77169</v>
      </c>
      <c r="U36" s="583" t="s">
        <v>224</v>
      </c>
      <c r="V36" s="583" t="s">
        <v>464</v>
      </c>
      <c r="W36" s="583" t="s">
        <v>222</v>
      </c>
      <c r="X36" s="583" t="s">
        <v>222</v>
      </c>
      <c r="Y36" s="583" t="s">
        <v>582</v>
      </c>
      <c r="Z36" s="718" t="s">
        <v>577</v>
      </c>
      <c r="AA36" s="583" t="s">
        <v>583</v>
      </c>
      <c r="AB36" s="583" t="s">
        <v>584</v>
      </c>
      <c r="AC36" s="675"/>
    </row>
    <row r="37" spans="1:29" s="451" customFormat="1" ht="13.35" customHeight="1">
      <c r="A37" s="454" t="s">
        <v>75</v>
      </c>
      <c r="B37" s="588" t="s">
        <v>397</v>
      </c>
      <c r="C37" s="589" t="s">
        <v>438</v>
      </c>
      <c r="D37" s="581">
        <f t="shared" si="0"/>
        <v>750</v>
      </c>
      <c r="E37" s="208">
        <v>0</v>
      </c>
      <c r="F37" s="208">
        <v>0</v>
      </c>
      <c r="G37" s="581">
        <v>750</v>
      </c>
      <c r="H37" s="582">
        <f t="shared" si="1"/>
        <v>651.70000000000005</v>
      </c>
      <c r="I37" s="208">
        <v>0</v>
      </c>
      <c r="J37" s="208">
        <v>0</v>
      </c>
      <c r="K37" s="582">
        <v>651.70000000000005</v>
      </c>
      <c r="L37" s="583" t="s">
        <v>452</v>
      </c>
      <c r="M37" s="208">
        <v>0</v>
      </c>
      <c r="N37" s="208">
        <v>0</v>
      </c>
      <c r="O37" s="208">
        <v>0</v>
      </c>
      <c r="P37" s="208">
        <v>0</v>
      </c>
      <c r="Q37" s="675" t="s">
        <v>76</v>
      </c>
      <c r="R37" s="454" t="s">
        <v>75</v>
      </c>
      <c r="S37" s="585" t="s">
        <v>591</v>
      </c>
      <c r="T37" s="581">
        <v>6329</v>
      </c>
      <c r="U37" s="583" t="s">
        <v>224</v>
      </c>
      <c r="V37" s="583" t="s">
        <v>464</v>
      </c>
      <c r="W37" s="583" t="s">
        <v>222</v>
      </c>
      <c r="X37" s="583" t="s">
        <v>222</v>
      </c>
      <c r="Y37" s="583" t="s">
        <v>578</v>
      </c>
      <c r="Z37" s="718" t="s">
        <v>577</v>
      </c>
      <c r="AA37" s="583" t="s">
        <v>592</v>
      </c>
      <c r="AB37" s="583" t="s">
        <v>555</v>
      </c>
      <c r="AC37" s="675" t="s">
        <v>76</v>
      </c>
    </row>
    <row r="38" spans="1:29" s="451" customFormat="1" ht="13.35" customHeight="1">
      <c r="A38" s="454"/>
      <c r="B38" s="588" t="s">
        <v>396</v>
      </c>
      <c r="C38" s="589" t="s">
        <v>439</v>
      </c>
      <c r="D38" s="581">
        <f t="shared" si="0"/>
        <v>8000</v>
      </c>
      <c r="E38" s="208">
        <v>0</v>
      </c>
      <c r="F38" s="208">
        <v>0</v>
      </c>
      <c r="G38" s="581">
        <v>8000</v>
      </c>
      <c r="H38" s="582">
        <f t="shared" si="1"/>
        <v>2646.9</v>
      </c>
      <c r="I38" s="208">
        <v>0</v>
      </c>
      <c r="J38" s="208">
        <v>0</v>
      </c>
      <c r="K38" s="582">
        <v>2646.9</v>
      </c>
      <c r="L38" s="583" t="s">
        <v>403</v>
      </c>
      <c r="M38" s="208">
        <v>0</v>
      </c>
      <c r="N38" s="208">
        <v>0</v>
      </c>
      <c r="O38" s="208">
        <v>0</v>
      </c>
      <c r="P38" s="532">
        <v>0</v>
      </c>
      <c r="Q38" s="676"/>
      <c r="R38" s="454"/>
      <c r="S38" s="585" t="s">
        <v>593</v>
      </c>
      <c r="T38" s="581">
        <v>64366</v>
      </c>
      <c r="U38" s="583" t="s">
        <v>224</v>
      </c>
      <c r="V38" s="583" t="s">
        <v>404</v>
      </c>
      <c r="W38" s="583" t="s">
        <v>222</v>
      </c>
      <c r="X38" s="583" t="s">
        <v>594</v>
      </c>
      <c r="Y38" s="583" t="s">
        <v>578</v>
      </c>
      <c r="Z38" s="718" t="s">
        <v>595</v>
      </c>
      <c r="AA38" s="583" t="s">
        <v>592</v>
      </c>
      <c r="AB38" s="583" t="s">
        <v>555</v>
      </c>
      <c r="AC38" s="675"/>
    </row>
    <row r="39" spans="1:29" s="451" customFormat="1" ht="13.35" customHeight="1">
      <c r="A39" s="454"/>
      <c r="B39" s="588" t="s">
        <v>395</v>
      </c>
      <c r="C39" s="589" t="s">
        <v>440</v>
      </c>
      <c r="D39" s="581">
        <f t="shared" si="0"/>
        <v>9000</v>
      </c>
      <c r="E39" s="208">
        <v>0</v>
      </c>
      <c r="F39" s="208">
        <v>0</v>
      </c>
      <c r="G39" s="581">
        <v>9000</v>
      </c>
      <c r="H39" s="582">
        <f t="shared" si="1"/>
        <v>8257.2999999999993</v>
      </c>
      <c r="I39" s="208">
        <v>0</v>
      </c>
      <c r="J39" s="208">
        <v>0</v>
      </c>
      <c r="K39" s="582">
        <v>8257.2999999999993</v>
      </c>
      <c r="L39" s="583" t="s">
        <v>455</v>
      </c>
      <c r="M39" s="208">
        <v>0</v>
      </c>
      <c r="N39" s="208">
        <v>0</v>
      </c>
      <c r="O39" s="208">
        <v>0</v>
      </c>
      <c r="P39" s="532">
        <v>0</v>
      </c>
      <c r="Q39" s="676"/>
      <c r="R39" s="454"/>
      <c r="S39" s="585" t="s">
        <v>596</v>
      </c>
      <c r="T39" s="581">
        <v>22877</v>
      </c>
      <c r="U39" s="583" t="s">
        <v>458</v>
      </c>
      <c r="V39" s="583" t="s">
        <v>464</v>
      </c>
      <c r="W39" s="583" t="s">
        <v>222</v>
      </c>
      <c r="X39" s="583" t="s">
        <v>576</v>
      </c>
      <c r="Y39" s="583" t="s">
        <v>578</v>
      </c>
      <c r="Z39" s="718" t="s">
        <v>577</v>
      </c>
      <c r="AA39" s="583" t="s">
        <v>576</v>
      </c>
      <c r="AB39" s="583" t="s">
        <v>555</v>
      </c>
      <c r="AC39" s="675"/>
    </row>
    <row r="40" spans="1:29" s="451" customFormat="1" ht="13.35" customHeight="1">
      <c r="A40" s="454"/>
      <c r="B40" s="592" t="s">
        <v>441</v>
      </c>
      <c r="C40" s="589" t="s">
        <v>597</v>
      </c>
      <c r="D40" s="581">
        <f t="shared" si="0"/>
        <v>50000</v>
      </c>
      <c r="E40" s="208">
        <v>0</v>
      </c>
      <c r="F40" s="208">
        <v>0</v>
      </c>
      <c r="G40" s="581">
        <v>50000</v>
      </c>
      <c r="H40" s="582">
        <f t="shared" si="1"/>
        <v>33760.6</v>
      </c>
      <c r="I40" s="208">
        <v>0</v>
      </c>
      <c r="J40" s="208">
        <v>0</v>
      </c>
      <c r="K40" s="582">
        <v>33760.6</v>
      </c>
      <c r="L40" s="583" t="s">
        <v>456</v>
      </c>
      <c r="M40" s="208">
        <v>0</v>
      </c>
      <c r="N40" s="208">
        <v>0</v>
      </c>
      <c r="O40" s="582">
        <v>30</v>
      </c>
      <c r="P40" s="532">
        <v>0</v>
      </c>
      <c r="Q40" s="676"/>
      <c r="R40" s="454"/>
      <c r="S40" s="585" t="s">
        <v>598</v>
      </c>
      <c r="T40" s="581">
        <v>46700</v>
      </c>
      <c r="U40" s="583" t="s">
        <v>224</v>
      </c>
      <c r="V40" s="583" t="s">
        <v>464</v>
      </c>
      <c r="W40" s="583" t="s">
        <v>222</v>
      </c>
      <c r="X40" s="583" t="s">
        <v>599</v>
      </c>
      <c r="Y40" s="583" t="s">
        <v>578</v>
      </c>
      <c r="Z40" s="718" t="s">
        <v>595</v>
      </c>
      <c r="AA40" s="583" t="s">
        <v>592</v>
      </c>
      <c r="AB40" s="583" t="s">
        <v>555</v>
      </c>
      <c r="AC40" s="675"/>
    </row>
    <row r="41" spans="1:29" s="451" customFormat="1" ht="13.35" customHeight="1">
      <c r="A41" s="454"/>
      <c r="B41" s="592" t="s">
        <v>394</v>
      </c>
      <c r="C41" s="589" t="s">
        <v>600</v>
      </c>
      <c r="D41" s="581">
        <f t="shared" si="0"/>
        <v>60000</v>
      </c>
      <c r="E41" s="208">
        <v>0</v>
      </c>
      <c r="F41" s="208">
        <v>0</v>
      </c>
      <c r="G41" s="581">
        <v>60000</v>
      </c>
      <c r="H41" s="582">
        <f t="shared" si="1"/>
        <v>41001.5</v>
      </c>
      <c r="I41" s="208">
        <v>0</v>
      </c>
      <c r="J41" s="208">
        <v>0</v>
      </c>
      <c r="K41" s="582">
        <v>41001.5</v>
      </c>
      <c r="L41" s="583" t="s">
        <v>405</v>
      </c>
      <c r="M41" s="208">
        <v>0</v>
      </c>
      <c r="N41" s="208">
        <v>0</v>
      </c>
      <c r="O41" s="208">
        <v>0</v>
      </c>
      <c r="P41" s="532">
        <v>0</v>
      </c>
      <c r="Q41" s="676"/>
      <c r="R41" s="454"/>
      <c r="S41" s="585" t="s">
        <v>601</v>
      </c>
      <c r="T41" s="581">
        <v>75000</v>
      </c>
      <c r="U41" s="583" t="s">
        <v>224</v>
      </c>
      <c r="V41" s="583" t="s">
        <v>464</v>
      </c>
      <c r="W41" s="583" t="s">
        <v>222</v>
      </c>
      <c r="X41" s="583" t="s">
        <v>602</v>
      </c>
      <c r="Y41" s="583" t="s">
        <v>578</v>
      </c>
      <c r="Z41" s="718" t="s">
        <v>595</v>
      </c>
      <c r="AA41" s="583" t="s">
        <v>592</v>
      </c>
      <c r="AB41" s="583" t="s">
        <v>555</v>
      </c>
      <c r="AC41" s="675"/>
    </row>
    <row r="42" spans="1:29" s="451" customFormat="1" ht="13.35" customHeight="1">
      <c r="A42" s="454"/>
      <c r="B42" s="592" t="s">
        <v>134</v>
      </c>
      <c r="C42" s="589" t="s">
        <v>442</v>
      </c>
      <c r="D42" s="581">
        <f t="shared" si="0"/>
        <v>330000</v>
      </c>
      <c r="E42" s="208">
        <v>0</v>
      </c>
      <c r="F42" s="208">
        <v>0</v>
      </c>
      <c r="G42" s="581">
        <v>330000</v>
      </c>
      <c r="H42" s="582">
        <f t="shared" si="1"/>
        <v>299951.7</v>
      </c>
      <c r="I42" s="208">
        <v>0</v>
      </c>
      <c r="J42" s="208">
        <v>0</v>
      </c>
      <c r="K42" s="582">
        <v>299951.7</v>
      </c>
      <c r="L42" s="583" t="s">
        <v>405</v>
      </c>
      <c r="M42" s="582">
        <v>25.7</v>
      </c>
      <c r="N42" s="582">
        <v>87.3</v>
      </c>
      <c r="O42" s="208">
        <v>0</v>
      </c>
      <c r="P42" s="532">
        <v>0</v>
      </c>
      <c r="Q42" s="676"/>
      <c r="R42" s="454"/>
      <c r="S42" s="585" t="s">
        <v>603</v>
      </c>
      <c r="T42" s="581">
        <v>109568</v>
      </c>
      <c r="U42" s="583" t="s">
        <v>224</v>
      </c>
      <c r="V42" s="583" t="s">
        <v>464</v>
      </c>
      <c r="W42" s="583" t="s">
        <v>222</v>
      </c>
      <c r="X42" s="583" t="s">
        <v>604</v>
      </c>
      <c r="Y42" s="583" t="s">
        <v>578</v>
      </c>
      <c r="Z42" s="718" t="s">
        <v>595</v>
      </c>
      <c r="AA42" s="583" t="s">
        <v>592</v>
      </c>
      <c r="AB42" s="583" t="s">
        <v>555</v>
      </c>
      <c r="AC42" s="675"/>
    </row>
    <row r="43" spans="1:29" s="451" customFormat="1" ht="13.35" customHeight="1">
      <c r="A43" s="454" t="s">
        <v>78</v>
      </c>
      <c r="B43" s="593" t="s">
        <v>605</v>
      </c>
      <c r="C43" s="580" t="s">
        <v>606</v>
      </c>
      <c r="D43" s="581">
        <f t="shared" si="0"/>
        <v>45000</v>
      </c>
      <c r="E43" s="208">
        <v>0</v>
      </c>
      <c r="F43" s="208">
        <v>0</v>
      </c>
      <c r="G43" s="581">
        <v>45000</v>
      </c>
      <c r="H43" s="582">
        <f t="shared" si="1"/>
        <v>36739</v>
      </c>
      <c r="I43" s="208">
        <v>0</v>
      </c>
      <c r="J43" s="208">
        <v>0</v>
      </c>
      <c r="K43" s="582">
        <v>36739</v>
      </c>
      <c r="L43" s="716" t="s">
        <v>607</v>
      </c>
      <c r="M43" s="582">
        <v>49</v>
      </c>
      <c r="N43" s="208">
        <v>0</v>
      </c>
      <c r="O43" s="582">
        <v>152</v>
      </c>
      <c r="P43" s="532">
        <v>0</v>
      </c>
      <c r="Q43" s="676" t="s">
        <v>79</v>
      </c>
      <c r="R43" s="454" t="s">
        <v>78</v>
      </c>
      <c r="S43" s="585" t="s">
        <v>608</v>
      </c>
      <c r="T43" s="581">
        <v>105859</v>
      </c>
      <c r="U43" s="583" t="s">
        <v>219</v>
      </c>
      <c r="V43" s="583" t="s">
        <v>404</v>
      </c>
      <c r="W43" s="583" t="s">
        <v>222</v>
      </c>
      <c r="X43" s="583" t="s">
        <v>609</v>
      </c>
      <c r="Y43" s="583" t="s">
        <v>610</v>
      </c>
      <c r="Z43" s="718" t="s">
        <v>577</v>
      </c>
      <c r="AA43" s="583" t="s">
        <v>611</v>
      </c>
      <c r="AB43" s="583" t="s">
        <v>555</v>
      </c>
      <c r="AC43" s="675" t="s">
        <v>79</v>
      </c>
    </row>
    <row r="44" spans="1:29" s="451" customFormat="1" ht="13.35" customHeight="1">
      <c r="A44" s="450" t="s">
        <v>81</v>
      </c>
      <c r="B44" s="593" t="s">
        <v>399</v>
      </c>
      <c r="C44" s="580" t="s">
        <v>400</v>
      </c>
      <c r="D44" s="581">
        <f t="shared" si="0"/>
        <v>600</v>
      </c>
      <c r="E44" s="208">
        <v>0</v>
      </c>
      <c r="F44" s="208">
        <v>0</v>
      </c>
      <c r="G44" s="581">
        <v>600</v>
      </c>
      <c r="H44" s="582">
        <f t="shared" si="1"/>
        <v>556.5</v>
      </c>
      <c r="I44" s="208">
        <v>0</v>
      </c>
      <c r="J44" s="208">
        <v>0</v>
      </c>
      <c r="K44" s="582">
        <v>556.5</v>
      </c>
      <c r="L44" s="583" t="s">
        <v>612</v>
      </c>
      <c r="M44" s="208">
        <v>0</v>
      </c>
      <c r="N44" s="208">
        <v>0</v>
      </c>
      <c r="O44" s="208">
        <v>0</v>
      </c>
      <c r="P44" s="532">
        <v>0</v>
      </c>
      <c r="Q44" s="717" t="s">
        <v>936</v>
      </c>
      <c r="R44" s="450" t="s">
        <v>81</v>
      </c>
      <c r="S44" s="585" t="s">
        <v>613</v>
      </c>
      <c r="T44" s="581">
        <v>6232</v>
      </c>
      <c r="U44" s="583" t="s">
        <v>458</v>
      </c>
      <c r="V44" s="583" t="s">
        <v>404</v>
      </c>
      <c r="W44" s="583" t="s">
        <v>222</v>
      </c>
      <c r="X44" s="583" t="s">
        <v>401</v>
      </c>
      <c r="Y44" s="583" t="s">
        <v>614</v>
      </c>
      <c r="Z44" s="718" t="s">
        <v>595</v>
      </c>
      <c r="AA44" s="583" t="s">
        <v>614</v>
      </c>
      <c r="AB44" s="583" t="s">
        <v>547</v>
      </c>
      <c r="AC44" s="674" t="s">
        <v>228</v>
      </c>
    </row>
    <row r="45" spans="1:29" s="451" customFormat="1" ht="13.35" customHeight="1">
      <c r="A45" s="450"/>
      <c r="B45" s="593" t="s">
        <v>402</v>
      </c>
      <c r="C45" s="580" t="s">
        <v>615</v>
      </c>
      <c r="D45" s="581">
        <f t="shared" si="0"/>
        <v>1100</v>
      </c>
      <c r="E45" s="208">
        <v>0</v>
      </c>
      <c r="F45" s="208">
        <v>0</v>
      </c>
      <c r="G45" s="581">
        <v>1100</v>
      </c>
      <c r="H45" s="582">
        <f t="shared" si="1"/>
        <v>835.1</v>
      </c>
      <c r="I45" s="208">
        <v>0</v>
      </c>
      <c r="J45" s="208">
        <v>0</v>
      </c>
      <c r="K45" s="582">
        <v>835.1</v>
      </c>
      <c r="L45" s="583" t="s">
        <v>403</v>
      </c>
      <c r="M45" s="208">
        <v>0</v>
      </c>
      <c r="N45" s="208">
        <v>0</v>
      </c>
      <c r="O45" s="208">
        <v>0</v>
      </c>
      <c r="P45" s="532">
        <v>0</v>
      </c>
      <c r="Q45" s="595"/>
      <c r="R45" s="450"/>
      <c r="S45" s="585" t="s">
        <v>616</v>
      </c>
      <c r="T45" s="581">
        <v>10042</v>
      </c>
      <c r="U45" s="583" t="s">
        <v>458</v>
      </c>
      <c r="V45" s="583" t="s">
        <v>617</v>
      </c>
      <c r="W45" s="583" t="s">
        <v>222</v>
      </c>
      <c r="X45" s="583" t="s">
        <v>618</v>
      </c>
      <c r="Y45" s="583" t="s">
        <v>614</v>
      </c>
      <c r="Z45" s="718" t="s">
        <v>595</v>
      </c>
      <c r="AA45" s="583" t="s">
        <v>614</v>
      </c>
      <c r="AB45" s="583" t="s">
        <v>547</v>
      </c>
      <c r="AC45" s="674"/>
    </row>
    <row r="46" spans="1:29" s="451" customFormat="1" ht="13.35" customHeight="1">
      <c r="A46" s="450"/>
      <c r="B46" s="594" t="s">
        <v>398</v>
      </c>
      <c r="C46" s="580" t="s">
        <v>443</v>
      </c>
      <c r="D46" s="581">
        <f t="shared" si="0"/>
        <v>10000</v>
      </c>
      <c r="E46" s="208">
        <v>0</v>
      </c>
      <c r="F46" s="582">
        <v>10000</v>
      </c>
      <c r="G46" s="208">
        <v>0</v>
      </c>
      <c r="H46" s="582">
        <f t="shared" si="1"/>
        <v>6314</v>
      </c>
      <c r="I46" s="208">
        <v>0</v>
      </c>
      <c r="J46" s="582">
        <v>6314</v>
      </c>
      <c r="K46" s="582">
        <v>0</v>
      </c>
      <c r="L46" s="583" t="s">
        <v>619</v>
      </c>
      <c r="M46" s="208">
        <v>0</v>
      </c>
      <c r="N46" s="208">
        <v>0</v>
      </c>
      <c r="O46" s="208">
        <v>0</v>
      </c>
      <c r="P46" s="532">
        <v>0</v>
      </c>
      <c r="Q46" s="595"/>
      <c r="R46" s="450"/>
      <c r="S46" s="585" t="s">
        <v>620</v>
      </c>
      <c r="T46" s="581">
        <v>25004</v>
      </c>
      <c r="U46" s="583" t="s">
        <v>219</v>
      </c>
      <c r="V46" s="583" t="s">
        <v>404</v>
      </c>
      <c r="W46" s="583" t="s">
        <v>222</v>
      </c>
      <c r="X46" s="583" t="s">
        <v>614</v>
      </c>
      <c r="Y46" s="583" t="s">
        <v>614</v>
      </c>
      <c r="Z46" s="718" t="s">
        <v>595</v>
      </c>
      <c r="AA46" s="583" t="s">
        <v>614</v>
      </c>
      <c r="AB46" s="583" t="s">
        <v>547</v>
      </c>
      <c r="AC46" s="674"/>
    </row>
    <row r="47" spans="1:29" s="210" customFormat="1" ht="13.35" customHeight="1" thickBot="1">
      <c r="A47" s="672"/>
      <c r="B47" s="596" t="s">
        <v>135</v>
      </c>
      <c r="C47" s="597" t="s">
        <v>621</v>
      </c>
      <c r="D47" s="581">
        <f t="shared" si="0"/>
        <v>31000</v>
      </c>
      <c r="E47" s="208">
        <v>0</v>
      </c>
      <c r="F47" s="643">
        <v>25000</v>
      </c>
      <c r="G47" s="643">
        <v>6000</v>
      </c>
      <c r="H47" s="582">
        <f t="shared" si="1"/>
        <v>31570.6</v>
      </c>
      <c r="I47" s="208">
        <v>0</v>
      </c>
      <c r="J47" s="644">
        <v>25460.2</v>
      </c>
      <c r="K47" s="644">
        <v>6110.4</v>
      </c>
      <c r="L47" s="1096" t="s">
        <v>622</v>
      </c>
      <c r="M47" s="644">
        <v>78.3</v>
      </c>
      <c r="N47" s="644">
        <v>78.3</v>
      </c>
      <c r="O47" s="208">
        <v>0</v>
      </c>
      <c r="P47" s="532">
        <v>0</v>
      </c>
      <c r="Q47" s="470"/>
      <c r="R47" s="205"/>
      <c r="S47" s="585" t="s">
        <v>623</v>
      </c>
      <c r="T47" s="581">
        <v>55114</v>
      </c>
      <c r="U47" s="583" t="s">
        <v>219</v>
      </c>
      <c r="V47" s="583" t="s">
        <v>404</v>
      </c>
      <c r="W47" s="583" t="s">
        <v>222</v>
      </c>
      <c r="X47" s="583" t="s">
        <v>614</v>
      </c>
      <c r="Y47" s="583" t="s">
        <v>614</v>
      </c>
      <c r="Z47" s="718" t="s">
        <v>595</v>
      </c>
      <c r="AA47" s="583" t="s">
        <v>614</v>
      </c>
      <c r="AB47" s="583" t="s">
        <v>547</v>
      </c>
      <c r="AC47" s="470"/>
    </row>
    <row r="48" spans="1:29" s="220" customFormat="1" ht="11.45" customHeight="1">
      <c r="A48" s="1067" t="s">
        <v>332</v>
      </c>
      <c r="B48" s="1067"/>
      <c r="C48" s="1067"/>
      <c r="D48" s="1097"/>
      <c r="E48" s="1097"/>
      <c r="F48" s="1097"/>
      <c r="G48" s="1097"/>
      <c r="H48" s="1097"/>
      <c r="I48" s="1098"/>
      <c r="J48" s="1098"/>
      <c r="K48" s="1098"/>
      <c r="L48" s="1098"/>
      <c r="M48" s="1098"/>
      <c r="N48" s="1098"/>
      <c r="O48" s="1098"/>
      <c r="P48" s="1098"/>
      <c r="Q48" s="1099"/>
      <c r="R48" s="1100" t="s">
        <v>469</v>
      </c>
      <c r="S48" s="1100"/>
      <c r="T48" s="1097"/>
      <c r="U48" s="1097"/>
      <c r="V48" s="1097"/>
      <c r="W48" s="1097"/>
      <c r="X48" s="1097"/>
      <c r="Y48" s="1097"/>
      <c r="Z48" s="1097"/>
      <c r="AA48" s="1097"/>
      <c r="AB48" s="1097"/>
      <c r="AC48" s="1099"/>
    </row>
    <row r="49" spans="1:29" s="527" customFormat="1" ht="11.45" customHeight="1">
      <c r="A49" s="635" t="s">
        <v>480</v>
      </c>
      <c r="B49" s="195"/>
      <c r="C49" s="195"/>
      <c r="D49" s="195"/>
      <c r="E49" s="195"/>
      <c r="F49" s="195"/>
      <c r="G49" s="195"/>
      <c r="H49" s="195"/>
      <c r="I49" s="196"/>
      <c r="J49" s="196"/>
      <c r="K49" s="196"/>
      <c r="L49" s="196"/>
      <c r="M49" s="196"/>
      <c r="N49" s="196"/>
      <c r="O49" s="196"/>
      <c r="P49" s="196"/>
      <c r="Q49" s="197"/>
      <c r="R49" s="635" t="s">
        <v>480</v>
      </c>
      <c r="S49" s="196"/>
      <c r="T49" s="195"/>
      <c r="U49" s="195"/>
      <c r="V49" s="195"/>
      <c r="W49" s="195"/>
      <c r="X49" s="195"/>
      <c r="Y49" s="195"/>
      <c r="Z49" s="195"/>
      <c r="AA49" s="195"/>
      <c r="AB49" s="195"/>
      <c r="AC49" s="197"/>
    </row>
    <row r="50" spans="1:29" s="197" customFormat="1" ht="11.25">
      <c r="A50" s="198"/>
      <c r="B50" s="195"/>
      <c r="C50" s="195"/>
      <c r="D50" s="195"/>
      <c r="E50" s="195"/>
      <c r="F50" s="195"/>
      <c r="G50" s="195"/>
      <c r="H50" s="195"/>
      <c r="I50" s="196"/>
      <c r="J50" s="196"/>
      <c r="K50" s="196"/>
      <c r="L50" s="196"/>
      <c r="M50" s="196"/>
      <c r="N50" s="196"/>
      <c r="O50" s="196"/>
      <c r="P50" s="196"/>
      <c r="Q50" s="198"/>
      <c r="R50" s="198"/>
      <c r="S50" s="196"/>
      <c r="T50" s="195"/>
      <c r="U50" s="195"/>
      <c r="V50" s="195"/>
      <c r="W50" s="195"/>
      <c r="X50" s="195"/>
      <c r="Y50" s="195"/>
      <c r="Z50" s="195"/>
      <c r="AA50" s="195"/>
      <c r="AB50" s="195"/>
      <c r="AC50" s="198"/>
    </row>
    <row r="51" spans="1:29" s="197" customFormat="1" ht="11.25">
      <c r="A51" s="198"/>
      <c r="B51" s="195"/>
      <c r="C51" s="195"/>
      <c r="D51" s="195"/>
      <c r="E51" s="195"/>
      <c r="F51" s="195"/>
      <c r="G51" s="195"/>
      <c r="H51" s="195"/>
      <c r="I51" s="196"/>
      <c r="J51" s="196"/>
      <c r="K51" s="196"/>
      <c r="L51" s="196"/>
      <c r="M51" s="196"/>
      <c r="N51" s="196"/>
      <c r="O51" s="196"/>
      <c r="P51" s="196"/>
      <c r="Q51" s="198"/>
      <c r="R51" s="198"/>
      <c r="S51" s="196"/>
      <c r="T51" s="195"/>
      <c r="U51" s="195"/>
      <c r="V51" s="195"/>
      <c r="W51" s="195"/>
      <c r="X51" s="195"/>
      <c r="Y51" s="195"/>
      <c r="Z51" s="195"/>
      <c r="AA51" s="195"/>
      <c r="AB51" s="195"/>
      <c r="AC51" s="198"/>
    </row>
    <row r="52" spans="1:29" s="197" customFormat="1" ht="11.25">
      <c r="A52" s="198"/>
      <c r="B52" s="195"/>
      <c r="C52" s="195"/>
      <c r="D52" s="195"/>
      <c r="E52" s="195"/>
      <c r="F52" s="195"/>
      <c r="G52" s="195"/>
      <c r="H52" s="195"/>
      <c r="I52" s="196"/>
      <c r="J52" s="196"/>
      <c r="K52" s="196"/>
      <c r="L52" s="196"/>
      <c r="M52" s="196"/>
      <c r="N52" s="196"/>
      <c r="O52" s="196"/>
      <c r="P52" s="196"/>
      <c r="Q52" s="198"/>
      <c r="R52" s="198"/>
      <c r="S52" s="196"/>
      <c r="T52" s="195"/>
      <c r="U52" s="195"/>
      <c r="V52" s="195"/>
      <c r="W52" s="195"/>
      <c r="X52" s="195"/>
      <c r="Y52" s="195"/>
      <c r="Z52" s="195"/>
      <c r="AA52" s="195"/>
      <c r="AB52" s="195"/>
      <c r="AC52" s="198"/>
    </row>
    <row r="53" spans="1:29" s="197" customFormat="1" ht="11.25">
      <c r="A53" s="198"/>
      <c r="B53" s="195"/>
      <c r="C53" s="195"/>
      <c r="D53" s="195"/>
      <c r="E53" s="195"/>
      <c r="F53" s="195"/>
      <c r="G53" s="195"/>
      <c r="H53" s="195"/>
      <c r="I53" s="196"/>
      <c r="J53" s="196"/>
      <c r="K53" s="196"/>
      <c r="L53" s="196"/>
      <c r="M53" s="196"/>
      <c r="N53" s="196"/>
      <c r="O53" s="196"/>
      <c r="P53" s="196"/>
      <c r="Q53" s="198"/>
      <c r="R53" s="198"/>
      <c r="S53" s="196"/>
      <c r="T53" s="195"/>
      <c r="U53" s="195"/>
      <c r="V53" s="195"/>
      <c r="W53" s="195"/>
      <c r="X53" s="195"/>
      <c r="Y53" s="195"/>
      <c r="Z53" s="195"/>
      <c r="AA53" s="195"/>
      <c r="AB53" s="195"/>
      <c r="AC53" s="198"/>
    </row>
    <row r="54" spans="1:29" s="197" customFormat="1" ht="11.25">
      <c r="A54" s="198"/>
      <c r="B54" s="195"/>
      <c r="C54" s="195"/>
      <c r="D54" s="195"/>
      <c r="E54" s="195"/>
      <c r="F54" s="195"/>
      <c r="G54" s="195"/>
      <c r="H54" s="195"/>
      <c r="I54" s="196"/>
      <c r="J54" s="196"/>
      <c r="K54" s="196"/>
      <c r="L54" s="196"/>
      <c r="M54" s="196"/>
      <c r="N54" s="196"/>
      <c r="O54" s="196"/>
      <c r="P54" s="196"/>
      <c r="Q54" s="198"/>
      <c r="R54" s="198"/>
      <c r="S54" s="196"/>
      <c r="T54" s="195"/>
      <c r="U54" s="195"/>
      <c r="V54" s="195"/>
      <c r="W54" s="195"/>
      <c r="X54" s="195"/>
      <c r="Y54" s="195"/>
      <c r="Z54" s="195"/>
      <c r="AA54" s="195"/>
      <c r="AB54" s="195"/>
      <c r="AC54" s="198"/>
    </row>
    <row r="55" spans="1:29" s="197" customFormat="1" ht="11.25">
      <c r="A55" s="198"/>
      <c r="B55" s="195"/>
      <c r="C55" s="195"/>
      <c r="D55" s="195"/>
      <c r="E55" s="195"/>
      <c r="F55" s="195"/>
      <c r="G55" s="195"/>
      <c r="H55" s="195"/>
      <c r="I55" s="196"/>
      <c r="J55" s="196"/>
      <c r="K55" s="196"/>
      <c r="L55" s="196"/>
      <c r="M55" s="196"/>
      <c r="N55" s="196"/>
      <c r="O55" s="196"/>
      <c r="P55" s="196"/>
      <c r="Q55" s="198"/>
      <c r="R55" s="198"/>
      <c r="S55" s="196"/>
      <c r="T55" s="195"/>
      <c r="U55" s="195"/>
      <c r="V55" s="195"/>
      <c r="W55" s="195"/>
      <c r="X55" s="195"/>
      <c r="Y55" s="195"/>
      <c r="Z55" s="195"/>
      <c r="AA55" s="195"/>
      <c r="AB55" s="195"/>
      <c r="AC55" s="198"/>
    </row>
    <row r="56" spans="1:29" s="197" customFormat="1" ht="11.25">
      <c r="A56" s="198"/>
      <c r="B56" s="195"/>
      <c r="C56" s="195"/>
      <c r="D56" s="195"/>
      <c r="E56" s="195"/>
      <c r="F56" s="195"/>
      <c r="G56" s="195"/>
      <c r="H56" s="195"/>
      <c r="I56" s="196"/>
      <c r="J56" s="196"/>
      <c r="K56" s="196"/>
      <c r="L56" s="196"/>
      <c r="M56" s="196"/>
      <c r="N56" s="196"/>
      <c r="O56" s="196"/>
      <c r="P56" s="196"/>
      <c r="Q56" s="198"/>
      <c r="R56" s="198"/>
      <c r="S56" s="196"/>
      <c r="T56" s="195"/>
      <c r="U56" s="195"/>
      <c r="V56" s="195"/>
      <c r="W56" s="195"/>
      <c r="X56" s="195"/>
      <c r="Y56" s="195"/>
      <c r="Z56" s="195"/>
      <c r="AA56" s="195"/>
      <c r="AB56" s="195"/>
      <c r="AC56" s="198"/>
    </row>
    <row r="57" spans="1:29" s="197" customFormat="1" ht="11.25">
      <c r="A57" s="198"/>
      <c r="B57" s="195"/>
      <c r="C57" s="195"/>
      <c r="D57" s="195"/>
      <c r="E57" s="195"/>
      <c r="F57" s="195"/>
      <c r="G57" s="195"/>
      <c r="H57" s="195"/>
      <c r="I57" s="196"/>
      <c r="J57" s="196"/>
      <c r="K57" s="196"/>
      <c r="L57" s="196"/>
      <c r="M57" s="196"/>
      <c r="N57" s="196"/>
      <c r="O57" s="196"/>
      <c r="P57" s="196"/>
      <c r="Q57" s="198"/>
      <c r="R57" s="198"/>
      <c r="S57" s="196"/>
      <c r="T57" s="195"/>
      <c r="U57" s="195"/>
      <c r="V57" s="195"/>
      <c r="W57" s="195"/>
      <c r="X57" s="195"/>
      <c r="Y57" s="195"/>
      <c r="Z57" s="195"/>
      <c r="AA57" s="195"/>
      <c r="AB57" s="195"/>
      <c r="AC57" s="198"/>
    </row>
    <row r="58" spans="1:29" s="197" customFormat="1" ht="11.25">
      <c r="A58" s="198"/>
      <c r="B58" s="195"/>
      <c r="C58" s="195"/>
      <c r="D58" s="195"/>
      <c r="E58" s="195"/>
      <c r="F58" s="195"/>
      <c r="G58" s="195"/>
      <c r="H58" s="195"/>
      <c r="I58" s="196"/>
      <c r="J58" s="196"/>
      <c r="K58" s="196"/>
      <c r="L58" s="196"/>
      <c r="M58" s="196"/>
      <c r="N58" s="196"/>
      <c r="O58" s="196"/>
      <c r="P58" s="196"/>
      <c r="Q58" s="198"/>
      <c r="R58" s="198"/>
      <c r="S58" s="196"/>
      <c r="T58" s="195"/>
      <c r="U58" s="195"/>
      <c r="V58" s="195"/>
      <c r="W58" s="195"/>
      <c r="X58" s="195"/>
      <c r="Y58" s="195"/>
      <c r="Z58" s="195"/>
      <c r="AA58" s="195"/>
      <c r="AB58" s="195"/>
      <c r="AC58" s="198"/>
    </row>
    <row r="59" spans="1:29" s="197" customFormat="1" ht="11.25">
      <c r="A59" s="198"/>
      <c r="B59" s="195"/>
      <c r="C59" s="195"/>
      <c r="D59" s="195"/>
      <c r="E59" s="195"/>
      <c r="F59" s="195"/>
      <c r="G59" s="195"/>
      <c r="H59" s="195"/>
      <c r="I59" s="196"/>
      <c r="J59" s="196"/>
      <c r="K59" s="196"/>
      <c r="L59" s="196"/>
      <c r="M59" s="196"/>
      <c r="N59" s="196"/>
      <c r="O59" s="196"/>
      <c r="P59" s="196"/>
      <c r="Q59" s="198"/>
      <c r="R59" s="198"/>
      <c r="S59" s="196"/>
      <c r="T59" s="195"/>
      <c r="U59" s="195"/>
      <c r="V59" s="195"/>
      <c r="W59" s="195"/>
      <c r="X59" s="195"/>
      <c r="Y59" s="195"/>
      <c r="Z59" s="195"/>
      <c r="AA59" s="195"/>
      <c r="AB59" s="195"/>
      <c r="AC59" s="198"/>
    </row>
    <row r="60" spans="1:29" s="197" customFormat="1" ht="11.25">
      <c r="A60" s="198"/>
      <c r="B60" s="195"/>
      <c r="C60" s="195"/>
      <c r="D60" s="195"/>
      <c r="E60" s="195"/>
      <c r="F60" s="195"/>
      <c r="G60" s="195"/>
      <c r="H60" s="195"/>
      <c r="I60" s="196"/>
      <c r="J60" s="196"/>
      <c r="K60" s="196"/>
      <c r="L60" s="196"/>
      <c r="M60" s="196"/>
      <c r="N60" s="196"/>
      <c r="O60" s="196"/>
      <c r="P60" s="196"/>
      <c r="Q60" s="198"/>
      <c r="R60" s="198"/>
      <c r="S60" s="196"/>
      <c r="T60" s="195"/>
      <c r="U60" s="195"/>
      <c r="V60" s="195"/>
      <c r="W60" s="195"/>
      <c r="X60" s="195"/>
      <c r="Y60" s="195"/>
      <c r="Z60" s="195"/>
      <c r="AA60" s="195"/>
      <c r="AB60" s="195"/>
      <c r="AC60" s="198"/>
    </row>
    <row r="61" spans="1:29" s="197" customFormat="1" ht="11.25">
      <c r="A61" s="198"/>
      <c r="B61" s="195"/>
      <c r="C61" s="195"/>
      <c r="D61" s="195"/>
      <c r="E61" s="195"/>
      <c r="F61" s="195"/>
      <c r="G61" s="195"/>
      <c r="H61" s="195"/>
      <c r="I61" s="196"/>
      <c r="J61" s="196"/>
      <c r="K61" s="196"/>
      <c r="L61" s="196"/>
      <c r="M61" s="196"/>
      <c r="N61" s="196"/>
      <c r="O61" s="196"/>
      <c r="P61" s="196"/>
      <c r="Q61" s="198"/>
      <c r="R61" s="198"/>
      <c r="S61" s="196"/>
      <c r="T61" s="195"/>
      <c r="U61" s="195"/>
      <c r="V61" s="195"/>
      <c r="W61" s="195"/>
      <c r="X61" s="195"/>
      <c r="Y61" s="195"/>
      <c r="Z61" s="195"/>
      <c r="AA61" s="195"/>
      <c r="AB61" s="195"/>
      <c r="AC61" s="198"/>
    </row>
    <row r="62" spans="1:29" s="197" customFormat="1" ht="11.25">
      <c r="A62" s="198"/>
      <c r="B62" s="195"/>
      <c r="C62" s="195"/>
      <c r="D62" s="195"/>
      <c r="E62" s="195"/>
      <c r="F62" s="195"/>
      <c r="G62" s="195"/>
      <c r="H62" s="195"/>
      <c r="I62" s="196"/>
      <c r="J62" s="196"/>
      <c r="K62" s="196"/>
      <c r="L62" s="196"/>
      <c r="M62" s="196"/>
      <c r="N62" s="196"/>
      <c r="O62" s="196"/>
      <c r="P62" s="196"/>
      <c r="Q62" s="198"/>
      <c r="R62" s="198"/>
      <c r="S62" s="196"/>
      <c r="T62" s="195"/>
      <c r="U62" s="195"/>
      <c r="V62" s="195"/>
      <c r="W62" s="195"/>
      <c r="X62" s="195"/>
      <c r="Y62" s="195"/>
      <c r="Z62" s="195"/>
      <c r="AA62" s="195"/>
      <c r="AB62" s="195"/>
      <c r="AC62" s="198"/>
    </row>
    <row r="63" spans="1:29" s="197" customFormat="1" ht="11.25">
      <c r="A63" s="198"/>
      <c r="B63" s="195"/>
      <c r="C63" s="195"/>
      <c r="D63" s="195"/>
      <c r="E63" s="195"/>
      <c r="F63" s="195"/>
      <c r="G63" s="195"/>
      <c r="H63" s="195"/>
      <c r="I63" s="196"/>
      <c r="J63" s="196"/>
      <c r="K63" s="196"/>
      <c r="L63" s="196"/>
      <c r="M63" s="196"/>
      <c r="N63" s="196"/>
      <c r="O63" s="196"/>
      <c r="P63" s="196"/>
      <c r="Q63" s="198"/>
      <c r="R63" s="198"/>
      <c r="S63" s="196"/>
      <c r="T63" s="195"/>
      <c r="U63" s="195"/>
      <c r="V63" s="195"/>
      <c r="W63" s="195"/>
      <c r="X63" s="195"/>
      <c r="Y63" s="195"/>
      <c r="Z63" s="195"/>
      <c r="AA63" s="195"/>
      <c r="AB63" s="195"/>
      <c r="AC63" s="198"/>
    </row>
    <row r="64" spans="1:29" s="197" customFormat="1" ht="11.25">
      <c r="A64" s="198"/>
      <c r="B64" s="195"/>
      <c r="C64" s="195"/>
      <c r="D64" s="195"/>
      <c r="E64" s="195"/>
      <c r="F64" s="195"/>
      <c r="G64" s="195"/>
      <c r="H64" s="195"/>
      <c r="I64" s="196"/>
      <c r="J64" s="196"/>
      <c r="K64" s="196"/>
      <c r="L64" s="196"/>
      <c r="M64" s="196"/>
      <c r="N64" s="196"/>
      <c r="O64" s="196"/>
      <c r="P64" s="196"/>
      <c r="Q64" s="198"/>
      <c r="R64" s="198"/>
      <c r="S64" s="196"/>
      <c r="T64" s="195"/>
      <c r="U64" s="195"/>
      <c r="V64" s="195"/>
      <c r="W64" s="195"/>
      <c r="X64" s="195"/>
      <c r="Y64" s="195"/>
      <c r="Z64" s="195"/>
      <c r="AA64" s="195"/>
      <c r="AB64" s="195"/>
      <c r="AC64" s="198"/>
    </row>
    <row r="65" spans="1:29" s="197" customFormat="1" ht="11.25">
      <c r="A65" s="198"/>
      <c r="B65" s="195"/>
      <c r="C65" s="195"/>
      <c r="D65" s="195"/>
      <c r="E65" s="195"/>
      <c r="F65" s="195"/>
      <c r="G65" s="195"/>
      <c r="H65" s="195"/>
      <c r="I65" s="196"/>
      <c r="J65" s="196"/>
      <c r="K65" s="196"/>
      <c r="L65" s="196"/>
      <c r="M65" s="196"/>
      <c r="N65" s="196"/>
      <c r="O65" s="196"/>
      <c r="P65" s="196"/>
      <c r="Q65" s="198"/>
      <c r="R65" s="198"/>
      <c r="S65" s="196"/>
      <c r="T65" s="195"/>
      <c r="U65" s="195"/>
      <c r="V65" s="195"/>
      <c r="W65" s="195"/>
      <c r="X65" s="195"/>
      <c r="Y65" s="195"/>
      <c r="Z65" s="195"/>
      <c r="AA65" s="195"/>
      <c r="AB65" s="195"/>
      <c r="AC65" s="198"/>
    </row>
    <row r="66" spans="1:29" s="197" customFormat="1" ht="11.25">
      <c r="A66" s="198"/>
      <c r="B66" s="195"/>
      <c r="C66" s="195"/>
      <c r="D66" s="195"/>
      <c r="E66" s="195"/>
      <c r="F66" s="195"/>
      <c r="G66" s="195"/>
      <c r="H66" s="195"/>
      <c r="I66" s="196"/>
      <c r="J66" s="196"/>
      <c r="K66" s="196"/>
      <c r="L66" s="196"/>
      <c r="M66" s="196"/>
      <c r="N66" s="196"/>
      <c r="O66" s="196"/>
      <c r="P66" s="196"/>
      <c r="Q66" s="198"/>
      <c r="R66" s="198"/>
      <c r="S66" s="196"/>
      <c r="T66" s="195"/>
      <c r="U66" s="195"/>
      <c r="V66" s="195"/>
      <c r="W66" s="195"/>
      <c r="X66" s="195"/>
      <c r="Y66" s="195"/>
      <c r="Z66" s="195"/>
      <c r="AA66" s="195"/>
      <c r="AB66" s="195"/>
      <c r="AC66" s="198"/>
    </row>
    <row r="67" spans="1:29" s="197" customFormat="1" ht="11.25">
      <c r="A67" s="198"/>
      <c r="B67" s="195"/>
      <c r="C67" s="195"/>
      <c r="D67" s="195"/>
      <c r="E67" s="195"/>
      <c r="F67" s="195"/>
      <c r="G67" s="195"/>
      <c r="H67" s="195"/>
      <c r="I67" s="196"/>
      <c r="J67" s="196"/>
      <c r="K67" s="196"/>
      <c r="L67" s="196"/>
      <c r="M67" s="196"/>
      <c r="N67" s="196"/>
      <c r="O67" s="196"/>
      <c r="P67" s="196"/>
      <c r="Q67" s="198"/>
      <c r="R67" s="198"/>
      <c r="S67" s="196"/>
      <c r="T67" s="195"/>
      <c r="U67" s="195"/>
      <c r="V67" s="195"/>
      <c r="W67" s="195"/>
      <c r="X67" s="195"/>
      <c r="Y67" s="195"/>
      <c r="Z67" s="195"/>
      <c r="AA67" s="195"/>
      <c r="AB67" s="195"/>
      <c r="AC67" s="198"/>
    </row>
    <row r="68" spans="1:29" s="197" customFormat="1" ht="11.25">
      <c r="A68" s="198"/>
      <c r="B68" s="195"/>
      <c r="C68" s="195"/>
      <c r="D68" s="195"/>
      <c r="E68" s="195"/>
      <c r="F68" s="195"/>
      <c r="G68" s="195"/>
      <c r="H68" s="195"/>
      <c r="I68" s="196"/>
      <c r="J68" s="196"/>
      <c r="K68" s="196"/>
      <c r="L68" s="196"/>
      <c r="M68" s="196"/>
      <c r="N68" s="196"/>
      <c r="O68" s="196"/>
      <c r="P68" s="196"/>
      <c r="Q68" s="198"/>
      <c r="R68" s="198"/>
      <c r="S68" s="196"/>
      <c r="T68" s="195"/>
      <c r="U68" s="195"/>
      <c r="V68" s="195"/>
      <c r="W68" s="195"/>
      <c r="X68" s="195"/>
      <c r="Y68" s="195"/>
      <c r="Z68" s="195"/>
      <c r="AA68" s="195"/>
      <c r="AB68" s="195"/>
      <c r="AC68" s="198"/>
    </row>
    <row r="69" spans="1:29" s="197" customFormat="1" ht="11.25">
      <c r="A69" s="198"/>
      <c r="B69" s="195"/>
      <c r="C69" s="195"/>
      <c r="D69" s="195"/>
      <c r="E69" s="195"/>
      <c r="F69" s="195"/>
      <c r="G69" s="195"/>
      <c r="H69" s="195"/>
      <c r="I69" s="196"/>
      <c r="J69" s="196"/>
      <c r="K69" s="196"/>
      <c r="L69" s="196"/>
      <c r="M69" s="196"/>
      <c r="N69" s="196"/>
      <c r="O69" s="196"/>
      <c r="P69" s="196"/>
      <c r="Q69" s="198"/>
      <c r="R69" s="198"/>
      <c r="S69" s="196"/>
      <c r="T69" s="195"/>
      <c r="U69" s="195"/>
      <c r="V69" s="195"/>
      <c r="W69" s="195"/>
      <c r="X69" s="195"/>
      <c r="Y69" s="195"/>
      <c r="Z69" s="195"/>
      <c r="AA69" s="195"/>
      <c r="AB69" s="195"/>
      <c r="AC69" s="198"/>
    </row>
    <row r="70" spans="1:29" s="197" customFormat="1" ht="11.25">
      <c r="A70" s="198"/>
      <c r="B70" s="195"/>
      <c r="C70" s="195"/>
      <c r="D70" s="195"/>
      <c r="E70" s="195"/>
      <c r="F70" s="195"/>
      <c r="G70" s="195"/>
      <c r="H70" s="195"/>
      <c r="I70" s="196"/>
      <c r="J70" s="196"/>
      <c r="K70" s="196"/>
      <c r="L70" s="196"/>
      <c r="M70" s="196"/>
      <c r="N70" s="196"/>
      <c r="O70" s="196"/>
      <c r="P70" s="196"/>
      <c r="Q70" s="198"/>
      <c r="R70" s="198"/>
      <c r="S70" s="196"/>
      <c r="T70" s="195"/>
      <c r="U70" s="195"/>
      <c r="V70" s="195"/>
      <c r="W70" s="195"/>
      <c r="X70" s="195"/>
      <c r="Y70" s="195"/>
      <c r="Z70" s="195"/>
      <c r="AA70" s="195"/>
      <c r="AB70" s="195"/>
      <c r="AC70" s="198"/>
    </row>
    <row r="71" spans="1:29" s="197" customFormat="1" ht="11.25">
      <c r="A71" s="198"/>
      <c r="B71" s="195"/>
      <c r="C71" s="195"/>
      <c r="D71" s="195"/>
      <c r="E71" s="195"/>
      <c r="F71" s="195"/>
      <c r="G71" s="195"/>
      <c r="H71" s="195"/>
      <c r="I71" s="196"/>
      <c r="J71" s="196"/>
      <c r="K71" s="196"/>
      <c r="L71" s="196"/>
      <c r="M71" s="196"/>
      <c r="N71" s="196"/>
      <c r="O71" s="196"/>
      <c r="P71" s="196"/>
      <c r="Q71" s="198"/>
      <c r="R71" s="198"/>
      <c r="S71" s="196"/>
      <c r="T71" s="195"/>
      <c r="U71" s="195"/>
      <c r="V71" s="195"/>
      <c r="W71" s="195"/>
      <c r="X71" s="195"/>
      <c r="Y71" s="195"/>
      <c r="Z71" s="195"/>
      <c r="AA71" s="195"/>
      <c r="AB71" s="195"/>
      <c r="AC71" s="198"/>
    </row>
    <row r="72" spans="1:29" s="197" customFormat="1" ht="11.25">
      <c r="A72" s="198"/>
      <c r="B72" s="195"/>
      <c r="C72" s="195"/>
      <c r="D72" s="195"/>
      <c r="E72" s="195"/>
      <c r="F72" s="195"/>
      <c r="G72" s="195"/>
      <c r="H72" s="195"/>
      <c r="I72" s="196"/>
      <c r="J72" s="196"/>
      <c r="K72" s="196"/>
      <c r="L72" s="196"/>
      <c r="M72" s="196"/>
      <c r="N72" s="196"/>
      <c r="O72" s="196"/>
      <c r="P72" s="196"/>
      <c r="Q72" s="198"/>
      <c r="R72" s="198"/>
      <c r="S72" s="196"/>
      <c r="T72" s="195"/>
      <c r="U72" s="195"/>
      <c r="V72" s="195"/>
      <c r="W72" s="195"/>
      <c r="X72" s="195"/>
      <c r="Y72" s="195"/>
      <c r="Z72" s="195"/>
      <c r="AA72" s="195"/>
      <c r="AB72" s="195"/>
      <c r="AC72" s="198"/>
    </row>
    <row r="73" spans="1:29" s="197" customFormat="1" ht="11.25">
      <c r="A73" s="198"/>
      <c r="B73" s="195"/>
      <c r="C73" s="195"/>
      <c r="D73" s="195"/>
      <c r="E73" s="195"/>
      <c r="F73" s="195"/>
      <c r="G73" s="195"/>
      <c r="H73" s="195"/>
      <c r="I73" s="196"/>
      <c r="J73" s="196"/>
      <c r="K73" s="196"/>
      <c r="L73" s="196"/>
      <c r="M73" s="196"/>
      <c r="N73" s="196"/>
      <c r="O73" s="196"/>
      <c r="P73" s="196"/>
      <c r="Q73" s="198"/>
      <c r="R73" s="198"/>
      <c r="S73" s="196"/>
      <c r="T73" s="195"/>
      <c r="U73" s="195"/>
      <c r="V73" s="195"/>
      <c r="W73" s="195"/>
      <c r="X73" s="195"/>
      <c r="Y73" s="195"/>
      <c r="Z73" s="195"/>
      <c r="AA73" s="195"/>
      <c r="AB73" s="195"/>
      <c r="AC73" s="198"/>
    </row>
    <row r="74" spans="1:29" s="197" customFormat="1" ht="11.25">
      <c r="A74" s="198"/>
      <c r="B74" s="195"/>
      <c r="C74" s="195"/>
      <c r="D74" s="195"/>
      <c r="E74" s="195"/>
      <c r="F74" s="195"/>
      <c r="G74" s="195"/>
      <c r="H74" s="195"/>
      <c r="I74" s="196"/>
      <c r="J74" s="196"/>
      <c r="K74" s="196"/>
      <c r="L74" s="196"/>
      <c r="M74" s="196"/>
      <c r="N74" s="196"/>
      <c r="O74" s="196"/>
      <c r="P74" s="196"/>
      <c r="Q74" s="198"/>
      <c r="R74" s="198"/>
      <c r="S74" s="196"/>
      <c r="T74" s="195"/>
      <c r="U74" s="195"/>
      <c r="V74" s="195"/>
      <c r="W74" s="195"/>
      <c r="X74" s="195"/>
      <c r="Y74" s="195"/>
      <c r="Z74" s="195"/>
      <c r="AA74" s="195"/>
      <c r="AB74" s="195"/>
      <c r="AC74" s="198"/>
    </row>
    <row r="75" spans="1:29" s="197" customFormat="1" ht="11.25">
      <c r="A75" s="198"/>
      <c r="B75" s="195"/>
      <c r="C75" s="195"/>
      <c r="D75" s="195"/>
      <c r="E75" s="195"/>
      <c r="F75" s="195"/>
      <c r="G75" s="195"/>
      <c r="H75" s="195"/>
      <c r="I75" s="196"/>
      <c r="J75" s="196"/>
      <c r="K75" s="196"/>
      <c r="L75" s="196"/>
      <c r="M75" s="196"/>
      <c r="N75" s="196"/>
      <c r="O75" s="196"/>
      <c r="P75" s="196"/>
      <c r="Q75" s="198"/>
      <c r="R75" s="198"/>
      <c r="S75" s="196"/>
      <c r="T75" s="195"/>
      <c r="U75" s="195"/>
      <c r="V75" s="195"/>
      <c r="W75" s="195"/>
      <c r="X75" s="195"/>
      <c r="Y75" s="195"/>
      <c r="Z75" s="195"/>
      <c r="AA75" s="195"/>
      <c r="AB75" s="195"/>
      <c r="AC75" s="198"/>
    </row>
    <row r="76" spans="1:29" s="197" customFormat="1" ht="11.25">
      <c r="A76" s="198"/>
      <c r="B76" s="195"/>
      <c r="C76" s="195"/>
      <c r="D76" s="195"/>
      <c r="E76" s="195"/>
      <c r="F76" s="195"/>
      <c r="G76" s="195"/>
      <c r="H76" s="195"/>
      <c r="I76" s="196"/>
      <c r="J76" s="196"/>
      <c r="K76" s="196"/>
      <c r="L76" s="196"/>
      <c r="M76" s="196"/>
      <c r="N76" s="196"/>
      <c r="O76" s="196"/>
      <c r="P76" s="196"/>
      <c r="Q76" s="198"/>
      <c r="R76" s="198"/>
      <c r="S76" s="196"/>
      <c r="T76" s="195"/>
      <c r="U76" s="195"/>
      <c r="V76" s="195"/>
      <c r="W76" s="195"/>
      <c r="X76" s="195"/>
      <c r="Y76" s="195"/>
      <c r="Z76" s="195"/>
      <c r="AA76" s="195"/>
      <c r="AB76" s="195"/>
      <c r="AC76" s="198"/>
    </row>
    <row r="77" spans="1:29" s="197" customFormat="1" ht="11.25">
      <c r="A77" s="198"/>
      <c r="B77" s="195"/>
      <c r="C77" s="195"/>
      <c r="D77" s="195"/>
      <c r="E77" s="195"/>
      <c r="F77" s="195"/>
      <c r="G77" s="195"/>
      <c r="H77" s="195"/>
      <c r="I77" s="196"/>
      <c r="J77" s="196"/>
      <c r="K77" s="196"/>
      <c r="L77" s="196"/>
      <c r="M77" s="196"/>
      <c r="N77" s="196"/>
      <c r="O77" s="196"/>
      <c r="P77" s="196"/>
      <c r="Q77" s="198"/>
      <c r="R77" s="198"/>
      <c r="S77" s="196"/>
      <c r="T77" s="195"/>
      <c r="U77" s="195"/>
      <c r="V77" s="195"/>
      <c r="W77" s="195"/>
      <c r="X77" s="195"/>
      <c r="Y77" s="195"/>
      <c r="Z77" s="195"/>
      <c r="AA77" s="195"/>
      <c r="AB77" s="195"/>
      <c r="AC77" s="198"/>
    </row>
    <row r="78" spans="1:29" s="197" customFormat="1" ht="11.25">
      <c r="A78" s="198"/>
      <c r="B78" s="195"/>
      <c r="C78" s="195"/>
      <c r="D78" s="195"/>
      <c r="E78" s="195"/>
      <c r="F78" s="195"/>
      <c r="G78" s="195"/>
      <c r="H78" s="195"/>
      <c r="I78" s="196"/>
      <c r="J78" s="196"/>
      <c r="K78" s="196"/>
      <c r="L78" s="196"/>
      <c r="M78" s="196"/>
      <c r="N78" s="196"/>
      <c r="O78" s="196"/>
      <c r="P78" s="196"/>
      <c r="Q78" s="198"/>
      <c r="R78" s="198"/>
      <c r="S78" s="196"/>
      <c r="T78" s="195"/>
      <c r="U78" s="195"/>
      <c r="V78" s="195"/>
      <c r="W78" s="195"/>
      <c r="X78" s="195"/>
      <c r="Y78" s="195"/>
      <c r="Z78" s="195"/>
      <c r="AA78" s="195"/>
      <c r="AB78" s="195"/>
      <c r="AC78" s="198"/>
    </row>
    <row r="79" spans="1:29" s="197" customFormat="1" ht="11.25">
      <c r="A79" s="198"/>
      <c r="B79" s="195"/>
      <c r="C79" s="195"/>
      <c r="D79" s="195"/>
      <c r="E79" s="195"/>
      <c r="F79" s="195"/>
      <c r="G79" s="195"/>
      <c r="H79" s="195"/>
      <c r="I79" s="196"/>
      <c r="J79" s="196"/>
      <c r="K79" s="196"/>
      <c r="L79" s="196"/>
      <c r="M79" s="196"/>
      <c r="N79" s="196"/>
      <c r="O79" s="196"/>
      <c r="P79" s="196"/>
      <c r="Q79" s="198"/>
      <c r="R79" s="198"/>
      <c r="S79" s="196"/>
      <c r="T79" s="195"/>
      <c r="U79" s="195"/>
      <c r="V79" s="195"/>
      <c r="W79" s="195"/>
      <c r="X79" s="195"/>
      <c r="Y79" s="195"/>
      <c r="Z79" s="195"/>
      <c r="AA79" s="195"/>
      <c r="AB79" s="195"/>
      <c r="AC79" s="198"/>
    </row>
    <row r="80" spans="1:29" s="197" customFormat="1" ht="11.25">
      <c r="A80" s="198"/>
      <c r="B80" s="195"/>
      <c r="C80" s="195"/>
      <c r="D80" s="195"/>
      <c r="E80" s="195"/>
      <c r="F80" s="195"/>
      <c r="G80" s="195"/>
      <c r="H80" s="195"/>
      <c r="I80" s="196"/>
      <c r="J80" s="196"/>
      <c r="K80" s="196"/>
      <c r="L80" s="196"/>
      <c r="M80" s="196"/>
      <c r="N80" s="196"/>
      <c r="O80" s="196"/>
      <c r="P80" s="196"/>
      <c r="Q80" s="198"/>
      <c r="R80" s="198"/>
      <c r="S80" s="196"/>
      <c r="T80" s="195"/>
      <c r="U80" s="195"/>
      <c r="V80" s="195"/>
      <c r="W80" s="195"/>
      <c r="X80" s="195"/>
      <c r="Y80" s="195"/>
      <c r="Z80" s="195"/>
      <c r="AA80" s="195"/>
      <c r="AB80" s="195"/>
      <c r="AC80" s="198"/>
    </row>
    <row r="81" spans="1:29" s="197" customFormat="1" ht="11.25">
      <c r="A81" s="198"/>
      <c r="B81" s="195"/>
      <c r="C81" s="195"/>
      <c r="D81" s="195"/>
      <c r="E81" s="195"/>
      <c r="F81" s="195"/>
      <c r="G81" s="195"/>
      <c r="H81" s="195"/>
      <c r="I81" s="196"/>
      <c r="J81" s="196"/>
      <c r="K81" s="196"/>
      <c r="L81" s="196"/>
      <c r="M81" s="196"/>
      <c r="N81" s="196"/>
      <c r="O81" s="196"/>
      <c r="P81" s="196"/>
      <c r="Q81" s="198"/>
      <c r="R81" s="198"/>
      <c r="S81" s="196"/>
      <c r="T81" s="195"/>
      <c r="U81" s="195"/>
      <c r="V81" s="195"/>
      <c r="W81" s="195"/>
      <c r="X81" s="195"/>
      <c r="Y81" s="195"/>
      <c r="Z81" s="195"/>
      <c r="AA81" s="195"/>
      <c r="AB81" s="195"/>
      <c r="AC81" s="198"/>
    </row>
    <row r="82" spans="1:29" s="197" customFormat="1" ht="11.25">
      <c r="A82" s="198"/>
      <c r="B82" s="195"/>
      <c r="C82" s="195"/>
      <c r="D82" s="195"/>
      <c r="E82" s="195"/>
      <c r="F82" s="195"/>
      <c r="G82" s="195"/>
      <c r="H82" s="195"/>
      <c r="I82" s="196"/>
      <c r="J82" s="196"/>
      <c r="K82" s="196"/>
      <c r="L82" s="196"/>
      <c r="M82" s="196"/>
      <c r="N82" s="196"/>
      <c r="O82" s="196"/>
      <c r="P82" s="196"/>
      <c r="Q82" s="198"/>
      <c r="R82" s="198"/>
      <c r="S82" s="196"/>
      <c r="T82" s="195"/>
      <c r="U82" s="195"/>
      <c r="V82" s="195"/>
      <c r="W82" s="195"/>
      <c r="X82" s="195"/>
      <c r="Y82" s="195"/>
      <c r="Z82" s="195"/>
      <c r="AA82" s="195"/>
      <c r="AB82" s="195"/>
      <c r="AC82" s="198"/>
    </row>
    <row r="83" spans="1:29" s="197" customFormat="1" ht="11.25">
      <c r="A83" s="198"/>
      <c r="B83" s="195"/>
      <c r="C83" s="195"/>
      <c r="D83" s="195"/>
      <c r="E83" s="195"/>
      <c r="F83" s="195"/>
      <c r="G83" s="195"/>
      <c r="H83" s="195"/>
      <c r="I83" s="196"/>
      <c r="J83" s="196"/>
      <c r="K83" s="196"/>
      <c r="L83" s="196"/>
      <c r="M83" s="196"/>
      <c r="N83" s="196"/>
      <c r="O83" s="196"/>
      <c r="P83" s="196"/>
      <c r="Q83" s="198"/>
      <c r="R83" s="198"/>
      <c r="S83" s="196"/>
      <c r="T83" s="195"/>
      <c r="U83" s="195"/>
      <c r="V83" s="195"/>
      <c r="W83" s="195"/>
      <c r="X83" s="195"/>
      <c r="Y83" s="195"/>
      <c r="Z83" s="195"/>
      <c r="AA83" s="195"/>
      <c r="AB83" s="195"/>
      <c r="AC83" s="198"/>
    </row>
    <row r="84" spans="1:29" s="197" customFormat="1" ht="11.25">
      <c r="A84" s="198"/>
      <c r="B84" s="195"/>
      <c r="C84" s="195"/>
      <c r="D84" s="195"/>
      <c r="E84" s="195"/>
      <c r="F84" s="195"/>
      <c r="G84" s="195"/>
      <c r="H84" s="195"/>
      <c r="I84" s="196"/>
      <c r="J84" s="196"/>
      <c r="K84" s="196"/>
      <c r="L84" s="196"/>
      <c r="M84" s="196"/>
      <c r="N84" s="196"/>
      <c r="O84" s="196"/>
      <c r="P84" s="196"/>
      <c r="Q84" s="198"/>
      <c r="R84" s="198"/>
      <c r="S84" s="196"/>
      <c r="T84" s="195"/>
      <c r="U84" s="195"/>
      <c r="V84" s="195"/>
      <c r="W84" s="195"/>
      <c r="X84" s="195"/>
      <c r="Y84" s="195"/>
      <c r="Z84" s="195"/>
      <c r="AA84" s="195"/>
      <c r="AB84" s="195"/>
      <c r="AC84" s="198"/>
    </row>
    <row r="85" spans="1:29" s="197" customFormat="1" ht="11.25">
      <c r="A85" s="198"/>
      <c r="B85" s="195"/>
      <c r="C85" s="195"/>
      <c r="D85" s="195"/>
      <c r="E85" s="195"/>
      <c r="F85" s="195"/>
      <c r="G85" s="195"/>
      <c r="H85" s="195"/>
      <c r="I85" s="196"/>
      <c r="J85" s="196"/>
      <c r="K85" s="196"/>
      <c r="L85" s="196"/>
      <c r="M85" s="196"/>
      <c r="N85" s="196"/>
      <c r="O85" s="196"/>
      <c r="P85" s="196"/>
      <c r="Q85" s="198"/>
      <c r="R85" s="198"/>
      <c r="S85" s="196"/>
      <c r="T85" s="195"/>
      <c r="U85" s="195"/>
      <c r="V85" s="195"/>
      <c r="W85" s="195"/>
      <c r="X85" s="195"/>
      <c r="Y85" s="195"/>
      <c r="Z85" s="195"/>
      <c r="AA85" s="195"/>
      <c r="AB85" s="195"/>
      <c r="AC85" s="198"/>
    </row>
    <row r="86" spans="1:29" s="197" customFormat="1" ht="11.25">
      <c r="A86" s="198"/>
      <c r="B86" s="195"/>
      <c r="C86" s="195"/>
      <c r="D86" s="195"/>
      <c r="E86" s="195"/>
      <c r="F86" s="195"/>
      <c r="G86" s="195"/>
      <c r="H86" s="195"/>
      <c r="I86" s="196"/>
      <c r="J86" s="196"/>
      <c r="K86" s="196"/>
      <c r="L86" s="196"/>
      <c r="M86" s="196"/>
      <c r="N86" s="196"/>
      <c r="O86" s="196"/>
      <c r="P86" s="196"/>
      <c r="Q86" s="198"/>
      <c r="R86" s="198"/>
      <c r="S86" s="196"/>
      <c r="T86" s="195"/>
      <c r="U86" s="195"/>
      <c r="V86" s="195"/>
      <c r="W86" s="195"/>
      <c r="X86" s="195"/>
      <c r="Y86" s="195"/>
      <c r="Z86" s="195"/>
      <c r="AA86" s="195"/>
      <c r="AB86" s="195"/>
      <c r="AC86" s="198"/>
    </row>
    <row r="87" spans="1:29" s="197" customFormat="1" ht="11.25">
      <c r="A87" s="198"/>
      <c r="B87" s="195"/>
      <c r="C87" s="195"/>
      <c r="D87" s="195"/>
      <c r="E87" s="195"/>
      <c r="F87" s="195"/>
      <c r="G87" s="195"/>
      <c r="H87" s="195"/>
      <c r="I87" s="196"/>
      <c r="J87" s="196"/>
      <c r="K87" s="196"/>
      <c r="L87" s="196"/>
      <c r="M87" s="196"/>
      <c r="N87" s="196"/>
      <c r="O87" s="196"/>
      <c r="P87" s="196"/>
      <c r="Q87" s="198"/>
      <c r="R87" s="198"/>
      <c r="S87" s="196"/>
      <c r="T87" s="195"/>
      <c r="U87" s="195"/>
      <c r="V87" s="195"/>
      <c r="W87" s="195"/>
      <c r="X87" s="195"/>
      <c r="Y87" s="195"/>
      <c r="Z87" s="195"/>
      <c r="AA87" s="195"/>
      <c r="AB87" s="195"/>
      <c r="AC87" s="198"/>
    </row>
    <row r="88" spans="1:29" s="197" customFormat="1" ht="11.25">
      <c r="A88" s="198"/>
      <c r="B88" s="195"/>
      <c r="C88" s="195"/>
      <c r="D88" s="195"/>
      <c r="E88" s="195"/>
      <c r="F88" s="195"/>
      <c r="G88" s="195"/>
      <c r="H88" s="195"/>
      <c r="I88" s="196"/>
      <c r="J88" s="196"/>
      <c r="K88" s="196"/>
      <c r="L88" s="196"/>
      <c r="M88" s="196"/>
      <c r="N88" s="196"/>
      <c r="O88" s="196"/>
      <c r="P88" s="196"/>
      <c r="Q88" s="198"/>
      <c r="R88" s="198"/>
      <c r="S88" s="196"/>
      <c r="T88" s="195"/>
      <c r="U88" s="195"/>
      <c r="V88" s="195"/>
      <c r="W88" s="195"/>
      <c r="X88" s="195"/>
      <c r="Y88" s="195"/>
      <c r="Z88" s="195"/>
      <c r="AA88" s="195"/>
      <c r="AB88" s="195"/>
      <c r="AC88" s="198"/>
    </row>
    <row r="89" spans="1:29" s="197" customFormat="1" ht="11.25">
      <c r="A89" s="198"/>
      <c r="B89" s="195"/>
      <c r="C89" s="195"/>
      <c r="D89" s="195"/>
      <c r="E89" s="195"/>
      <c r="F89" s="195"/>
      <c r="G89" s="195"/>
      <c r="H89" s="195"/>
      <c r="I89" s="196"/>
      <c r="J89" s="196"/>
      <c r="K89" s="196"/>
      <c r="L89" s="196"/>
      <c r="M89" s="196"/>
      <c r="N89" s="196"/>
      <c r="O89" s="196"/>
      <c r="P89" s="196"/>
      <c r="Q89" s="198"/>
      <c r="R89" s="198"/>
      <c r="S89" s="196"/>
      <c r="T89" s="195"/>
      <c r="U89" s="195"/>
      <c r="V89" s="195"/>
      <c r="W89" s="195"/>
      <c r="X89" s="195"/>
      <c r="Y89" s="195"/>
      <c r="Z89" s="195"/>
      <c r="AA89" s="195"/>
      <c r="AB89" s="195"/>
      <c r="AC89" s="198"/>
    </row>
    <row r="90" spans="1:29" s="197" customFormat="1" ht="11.25">
      <c r="A90" s="198"/>
      <c r="B90" s="195"/>
      <c r="C90" s="195"/>
      <c r="D90" s="195"/>
      <c r="E90" s="195"/>
      <c r="F90" s="195"/>
      <c r="G90" s="195"/>
      <c r="H90" s="195"/>
      <c r="I90" s="196"/>
      <c r="J90" s="196"/>
      <c r="K90" s="196"/>
      <c r="L90" s="196"/>
      <c r="M90" s="196"/>
      <c r="N90" s="196"/>
      <c r="O90" s="196"/>
      <c r="P90" s="196"/>
      <c r="Q90" s="198"/>
      <c r="R90" s="198"/>
      <c r="S90" s="196"/>
      <c r="T90" s="195"/>
      <c r="U90" s="195"/>
      <c r="V90" s="195"/>
      <c r="W90" s="195"/>
      <c r="X90" s="195"/>
      <c r="Y90" s="195"/>
      <c r="Z90" s="195"/>
      <c r="AA90" s="195"/>
      <c r="AB90" s="195"/>
      <c r="AC90" s="198"/>
    </row>
    <row r="91" spans="1:29" s="197" customFormat="1" ht="11.25">
      <c r="A91" s="198"/>
      <c r="B91" s="195"/>
      <c r="C91" s="195"/>
      <c r="D91" s="195"/>
      <c r="E91" s="195"/>
      <c r="F91" s="195"/>
      <c r="G91" s="195"/>
      <c r="H91" s="195"/>
      <c r="I91" s="196"/>
      <c r="J91" s="196"/>
      <c r="K91" s="196"/>
      <c r="L91" s="196"/>
      <c r="M91" s="196"/>
      <c r="N91" s="196"/>
      <c r="O91" s="196"/>
      <c r="P91" s="196"/>
      <c r="Q91" s="198"/>
      <c r="R91" s="198"/>
      <c r="S91" s="196"/>
      <c r="T91" s="195"/>
      <c r="U91" s="195"/>
      <c r="V91" s="195"/>
      <c r="W91" s="195"/>
      <c r="X91" s="195"/>
      <c r="Y91" s="195"/>
      <c r="Z91" s="195"/>
      <c r="AA91" s="195"/>
      <c r="AB91" s="195"/>
      <c r="AC91" s="198"/>
    </row>
    <row r="92" spans="1:29" s="197" customFormat="1" ht="11.25">
      <c r="A92" s="198"/>
      <c r="B92" s="195"/>
      <c r="C92" s="195"/>
      <c r="D92" s="195"/>
      <c r="E92" s="195"/>
      <c r="F92" s="195"/>
      <c r="G92" s="195"/>
      <c r="H92" s="195"/>
      <c r="I92" s="196"/>
      <c r="J92" s="196"/>
      <c r="K92" s="196"/>
      <c r="L92" s="196"/>
      <c r="M92" s="196"/>
      <c r="N92" s="196"/>
      <c r="O92" s="196"/>
      <c r="P92" s="196"/>
      <c r="Q92" s="198"/>
      <c r="R92" s="198"/>
      <c r="S92" s="196"/>
      <c r="T92" s="195"/>
      <c r="U92" s="195"/>
      <c r="V92" s="195"/>
      <c r="W92" s="195"/>
      <c r="X92" s="195"/>
      <c r="Y92" s="195"/>
      <c r="Z92" s="195"/>
      <c r="AA92" s="195"/>
      <c r="AB92" s="195"/>
      <c r="AC92" s="198"/>
    </row>
  </sheetData>
  <sheetProtection selectLockedCells="1"/>
  <mergeCells count="40">
    <mergeCell ref="AA8:AA9"/>
    <mergeCell ref="U6:U9"/>
    <mergeCell ref="P7:P9"/>
    <mergeCell ref="H7:H9"/>
    <mergeCell ref="O7:O9"/>
    <mergeCell ref="X7:X9"/>
    <mergeCell ref="Y7:Y9"/>
    <mergeCell ref="Z7:Z9"/>
    <mergeCell ref="AB8:AB9"/>
    <mergeCell ref="AA7:AB7"/>
    <mergeCell ref="A48:C48"/>
    <mergeCell ref="R48:S48"/>
    <mergeCell ref="W7:W9"/>
    <mergeCell ref="V6:V9"/>
    <mergeCell ref="D7:D9"/>
    <mergeCell ref="E7:E9"/>
    <mergeCell ref="F7:F9"/>
    <mergeCell ref="G7:G9"/>
    <mergeCell ref="I7:I9"/>
    <mergeCell ref="J7:J9"/>
    <mergeCell ref="K7:K9"/>
    <mergeCell ref="M6:P6"/>
    <mergeCell ref="M7:M9"/>
    <mergeCell ref="N7:N9"/>
    <mergeCell ref="AC6:AC9"/>
    <mergeCell ref="R3:W3"/>
    <mergeCell ref="X3:AC3"/>
    <mergeCell ref="X6:AB6"/>
    <mergeCell ref="A3:G3"/>
    <mergeCell ref="H3:Q3"/>
    <mergeCell ref="A6:A9"/>
    <mergeCell ref="B6:B9"/>
    <mergeCell ref="C6:C9"/>
    <mergeCell ref="D6:G6"/>
    <mergeCell ref="H6:K6"/>
    <mergeCell ref="L6:L9"/>
    <mergeCell ref="Q6:Q9"/>
    <mergeCell ref="R6:R9"/>
    <mergeCell ref="S6:S9"/>
    <mergeCell ref="T6:T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8" man="1"/>
    <brk id="17" max="48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92"/>
  <sheetViews>
    <sheetView showGridLines="0" tabSelected="1" view="pageBreakPreview" topLeftCell="U1" zoomScaleNormal="100" zoomScaleSheetLayoutView="100" workbookViewId="0">
      <selection activeCell="AB8" sqref="AB8:AB9"/>
    </sheetView>
  </sheetViews>
  <sheetFormatPr defaultRowHeight="14.25"/>
  <cols>
    <col min="1" max="1" width="8.25" style="221" customWidth="1"/>
    <col min="2" max="2" width="8.75" style="222" customWidth="1"/>
    <col min="3" max="3" width="21.875" style="222" customWidth="1"/>
    <col min="4" max="4" width="11.125" style="222" customWidth="1"/>
    <col min="5" max="5" width="9.5" style="222" customWidth="1"/>
    <col min="6" max="6" width="9.75" style="222" customWidth="1"/>
    <col min="7" max="7" width="12.125" style="222" customWidth="1"/>
    <col min="8" max="8" width="9.125" style="222" customWidth="1"/>
    <col min="9" max="9" width="7.125" style="223" customWidth="1"/>
    <col min="10" max="10" width="7.625" style="223" customWidth="1"/>
    <col min="11" max="11" width="9.125" style="223" customWidth="1"/>
    <col min="12" max="12" width="14.25" style="223" customWidth="1"/>
    <col min="13" max="13" width="5.625" style="223" customWidth="1"/>
    <col min="14" max="14" width="6.5" style="223" customWidth="1"/>
    <col min="15" max="15" width="5.625" style="223" customWidth="1"/>
    <col min="16" max="16" width="7.125" style="223" bestFit="1" customWidth="1"/>
    <col min="17" max="17" width="10.125" style="221" customWidth="1"/>
    <col min="18" max="18" width="10.625" style="221" customWidth="1"/>
    <col min="19" max="19" width="17.625" style="223" customWidth="1"/>
    <col min="20" max="22" width="17.625" style="222" customWidth="1"/>
    <col min="23" max="28" width="11.875" style="222" customWidth="1"/>
    <col min="29" max="29" width="10.125" style="221" customWidth="1"/>
    <col min="30" max="16384" width="9" style="224"/>
  </cols>
  <sheetData>
    <row r="1" spans="1:29" s="293" customFormat="1" ht="14.1" customHeight="1">
      <c r="A1" s="289" t="s">
        <v>912</v>
      </c>
      <c r="B1" s="290"/>
      <c r="C1" s="290"/>
      <c r="D1" s="290"/>
      <c r="E1" s="290"/>
      <c r="F1" s="290"/>
      <c r="G1" s="290"/>
      <c r="H1" s="290"/>
      <c r="I1" s="291"/>
      <c r="J1" s="291"/>
      <c r="K1" s="291"/>
      <c r="L1" s="291"/>
      <c r="M1" s="291"/>
      <c r="N1" s="291"/>
      <c r="O1" s="291"/>
      <c r="P1" s="291"/>
      <c r="Q1" s="292" t="s">
        <v>913</v>
      </c>
      <c r="R1" s="289" t="s">
        <v>938</v>
      </c>
      <c r="S1" s="291"/>
      <c r="T1" s="290"/>
      <c r="U1" s="290"/>
      <c r="V1" s="290"/>
      <c r="W1" s="290"/>
      <c r="X1" s="290"/>
      <c r="Y1" s="290"/>
      <c r="Z1" s="290"/>
      <c r="AA1" s="290"/>
      <c r="AB1" s="292"/>
      <c r="AC1" s="292" t="s">
        <v>914</v>
      </c>
    </row>
    <row r="2" spans="1:29" s="197" customFormat="1" ht="14.1" customHeight="1">
      <c r="B2" s="195"/>
      <c r="C2" s="195"/>
      <c r="D2" s="195"/>
      <c r="E2" s="195"/>
      <c r="F2" s="195"/>
      <c r="G2" s="195"/>
      <c r="H2" s="195"/>
      <c r="I2" s="196"/>
      <c r="J2" s="196"/>
      <c r="K2" s="196"/>
      <c r="L2" s="196"/>
      <c r="M2" s="196"/>
      <c r="N2" s="196"/>
      <c r="O2" s="196"/>
      <c r="P2" s="196"/>
      <c r="S2" s="196"/>
      <c r="T2" s="195"/>
      <c r="U2" s="195"/>
      <c r="V2" s="195"/>
      <c r="W2" s="195"/>
      <c r="X2" s="195"/>
      <c r="Y2" s="195"/>
      <c r="Z2" s="195"/>
      <c r="AA2" s="195"/>
      <c r="AB2" s="195"/>
    </row>
    <row r="3" spans="1:29" s="634" customFormat="1" ht="20.100000000000001" customHeight="1">
      <c r="A3" s="1045" t="s">
        <v>905</v>
      </c>
      <c r="B3" s="1045"/>
      <c r="C3" s="1045"/>
      <c r="D3" s="1045"/>
      <c r="E3" s="1045"/>
      <c r="F3" s="1045"/>
      <c r="G3" s="1045"/>
      <c r="H3" s="1045" t="s">
        <v>931</v>
      </c>
      <c r="I3" s="1045"/>
      <c r="J3" s="1045"/>
      <c r="K3" s="1045"/>
      <c r="L3" s="1045"/>
      <c r="M3" s="1045"/>
      <c r="N3" s="1045"/>
      <c r="O3" s="1045"/>
      <c r="P3" s="1045"/>
      <c r="Q3" s="1045"/>
      <c r="R3" s="1045" t="s">
        <v>904</v>
      </c>
      <c r="S3" s="1045"/>
      <c r="T3" s="1045"/>
      <c r="U3" s="1045"/>
      <c r="V3" s="1045"/>
      <c r="W3" s="1043" t="s">
        <v>926</v>
      </c>
      <c r="X3" s="1043"/>
      <c r="Y3" s="1043"/>
      <c r="Z3" s="1043"/>
      <c r="AA3" s="1043"/>
      <c r="AB3" s="1043"/>
      <c r="AC3" s="1043"/>
    </row>
    <row r="4" spans="1:29" s="199" customFormat="1" ht="15" customHeight="1">
      <c r="H4" s="200"/>
      <c r="I4" s="200"/>
      <c r="J4" s="201"/>
      <c r="K4" s="201"/>
      <c r="L4" s="201"/>
      <c r="M4" s="201"/>
      <c r="N4" s="201"/>
      <c r="O4" s="201"/>
      <c r="P4" s="201"/>
      <c r="S4" s="682"/>
      <c r="T4" s="682"/>
      <c r="U4" s="682"/>
      <c r="V4" s="682"/>
      <c r="W4" s="671"/>
      <c r="X4" s="671"/>
      <c r="Y4" s="671"/>
      <c r="Z4" s="671"/>
      <c r="AA4" s="671"/>
      <c r="AB4" s="671"/>
    </row>
    <row r="5" spans="1:29" s="202" customFormat="1" ht="13.5" customHeight="1" thickBot="1">
      <c r="A5" s="202" t="s">
        <v>223</v>
      </c>
      <c r="B5" s="203"/>
      <c r="C5" s="203"/>
      <c r="D5" s="203"/>
      <c r="E5" s="203"/>
      <c r="F5" s="203"/>
      <c r="G5" s="203"/>
      <c r="H5" s="203"/>
      <c r="I5" s="204"/>
      <c r="J5" s="204"/>
      <c r="K5" s="204"/>
      <c r="L5" s="204"/>
      <c r="M5" s="204"/>
      <c r="N5" s="204"/>
      <c r="O5" s="204"/>
      <c r="P5" s="204"/>
      <c r="Q5" s="202" t="s">
        <v>223</v>
      </c>
      <c r="R5" s="202" t="s">
        <v>223</v>
      </c>
      <c r="S5" s="204"/>
      <c r="T5" s="203"/>
      <c r="U5" s="203"/>
      <c r="V5" s="203"/>
      <c r="W5" s="203"/>
      <c r="X5" s="203"/>
      <c r="Y5" s="203"/>
      <c r="Z5" s="203"/>
      <c r="AA5" s="203"/>
      <c r="AB5" s="203"/>
      <c r="AC5" s="202" t="s">
        <v>223</v>
      </c>
    </row>
    <row r="6" spans="1:29" s="197" customFormat="1" ht="41.25" customHeight="1">
      <c r="A6" s="1046" t="s">
        <v>502</v>
      </c>
      <c r="B6" s="1049" t="s">
        <v>503</v>
      </c>
      <c r="C6" s="1052" t="s">
        <v>312</v>
      </c>
      <c r="D6" s="1055" t="s">
        <v>423</v>
      </c>
      <c r="E6" s="1056"/>
      <c r="F6" s="1056"/>
      <c r="G6" s="1057"/>
      <c r="H6" s="1058" t="s">
        <v>419</v>
      </c>
      <c r="I6" s="1056"/>
      <c r="J6" s="1056"/>
      <c r="K6" s="1057"/>
      <c r="L6" s="1055" t="s">
        <v>229</v>
      </c>
      <c r="M6" s="1078" t="s">
        <v>504</v>
      </c>
      <c r="N6" s="1044"/>
      <c r="O6" s="1044"/>
      <c r="P6" s="1044"/>
      <c r="Q6" s="1040" t="s">
        <v>507</v>
      </c>
      <c r="R6" s="1046" t="s">
        <v>502</v>
      </c>
      <c r="S6" s="1049" t="s">
        <v>230</v>
      </c>
      <c r="T6" s="1052" t="s">
        <v>231</v>
      </c>
      <c r="U6" s="1055" t="s">
        <v>506</v>
      </c>
      <c r="V6" s="1090" t="s">
        <v>232</v>
      </c>
      <c r="W6" s="1044" t="s">
        <v>226</v>
      </c>
      <c r="X6" s="1044"/>
      <c r="Y6" s="1044"/>
      <c r="Z6" s="1044"/>
      <c r="AA6" s="1044"/>
      <c r="AB6" s="1044"/>
      <c r="AC6" s="1040" t="s">
        <v>507</v>
      </c>
    </row>
    <row r="7" spans="1:29" s="197" customFormat="1" ht="19.5" customHeight="1">
      <c r="A7" s="1047"/>
      <c r="B7" s="1050"/>
      <c r="C7" s="1053"/>
      <c r="D7" s="1069"/>
      <c r="E7" s="1053" t="s">
        <v>233</v>
      </c>
      <c r="F7" s="1073" t="s">
        <v>227</v>
      </c>
      <c r="G7" s="1065" t="s">
        <v>234</v>
      </c>
      <c r="H7" s="1081"/>
      <c r="I7" s="1053" t="s">
        <v>906</v>
      </c>
      <c r="J7" s="1053" t="s">
        <v>907</v>
      </c>
      <c r="K7" s="1065" t="s">
        <v>234</v>
      </c>
      <c r="L7" s="1059"/>
      <c r="M7" s="1069" t="s">
        <v>908</v>
      </c>
      <c r="N7" s="1069" t="s">
        <v>909</v>
      </c>
      <c r="O7" s="1080" t="s">
        <v>910</v>
      </c>
      <c r="P7" s="1086" t="s">
        <v>911</v>
      </c>
      <c r="Q7" s="1041"/>
      <c r="R7" s="1047"/>
      <c r="S7" s="1061"/>
      <c r="T7" s="1053"/>
      <c r="U7" s="1069"/>
      <c r="V7" s="1068"/>
      <c r="W7" s="1086" t="s">
        <v>422</v>
      </c>
      <c r="X7" s="1069" t="s">
        <v>501</v>
      </c>
      <c r="Y7" s="1080" t="s">
        <v>482</v>
      </c>
      <c r="Z7" s="1080" t="s">
        <v>483</v>
      </c>
      <c r="AA7" s="1065" t="s">
        <v>505</v>
      </c>
      <c r="AB7" s="1066"/>
      <c r="AC7" s="1041"/>
    </row>
    <row r="8" spans="1:29" s="197" customFormat="1" ht="10.5" customHeight="1">
      <c r="A8" s="1047"/>
      <c r="B8" s="1050"/>
      <c r="C8" s="1053"/>
      <c r="D8" s="1059"/>
      <c r="E8" s="1071"/>
      <c r="F8" s="1074"/>
      <c r="G8" s="1076"/>
      <c r="H8" s="1082"/>
      <c r="I8" s="1071"/>
      <c r="J8" s="1071"/>
      <c r="K8" s="1076"/>
      <c r="L8" s="1059"/>
      <c r="M8" s="1059"/>
      <c r="N8" s="1059"/>
      <c r="O8" s="1059"/>
      <c r="P8" s="1088"/>
      <c r="Q8" s="1041"/>
      <c r="R8" s="1047"/>
      <c r="S8" s="1061"/>
      <c r="T8" s="1053"/>
      <c r="U8" s="1069"/>
      <c r="V8" s="1068"/>
      <c r="W8" s="1086"/>
      <c r="X8" s="1069"/>
      <c r="Y8" s="1069"/>
      <c r="Z8" s="1069"/>
      <c r="AA8" s="1080" t="s">
        <v>484</v>
      </c>
      <c r="AB8" s="1063" t="s">
        <v>485</v>
      </c>
      <c r="AC8" s="1041"/>
    </row>
    <row r="9" spans="1:29" s="197" customFormat="1" ht="10.5" customHeight="1">
      <c r="A9" s="1048"/>
      <c r="B9" s="1051"/>
      <c r="C9" s="1054"/>
      <c r="D9" s="1060"/>
      <c r="E9" s="1072"/>
      <c r="F9" s="1075"/>
      <c r="G9" s="1077"/>
      <c r="H9" s="1083"/>
      <c r="I9" s="1072"/>
      <c r="J9" s="1072"/>
      <c r="K9" s="1077"/>
      <c r="L9" s="1060"/>
      <c r="M9" s="1060"/>
      <c r="N9" s="1060"/>
      <c r="O9" s="1060"/>
      <c r="P9" s="1089"/>
      <c r="Q9" s="1042"/>
      <c r="R9" s="1048"/>
      <c r="S9" s="1062"/>
      <c r="T9" s="1054"/>
      <c r="U9" s="1070"/>
      <c r="V9" s="1064"/>
      <c r="W9" s="1087"/>
      <c r="X9" s="1070"/>
      <c r="Y9" s="1070"/>
      <c r="Z9" s="1070"/>
      <c r="AA9" s="1070"/>
      <c r="AB9" s="1064"/>
      <c r="AC9" s="1042"/>
    </row>
    <row r="10" spans="1:29" s="210" customFormat="1" ht="12" customHeight="1">
      <c r="A10" s="205" t="s">
        <v>624</v>
      </c>
      <c r="B10" s="641" t="s">
        <v>625</v>
      </c>
      <c r="C10" s="642" t="s">
        <v>626</v>
      </c>
      <c r="D10" s="643">
        <v>700</v>
      </c>
      <c r="E10" s="208">
        <v>0</v>
      </c>
      <c r="F10" s="208">
        <v>0</v>
      </c>
      <c r="G10" s="643">
        <v>700</v>
      </c>
      <c r="H10" s="644">
        <v>241.3</v>
      </c>
      <c r="I10" s="208">
        <v>0</v>
      </c>
      <c r="J10" s="208">
        <v>0</v>
      </c>
      <c r="K10" s="644">
        <v>241.3</v>
      </c>
      <c r="L10" s="645" t="s">
        <v>627</v>
      </c>
      <c r="M10" s="208">
        <v>0</v>
      </c>
      <c r="N10" s="208">
        <v>0</v>
      </c>
      <c r="O10" s="208">
        <v>0</v>
      </c>
      <c r="P10" s="208">
        <v>0</v>
      </c>
      <c r="Q10" s="679" t="s">
        <v>84</v>
      </c>
      <c r="R10" s="205" t="s">
        <v>624</v>
      </c>
      <c r="S10" s="583" t="s">
        <v>628</v>
      </c>
      <c r="T10" s="581">
        <v>22598</v>
      </c>
      <c r="U10" s="583" t="s">
        <v>458</v>
      </c>
      <c r="V10" s="583" t="s">
        <v>463</v>
      </c>
      <c r="W10" s="583" t="s">
        <v>222</v>
      </c>
      <c r="X10" s="583" t="s">
        <v>222</v>
      </c>
      <c r="Y10" s="583" t="s">
        <v>629</v>
      </c>
      <c r="Z10" s="718" t="s">
        <v>595</v>
      </c>
      <c r="AA10" s="583" t="s">
        <v>611</v>
      </c>
      <c r="AB10" s="583" t="s">
        <v>555</v>
      </c>
      <c r="AC10" s="679" t="s">
        <v>84</v>
      </c>
    </row>
    <row r="11" spans="1:29" s="210" customFormat="1" ht="12" customHeight="1">
      <c r="A11" s="205"/>
      <c r="B11" s="641" t="s">
        <v>630</v>
      </c>
      <c r="C11" s="642" t="s">
        <v>631</v>
      </c>
      <c r="D11" s="643">
        <v>900</v>
      </c>
      <c r="E11" s="208">
        <v>0</v>
      </c>
      <c r="F11" s="208">
        <v>0</v>
      </c>
      <c r="G11" s="643">
        <v>900</v>
      </c>
      <c r="H11" s="644">
        <v>230</v>
      </c>
      <c r="I11" s="208">
        <v>0</v>
      </c>
      <c r="J11" s="208">
        <v>0</v>
      </c>
      <c r="K11" s="644">
        <v>230</v>
      </c>
      <c r="L11" s="645" t="s">
        <v>627</v>
      </c>
      <c r="M11" s="208">
        <v>0</v>
      </c>
      <c r="N11" s="208">
        <v>0</v>
      </c>
      <c r="O11" s="208">
        <v>0</v>
      </c>
      <c r="P11" s="208">
        <v>0</v>
      </c>
      <c r="Q11" s="470"/>
      <c r="R11" s="205"/>
      <c r="S11" s="583" t="s">
        <v>628</v>
      </c>
      <c r="T11" s="581">
        <v>10177</v>
      </c>
      <c r="U11" s="583" t="s">
        <v>458</v>
      </c>
      <c r="V11" s="583" t="s">
        <v>463</v>
      </c>
      <c r="W11" s="583" t="s">
        <v>222</v>
      </c>
      <c r="X11" s="583" t="s">
        <v>632</v>
      </c>
      <c r="Y11" s="583" t="s">
        <v>632</v>
      </c>
      <c r="Z11" s="718" t="s">
        <v>595</v>
      </c>
      <c r="AA11" s="583" t="s">
        <v>611</v>
      </c>
      <c r="AB11" s="583" t="s">
        <v>584</v>
      </c>
      <c r="AC11" s="470"/>
    </row>
    <row r="12" spans="1:29" s="210" customFormat="1" ht="12" customHeight="1">
      <c r="A12" s="205"/>
      <c r="B12" s="641" t="s">
        <v>633</v>
      </c>
      <c r="C12" s="642" t="s">
        <v>634</v>
      </c>
      <c r="D12" s="643">
        <v>26000</v>
      </c>
      <c r="E12" s="208">
        <v>0</v>
      </c>
      <c r="F12" s="208">
        <v>0</v>
      </c>
      <c r="G12" s="643">
        <v>26000</v>
      </c>
      <c r="H12" s="644">
        <v>22313.3</v>
      </c>
      <c r="I12" s="208">
        <v>0</v>
      </c>
      <c r="J12" s="208">
        <v>0</v>
      </c>
      <c r="K12" s="644">
        <v>22313.3</v>
      </c>
      <c r="L12" s="645" t="s">
        <v>635</v>
      </c>
      <c r="M12" s="644">
        <v>55.6</v>
      </c>
      <c r="N12" s="208">
        <v>0</v>
      </c>
      <c r="O12" s="644">
        <v>12.8</v>
      </c>
      <c r="P12" s="208">
        <v>0</v>
      </c>
      <c r="Q12" s="470"/>
      <c r="R12" s="205"/>
      <c r="S12" s="583" t="s">
        <v>636</v>
      </c>
      <c r="T12" s="581">
        <v>48500</v>
      </c>
      <c r="U12" s="583" t="s">
        <v>458</v>
      </c>
      <c r="V12" s="583" t="s">
        <v>580</v>
      </c>
      <c r="W12" s="583" t="s">
        <v>222</v>
      </c>
      <c r="X12" s="583" t="s">
        <v>632</v>
      </c>
      <c r="Y12" s="583" t="s">
        <v>632</v>
      </c>
      <c r="Z12" s="718" t="s">
        <v>577</v>
      </c>
      <c r="AA12" s="583" t="s">
        <v>611</v>
      </c>
      <c r="AB12" s="583" t="s">
        <v>584</v>
      </c>
      <c r="AC12" s="470"/>
    </row>
    <row r="13" spans="1:29" s="206" customFormat="1" ht="12" customHeight="1">
      <c r="A13" s="533" t="s">
        <v>637</v>
      </c>
      <c r="B13" s="641" t="s">
        <v>638</v>
      </c>
      <c r="C13" s="642" t="s">
        <v>639</v>
      </c>
      <c r="D13" s="643">
        <v>3000</v>
      </c>
      <c r="E13" s="208">
        <v>0</v>
      </c>
      <c r="F13" s="208">
        <v>0</v>
      </c>
      <c r="G13" s="643">
        <v>3000</v>
      </c>
      <c r="H13" s="644">
        <v>2581.3000000000002</v>
      </c>
      <c r="I13" s="208">
        <v>0</v>
      </c>
      <c r="J13" s="208">
        <v>0</v>
      </c>
      <c r="K13" s="644">
        <v>2581.3000000000002</v>
      </c>
      <c r="L13" s="683" t="s">
        <v>640</v>
      </c>
      <c r="M13" s="208">
        <v>0</v>
      </c>
      <c r="N13" s="208">
        <v>0</v>
      </c>
      <c r="O13" s="208">
        <v>0</v>
      </c>
      <c r="P13" s="208">
        <v>0</v>
      </c>
      <c r="Q13" s="679" t="s">
        <v>87</v>
      </c>
      <c r="R13" s="533" t="s">
        <v>637</v>
      </c>
      <c r="S13" s="583" t="s">
        <v>641</v>
      </c>
      <c r="T13" s="581">
        <v>24329</v>
      </c>
      <c r="U13" s="583" t="s">
        <v>458</v>
      </c>
      <c r="V13" s="583" t="s">
        <v>464</v>
      </c>
      <c r="W13" s="583" t="s">
        <v>222</v>
      </c>
      <c r="X13" s="583" t="s">
        <v>642</v>
      </c>
      <c r="Y13" s="583" t="s">
        <v>611</v>
      </c>
      <c r="Z13" s="718" t="s">
        <v>577</v>
      </c>
      <c r="AA13" s="583" t="s">
        <v>642</v>
      </c>
      <c r="AB13" s="583" t="s">
        <v>555</v>
      </c>
      <c r="AC13" s="679" t="s">
        <v>87</v>
      </c>
    </row>
    <row r="14" spans="1:29" s="206" customFormat="1" ht="12" customHeight="1">
      <c r="A14" s="211"/>
      <c r="B14" s="641" t="s">
        <v>643</v>
      </c>
      <c r="C14" s="642" t="s">
        <v>644</v>
      </c>
      <c r="D14" s="643">
        <v>8000</v>
      </c>
      <c r="E14" s="208">
        <v>0</v>
      </c>
      <c r="F14" s="208">
        <v>0</v>
      </c>
      <c r="G14" s="643">
        <v>8000</v>
      </c>
      <c r="H14" s="644">
        <v>7468.6</v>
      </c>
      <c r="I14" s="208">
        <v>0</v>
      </c>
      <c r="J14" s="208">
        <v>0</v>
      </c>
      <c r="K14" s="644">
        <v>7468.6</v>
      </c>
      <c r="L14" s="645" t="s">
        <v>452</v>
      </c>
      <c r="M14" s="208">
        <v>0</v>
      </c>
      <c r="N14" s="208">
        <v>0</v>
      </c>
      <c r="O14" s="208">
        <v>0</v>
      </c>
      <c r="P14" s="208">
        <v>0</v>
      </c>
      <c r="Q14" s="213"/>
      <c r="R14" s="211"/>
      <c r="S14" s="583" t="s">
        <v>645</v>
      </c>
      <c r="T14" s="581">
        <v>27001</v>
      </c>
      <c r="U14" s="583" t="s">
        <v>219</v>
      </c>
      <c r="V14" s="583" t="s">
        <v>464</v>
      </c>
      <c r="W14" s="583" t="s">
        <v>222</v>
      </c>
      <c r="X14" s="583" t="s">
        <v>642</v>
      </c>
      <c r="Y14" s="583" t="s">
        <v>611</v>
      </c>
      <c r="Z14" s="718" t="s">
        <v>577</v>
      </c>
      <c r="AA14" s="583" t="s">
        <v>642</v>
      </c>
      <c r="AB14" s="583" t="s">
        <v>555</v>
      </c>
      <c r="AC14" s="213"/>
    </row>
    <row r="15" spans="1:29" s="451" customFormat="1" ht="12" customHeight="1">
      <c r="A15" s="450"/>
      <c r="B15" s="641" t="s">
        <v>646</v>
      </c>
      <c r="C15" s="642" t="s">
        <v>647</v>
      </c>
      <c r="D15" s="643">
        <v>30000</v>
      </c>
      <c r="E15" s="208">
        <v>0</v>
      </c>
      <c r="F15" s="208">
        <v>0</v>
      </c>
      <c r="G15" s="643">
        <v>30000</v>
      </c>
      <c r="H15" s="644">
        <v>29701.3</v>
      </c>
      <c r="I15" s="208">
        <v>0</v>
      </c>
      <c r="J15" s="208">
        <v>0</v>
      </c>
      <c r="K15" s="644">
        <v>29701.3</v>
      </c>
      <c r="L15" s="645" t="s">
        <v>456</v>
      </c>
      <c r="M15" s="644">
        <v>27.9</v>
      </c>
      <c r="N15" s="644">
        <v>106</v>
      </c>
      <c r="O15" s="208">
        <v>0</v>
      </c>
      <c r="P15" s="644">
        <v>1.7</v>
      </c>
      <c r="Q15" s="584"/>
      <c r="R15" s="450"/>
      <c r="S15" s="583" t="s">
        <v>648</v>
      </c>
      <c r="T15" s="581">
        <v>59220</v>
      </c>
      <c r="U15" s="583" t="s">
        <v>219</v>
      </c>
      <c r="V15" s="583" t="s">
        <v>464</v>
      </c>
      <c r="W15" s="583" t="s">
        <v>222</v>
      </c>
      <c r="X15" s="583" t="s">
        <v>642</v>
      </c>
      <c r="Y15" s="583" t="s">
        <v>611</v>
      </c>
      <c r="Z15" s="718" t="s">
        <v>577</v>
      </c>
      <c r="AA15" s="583" t="s">
        <v>642</v>
      </c>
      <c r="AB15" s="583" t="s">
        <v>555</v>
      </c>
      <c r="AC15" s="584"/>
    </row>
    <row r="16" spans="1:29" s="451" customFormat="1" ht="12" customHeight="1">
      <c r="A16" s="450" t="s">
        <v>649</v>
      </c>
      <c r="B16" s="641" t="s">
        <v>650</v>
      </c>
      <c r="C16" s="642" t="s">
        <v>651</v>
      </c>
      <c r="D16" s="643">
        <v>40000</v>
      </c>
      <c r="E16" s="208">
        <v>0</v>
      </c>
      <c r="F16" s="208">
        <v>0</v>
      </c>
      <c r="G16" s="643">
        <v>40000</v>
      </c>
      <c r="H16" s="644">
        <v>38006</v>
      </c>
      <c r="I16" s="208">
        <v>0</v>
      </c>
      <c r="J16" s="208">
        <v>0</v>
      </c>
      <c r="K16" s="644">
        <v>38006</v>
      </c>
      <c r="L16" s="645" t="s">
        <v>652</v>
      </c>
      <c r="M16" s="644">
        <v>192</v>
      </c>
      <c r="N16" s="208">
        <v>0</v>
      </c>
      <c r="O16" s="208">
        <v>0</v>
      </c>
      <c r="P16" s="208">
        <v>0</v>
      </c>
      <c r="Q16" s="679" t="s">
        <v>90</v>
      </c>
      <c r="R16" s="450" t="s">
        <v>649</v>
      </c>
      <c r="S16" s="583" t="s">
        <v>653</v>
      </c>
      <c r="T16" s="581">
        <v>93317</v>
      </c>
      <c r="U16" s="583" t="s">
        <v>458</v>
      </c>
      <c r="V16" s="583" t="s">
        <v>404</v>
      </c>
      <c r="W16" s="583" t="s">
        <v>222</v>
      </c>
      <c r="X16" s="583" t="s">
        <v>654</v>
      </c>
      <c r="Y16" s="583" t="s">
        <v>614</v>
      </c>
      <c r="Z16" s="718" t="s">
        <v>595</v>
      </c>
      <c r="AA16" s="583" t="s">
        <v>614</v>
      </c>
      <c r="AB16" s="583" t="s">
        <v>547</v>
      </c>
      <c r="AC16" s="679" t="s">
        <v>90</v>
      </c>
    </row>
    <row r="17" spans="1:29" s="451" customFormat="1" ht="12" customHeight="1">
      <c r="A17" s="450" t="s">
        <v>655</v>
      </c>
      <c r="B17" s="641" t="s">
        <v>656</v>
      </c>
      <c r="C17" s="642" t="s">
        <v>657</v>
      </c>
      <c r="D17" s="643">
        <v>2000</v>
      </c>
      <c r="E17" s="208">
        <v>0</v>
      </c>
      <c r="F17" s="208">
        <v>0</v>
      </c>
      <c r="G17" s="643">
        <v>2000</v>
      </c>
      <c r="H17" s="644">
        <v>1801.6</v>
      </c>
      <c r="I17" s="208">
        <v>0</v>
      </c>
      <c r="J17" s="208">
        <v>0</v>
      </c>
      <c r="K17" s="644">
        <v>1801.6</v>
      </c>
      <c r="L17" s="645" t="s">
        <v>658</v>
      </c>
      <c r="M17" s="208">
        <v>0</v>
      </c>
      <c r="N17" s="208">
        <v>0</v>
      </c>
      <c r="O17" s="208">
        <v>0</v>
      </c>
      <c r="P17" s="208">
        <v>0</v>
      </c>
      <c r="Q17" s="584" t="s">
        <v>659</v>
      </c>
      <c r="R17" s="450" t="s">
        <v>655</v>
      </c>
      <c r="S17" s="583" t="s">
        <v>660</v>
      </c>
      <c r="T17" s="581">
        <v>18204</v>
      </c>
      <c r="U17" s="583" t="s">
        <v>458</v>
      </c>
      <c r="V17" s="583" t="s">
        <v>464</v>
      </c>
      <c r="W17" s="583" t="s">
        <v>222</v>
      </c>
      <c r="X17" s="583" t="s">
        <v>661</v>
      </c>
      <c r="Y17" s="583" t="s">
        <v>611</v>
      </c>
      <c r="Z17" s="718" t="s">
        <v>577</v>
      </c>
      <c r="AA17" s="583" t="s">
        <v>629</v>
      </c>
      <c r="AB17" s="583" t="s">
        <v>555</v>
      </c>
      <c r="AC17" s="584" t="s">
        <v>659</v>
      </c>
    </row>
    <row r="18" spans="1:29" s="452" customFormat="1" ht="12" customHeight="1">
      <c r="A18" s="450" t="s">
        <v>662</v>
      </c>
      <c r="B18" s="641" t="s">
        <v>663</v>
      </c>
      <c r="C18" s="642" t="s">
        <v>664</v>
      </c>
      <c r="D18" s="643">
        <v>1300</v>
      </c>
      <c r="E18" s="208">
        <v>0</v>
      </c>
      <c r="F18" s="208">
        <v>0</v>
      </c>
      <c r="G18" s="643">
        <v>1300</v>
      </c>
      <c r="H18" s="644">
        <v>876.9</v>
      </c>
      <c r="I18" s="208">
        <v>0</v>
      </c>
      <c r="J18" s="208">
        <v>0</v>
      </c>
      <c r="K18" s="644">
        <v>876.9</v>
      </c>
      <c r="L18" s="645" t="s">
        <v>665</v>
      </c>
      <c r="M18" s="208">
        <v>0</v>
      </c>
      <c r="N18" s="208">
        <v>0</v>
      </c>
      <c r="O18" s="208">
        <v>0</v>
      </c>
      <c r="P18" s="208">
        <v>0</v>
      </c>
      <c r="Q18" s="679" t="s">
        <v>96</v>
      </c>
      <c r="R18" s="450" t="s">
        <v>662</v>
      </c>
      <c r="S18" s="583" t="s">
        <v>666</v>
      </c>
      <c r="T18" s="581">
        <v>28040</v>
      </c>
      <c r="U18" s="583" t="s">
        <v>458</v>
      </c>
      <c r="V18" s="583" t="s">
        <v>481</v>
      </c>
      <c r="W18" s="583" t="s">
        <v>222</v>
      </c>
      <c r="X18" s="583" t="s">
        <v>667</v>
      </c>
      <c r="Y18" s="583" t="s">
        <v>578</v>
      </c>
      <c r="Z18" s="718" t="s">
        <v>577</v>
      </c>
      <c r="AA18" s="583" t="s">
        <v>661</v>
      </c>
      <c r="AB18" s="583" t="s">
        <v>584</v>
      </c>
      <c r="AC18" s="679" t="s">
        <v>96</v>
      </c>
    </row>
    <row r="19" spans="1:29" s="452" customFormat="1" ht="12" customHeight="1">
      <c r="A19" s="453"/>
      <c r="B19" s="641" t="s">
        <v>668</v>
      </c>
      <c r="C19" s="642" t="s">
        <v>669</v>
      </c>
      <c r="D19" s="643">
        <v>1500</v>
      </c>
      <c r="E19" s="208">
        <v>0</v>
      </c>
      <c r="F19" s="208">
        <v>0</v>
      </c>
      <c r="G19" s="643">
        <v>1500</v>
      </c>
      <c r="H19" s="644">
        <v>481.7</v>
      </c>
      <c r="I19" s="208">
        <v>0</v>
      </c>
      <c r="J19" s="208">
        <v>0</v>
      </c>
      <c r="K19" s="644">
        <v>481.7</v>
      </c>
      <c r="L19" s="645" t="s">
        <v>453</v>
      </c>
      <c r="M19" s="208">
        <v>0</v>
      </c>
      <c r="N19" s="208">
        <v>0</v>
      </c>
      <c r="O19" s="208">
        <v>0</v>
      </c>
      <c r="P19" s="208">
        <v>0</v>
      </c>
      <c r="Q19" s="584"/>
      <c r="R19" s="453"/>
      <c r="S19" s="583" t="s">
        <v>670</v>
      </c>
      <c r="T19" s="581">
        <v>27693</v>
      </c>
      <c r="U19" s="583" t="s">
        <v>458</v>
      </c>
      <c r="V19" s="583" t="s">
        <v>463</v>
      </c>
      <c r="W19" s="583" t="s">
        <v>222</v>
      </c>
      <c r="X19" s="583" t="s">
        <v>661</v>
      </c>
      <c r="Y19" s="583" t="s">
        <v>578</v>
      </c>
      <c r="Z19" s="718" t="s">
        <v>577</v>
      </c>
      <c r="AA19" s="583" t="s">
        <v>661</v>
      </c>
      <c r="AB19" s="583" t="s">
        <v>584</v>
      </c>
      <c r="AC19" s="584"/>
    </row>
    <row r="20" spans="1:29" s="452" customFormat="1" ht="12" customHeight="1">
      <c r="A20" s="453"/>
      <c r="B20" s="641" t="s">
        <v>671</v>
      </c>
      <c r="C20" s="642" t="s">
        <v>672</v>
      </c>
      <c r="D20" s="643">
        <v>1700</v>
      </c>
      <c r="E20" s="208">
        <v>0</v>
      </c>
      <c r="F20" s="208">
        <v>0</v>
      </c>
      <c r="G20" s="643">
        <v>1700</v>
      </c>
      <c r="H20" s="644">
        <v>1622.1</v>
      </c>
      <c r="I20" s="208">
        <v>0</v>
      </c>
      <c r="J20" s="208">
        <v>0</v>
      </c>
      <c r="K20" s="644">
        <v>1622.1</v>
      </c>
      <c r="L20" s="645" t="s">
        <v>448</v>
      </c>
      <c r="M20" s="208">
        <v>0</v>
      </c>
      <c r="N20" s="208">
        <v>0</v>
      </c>
      <c r="O20" s="208">
        <v>0</v>
      </c>
      <c r="P20" s="208">
        <v>0</v>
      </c>
      <c r="Q20" s="584"/>
      <c r="R20" s="453"/>
      <c r="S20" s="583" t="s">
        <v>673</v>
      </c>
      <c r="T20" s="581">
        <v>30776</v>
      </c>
      <c r="U20" s="583" t="s">
        <v>458</v>
      </c>
      <c r="V20" s="583" t="s">
        <v>464</v>
      </c>
      <c r="W20" s="583" t="s">
        <v>222</v>
      </c>
      <c r="X20" s="583" t="s">
        <v>661</v>
      </c>
      <c r="Y20" s="583" t="s">
        <v>578</v>
      </c>
      <c r="Z20" s="718" t="s">
        <v>577</v>
      </c>
      <c r="AA20" s="583" t="s">
        <v>661</v>
      </c>
      <c r="AB20" s="583" t="s">
        <v>584</v>
      </c>
      <c r="AC20" s="584"/>
    </row>
    <row r="21" spans="1:29" s="452" customFormat="1" ht="12" customHeight="1">
      <c r="A21" s="453"/>
      <c r="B21" s="641" t="s">
        <v>674</v>
      </c>
      <c r="C21" s="642" t="s">
        <v>675</v>
      </c>
      <c r="D21" s="643">
        <v>2600</v>
      </c>
      <c r="E21" s="208">
        <v>0</v>
      </c>
      <c r="F21" s="208">
        <v>0</v>
      </c>
      <c r="G21" s="643">
        <v>2600</v>
      </c>
      <c r="H21" s="644">
        <v>1862.2</v>
      </c>
      <c r="I21" s="208">
        <v>0</v>
      </c>
      <c r="J21" s="208">
        <v>0</v>
      </c>
      <c r="K21" s="644">
        <v>1862.2</v>
      </c>
      <c r="L21" s="645" t="s">
        <v>452</v>
      </c>
      <c r="M21" s="208">
        <v>0</v>
      </c>
      <c r="N21" s="208">
        <v>0</v>
      </c>
      <c r="O21" s="208">
        <v>0</v>
      </c>
      <c r="P21" s="208">
        <v>0</v>
      </c>
      <c r="Q21" s="584"/>
      <c r="R21" s="453"/>
      <c r="S21" s="583" t="s">
        <v>676</v>
      </c>
      <c r="T21" s="581">
        <v>13887</v>
      </c>
      <c r="U21" s="583" t="s">
        <v>458</v>
      </c>
      <c r="V21" s="583" t="s">
        <v>464</v>
      </c>
      <c r="W21" s="583" t="s">
        <v>222</v>
      </c>
      <c r="X21" s="583" t="s">
        <v>677</v>
      </c>
      <c r="Y21" s="583" t="s">
        <v>578</v>
      </c>
      <c r="Z21" s="718" t="s">
        <v>577</v>
      </c>
      <c r="AA21" s="583" t="s">
        <v>661</v>
      </c>
      <c r="AB21" s="583" t="s">
        <v>584</v>
      </c>
      <c r="AC21" s="584"/>
    </row>
    <row r="22" spans="1:29" s="452" customFormat="1" ht="12" customHeight="1">
      <c r="A22" s="453"/>
      <c r="B22" s="641" t="s">
        <v>678</v>
      </c>
      <c r="C22" s="642" t="s">
        <v>679</v>
      </c>
      <c r="D22" s="643">
        <v>8000</v>
      </c>
      <c r="E22" s="208">
        <v>0</v>
      </c>
      <c r="F22" s="208">
        <v>0</v>
      </c>
      <c r="G22" s="643">
        <v>8000</v>
      </c>
      <c r="H22" s="644">
        <v>5494.6</v>
      </c>
      <c r="I22" s="208">
        <v>0</v>
      </c>
      <c r="J22" s="208">
        <v>0</v>
      </c>
      <c r="K22" s="644">
        <v>5494.6</v>
      </c>
      <c r="L22" s="645" t="s">
        <v>456</v>
      </c>
      <c r="M22" s="644">
        <v>55.1</v>
      </c>
      <c r="N22" s="644">
        <v>50.5</v>
      </c>
      <c r="O22" s="644">
        <v>12</v>
      </c>
      <c r="P22" s="208">
        <v>0</v>
      </c>
      <c r="Q22" s="584"/>
      <c r="R22" s="453"/>
      <c r="S22" s="583" t="s">
        <v>680</v>
      </c>
      <c r="T22" s="581">
        <v>23284</v>
      </c>
      <c r="U22" s="583" t="s">
        <v>458</v>
      </c>
      <c r="V22" s="583" t="s">
        <v>464</v>
      </c>
      <c r="W22" s="583" t="s">
        <v>222</v>
      </c>
      <c r="X22" s="583" t="s">
        <v>681</v>
      </c>
      <c r="Y22" s="583" t="s">
        <v>578</v>
      </c>
      <c r="Z22" s="718" t="s">
        <v>577</v>
      </c>
      <c r="AA22" s="583" t="s">
        <v>661</v>
      </c>
      <c r="AB22" s="583" t="s">
        <v>584</v>
      </c>
      <c r="AC22" s="584"/>
    </row>
    <row r="23" spans="1:29" s="452" customFormat="1" ht="12" customHeight="1">
      <c r="A23" s="453" t="s">
        <v>682</v>
      </c>
      <c r="B23" s="641" t="s">
        <v>683</v>
      </c>
      <c r="C23" s="642" t="s">
        <v>684</v>
      </c>
      <c r="D23" s="643">
        <v>550</v>
      </c>
      <c r="E23" s="208">
        <v>0</v>
      </c>
      <c r="F23" s="208">
        <v>0</v>
      </c>
      <c r="G23" s="643">
        <v>550</v>
      </c>
      <c r="H23" s="644">
        <v>512.70000000000005</v>
      </c>
      <c r="I23" s="208">
        <v>0</v>
      </c>
      <c r="J23" s="208">
        <v>0</v>
      </c>
      <c r="K23" s="644">
        <v>512.70000000000005</v>
      </c>
      <c r="L23" s="645" t="s">
        <v>685</v>
      </c>
      <c r="M23" s="208">
        <v>0</v>
      </c>
      <c r="N23" s="208">
        <v>0</v>
      </c>
      <c r="O23" s="208">
        <v>0</v>
      </c>
      <c r="P23" s="208">
        <v>0</v>
      </c>
      <c r="Q23" s="679" t="s">
        <v>99</v>
      </c>
      <c r="R23" s="453" t="s">
        <v>682</v>
      </c>
      <c r="S23" s="583" t="s">
        <v>686</v>
      </c>
      <c r="T23" s="581">
        <v>6006</v>
      </c>
      <c r="U23" s="583" t="s">
        <v>224</v>
      </c>
      <c r="V23" s="583" t="s">
        <v>464</v>
      </c>
      <c r="W23" s="583" t="s">
        <v>222</v>
      </c>
      <c r="X23" s="583" t="s">
        <v>687</v>
      </c>
      <c r="Y23" s="583" t="s">
        <v>582</v>
      </c>
      <c r="Z23" s="718" t="s">
        <v>577</v>
      </c>
      <c r="AA23" s="583" t="s">
        <v>688</v>
      </c>
      <c r="AB23" s="583" t="s">
        <v>584</v>
      </c>
      <c r="AC23" s="679" t="s">
        <v>99</v>
      </c>
    </row>
    <row r="24" spans="1:29" s="452" customFormat="1" ht="12" customHeight="1">
      <c r="A24" s="453"/>
      <c r="B24" s="641" t="s">
        <v>689</v>
      </c>
      <c r="C24" s="642" t="s">
        <v>690</v>
      </c>
      <c r="D24" s="643">
        <v>1600</v>
      </c>
      <c r="E24" s="208">
        <v>0</v>
      </c>
      <c r="F24" s="208">
        <v>0</v>
      </c>
      <c r="G24" s="643">
        <v>1600</v>
      </c>
      <c r="H24" s="644">
        <v>1680.6</v>
      </c>
      <c r="I24" s="208">
        <v>0</v>
      </c>
      <c r="J24" s="208">
        <v>0</v>
      </c>
      <c r="K24" s="644">
        <v>1680.6</v>
      </c>
      <c r="L24" s="645" t="s">
        <v>691</v>
      </c>
      <c r="M24" s="208">
        <v>0</v>
      </c>
      <c r="N24" s="208">
        <v>0</v>
      </c>
      <c r="O24" s="208">
        <v>0</v>
      </c>
      <c r="P24" s="208">
        <v>0</v>
      </c>
      <c r="Q24" s="584"/>
      <c r="R24" s="453"/>
      <c r="S24" s="583" t="s">
        <v>692</v>
      </c>
      <c r="T24" s="581">
        <v>33174</v>
      </c>
      <c r="U24" s="583" t="s">
        <v>224</v>
      </c>
      <c r="V24" s="583" t="s">
        <v>464</v>
      </c>
      <c r="W24" s="583" t="s">
        <v>222</v>
      </c>
      <c r="X24" s="583" t="s">
        <v>693</v>
      </c>
      <c r="Y24" s="583" t="s">
        <v>582</v>
      </c>
      <c r="Z24" s="718" t="s">
        <v>694</v>
      </c>
      <c r="AA24" s="583" t="s">
        <v>688</v>
      </c>
      <c r="AB24" s="583" t="s">
        <v>584</v>
      </c>
      <c r="AC24" s="584"/>
    </row>
    <row r="25" spans="1:29" s="452" customFormat="1" ht="12" customHeight="1">
      <c r="A25" s="453"/>
      <c r="B25" s="641" t="s">
        <v>695</v>
      </c>
      <c r="C25" s="642" t="s">
        <v>696</v>
      </c>
      <c r="D25" s="643">
        <v>5000</v>
      </c>
      <c r="E25" s="208">
        <v>0</v>
      </c>
      <c r="F25" s="208">
        <v>0</v>
      </c>
      <c r="G25" s="643">
        <v>5000</v>
      </c>
      <c r="H25" s="644">
        <v>5293.7</v>
      </c>
      <c r="I25" s="208">
        <v>0</v>
      </c>
      <c r="J25" s="208">
        <v>0</v>
      </c>
      <c r="K25" s="644">
        <v>5293.7</v>
      </c>
      <c r="L25" s="645" t="s">
        <v>691</v>
      </c>
      <c r="M25" s="644">
        <v>16.5</v>
      </c>
      <c r="N25" s="208">
        <v>0</v>
      </c>
      <c r="O25" s="208">
        <v>0</v>
      </c>
      <c r="P25" s="208">
        <v>0</v>
      </c>
      <c r="Q25" s="584"/>
      <c r="R25" s="453"/>
      <c r="S25" s="583" t="s">
        <v>692</v>
      </c>
      <c r="T25" s="581">
        <v>50884</v>
      </c>
      <c r="U25" s="583" t="s">
        <v>224</v>
      </c>
      <c r="V25" s="583" t="s">
        <v>464</v>
      </c>
      <c r="W25" s="583" t="s">
        <v>222</v>
      </c>
      <c r="X25" s="583" t="s">
        <v>697</v>
      </c>
      <c r="Y25" s="583" t="s">
        <v>582</v>
      </c>
      <c r="Z25" s="718" t="s">
        <v>694</v>
      </c>
      <c r="AA25" s="583" t="s">
        <v>688</v>
      </c>
      <c r="AB25" s="583" t="s">
        <v>584</v>
      </c>
      <c r="AC25" s="584"/>
    </row>
    <row r="26" spans="1:29" s="451" customFormat="1" ht="12" customHeight="1">
      <c r="A26" s="453" t="s">
        <v>698</v>
      </c>
      <c r="B26" s="641" t="s">
        <v>699</v>
      </c>
      <c r="C26" s="642" t="s">
        <v>700</v>
      </c>
      <c r="D26" s="643">
        <v>3000</v>
      </c>
      <c r="E26" s="208">
        <v>0</v>
      </c>
      <c r="F26" s="208">
        <v>0</v>
      </c>
      <c r="G26" s="643">
        <v>3000</v>
      </c>
      <c r="H26" s="644">
        <v>2071.4</v>
      </c>
      <c r="I26" s="208">
        <v>0</v>
      </c>
      <c r="J26" s="208">
        <v>0</v>
      </c>
      <c r="K26" s="644">
        <v>2071.4</v>
      </c>
      <c r="L26" s="645" t="s">
        <v>701</v>
      </c>
      <c r="M26" s="208">
        <v>0</v>
      </c>
      <c r="N26" s="208">
        <v>0</v>
      </c>
      <c r="O26" s="208">
        <v>0</v>
      </c>
      <c r="P26" s="208">
        <v>0</v>
      </c>
      <c r="Q26" s="679" t="s">
        <v>102</v>
      </c>
      <c r="R26" s="453" t="s">
        <v>698</v>
      </c>
      <c r="S26" s="583" t="s">
        <v>702</v>
      </c>
      <c r="T26" s="581">
        <v>71045</v>
      </c>
      <c r="U26" s="583" t="s">
        <v>224</v>
      </c>
      <c r="V26" s="583" t="s">
        <v>404</v>
      </c>
      <c r="W26" s="583" t="s">
        <v>222</v>
      </c>
      <c r="X26" s="583" t="s">
        <v>697</v>
      </c>
      <c r="Y26" s="583" t="s">
        <v>688</v>
      </c>
      <c r="Z26" s="718" t="s">
        <v>694</v>
      </c>
      <c r="AA26" s="583" t="s">
        <v>582</v>
      </c>
      <c r="AB26" s="583" t="s">
        <v>584</v>
      </c>
      <c r="AC26" s="679" t="s">
        <v>102</v>
      </c>
    </row>
    <row r="27" spans="1:29" s="451" customFormat="1" ht="12" customHeight="1">
      <c r="A27" s="450" t="s">
        <v>703</v>
      </c>
      <c r="B27" s="641" t="s">
        <v>704</v>
      </c>
      <c r="C27" s="642" t="s">
        <v>705</v>
      </c>
      <c r="D27" s="643">
        <v>800</v>
      </c>
      <c r="E27" s="208">
        <v>0</v>
      </c>
      <c r="F27" s="208">
        <v>0</v>
      </c>
      <c r="G27" s="643">
        <v>800</v>
      </c>
      <c r="H27" s="644">
        <v>450.6</v>
      </c>
      <c r="I27" s="208">
        <v>0</v>
      </c>
      <c r="J27" s="208">
        <v>0</v>
      </c>
      <c r="K27" s="644">
        <v>450.6</v>
      </c>
      <c r="L27" s="645" t="s">
        <v>706</v>
      </c>
      <c r="M27" s="208">
        <v>0</v>
      </c>
      <c r="N27" s="208">
        <v>0</v>
      </c>
      <c r="O27" s="208">
        <v>0</v>
      </c>
      <c r="P27" s="208">
        <v>0</v>
      </c>
      <c r="Q27" s="679" t="s">
        <v>105</v>
      </c>
      <c r="R27" s="450" t="s">
        <v>703</v>
      </c>
      <c r="S27" s="583" t="s">
        <v>707</v>
      </c>
      <c r="T27" s="581">
        <v>7009</v>
      </c>
      <c r="U27" s="583" t="s">
        <v>458</v>
      </c>
      <c r="V27" s="583" t="s">
        <v>464</v>
      </c>
      <c r="W27" s="583" t="s">
        <v>222</v>
      </c>
      <c r="X27" s="583" t="s">
        <v>708</v>
      </c>
      <c r="Y27" s="583" t="s">
        <v>545</v>
      </c>
      <c r="Z27" s="718" t="s">
        <v>546</v>
      </c>
      <c r="AA27" s="583" t="s">
        <v>554</v>
      </c>
      <c r="AB27" s="583" t="s">
        <v>555</v>
      </c>
      <c r="AC27" s="679" t="s">
        <v>105</v>
      </c>
    </row>
    <row r="28" spans="1:29" s="451" customFormat="1" ht="12" customHeight="1">
      <c r="A28" s="450"/>
      <c r="B28" s="641" t="s">
        <v>709</v>
      </c>
      <c r="C28" s="642" t="s">
        <v>710</v>
      </c>
      <c r="D28" s="643">
        <v>800</v>
      </c>
      <c r="E28" s="208">
        <v>0</v>
      </c>
      <c r="F28" s="208">
        <v>0</v>
      </c>
      <c r="G28" s="643">
        <v>800</v>
      </c>
      <c r="H28" s="644">
        <v>673.4</v>
      </c>
      <c r="I28" s="208">
        <v>0</v>
      </c>
      <c r="J28" s="208">
        <v>0</v>
      </c>
      <c r="K28" s="644">
        <v>673.4</v>
      </c>
      <c r="L28" s="645" t="s">
        <v>685</v>
      </c>
      <c r="M28" s="208">
        <v>0</v>
      </c>
      <c r="N28" s="208">
        <v>0</v>
      </c>
      <c r="O28" s="208">
        <v>0</v>
      </c>
      <c r="P28" s="208">
        <v>0</v>
      </c>
      <c r="Q28" s="584"/>
      <c r="R28" s="450"/>
      <c r="S28" s="583" t="s">
        <v>711</v>
      </c>
      <c r="T28" s="581">
        <v>10765</v>
      </c>
      <c r="U28" s="583" t="s">
        <v>458</v>
      </c>
      <c r="V28" s="583" t="s">
        <v>464</v>
      </c>
      <c r="W28" s="583" t="s">
        <v>222</v>
      </c>
      <c r="X28" s="583" t="s">
        <v>712</v>
      </c>
      <c r="Y28" s="583" t="s">
        <v>545</v>
      </c>
      <c r="Z28" s="718" t="s">
        <v>546</v>
      </c>
      <c r="AA28" s="583" t="s">
        <v>554</v>
      </c>
      <c r="AB28" s="583" t="s">
        <v>555</v>
      </c>
      <c r="AC28" s="584"/>
    </row>
    <row r="29" spans="1:29" s="451" customFormat="1" ht="12" customHeight="1">
      <c r="A29" s="450"/>
      <c r="B29" s="641" t="s">
        <v>713</v>
      </c>
      <c r="C29" s="642" t="s">
        <v>714</v>
      </c>
      <c r="D29" s="643">
        <v>5400</v>
      </c>
      <c r="E29" s="208">
        <v>0</v>
      </c>
      <c r="F29" s="208">
        <v>0</v>
      </c>
      <c r="G29" s="643">
        <v>5400</v>
      </c>
      <c r="H29" s="644">
        <v>3655.4</v>
      </c>
      <c r="I29" s="208">
        <v>0</v>
      </c>
      <c r="J29" s="208">
        <v>0</v>
      </c>
      <c r="K29" s="644">
        <v>3655.4</v>
      </c>
      <c r="L29" s="645" t="s">
        <v>706</v>
      </c>
      <c r="M29" s="644">
        <v>6.4</v>
      </c>
      <c r="N29" s="208">
        <v>0</v>
      </c>
      <c r="O29" s="644">
        <v>13.3</v>
      </c>
      <c r="P29" s="208">
        <v>0</v>
      </c>
      <c r="Q29" s="584"/>
      <c r="R29" s="450"/>
      <c r="S29" s="583" t="s">
        <v>715</v>
      </c>
      <c r="T29" s="581">
        <v>20348</v>
      </c>
      <c r="U29" s="583" t="s">
        <v>458</v>
      </c>
      <c r="V29" s="583" t="s">
        <v>464</v>
      </c>
      <c r="W29" s="583" t="s">
        <v>222</v>
      </c>
      <c r="X29" s="583" t="s">
        <v>716</v>
      </c>
      <c r="Y29" s="583" t="s">
        <v>545</v>
      </c>
      <c r="Z29" s="718" t="s">
        <v>546</v>
      </c>
      <c r="AA29" s="583" t="s">
        <v>554</v>
      </c>
      <c r="AB29" s="583" t="s">
        <v>555</v>
      </c>
      <c r="AC29" s="584"/>
    </row>
    <row r="30" spans="1:29" s="451" customFormat="1" ht="12" customHeight="1">
      <c r="A30" s="450"/>
      <c r="B30" s="641" t="s">
        <v>717</v>
      </c>
      <c r="C30" s="642" t="s">
        <v>718</v>
      </c>
      <c r="D30" s="643">
        <v>13000</v>
      </c>
      <c r="E30" s="208">
        <v>0</v>
      </c>
      <c r="F30" s="208">
        <v>0</v>
      </c>
      <c r="G30" s="643">
        <v>13000</v>
      </c>
      <c r="H30" s="644">
        <v>7915.1</v>
      </c>
      <c r="I30" s="208">
        <v>0</v>
      </c>
      <c r="J30" s="208">
        <v>0</v>
      </c>
      <c r="K30" s="644">
        <v>7915.1</v>
      </c>
      <c r="L30" s="645" t="s">
        <v>719</v>
      </c>
      <c r="M30" s="644">
        <v>16.5</v>
      </c>
      <c r="N30" s="208">
        <v>0</v>
      </c>
      <c r="O30" s="644">
        <v>27.3</v>
      </c>
      <c r="P30" s="208">
        <v>0</v>
      </c>
      <c r="Q30" s="584"/>
      <c r="R30" s="450"/>
      <c r="S30" s="583" t="s">
        <v>720</v>
      </c>
      <c r="T30" s="581">
        <v>35290</v>
      </c>
      <c r="U30" s="583" t="s">
        <v>458</v>
      </c>
      <c r="V30" s="583" t="s">
        <v>464</v>
      </c>
      <c r="W30" s="583" t="s">
        <v>222</v>
      </c>
      <c r="X30" s="583" t="s">
        <v>721</v>
      </c>
      <c r="Y30" s="583" t="s">
        <v>545</v>
      </c>
      <c r="Z30" s="718" t="s">
        <v>546</v>
      </c>
      <c r="AA30" s="583" t="s">
        <v>554</v>
      </c>
      <c r="AB30" s="583" t="s">
        <v>555</v>
      </c>
      <c r="AC30" s="584"/>
    </row>
    <row r="31" spans="1:29" s="451" customFormat="1" ht="12" customHeight="1">
      <c r="A31" s="454" t="s">
        <v>722</v>
      </c>
      <c r="B31" s="641" t="s">
        <v>723</v>
      </c>
      <c r="C31" s="642" t="s">
        <v>724</v>
      </c>
      <c r="D31" s="643">
        <v>700</v>
      </c>
      <c r="E31" s="208">
        <v>0</v>
      </c>
      <c r="F31" s="208">
        <v>0</v>
      </c>
      <c r="G31" s="643">
        <v>700</v>
      </c>
      <c r="H31" s="644">
        <v>533.6</v>
      </c>
      <c r="I31" s="208">
        <v>0</v>
      </c>
      <c r="J31" s="208">
        <v>0</v>
      </c>
      <c r="K31" s="644">
        <v>533.6</v>
      </c>
      <c r="L31" s="645" t="s">
        <v>685</v>
      </c>
      <c r="M31" s="208">
        <v>0</v>
      </c>
      <c r="N31" s="208">
        <v>0</v>
      </c>
      <c r="O31" s="208">
        <v>0</v>
      </c>
      <c r="P31" s="208">
        <v>0</v>
      </c>
      <c r="Q31" s="679" t="s">
        <v>108</v>
      </c>
      <c r="R31" s="454" t="s">
        <v>722</v>
      </c>
      <c r="S31" s="583" t="s">
        <v>725</v>
      </c>
      <c r="T31" s="581">
        <v>5191</v>
      </c>
      <c r="U31" s="583" t="s">
        <v>219</v>
      </c>
      <c r="V31" s="583" t="s">
        <v>464</v>
      </c>
      <c r="W31" s="583" t="s">
        <v>222</v>
      </c>
      <c r="X31" s="583" t="s">
        <v>726</v>
      </c>
      <c r="Y31" s="583" t="s">
        <v>727</v>
      </c>
      <c r="Z31" s="718" t="s">
        <v>577</v>
      </c>
      <c r="AA31" s="583" t="s">
        <v>728</v>
      </c>
      <c r="AB31" s="583" t="s">
        <v>584</v>
      </c>
      <c r="AC31" s="679" t="s">
        <v>108</v>
      </c>
    </row>
    <row r="32" spans="1:29" s="455" customFormat="1" ht="12" customHeight="1">
      <c r="A32" s="454"/>
      <c r="B32" s="641" t="s">
        <v>729</v>
      </c>
      <c r="C32" s="642" t="s">
        <v>730</v>
      </c>
      <c r="D32" s="643">
        <v>800</v>
      </c>
      <c r="E32" s="208">
        <v>0</v>
      </c>
      <c r="F32" s="208">
        <v>0</v>
      </c>
      <c r="G32" s="643">
        <v>800</v>
      </c>
      <c r="H32" s="644">
        <v>571.70000000000005</v>
      </c>
      <c r="I32" s="208">
        <v>0</v>
      </c>
      <c r="J32" s="208">
        <v>0</v>
      </c>
      <c r="K32" s="644">
        <v>571.70000000000005</v>
      </c>
      <c r="L32" s="645" t="s">
        <v>685</v>
      </c>
      <c r="M32" s="208">
        <v>0</v>
      </c>
      <c r="N32" s="208">
        <v>0</v>
      </c>
      <c r="O32" s="208">
        <v>0</v>
      </c>
      <c r="P32" s="208">
        <v>0</v>
      </c>
      <c r="Q32" s="590"/>
      <c r="R32" s="454"/>
      <c r="S32" s="583" t="s">
        <v>731</v>
      </c>
      <c r="T32" s="581">
        <v>6324</v>
      </c>
      <c r="U32" s="583" t="s">
        <v>219</v>
      </c>
      <c r="V32" s="583" t="s">
        <v>464</v>
      </c>
      <c r="W32" s="583" t="s">
        <v>222</v>
      </c>
      <c r="X32" s="583" t="s">
        <v>732</v>
      </c>
      <c r="Y32" s="583" t="s">
        <v>727</v>
      </c>
      <c r="Z32" s="718" t="s">
        <v>577</v>
      </c>
      <c r="AA32" s="583" t="s">
        <v>728</v>
      </c>
      <c r="AB32" s="583" t="s">
        <v>584</v>
      </c>
      <c r="AC32" s="590"/>
    </row>
    <row r="33" spans="1:29" s="451" customFormat="1" ht="12" customHeight="1">
      <c r="A33" s="454"/>
      <c r="B33" s="641" t="s">
        <v>733</v>
      </c>
      <c r="C33" s="642" t="s">
        <v>734</v>
      </c>
      <c r="D33" s="643">
        <v>7600</v>
      </c>
      <c r="E33" s="208">
        <v>0</v>
      </c>
      <c r="F33" s="208">
        <v>0</v>
      </c>
      <c r="G33" s="643">
        <v>7600</v>
      </c>
      <c r="H33" s="644">
        <v>11300.5</v>
      </c>
      <c r="I33" s="208">
        <v>0</v>
      </c>
      <c r="J33" s="208">
        <v>0</v>
      </c>
      <c r="K33" s="644">
        <v>11300.5</v>
      </c>
      <c r="L33" s="645" t="s">
        <v>735</v>
      </c>
      <c r="M33" s="644">
        <v>12.5</v>
      </c>
      <c r="N33" s="208">
        <v>0</v>
      </c>
      <c r="O33" s="208">
        <v>0</v>
      </c>
      <c r="P33" s="208">
        <v>0</v>
      </c>
      <c r="Q33" s="590"/>
      <c r="R33" s="454"/>
      <c r="S33" s="583" t="s">
        <v>736</v>
      </c>
      <c r="T33" s="581">
        <v>15112</v>
      </c>
      <c r="U33" s="583" t="s">
        <v>219</v>
      </c>
      <c r="V33" s="583" t="s">
        <v>737</v>
      </c>
      <c r="W33" s="583" t="s">
        <v>222</v>
      </c>
      <c r="X33" s="583" t="s">
        <v>738</v>
      </c>
      <c r="Y33" s="583" t="s">
        <v>727</v>
      </c>
      <c r="Z33" s="718" t="s">
        <v>577</v>
      </c>
      <c r="AA33" s="583" t="s">
        <v>728</v>
      </c>
      <c r="AB33" s="583" t="s">
        <v>584</v>
      </c>
      <c r="AC33" s="590"/>
    </row>
    <row r="34" spans="1:29" s="451" customFormat="1" ht="12.2" customHeight="1">
      <c r="A34" s="454" t="s">
        <v>739</v>
      </c>
      <c r="B34" s="641" t="s">
        <v>740</v>
      </c>
      <c r="C34" s="642" t="s">
        <v>741</v>
      </c>
      <c r="D34" s="643">
        <v>2700</v>
      </c>
      <c r="E34" s="208">
        <v>0</v>
      </c>
      <c r="F34" s="208">
        <v>0</v>
      </c>
      <c r="G34" s="643">
        <v>2700</v>
      </c>
      <c r="H34" s="644">
        <v>2121.9</v>
      </c>
      <c r="I34" s="208">
        <v>0</v>
      </c>
      <c r="J34" s="208">
        <v>0</v>
      </c>
      <c r="K34" s="644">
        <v>2121.9</v>
      </c>
      <c r="L34" s="645" t="s">
        <v>405</v>
      </c>
      <c r="M34" s="208">
        <v>0</v>
      </c>
      <c r="N34" s="644">
        <v>114.3</v>
      </c>
      <c r="O34" s="208">
        <v>0</v>
      </c>
      <c r="P34" s="208">
        <v>0</v>
      </c>
      <c r="Q34" s="679" t="s">
        <v>111</v>
      </c>
      <c r="R34" s="454" t="s">
        <v>739</v>
      </c>
      <c r="S34" s="583" t="s">
        <v>553</v>
      </c>
      <c r="T34" s="581">
        <v>24613</v>
      </c>
      <c r="U34" s="583" t="s">
        <v>458</v>
      </c>
      <c r="V34" s="583" t="s">
        <v>404</v>
      </c>
      <c r="W34" s="583" t="s">
        <v>222</v>
      </c>
      <c r="X34" s="583" t="s">
        <v>222</v>
      </c>
      <c r="Y34" s="583" t="s">
        <v>614</v>
      </c>
      <c r="Z34" s="718" t="s">
        <v>595</v>
      </c>
      <c r="AA34" s="583" t="s">
        <v>742</v>
      </c>
      <c r="AB34" s="583" t="s">
        <v>549</v>
      </c>
      <c r="AC34" s="679" t="s">
        <v>111</v>
      </c>
    </row>
    <row r="35" spans="1:29" s="451" customFormat="1" ht="12.2" customHeight="1">
      <c r="A35" s="454"/>
      <c r="B35" s="641" t="s">
        <v>743</v>
      </c>
      <c r="C35" s="642" t="s">
        <v>744</v>
      </c>
      <c r="D35" s="643">
        <v>6000</v>
      </c>
      <c r="E35" s="208">
        <v>0</v>
      </c>
      <c r="F35" s="208">
        <v>0</v>
      </c>
      <c r="G35" s="643">
        <v>6000</v>
      </c>
      <c r="H35" s="644">
        <v>4700.2</v>
      </c>
      <c r="I35" s="208">
        <v>0</v>
      </c>
      <c r="J35" s="208">
        <v>0</v>
      </c>
      <c r="K35" s="644">
        <v>4700.2</v>
      </c>
      <c r="L35" s="645" t="s">
        <v>405</v>
      </c>
      <c r="M35" s="644">
        <v>15.4</v>
      </c>
      <c r="N35" s="208">
        <v>0</v>
      </c>
      <c r="O35" s="208">
        <v>0</v>
      </c>
      <c r="P35" s="208">
        <v>0</v>
      </c>
      <c r="Q35" s="590"/>
      <c r="R35" s="454"/>
      <c r="S35" s="583" t="s">
        <v>745</v>
      </c>
      <c r="T35" s="581">
        <v>19577</v>
      </c>
      <c r="U35" s="583" t="s">
        <v>458</v>
      </c>
      <c r="V35" s="583" t="s">
        <v>404</v>
      </c>
      <c r="W35" s="583" t="s">
        <v>222</v>
      </c>
      <c r="X35" s="583" t="s">
        <v>746</v>
      </c>
      <c r="Y35" s="583" t="s">
        <v>614</v>
      </c>
      <c r="Z35" s="718" t="s">
        <v>577</v>
      </c>
      <c r="AA35" s="583" t="s">
        <v>746</v>
      </c>
      <c r="AB35" s="583" t="s">
        <v>584</v>
      </c>
      <c r="AC35" s="590"/>
    </row>
    <row r="36" spans="1:29" s="451" customFormat="1" ht="12.2" customHeight="1">
      <c r="A36" s="454" t="s">
        <v>747</v>
      </c>
      <c r="B36" s="641" t="s">
        <v>748</v>
      </c>
      <c r="C36" s="642" t="s">
        <v>749</v>
      </c>
      <c r="D36" s="643">
        <v>550</v>
      </c>
      <c r="E36" s="208">
        <v>0</v>
      </c>
      <c r="F36" s="208">
        <v>0</v>
      </c>
      <c r="G36" s="643">
        <v>550</v>
      </c>
      <c r="H36" s="644">
        <v>572.5</v>
      </c>
      <c r="I36" s="208">
        <v>0</v>
      </c>
      <c r="J36" s="208">
        <v>0</v>
      </c>
      <c r="K36" s="644">
        <v>572.5</v>
      </c>
      <c r="L36" s="645" t="s">
        <v>685</v>
      </c>
      <c r="M36" s="208">
        <v>0</v>
      </c>
      <c r="N36" s="208">
        <v>0</v>
      </c>
      <c r="O36" s="208">
        <v>0</v>
      </c>
      <c r="P36" s="208">
        <v>0</v>
      </c>
      <c r="Q36" s="679" t="s">
        <v>114</v>
      </c>
      <c r="R36" s="454" t="s">
        <v>747</v>
      </c>
      <c r="S36" s="583" t="s">
        <v>750</v>
      </c>
      <c r="T36" s="581">
        <v>24558</v>
      </c>
      <c r="U36" s="583" t="s">
        <v>458</v>
      </c>
      <c r="V36" s="583" t="s">
        <v>404</v>
      </c>
      <c r="W36" s="583" t="s">
        <v>222</v>
      </c>
      <c r="X36" s="583" t="s">
        <v>751</v>
      </c>
      <c r="Y36" s="583" t="s">
        <v>752</v>
      </c>
      <c r="Z36" s="718" t="s">
        <v>595</v>
      </c>
      <c r="AA36" s="583" t="s">
        <v>578</v>
      </c>
      <c r="AB36" s="583" t="s">
        <v>584</v>
      </c>
      <c r="AC36" s="679" t="s">
        <v>114</v>
      </c>
    </row>
    <row r="37" spans="1:29" s="451" customFormat="1" ht="12.2" customHeight="1">
      <c r="A37" s="454"/>
      <c r="B37" s="641" t="s">
        <v>753</v>
      </c>
      <c r="C37" s="642" t="s">
        <v>754</v>
      </c>
      <c r="D37" s="643">
        <v>6000</v>
      </c>
      <c r="E37" s="208">
        <v>0</v>
      </c>
      <c r="F37" s="208">
        <v>0</v>
      </c>
      <c r="G37" s="643">
        <v>6000</v>
      </c>
      <c r="H37" s="644">
        <v>4688</v>
      </c>
      <c r="I37" s="208">
        <v>0</v>
      </c>
      <c r="J37" s="208">
        <v>0</v>
      </c>
      <c r="K37" s="644">
        <v>4688</v>
      </c>
      <c r="L37" s="645" t="s">
        <v>448</v>
      </c>
      <c r="M37" s="208">
        <v>0</v>
      </c>
      <c r="N37" s="208">
        <v>0</v>
      </c>
      <c r="O37" s="208">
        <v>0</v>
      </c>
      <c r="P37" s="208">
        <v>0</v>
      </c>
      <c r="Q37" s="590"/>
      <c r="R37" s="454"/>
      <c r="S37" s="583" t="s">
        <v>755</v>
      </c>
      <c r="T37" s="581">
        <v>36745</v>
      </c>
      <c r="U37" s="583" t="s">
        <v>458</v>
      </c>
      <c r="V37" s="583" t="s">
        <v>404</v>
      </c>
      <c r="W37" s="583" t="s">
        <v>222</v>
      </c>
      <c r="X37" s="583" t="s">
        <v>756</v>
      </c>
      <c r="Y37" s="583" t="s">
        <v>752</v>
      </c>
      <c r="Z37" s="718" t="s">
        <v>595</v>
      </c>
      <c r="AA37" s="583" t="s">
        <v>578</v>
      </c>
      <c r="AB37" s="583" t="s">
        <v>584</v>
      </c>
      <c r="AC37" s="590"/>
    </row>
    <row r="38" spans="1:29" s="451" customFormat="1" ht="12.2" customHeight="1">
      <c r="A38" s="454" t="s">
        <v>757</v>
      </c>
      <c r="B38" s="641" t="s">
        <v>758</v>
      </c>
      <c r="C38" s="642" t="s">
        <v>759</v>
      </c>
      <c r="D38" s="643">
        <v>2000</v>
      </c>
      <c r="E38" s="208">
        <v>0</v>
      </c>
      <c r="F38" s="208">
        <v>0</v>
      </c>
      <c r="G38" s="643">
        <v>2000</v>
      </c>
      <c r="H38" s="644">
        <v>825.3</v>
      </c>
      <c r="I38" s="208">
        <v>0</v>
      </c>
      <c r="J38" s="208">
        <v>0</v>
      </c>
      <c r="K38" s="644">
        <v>825.3</v>
      </c>
      <c r="L38" s="645" t="s">
        <v>760</v>
      </c>
      <c r="M38" s="208">
        <v>0</v>
      </c>
      <c r="N38" s="208">
        <v>0</v>
      </c>
      <c r="O38" s="208">
        <v>0</v>
      </c>
      <c r="P38" s="208">
        <v>0</v>
      </c>
      <c r="Q38" s="679" t="s">
        <v>117</v>
      </c>
      <c r="R38" s="454" t="s">
        <v>757</v>
      </c>
      <c r="S38" s="583" t="s">
        <v>761</v>
      </c>
      <c r="T38" s="581">
        <v>17597</v>
      </c>
      <c r="U38" s="583" t="s">
        <v>458</v>
      </c>
      <c r="V38" s="583" t="s">
        <v>760</v>
      </c>
      <c r="W38" s="583" t="s">
        <v>222</v>
      </c>
      <c r="X38" s="583" t="s">
        <v>762</v>
      </c>
      <c r="Y38" s="583" t="s">
        <v>752</v>
      </c>
      <c r="Z38" s="718" t="s">
        <v>595</v>
      </c>
      <c r="AA38" s="583" t="s">
        <v>763</v>
      </c>
      <c r="AB38" s="583" t="s">
        <v>584</v>
      </c>
      <c r="AC38" s="679" t="s">
        <v>117</v>
      </c>
    </row>
    <row r="39" spans="1:29" s="451" customFormat="1" ht="12.2" customHeight="1">
      <c r="A39" s="454"/>
      <c r="B39" s="641" t="s">
        <v>764</v>
      </c>
      <c r="C39" s="642" t="s">
        <v>765</v>
      </c>
      <c r="D39" s="643">
        <v>25000</v>
      </c>
      <c r="E39" s="208">
        <v>0</v>
      </c>
      <c r="F39" s="208">
        <v>0</v>
      </c>
      <c r="G39" s="643">
        <v>25000</v>
      </c>
      <c r="H39" s="644">
        <v>20399.5</v>
      </c>
      <c r="I39" s="208">
        <v>0</v>
      </c>
      <c r="J39" s="208">
        <v>0</v>
      </c>
      <c r="K39" s="644">
        <v>20399.5</v>
      </c>
      <c r="L39" s="645" t="s">
        <v>456</v>
      </c>
      <c r="M39" s="208">
        <v>0</v>
      </c>
      <c r="N39" s="644">
        <v>30.9</v>
      </c>
      <c r="O39" s="208">
        <v>0</v>
      </c>
      <c r="P39" s="208">
        <v>0</v>
      </c>
      <c r="Q39" s="590"/>
      <c r="R39" s="454"/>
      <c r="S39" s="583" t="s">
        <v>766</v>
      </c>
      <c r="T39" s="581">
        <v>63260</v>
      </c>
      <c r="U39" s="583" t="s">
        <v>458</v>
      </c>
      <c r="V39" s="583" t="s">
        <v>404</v>
      </c>
      <c r="W39" s="583" t="s">
        <v>222</v>
      </c>
      <c r="X39" s="583" t="s">
        <v>767</v>
      </c>
      <c r="Y39" s="583" t="s">
        <v>752</v>
      </c>
      <c r="Z39" s="718" t="s">
        <v>595</v>
      </c>
      <c r="AA39" s="583" t="s">
        <v>578</v>
      </c>
      <c r="AB39" s="583" t="s">
        <v>584</v>
      </c>
      <c r="AC39" s="590"/>
    </row>
    <row r="40" spans="1:29" s="451" customFormat="1" ht="12.2" customHeight="1">
      <c r="A40" s="454"/>
      <c r="B40" s="641" t="s">
        <v>768</v>
      </c>
      <c r="C40" s="642" t="s">
        <v>769</v>
      </c>
      <c r="D40" s="643">
        <v>42000</v>
      </c>
      <c r="E40" s="208">
        <v>0</v>
      </c>
      <c r="F40" s="208">
        <v>0</v>
      </c>
      <c r="G40" s="643">
        <v>42000</v>
      </c>
      <c r="H40" s="644">
        <v>26935.9</v>
      </c>
      <c r="I40" s="208">
        <v>0</v>
      </c>
      <c r="J40" s="208">
        <v>0</v>
      </c>
      <c r="K40" s="644">
        <v>26935.9</v>
      </c>
      <c r="L40" s="645" t="s">
        <v>770</v>
      </c>
      <c r="M40" s="644">
        <v>11.6</v>
      </c>
      <c r="N40" s="208">
        <v>0</v>
      </c>
      <c r="O40" s="644">
        <v>56.1</v>
      </c>
      <c r="P40" s="208">
        <v>0</v>
      </c>
      <c r="Q40" s="590"/>
      <c r="R40" s="454"/>
      <c r="S40" s="583" t="s">
        <v>771</v>
      </c>
      <c r="T40" s="581">
        <v>77635</v>
      </c>
      <c r="U40" s="583" t="s">
        <v>458</v>
      </c>
      <c r="V40" s="583" t="s">
        <v>404</v>
      </c>
      <c r="W40" s="583" t="s">
        <v>222</v>
      </c>
      <c r="X40" s="583" t="s">
        <v>222</v>
      </c>
      <c r="Y40" s="583" t="s">
        <v>752</v>
      </c>
      <c r="Z40" s="718" t="s">
        <v>595</v>
      </c>
      <c r="AA40" s="583" t="s">
        <v>578</v>
      </c>
      <c r="AB40" s="583" t="s">
        <v>584</v>
      </c>
      <c r="AC40" s="590"/>
    </row>
    <row r="41" spans="1:29" s="451" customFormat="1" ht="12.2" customHeight="1">
      <c r="A41" s="454" t="s">
        <v>854</v>
      </c>
      <c r="B41" s="641" t="s">
        <v>772</v>
      </c>
      <c r="C41" s="642" t="s">
        <v>855</v>
      </c>
      <c r="D41" s="643">
        <v>500</v>
      </c>
      <c r="E41" s="208">
        <v>0</v>
      </c>
      <c r="F41" s="208">
        <v>0</v>
      </c>
      <c r="G41" s="643">
        <v>500</v>
      </c>
      <c r="H41" s="644">
        <v>500</v>
      </c>
      <c r="I41" s="208">
        <v>0</v>
      </c>
      <c r="J41" s="208">
        <v>0</v>
      </c>
      <c r="K41" s="644">
        <v>500</v>
      </c>
      <c r="L41" s="645" t="s">
        <v>773</v>
      </c>
      <c r="M41" s="208">
        <v>0</v>
      </c>
      <c r="N41" s="208">
        <v>0</v>
      </c>
      <c r="O41" s="208">
        <v>0</v>
      </c>
      <c r="P41" s="208">
        <v>0</v>
      </c>
      <c r="Q41" s="679" t="s">
        <v>120</v>
      </c>
      <c r="R41" s="454" t="s">
        <v>854</v>
      </c>
      <c r="S41" s="583" t="s">
        <v>774</v>
      </c>
      <c r="T41" s="581">
        <v>10393</v>
      </c>
      <c r="U41" s="583" t="s">
        <v>458</v>
      </c>
      <c r="V41" s="583" t="s">
        <v>404</v>
      </c>
      <c r="W41" s="583" t="s">
        <v>222</v>
      </c>
      <c r="X41" s="583" t="s">
        <v>775</v>
      </c>
      <c r="Y41" s="583" t="s">
        <v>611</v>
      </c>
      <c r="Z41" s="718" t="s">
        <v>577</v>
      </c>
      <c r="AA41" s="583" t="s">
        <v>610</v>
      </c>
      <c r="AB41" s="583" t="s">
        <v>555</v>
      </c>
      <c r="AC41" s="679" t="s">
        <v>120</v>
      </c>
    </row>
    <row r="42" spans="1:29" s="451" customFormat="1" ht="12.2" customHeight="1">
      <c r="A42" s="450"/>
      <c r="B42" s="603" t="s">
        <v>776</v>
      </c>
      <c r="C42" s="580" t="s">
        <v>856</v>
      </c>
      <c r="D42" s="643">
        <v>7500</v>
      </c>
      <c r="E42" s="604">
        <v>0</v>
      </c>
      <c r="F42" s="604">
        <v>0</v>
      </c>
      <c r="G42" s="643">
        <v>7500</v>
      </c>
      <c r="H42" s="605">
        <v>5578</v>
      </c>
      <c r="I42" s="267">
        <v>0</v>
      </c>
      <c r="J42" s="267">
        <v>0</v>
      </c>
      <c r="K42" s="606">
        <v>5578</v>
      </c>
      <c r="L42" s="607" t="s">
        <v>857</v>
      </c>
      <c r="M42" s="606">
        <v>27</v>
      </c>
      <c r="N42" s="606">
        <v>0</v>
      </c>
      <c r="O42" s="606">
        <v>0</v>
      </c>
      <c r="P42" s="608">
        <v>0</v>
      </c>
      <c r="Q42" s="679" t="s">
        <v>120</v>
      </c>
      <c r="R42" s="450"/>
      <c r="S42" s="610">
        <v>38473</v>
      </c>
      <c r="T42" s="581">
        <v>33668</v>
      </c>
      <c r="U42" s="583" t="s">
        <v>458</v>
      </c>
      <c r="V42" s="609" t="s">
        <v>404</v>
      </c>
      <c r="W42" s="609" t="s">
        <v>222</v>
      </c>
      <c r="X42" s="609" t="s">
        <v>599</v>
      </c>
      <c r="Y42" s="609" t="s">
        <v>610</v>
      </c>
      <c r="Z42" s="720" t="s">
        <v>937</v>
      </c>
      <c r="AA42" s="609" t="s">
        <v>858</v>
      </c>
      <c r="AB42" s="609">
        <v>1.4</v>
      </c>
      <c r="AC42" s="679" t="s">
        <v>120</v>
      </c>
    </row>
    <row r="43" spans="1:29" s="451" customFormat="1" ht="12.2" customHeight="1">
      <c r="A43" s="454" t="s">
        <v>777</v>
      </c>
      <c r="B43" s="641" t="s">
        <v>778</v>
      </c>
      <c r="C43" s="642" t="s">
        <v>779</v>
      </c>
      <c r="D43" s="643">
        <v>800</v>
      </c>
      <c r="E43" s="208">
        <v>0</v>
      </c>
      <c r="F43" s="208">
        <v>0</v>
      </c>
      <c r="G43" s="643">
        <v>800</v>
      </c>
      <c r="H43" s="644">
        <v>505</v>
      </c>
      <c r="I43" s="208">
        <v>0</v>
      </c>
      <c r="J43" s="208">
        <v>0</v>
      </c>
      <c r="K43" s="644">
        <v>505</v>
      </c>
      <c r="L43" s="645" t="s">
        <v>701</v>
      </c>
      <c r="M43" s="208">
        <v>0</v>
      </c>
      <c r="N43" s="208">
        <v>0</v>
      </c>
      <c r="O43" s="208">
        <v>0</v>
      </c>
      <c r="P43" s="208">
        <v>0</v>
      </c>
      <c r="Q43" s="590" t="s">
        <v>123</v>
      </c>
      <c r="R43" s="454" t="s">
        <v>777</v>
      </c>
      <c r="S43" s="583" t="s">
        <v>780</v>
      </c>
      <c r="T43" s="581">
        <v>17971</v>
      </c>
      <c r="U43" s="583" t="s">
        <v>458</v>
      </c>
      <c r="V43" s="583" t="s">
        <v>464</v>
      </c>
      <c r="W43" s="583" t="s">
        <v>222</v>
      </c>
      <c r="X43" s="583" t="s">
        <v>781</v>
      </c>
      <c r="Y43" s="583" t="s">
        <v>582</v>
      </c>
      <c r="Z43" s="718" t="s">
        <v>577</v>
      </c>
      <c r="AA43" s="583" t="s">
        <v>782</v>
      </c>
      <c r="AB43" s="583" t="s">
        <v>555</v>
      </c>
      <c r="AC43" s="590" t="s">
        <v>123</v>
      </c>
    </row>
    <row r="44" spans="1:29" s="451" customFormat="1" ht="12.2" customHeight="1">
      <c r="A44" s="454"/>
      <c r="B44" s="641" t="s">
        <v>783</v>
      </c>
      <c r="C44" s="642" t="s">
        <v>784</v>
      </c>
      <c r="D44" s="643">
        <v>3000</v>
      </c>
      <c r="E44" s="208">
        <v>0</v>
      </c>
      <c r="F44" s="208">
        <v>0</v>
      </c>
      <c r="G44" s="643">
        <v>3000</v>
      </c>
      <c r="H44" s="644">
        <v>2657.1</v>
      </c>
      <c r="I44" s="208">
        <v>0</v>
      </c>
      <c r="J44" s="208">
        <v>0</v>
      </c>
      <c r="K44" s="644">
        <v>2657.1</v>
      </c>
      <c r="L44" s="645" t="s">
        <v>701</v>
      </c>
      <c r="M44" s="644">
        <v>29</v>
      </c>
      <c r="N44" s="208">
        <v>0</v>
      </c>
      <c r="O44" s="208">
        <v>0</v>
      </c>
      <c r="P44" s="208">
        <v>0</v>
      </c>
      <c r="Q44" s="590"/>
      <c r="R44" s="454"/>
      <c r="S44" s="583" t="s">
        <v>785</v>
      </c>
      <c r="T44" s="581">
        <v>19108</v>
      </c>
      <c r="U44" s="583" t="s">
        <v>224</v>
      </c>
      <c r="V44" s="583" t="s">
        <v>404</v>
      </c>
      <c r="W44" s="583" t="s">
        <v>222</v>
      </c>
      <c r="X44" s="583" t="s">
        <v>610</v>
      </c>
      <c r="Y44" s="583" t="s">
        <v>610</v>
      </c>
      <c r="Z44" s="718" t="s">
        <v>577</v>
      </c>
      <c r="AA44" s="583" t="s">
        <v>611</v>
      </c>
      <c r="AB44" s="583" t="s">
        <v>555</v>
      </c>
      <c r="AC44" s="590"/>
    </row>
    <row r="45" spans="1:29" s="451" customFormat="1" ht="12.2" customHeight="1">
      <c r="A45" s="454" t="s">
        <v>786</v>
      </c>
      <c r="B45" s="641" t="s">
        <v>787</v>
      </c>
      <c r="C45" s="642" t="s">
        <v>788</v>
      </c>
      <c r="D45" s="643">
        <v>1200</v>
      </c>
      <c r="E45" s="208">
        <v>0</v>
      </c>
      <c r="F45" s="208">
        <v>0</v>
      </c>
      <c r="G45" s="643">
        <v>1200</v>
      </c>
      <c r="H45" s="644">
        <v>1143.9000000000001</v>
      </c>
      <c r="I45" s="208">
        <v>0</v>
      </c>
      <c r="J45" s="208">
        <v>0</v>
      </c>
      <c r="K45" s="644">
        <v>1143.9000000000001</v>
      </c>
      <c r="L45" s="645" t="s">
        <v>635</v>
      </c>
      <c r="M45" s="208">
        <v>0</v>
      </c>
      <c r="N45" s="208">
        <v>0</v>
      </c>
      <c r="O45" s="208">
        <v>0</v>
      </c>
      <c r="P45" s="208">
        <v>0</v>
      </c>
      <c r="Q45" s="679" t="s">
        <v>126</v>
      </c>
      <c r="R45" s="454" t="s">
        <v>786</v>
      </c>
      <c r="S45" s="583" t="s">
        <v>789</v>
      </c>
      <c r="T45" s="581">
        <v>10091</v>
      </c>
      <c r="U45" s="583" t="s">
        <v>458</v>
      </c>
      <c r="V45" s="583" t="s">
        <v>464</v>
      </c>
      <c r="W45" s="583" t="s">
        <v>790</v>
      </c>
      <c r="X45" s="583" t="s">
        <v>791</v>
      </c>
      <c r="Y45" s="583" t="s">
        <v>792</v>
      </c>
      <c r="Z45" s="718" t="s">
        <v>546</v>
      </c>
      <c r="AA45" s="583" t="s">
        <v>793</v>
      </c>
      <c r="AB45" s="583" t="s">
        <v>555</v>
      </c>
      <c r="AC45" s="679" t="s">
        <v>126</v>
      </c>
    </row>
    <row r="46" spans="1:29" s="451" customFormat="1" ht="12.2" customHeight="1">
      <c r="A46" s="454"/>
      <c r="B46" s="641" t="s">
        <v>794</v>
      </c>
      <c r="C46" s="642" t="s">
        <v>795</v>
      </c>
      <c r="D46" s="643">
        <v>1300</v>
      </c>
      <c r="E46" s="208">
        <v>0</v>
      </c>
      <c r="F46" s="208">
        <v>0</v>
      </c>
      <c r="G46" s="643">
        <v>1300</v>
      </c>
      <c r="H46" s="644">
        <v>667.1</v>
      </c>
      <c r="I46" s="208">
        <v>0</v>
      </c>
      <c r="J46" s="208">
        <v>0</v>
      </c>
      <c r="K46" s="644">
        <v>667.1</v>
      </c>
      <c r="L46" s="645" t="s">
        <v>773</v>
      </c>
      <c r="M46" s="208">
        <v>0</v>
      </c>
      <c r="N46" s="208">
        <v>0</v>
      </c>
      <c r="O46" s="208">
        <v>0</v>
      </c>
      <c r="P46" s="208">
        <v>0</v>
      </c>
      <c r="Q46" s="590"/>
      <c r="R46" s="454"/>
      <c r="S46" s="583" t="s">
        <v>796</v>
      </c>
      <c r="T46" s="581">
        <v>10320</v>
      </c>
      <c r="U46" s="583" t="s">
        <v>458</v>
      </c>
      <c r="V46" s="583" t="s">
        <v>463</v>
      </c>
      <c r="W46" s="583" t="s">
        <v>790</v>
      </c>
      <c r="X46" s="583" t="s">
        <v>681</v>
      </c>
      <c r="Y46" s="583" t="s">
        <v>792</v>
      </c>
      <c r="Z46" s="718" t="s">
        <v>546</v>
      </c>
      <c r="AA46" s="583" t="s">
        <v>793</v>
      </c>
      <c r="AB46" s="583" t="s">
        <v>547</v>
      </c>
      <c r="AC46" s="590"/>
    </row>
    <row r="47" spans="1:29" s="451" customFormat="1" ht="12.2" customHeight="1">
      <c r="A47" s="454"/>
      <c r="B47" s="641" t="s">
        <v>797</v>
      </c>
      <c r="C47" s="642" t="s">
        <v>798</v>
      </c>
      <c r="D47" s="643">
        <v>3000</v>
      </c>
      <c r="E47" s="208">
        <v>0</v>
      </c>
      <c r="F47" s="208">
        <v>0</v>
      </c>
      <c r="G47" s="643">
        <v>3000</v>
      </c>
      <c r="H47" s="644">
        <v>2433</v>
      </c>
      <c r="I47" s="208">
        <v>0</v>
      </c>
      <c r="J47" s="208">
        <v>0</v>
      </c>
      <c r="K47" s="644">
        <v>2433</v>
      </c>
      <c r="L47" s="645" t="s">
        <v>799</v>
      </c>
      <c r="M47" s="208">
        <v>0</v>
      </c>
      <c r="N47" s="208">
        <v>0</v>
      </c>
      <c r="O47" s="208">
        <v>0</v>
      </c>
      <c r="P47" s="208">
        <v>0</v>
      </c>
      <c r="Q47" s="590"/>
      <c r="R47" s="454"/>
      <c r="S47" s="583" t="s">
        <v>800</v>
      </c>
      <c r="T47" s="581">
        <v>18019</v>
      </c>
      <c r="U47" s="583" t="s">
        <v>458</v>
      </c>
      <c r="V47" s="583" t="s">
        <v>464</v>
      </c>
      <c r="W47" s="583" t="s">
        <v>790</v>
      </c>
      <c r="X47" s="583" t="s">
        <v>801</v>
      </c>
      <c r="Y47" s="583" t="s">
        <v>792</v>
      </c>
      <c r="Z47" s="718" t="s">
        <v>546</v>
      </c>
      <c r="AA47" s="583" t="s">
        <v>793</v>
      </c>
      <c r="AB47" s="583" t="s">
        <v>555</v>
      </c>
      <c r="AC47" s="590"/>
    </row>
    <row r="48" spans="1:29" s="451" customFormat="1" ht="12.2" customHeight="1">
      <c r="A48" s="454"/>
      <c r="B48" s="641" t="s">
        <v>802</v>
      </c>
      <c r="C48" s="642" t="s">
        <v>803</v>
      </c>
      <c r="D48" s="643">
        <v>4000</v>
      </c>
      <c r="E48" s="208">
        <v>0</v>
      </c>
      <c r="F48" s="208">
        <v>0</v>
      </c>
      <c r="G48" s="643">
        <v>4000</v>
      </c>
      <c r="H48" s="644">
        <v>2696.6</v>
      </c>
      <c r="I48" s="208">
        <v>0</v>
      </c>
      <c r="J48" s="208">
        <v>0</v>
      </c>
      <c r="K48" s="644">
        <v>2696.6</v>
      </c>
      <c r="L48" s="645" t="s">
        <v>799</v>
      </c>
      <c r="M48" s="208">
        <v>0</v>
      </c>
      <c r="N48" s="208">
        <v>0</v>
      </c>
      <c r="O48" s="208">
        <v>0</v>
      </c>
      <c r="P48" s="208">
        <v>0</v>
      </c>
      <c r="Q48" s="590"/>
      <c r="R48" s="454"/>
      <c r="S48" s="583" t="s">
        <v>800</v>
      </c>
      <c r="T48" s="581">
        <v>21911</v>
      </c>
      <c r="U48" s="583" t="s">
        <v>458</v>
      </c>
      <c r="V48" s="583" t="s">
        <v>464</v>
      </c>
      <c r="W48" s="583" t="s">
        <v>790</v>
      </c>
      <c r="X48" s="583" t="s">
        <v>804</v>
      </c>
      <c r="Y48" s="583" t="s">
        <v>792</v>
      </c>
      <c r="Z48" s="718" t="s">
        <v>546</v>
      </c>
      <c r="AA48" s="583" t="s">
        <v>793</v>
      </c>
      <c r="AB48" s="583" t="s">
        <v>555</v>
      </c>
      <c r="AC48" s="590"/>
    </row>
    <row r="49" spans="1:29" s="451" customFormat="1" ht="12.2" customHeight="1">
      <c r="A49" s="450"/>
      <c r="B49" s="641" t="s">
        <v>805</v>
      </c>
      <c r="C49" s="642" t="s">
        <v>806</v>
      </c>
      <c r="D49" s="643">
        <v>6500</v>
      </c>
      <c r="E49" s="208">
        <v>0</v>
      </c>
      <c r="F49" s="643">
        <v>6500</v>
      </c>
      <c r="G49" s="643">
        <v>0</v>
      </c>
      <c r="H49" s="644">
        <v>3083</v>
      </c>
      <c r="I49" s="208">
        <v>0</v>
      </c>
      <c r="J49" s="644">
        <v>3083</v>
      </c>
      <c r="K49" s="644">
        <v>0</v>
      </c>
      <c r="L49" s="645" t="s">
        <v>735</v>
      </c>
      <c r="M49" s="208">
        <v>0</v>
      </c>
      <c r="N49" s="208">
        <v>0</v>
      </c>
      <c r="O49" s="208">
        <v>0</v>
      </c>
      <c r="P49" s="208">
        <v>0</v>
      </c>
      <c r="Q49" s="584"/>
      <c r="R49" s="450"/>
      <c r="S49" s="583" t="s">
        <v>807</v>
      </c>
      <c r="T49" s="581">
        <v>5604</v>
      </c>
      <c r="U49" s="583" t="s">
        <v>458</v>
      </c>
      <c r="V49" s="583" t="s">
        <v>464</v>
      </c>
      <c r="W49" s="583" t="s">
        <v>790</v>
      </c>
      <c r="X49" s="583" t="s">
        <v>808</v>
      </c>
      <c r="Y49" s="583" t="s">
        <v>792</v>
      </c>
      <c r="Z49" s="718" t="s">
        <v>546</v>
      </c>
      <c r="AA49" s="583" t="s">
        <v>793</v>
      </c>
      <c r="AB49" s="583" t="s">
        <v>555</v>
      </c>
      <c r="AC49" s="584"/>
    </row>
    <row r="50" spans="1:29" s="451" customFormat="1" ht="12.2" customHeight="1" thickBot="1">
      <c r="A50" s="450"/>
      <c r="B50" s="596" t="s">
        <v>809</v>
      </c>
      <c r="C50" s="597" t="s">
        <v>810</v>
      </c>
      <c r="D50" s="598">
        <v>9000</v>
      </c>
      <c r="E50" s="208">
        <v>0</v>
      </c>
      <c r="F50" s="208">
        <v>0</v>
      </c>
      <c r="G50" s="598">
        <v>9000</v>
      </c>
      <c r="H50" s="599">
        <v>5891.3</v>
      </c>
      <c r="I50" s="208">
        <v>0</v>
      </c>
      <c r="J50" s="208">
        <v>0</v>
      </c>
      <c r="K50" s="599">
        <v>5891.3</v>
      </c>
      <c r="L50" s="600" t="s">
        <v>811</v>
      </c>
      <c r="M50" s="599">
        <v>33.6</v>
      </c>
      <c r="N50" s="599">
        <v>24.3</v>
      </c>
      <c r="O50" s="208">
        <v>0</v>
      </c>
      <c r="P50" s="599">
        <v>31.9</v>
      </c>
      <c r="Q50" s="680"/>
      <c r="R50" s="678"/>
      <c r="S50" s="602" t="s">
        <v>812</v>
      </c>
      <c r="T50" s="601">
        <v>26888</v>
      </c>
      <c r="U50" s="602" t="s">
        <v>458</v>
      </c>
      <c r="V50" s="602" t="s">
        <v>464</v>
      </c>
      <c r="W50" s="602" t="s">
        <v>790</v>
      </c>
      <c r="X50" s="602" t="s">
        <v>681</v>
      </c>
      <c r="Y50" s="602" t="s">
        <v>792</v>
      </c>
      <c r="Z50" s="719" t="s">
        <v>546</v>
      </c>
      <c r="AA50" s="602" t="s">
        <v>793</v>
      </c>
      <c r="AB50" s="602" t="s">
        <v>555</v>
      </c>
      <c r="AC50" s="680"/>
    </row>
    <row r="51" spans="1:29" s="214" customFormat="1" ht="11.1" customHeight="1">
      <c r="A51" s="1091" t="s">
        <v>869</v>
      </c>
      <c r="B51" s="1091"/>
      <c r="C51" s="215"/>
      <c r="D51" s="1092"/>
      <c r="E51" s="1092"/>
      <c r="F51" s="1092"/>
      <c r="G51" s="1092"/>
      <c r="H51" s="216"/>
      <c r="I51" s="216"/>
      <c r="J51" s="216"/>
      <c r="K51" s="216"/>
      <c r="L51" s="1093" t="s">
        <v>870</v>
      </c>
      <c r="M51" s="1093"/>
      <c r="N51" s="1093"/>
      <c r="O51" s="1093"/>
      <c r="P51" s="1093"/>
      <c r="Q51" s="1093"/>
      <c r="R51" s="1091" t="s">
        <v>869</v>
      </c>
      <c r="S51" s="1091"/>
      <c r="T51" s="215"/>
      <c r="U51" s="681"/>
      <c r="V51" s="681"/>
      <c r="W51" s="681"/>
      <c r="X51" s="681"/>
      <c r="Y51" s="681"/>
      <c r="Z51" s="681"/>
      <c r="AA51" s="1085" t="s">
        <v>932</v>
      </c>
      <c r="AB51" s="1085"/>
      <c r="AC51" s="1085"/>
    </row>
    <row r="52" spans="1:29" s="220" customFormat="1" ht="11.1" customHeight="1">
      <c r="A52" s="1067" t="s">
        <v>813</v>
      </c>
      <c r="B52" s="1067"/>
      <c r="C52" s="1067"/>
      <c r="D52" s="217"/>
      <c r="E52" s="217"/>
      <c r="F52" s="217"/>
      <c r="G52" s="217"/>
      <c r="H52" s="217"/>
      <c r="I52" s="218"/>
      <c r="J52" s="218"/>
      <c r="K52" s="218"/>
      <c r="L52" s="218"/>
      <c r="M52" s="218"/>
      <c r="N52" s="218"/>
      <c r="O52" s="218"/>
      <c r="P52" s="218"/>
      <c r="Q52" s="219"/>
      <c r="R52" s="1067" t="s">
        <v>813</v>
      </c>
      <c r="S52" s="1067"/>
      <c r="T52" s="1067"/>
      <c r="U52" s="217"/>
      <c r="V52" s="217"/>
      <c r="W52" s="217"/>
      <c r="X52" s="217"/>
      <c r="Y52" s="217"/>
      <c r="Z52" s="217"/>
      <c r="AA52" s="217"/>
      <c r="AB52" s="217"/>
      <c r="AC52" s="219"/>
    </row>
    <row r="53" spans="1:29" s="197" customFormat="1" ht="11.1" customHeight="1">
      <c r="A53" s="635" t="s">
        <v>814</v>
      </c>
      <c r="B53" s="195"/>
      <c r="C53" s="195"/>
      <c r="D53" s="195"/>
      <c r="E53" s="195"/>
      <c r="F53" s="195"/>
      <c r="G53" s="195"/>
      <c r="H53" s="195"/>
      <c r="I53" s="196"/>
      <c r="J53" s="196"/>
      <c r="K53" s="196"/>
      <c r="L53" s="196"/>
      <c r="M53" s="196"/>
      <c r="N53" s="196"/>
      <c r="O53" s="196"/>
      <c r="P53" s="196"/>
      <c r="R53" s="635" t="s">
        <v>814</v>
      </c>
      <c r="S53" s="195"/>
      <c r="T53" s="195"/>
      <c r="U53" s="195"/>
      <c r="V53" s="195"/>
      <c r="W53" s="195"/>
      <c r="X53" s="195"/>
      <c r="Y53" s="195"/>
      <c r="Z53" s="195"/>
      <c r="AA53" s="195"/>
      <c r="AB53" s="195"/>
    </row>
    <row r="54" spans="1:29" s="197" customFormat="1" ht="11.25">
      <c r="A54" s="198"/>
      <c r="B54" s="195"/>
      <c r="C54" s="195"/>
      <c r="D54" s="195"/>
      <c r="E54" s="195"/>
      <c r="F54" s="195"/>
      <c r="G54" s="195"/>
      <c r="H54" s="195"/>
      <c r="I54" s="196"/>
      <c r="J54" s="196"/>
      <c r="K54" s="196"/>
      <c r="L54" s="196"/>
      <c r="M54" s="196"/>
      <c r="N54" s="196"/>
      <c r="O54" s="196"/>
      <c r="P54" s="196"/>
      <c r="Q54" s="198"/>
      <c r="R54" s="198"/>
      <c r="S54" s="196"/>
      <c r="T54" s="195"/>
      <c r="U54" s="195"/>
      <c r="V54" s="195"/>
      <c r="W54" s="195"/>
      <c r="X54" s="195"/>
      <c r="Y54" s="195"/>
      <c r="Z54" s="195"/>
      <c r="AA54" s="195"/>
      <c r="AB54" s="195"/>
      <c r="AC54" s="198"/>
    </row>
    <row r="55" spans="1:29" s="197" customFormat="1" ht="11.25">
      <c r="A55" s="198"/>
      <c r="B55" s="195"/>
      <c r="C55" s="195"/>
      <c r="D55" s="195"/>
      <c r="E55" s="195"/>
      <c r="F55" s="195"/>
      <c r="G55" s="195"/>
      <c r="H55" s="195"/>
      <c r="I55" s="196"/>
      <c r="J55" s="196"/>
      <c r="K55" s="196"/>
      <c r="L55" s="196"/>
      <c r="M55" s="196"/>
      <c r="N55" s="196"/>
      <c r="O55" s="196"/>
      <c r="P55" s="196"/>
      <c r="Q55" s="198"/>
      <c r="R55" s="198"/>
      <c r="S55" s="196"/>
      <c r="T55" s="195"/>
      <c r="U55" s="195"/>
      <c r="V55" s="195"/>
      <c r="W55" s="195"/>
      <c r="X55" s="195"/>
      <c r="Y55" s="195"/>
      <c r="Z55" s="195"/>
      <c r="AA55" s="195"/>
      <c r="AB55" s="195"/>
      <c r="AC55" s="198"/>
    </row>
    <row r="56" spans="1:29" s="197" customFormat="1" ht="11.25">
      <c r="A56" s="198"/>
      <c r="B56" s="195"/>
      <c r="C56" s="195"/>
      <c r="D56" s="195"/>
      <c r="E56" s="195"/>
      <c r="F56" s="195"/>
      <c r="G56" s="195"/>
      <c r="H56" s="195"/>
      <c r="I56" s="196"/>
      <c r="J56" s="196"/>
      <c r="K56" s="196"/>
      <c r="L56" s="196"/>
      <c r="M56" s="196"/>
      <c r="N56" s="196"/>
      <c r="O56" s="196"/>
      <c r="P56" s="196"/>
      <c r="Q56" s="198"/>
      <c r="R56" s="198"/>
      <c r="S56" s="196"/>
      <c r="T56" s="195"/>
      <c r="U56" s="195"/>
      <c r="V56" s="195"/>
      <c r="W56" s="195"/>
      <c r="X56" s="195"/>
      <c r="Y56" s="195"/>
      <c r="Z56" s="195"/>
      <c r="AA56" s="195"/>
      <c r="AB56" s="195"/>
      <c r="AC56" s="198"/>
    </row>
    <row r="57" spans="1:29" s="197" customFormat="1" ht="11.25">
      <c r="A57" s="198"/>
      <c r="B57" s="195"/>
      <c r="C57" s="195"/>
      <c r="D57" s="195"/>
      <c r="E57" s="195"/>
      <c r="F57" s="195"/>
      <c r="G57" s="195"/>
      <c r="H57" s="195"/>
      <c r="I57" s="196"/>
      <c r="J57" s="196"/>
      <c r="K57" s="196"/>
      <c r="L57" s="196"/>
      <c r="M57" s="196"/>
      <c r="N57" s="196"/>
      <c r="O57" s="196"/>
      <c r="P57" s="196"/>
      <c r="Q57" s="198"/>
      <c r="R57" s="198"/>
      <c r="S57" s="196"/>
      <c r="T57" s="195"/>
      <c r="U57" s="195"/>
      <c r="V57" s="195"/>
      <c r="W57" s="195"/>
      <c r="X57" s="195"/>
      <c r="Y57" s="195"/>
      <c r="Z57" s="195"/>
      <c r="AA57" s="195"/>
      <c r="AB57" s="195"/>
      <c r="AC57" s="198"/>
    </row>
    <row r="58" spans="1:29" s="197" customFormat="1" ht="11.25">
      <c r="A58" s="198"/>
      <c r="B58" s="195"/>
      <c r="C58" s="195"/>
      <c r="D58" s="195"/>
      <c r="E58" s="195"/>
      <c r="F58" s="195"/>
      <c r="G58" s="195"/>
      <c r="H58" s="195"/>
      <c r="I58" s="196"/>
      <c r="J58" s="196"/>
      <c r="K58" s="196"/>
      <c r="L58" s="196"/>
      <c r="M58" s="196"/>
      <c r="N58" s="196"/>
      <c r="O58" s="196"/>
      <c r="P58" s="196"/>
      <c r="Q58" s="198"/>
      <c r="R58" s="198"/>
      <c r="S58" s="196"/>
      <c r="T58" s="195"/>
      <c r="U58" s="195"/>
      <c r="V58" s="195"/>
      <c r="W58" s="195"/>
      <c r="X58" s="195"/>
      <c r="Y58" s="195"/>
      <c r="Z58" s="195"/>
      <c r="AA58" s="195"/>
      <c r="AB58" s="195"/>
      <c r="AC58" s="198"/>
    </row>
    <row r="59" spans="1:29" s="197" customFormat="1" ht="11.25">
      <c r="A59" s="198"/>
      <c r="B59" s="195"/>
      <c r="C59" s="195"/>
      <c r="D59" s="195"/>
      <c r="E59" s="195"/>
      <c r="F59" s="195"/>
      <c r="G59" s="195"/>
      <c r="H59" s="195"/>
      <c r="I59" s="196"/>
      <c r="J59" s="196"/>
      <c r="K59" s="196"/>
      <c r="L59" s="196"/>
      <c r="M59" s="196"/>
      <c r="N59" s="196"/>
      <c r="O59" s="196"/>
      <c r="P59" s="196"/>
      <c r="Q59" s="198"/>
      <c r="R59" s="198"/>
      <c r="S59" s="196"/>
      <c r="T59" s="195"/>
      <c r="U59" s="195"/>
      <c r="V59" s="195"/>
      <c r="W59" s="195"/>
      <c r="X59" s="195"/>
      <c r="Y59" s="195"/>
      <c r="Z59" s="195"/>
      <c r="AA59" s="195"/>
      <c r="AB59" s="195"/>
      <c r="AC59" s="198"/>
    </row>
    <row r="60" spans="1:29" s="197" customFormat="1" ht="11.25">
      <c r="A60" s="198"/>
      <c r="B60" s="195"/>
      <c r="C60" s="195"/>
      <c r="D60" s="195"/>
      <c r="E60" s="195"/>
      <c r="F60" s="195"/>
      <c r="G60" s="195"/>
      <c r="H60" s="195"/>
      <c r="I60" s="196"/>
      <c r="J60" s="196"/>
      <c r="K60" s="196"/>
      <c r="L60" s="196"/>
      <c r="M60" s="196"/>
      <c r="N60" s="196"/>
      <c r="O60" s="196"/>
      <c r="P60" s="196"/>
      <c r="Q60" s="198"/>
      <c r="R60" s="198"/>
      <c r="S60" s="196"/>
      <c r="T60" s="195"/>
      <c r="U60" s="195"/>
      <c r="V60" s="195"/>
      <c r="W60" s="195"/>
      <c r="X60" s="195"/>
      <c r="Y60" s="195"/>
      <c r="Z60" s="195"/>
      <c r="AA60" s="195"/>
      <c r="AB60" s="195"/>
      <c r="AC60" s="198"/>
    </row>
    <row r="61" spans="1:29" s="197" customFormat="1" ht="11.25">
      <c r="A61" s="198"/>
      <c r="B61" s="195"/>
      <c r="C61" s="195"/>
      <c r="D61" s="195"/>
      <c r="E61" s="195"/>
      <c r="F61" s="195"/>
      <c r="G61" s="195"/>
      <c r="H61" s="195"/>
      <c r="I61" s="196"/>
      <c r="J61" s="196"/>
      <c r="K61" s="196"/>
      <c r="L61" s="196"/>
      <c r="M61" s="196"/>
      <c r="N61" s="196"/>
      <c r="O61" s="196"/>
      <c r="P61" s="196"/>
      <c r="Q61" s="198"/>
      <c r="R61" s="198"/>
      <c r="S61" s="196"/>
      <c r="T61" s="195"/>
      <c r="U61" s="195"/>
      <c r="V61" s="195"/>
      <c r="W61" s="195"/>
      <c r="X61" s="195"/>
      <c r="Y61" s="195"/>
      <c r="Z61" s="195"/>
      <c r="AA61" s="195"/>
      <c r="AB61" s="195"/>
      <c r="AC61" s="198"/>
    </row>
    <row r="62" spans="1:29" s="197" customFormat="1" ht="11.25">
      <c r="A62" s="198"/>
      <c r="B62" s="195"/>
      <c r="C62" s="195"/>
      <c r="D62" s="195"/>
      <c r="E62" s="195"/>
      <c r="F62" s="195"/>
      <c r="G62" s="195"/>
      <c r="H62" s="195"/>
      <c r="I62" s="196"/>
      <c r="J62" s="196"/>
      <c r="K62" s="196"/>
      <c r="L62" s="196"/>
      <c r="M62" s="196"/>
      <c r="N62" s="196"/>
      <c r="O62" s="196"/>
      <c r="P62" s="196"/>
      <c r="Q62" s="198"/>
      <c r="R62" s="198"/>
      <c r="S62" s="196"/>
      <c r="T62" s="195"/>
      <c r="U62" s="195"/>
      <c r="V62" s="195"/>
      <c r="W62" s="195"/>
      <c r="X62" s="195"/>
      <c r="Y62" s="195"/>
      <c r="Z62" s="195"/>
      <c r="AA62" s="195"/>
      <c r="AB62" s="195"/>
      <c r="AC62" s="198"/>
    </row>
    <row r="63" spans="1:29" s="197" customFormat="1" ht="11.25">
      <c r="A63" s="198"/>
      <c r="B63" s="195"/>
      <c r="C63" s="195"/>
      <c r="D63" s="195"/>
      <c r="E63" s="195"/>
      <c r="F63" s="195"/>
      <c r="G63" s="195"/>
      <c r="H63" s="195"/>
      <c r="I63" s="196"/>
      <c r="J63" s="196"/>
      <c r="K63" s="196"/>
      <c r="L63" s="196"/>
      <c r="M63" s="196"/>
      <c r="N63" s="196"/>
      <c r="O63" s="196"/>
      <c r="P63" s="196"/>
      <c r="Q63" s="198"/>
      <c r="R63" s="198"/>
      <c r="S63" s="196"/>
      <c r="T63" s="195"/>
      <c r="U63" s="195"/>
      <c r="V63" s="195"/>
      <c r="W63" s="195"/>
      <c r="X63" s="195"/>
      <c r="Y63" s="195"/>
      <c r="Z63" s="195"/>
      <c r="AA63" s="195"/>
      <c r="AB63" s="195"/>
      <c r="AC63" s="198"/>
    </row>
    <row r="64" spans="1:29" s="197" customFormat="1" ht="11.25">
      <c r="A64" s="198"/>
      <c r="B64" s="195"/>
      <c r="C64" s="195"/>
      <c r="D64" s="195"/>
      <c r="E64" s="195"/>
      <c r="F64" s="195"/>
      <c r="G64" s="195"/>
      <c r="H64" s="195"/>
      <c r="I64" s="196"/>
      <c r="J64" s="196"/>
      <c r="K64" s="196"/>
      <c r="L64" s="196"/>
      <c r="M64" s="196"/>
      <c r="N64" s="196"/>
      <c r="O64" s="196"/>
      <c r="P64" s="196"/>
      <c r="Q64" s="198"/>
      <c r="R64" s="198"/>
      <c r="S64" s="196"/>
      <c r="T64" s="195"/>
      <c r="U64" s="195"/>
      <c r="V64" s="195"/>
      <c r="W64" s="195"/>
      <c r="X64" s="195"/>
      <c r="Y64" s="195"/>
      <c r="Z64" s="195"/>
      <c r="AA64" s="195"/>
      <c r="AB64" s="195"/>
      <c r="AC64" s="198"/>
    </row>
    <row r="65" spans="1:29" s="197" customFormat="1" ht="11.25">
      <c r="A65" s="198"/>
      <c r="B65" s="195"/>
      <c r="C65" s="195"/>
      <c r="D65" s="195"/>
      <c r="E65" s="195"/>
      <c r="F65" s="195"/>
      <c r="G65" s="195"/>
      <c r="H65" s="195"/>
      <c r="I65" s="196"/>
      <c r="J65" s="196"/>
      <c r="K65" s="196"/>
      <c r="L65" s="196"/>
      <c r="M65" s="196"/>
      <c r="N65" s="196"/>
      <c r="O65" s="196"/>
      <c r="P65" s="196"/>
      <c r="Q65" s="198"/>
      <c r="R65" s="198"/>
      <c r="S65" s="196"/>
      <c r="T65" s="195"/>
      <c r="U65" s="195"/>
      <c r="V65" s="195"/>
      <c r="W65" s="195"/>
      <c r="X65" s="195"/>
      <c r="Y65" s="195"/>
      <c r="Z65" s="195"/>
      <c r="AA65" s="195"/>
      <c r="AB65" s="195"/>
      <c r="AC65" s="198"/>
    </row>
    <row r="66" spans="1:29" s="197" customFormat="1" ht="11.25">
      <c r="A66" s="198"/>
      <c r="B66" s="195"/>
      <c r="C66" s="195"/>
      <c r="D66" s="195"/>
      <c r="E66" s="195"/>
      <c r="F66" s="195"/>
      <c r="G66" s="195"/>
      <c r="H66" s="195"/>
      <c r="I66" s="196"/>
      <c r="J66" s="196"/>
      <c r="K66" s="196"/>
      <c r="L66" s="196"/>
      <c r="M66" s="196"/>
      <c r="N66" s="196"/>
      <c r="O66" s="196"/>
      <c r="P66" s="196"/>
      <c r="Q66" s="198"/>
      <c r="R66" s="198"/>
      <c r="S66" s="196"/>
      <c r="T66" s="195"/>
      <c r="U66" s="195"/>
      <c r="V66" s="195"/>
      <c r="W66" s="195"/>
      <c r="X66" s="195"/>
      <c r="Y66" s="195"/>
      <c r="Z66" s="195"/>
      <c r="AA66" s="195"/>
      <c r="AB66" s="195"/>
      <c r="AC66" s="198"/>
    </row>
    <row r="67" spans="1:29" s="197" customFormat="1" ht="11.25">
      <c r="A67" s="198"/>
      <c r="B67" s="195"/>
      <c r="C67" s="195"/>
      <c r="D67" s="195"/>
      <c r="E67" s="195"/>
      <c r="F67" s="195"/>
      <c r="G67" s="195"/>
      <c r="H67" s="195"/>
      <c r="I67" s="196"/>
      <c r="J67" s="196"/>
      <c r="K67" s="196"/>
      <c r="L67" s="196"/>
      <c r="M67" s="196"/>
      <c r="N67" s="196"/>
      <c r="O67" s="196"/>
      <c r="P67" s="196"/>
      <c r="Q67" s="198"/>
      <c r="R67" s="198"/>
      <c r="S67" s="196"/>
      <c r="T67" s="195"/>
      <c r="U67" s="195"/>
      <c r="V67" s="195"/>
      <c r="W67" s="195"/>
      <c r="X67" s="195"/>
      <c r="Y67" s="195"/>
      <c r="Z67" s="195"/>
      <c r="AA67" s="195"/>
      <c r="AB67" s="195"/>
      <c r="AC67" s="198"/>
    </row>
    <row r="68" spans="1:29" s="197" customFormat="1" ht="11.25">
      <c r="A68" s="198"/>
      <c r="B68" s="195"/>
      <c r="C68" s="195"/>
      <c r="D68" s="195"/>
      <c r="E68" s="195"/>
      <c r="F68" s="195"/>
      <c r="G68" s="195"/>
      <c r="H68" s="195"/>
      <c r="I68" s="196"/>
      <c r="J68" s="196"/>
      <c r="K68" s="196"/>
      <c r="L68" s="196"/>
      <c r="M68" s="196"/>
      <c r="N68" s="196"/>
      <c r="O68" s="196"/>
      <c r="P68" s="196"/>
      <c r="Q68" s="198"/>
      <c r="R68" s="198"/>
      <c r="S68" s="196"/>
      <c r="T68" s="195"/>
      <c r="U68" s="195"/>
      <c r="V68" s="195"/>
      <c r="W68" s="195"/>
      <c r="X68" s="195"/>
      <c r="Y68" s="195"/>
      <c r="Z68" s="195"/>
      <c r="AA68" s="195"/>
      <c r="AB68" s="195"/>
      <c r="AC68" s="198"/>
    </row>
    <row r="69" spans="1:29" s="197" customFormat="1" ht="11.25">
      <c r="A69" s="198"/>
      <c r="B69" s="195"/>
      <c r="C69" s="195"/>
      <c r="D69" s="195"/>
      <c r="E69" s="195"/>
      <c r="F69" s="195"/>
      <c r="G69" s="195"/>
      <c r="H69" s="195"/>
      <c r="I69" s="196"/>
      <c r="J69" s="196"/>
      <c r="K69" s="196"/>
      <c r="L69" s="196"/>
      <c r="M69" s="196"/>
      <c r="N69" s="196"/>
      <c r="O69" s="196"/>
      <c r="P69" s="196"/>
      <c r="Q69" s="198"/>
      <c r="R69" s="198"/>
      <c r="S69" s="196"/>
      <c r="T69" s="195"/>
      <c r="U69" s="195"/>
      <c r="V69" s="195"/>
      <c r="W69" s="195"/>
      <c r="X69" s="195"/>
      <c r="Y69" s="195"/>
      <c r="Z69" s="195"/>
      <c r="AA69" s="195"/>
      <c r="AB69" s="195"/>
      <c r="AC69" s="198"/>
    </row>
    <row r="70" spans="1:29" s="197" customFormat="1" ht="11.25">
      <c r="A70" s="198"/>
      <c r="B70" s="195"/>
      <c r="C70" s="195"/>
      <c r="D70" s="195"/>
      <c r="E70" s="195"/>
      <c r="F70" s="195"/>
      <c r="G70" s="195"/>
      <c r="H70" s="195"/>
      <c r="I70" s="196"/>
      <c r="J70" s="196"/>
      <c r="K70" s="196"/>
      <c r="L70" s="196"/>
      <c r="M70" s="196"/>
      <c r="N70" s="196"/>
      <c r="O70" s="196"/>
      <c r="P70" s="196"/>
      <c r="Q70" s="198"/>
      <c r="R70" s="198"/>
      <c r="S70" s="196"/>
      <c r="T70" s="195"/>
      <c r="U70" s="195"/>
      <c r="V70" s="195"/>
      <c r="W70" s="195"/>
      <c r="X70" s="195"/>
      <c r="Y70" s="195"/>
      <c r="Z70" s="195"/>
      <c r="AA70" s="195"/>
      <c r="AB70" s="195"/>
      <c r="AC70" s="198"/>
    </row>
    <row r="71" spans="1:29" s="197" customFormat="1" ht="11.25">
      <c r="A71" s="198"/>
      <c r="B71" s="195"/>
      <c r="C71" s="195"/>
      <c r="D71" s="195"/>
      <c r="E71" s="195"/>
      <c r="F71" s="195"/>
      <c r="G71" s="195"/>
      <c r="H71" s="195"/>
      <c r="I71" s="196"/>
      <c r="J71" s="196"/>
      <c r="K71" s="196"/>
      <c r="L71" s="196"/>
      <c r="M71" s="196"/>
      <c r="N71" s="196"/>
      <c r="O71" s="196"/>
      <c r="P71" s="196"/>
      <c r="Q71" s="198"/>
      <c r="R71" s="198"/>
      <c r="S71" s="196"/>
      <c r="T71" s="195"/>
      <c r="U71" s="195"/>
      <c r="V71" s="195"/>
      <c r="W71" s="195"/>
      <c r="X71" s="195"/>
      <c r="Y71" s="195"/>
      <c r="Z71" s="195"/>
      <c r="AA71" s="195"/>
      <c r="AB71" s="195"/>
      <c r="AC71" s="198"/>
    </row>
    <row r="72" spans="1:29" s="197" customFormat="1" ht="11.25">
      <c r="A72" s="198"/>
      <c r="B72" s="195"/>
      <c r="C72" s="195"/>
      <c r="D72" s="195"/>
      <c r="E72" s="195"/>
      <c r="F72" s="195"/>
      <c r="G72" s="195"/>
      <c r="H72" s="195"/>
      <c r="I72" s="196"/>
      <c r="J72" s="196"/>
      <c r="K72" s="196"/>
      <c r="L72" s="196"/>
      <c r="M72" s="196"/>
      <c r="N72" s="196"/>
      <c r="O72" s="196"/>
      <c r="P72" s="196"/>
      <c r="Q72" s="198"/>
      <c r="R72" s="198"/>
      <c r="S72" s="196"/>
      <c r="T72" s="195"/>
      <c r="U72" s="195"/>
      <c r="V72" s="195"/>
      <c r="W72" s="195"/>
      <c r="X72" s="195"/>
      <c r="Y72" s="195"/>
      <c r="Z72" s="195"/>
      <c r="AA72" s="195"/>
      <c r="AB72" s="195"/>
      <c r="AC72" s="198"/>
    </row>
    <row r="73" spans="1:29" s="197" customFormat="1" ht="11.25">
      <c r="A73" s="198"/>
      <c r="B73" s="195"/>
      <c r="C73" s="195"/>
      <c r="D73" s="195"/>
      <c r="E73" s="195"/>
      <c r="F73" s="195"/>
      <c r="G73" s="195"/>
      <c r="H73" s="195"/>
      <c r="I73" s="196"/>
      <c r="J73" s="196"/>
      <c r="K73" s="196"/>
      <c r="L73" s="196"/>
      <c r="M73" s="196"/>
      <c r="N73" s="196"/>
      <c r="O73" s="196"/>
      <c r="P73" s="196"/>
      <c r="Q73" s="198"/>
      <c r="R73" s="198"/>
      <c r="S73" s="196"/>
      <c r="T73" s="195"/>
      <c r="U73" s="195"/>
      <c r="V73" s="195"/>
      <c r="W73" s="195"/>
      <c r="X73" s="195"/>
      <c r="Y73" s="195"/>
      <c r="Z73" s="195"/>
      <c r="AA73" s="195"/>
      <c r="AB73" s="195"/>
      <c r="AC73" s="198"/>
    </row>
    <row r="74" spans="1:29" s="197" customFormat="1" ht="11.25">
      <c r="A74" s="198"/>
      <c r="B74" s="195"/>
      <c r="C74" s="195"/>
      <c r="D74" s="195"/>
      <c r="E74" s="195"/>
      <c r="F74" s="195"/>
      <c r="G74" s="195"/>
      <c r="H74" s="195"/>
      <c r="I74" s="196"/>
      <c r="J74" s="196"/>
      <c r="K74" s="196"/>
      <c r="L74" s="196"/>
      <c r="M74" s="196"/>
      <c r="N74" s="196"/>
      <c r="O74" s="196"/>
      <c r="P74" s="196"/>
      <c r="Q74" s="198"/>
      <c r="R74" s="198"/>
      <c r="S74" s="196"/>
      <c r="T74" s="195"/>
      <c r="U74" s="195"/>
      <c r="V74" s="195"/>
      <c r="W74" s="195"/>
      <c r="X74" s="195"/>
      <c r="Y74" s="195"/>
      <c r="Z74" s="195"/>
      <c r="AA74" s="195"/>
      <c r="AB74" s="195"/>
      <c r="AC74" s="198"/>
    </row>
    <row r="75" spans="1:29" s="197" customFormat="1" ht="11.25">
      <c r="A75" s="198"/>
      <c r="B75" s="195"/>
      <c r="C75" s="195"/>
      <c r="D75" s="195"/>
      <c r="E75" s="195"/>
      <c r="F75" s="195"/>
      <c r="G75" s="195"/>
      <c r="H75" s="195"/>
      <c r="I75" s="196"/>
      <c r="J75" s="196"/>
      <c r="K75" s="196"/>
      <c r="L75" s="196"/>
      <c r="M75" s="196"/>
      <c r="N75" s="196"/>
      <c r="O75" s="196"/>
      <c r="P75" s="196"/>
      <c r="Q75" s="198"/>
      <c r="R75" s="198"/>
      <c r="S75" s="196"/>
      <c r="T75" s="195"/>
      <c r="U75" s="195"/>
      <c r="V75" s="195"/>
      <c r="W75" s="195"/>
      <c r="X75" s="195"/>
      <c r="Y75" s="195"/>
      <c r="Z75" s="195"/>
      <c r="AA75" s="195"/>
      <c r="AB75" s="195"/>
      <c r="AC75" s="198"/>
    </row>
    <row r="76" spans="1:29" s="197" customFormat="1" ht="11.25">
      <c r="A76" s="198"/>
      <c r="B76" s="195"/>
      <c r="C76" s="195"/>
      <c r="D76" s="195"/>
      <c r="E76" s="195"/>
      <c r="F76" s="195"/>
      <c r="G76" s="195"/>
      <c r="H76" s="195"/>
      <c r="I76" s="196"/>
      <c r="J76" s="196"/>
      <c r="K76" s="196"/>
      <c r="L76" s="196"/>
      <c r="M76" s="196"/>
      <c r="N76" s="196"/>
      <c r="O76" s="196"/>
      <c r="P76" s="196"/>
      <c r="Q76" s="198"/>
      <c r="R76" s="198"/>
      <c r="S76" s="196"/>
      <c r="T76" s="195"/>
      <c r="U76" s="195"/>
      <c r="V76" s="195"/>
      <c r="W76" s="195"/>
      <c r="X76" s="195"/>
      <c r="Y76" s="195"/>
      <c r="Z76" s="195"/>
      <c r="AA76" s="195"/>
      <c r="AB76" s="195"/>
      <c r="AC76" s="198"/>
    </row>
    <row r="77" spans="1:29" s="197" customFormat="1" ht="11.25">
      <c r="A77" s="198"/>
      <c r="B77" s="195"/>
      <c r="C77" s="195"/>
      <c r="D77" s="195"/>
      <c r="E77" s="195"/>
      <c r="F77" s="195"/>
      <c r="G77" s="195"/>
      <c r="H77" s="195"/>
      <c r="I77" s="196"/>
      <c r="J77" s="196"/>
      <c r="K77" s="196"/>
      <c r="L77" s="196"/>
      <c r="M77" s="196"/>
      <c r="N77" s="196"/>
      <c r="O77" s="196"/>
      <c r="P77" s="196"/>
      <c r="Q77" s="198"/>
      <c r="R77" s="198"/>
      <c r="S77" s="196"/>
      <c r="T77" s="195"/>
      <c r="U77" s="195"/>
      <c r="V77" s="195"/>
      <c r="W77" s="195"/>
      <c r="X77" s="195"/>
      <c r="Y77" s="195"/>
      <c r="Z77" s="195"/>
      <c r="AA77" s="195"/>
      <c r="AB77" s="195"/>
      <c r="AC77" s="198"/>
    </row>
    <row r="78" spans="1:29" s="197" customFormat="1" ht="11.25">
      <c r="A78" s="198"/>
      <c r="B78" s="195"/>
      <c r="C78" s="195"/>
      <c r="D78" s="195"/>
      <c r="E78" s="195"/>
      <c r="F78" s="195"/>
      <c r="G78" s="195"/>
      <c r="H78" s="195"/>
      <c r="I78" s="196"/>
      <c r="J78" s="196"/>
      <c r="K78" s="196"/>
      <c r="L78" s="196"/>
      <c r="M78" s="196"/>
      <c r="N78" s="196"/>
      <c r="O78" s="196"/>
      <c r="P78" s="196"/>
      <c r="Q78" s="198"/>
      <c r="R78" s="198"/>
      <c r="S78" s="196"/>
      <c r="T78" s="195"/>
      <c r="U78" s="195"/>
      <c r="V78" s="195"/>
      <c r="W78" s="195"/>
      <c r="X78" s="195"/>
      <c r="Y78" s="195"/>
      <c r="Z78" s="195"/>
      <c r="AA78" s="195"/>
      <c r="AB78" s="195"/>
      <c r="AC78" s="198"/>
    </row>
    <row r="79" spans="1:29" s="197" customFormat="1" ht="11.25">
      <c r="A79" s="198"/>
      <c r="B79" s="195"/>
      <c r="C79" s="195"/>
      <c r="D79" s="195"/>
      <c r="E79" s="195"/>
      <c r="F79" s="195"/>
      <c r="G79" s="195"/>
      <c r="H79" s="195"/>
      <c r="I79" s="196"/>
      <c r="J79" s="196"/>
      <c r="K79" s="196"/>
      <c r="L79" s="196"/>
      <c r="M79" s="196"/>
      <c r="N79" s="196"/>
      <c r="O79" s="196"/>
      <c r="P79" s="196"/>
      <c r="Q79" s="198"/>
      <c r="R79" s="198"/>
      <c r="S79" s="196"/>
      <c r="T79" s="195"/>
      <c r="U79" s="195"/>
      <c r="V79" s="195"/>
      <c r="W79" s="195"/>
      <c r="X79" s="195"/>
      <c r="Y79" s="195"/>
      <c r="Z79" s="195"/>
      <c r="AA79" s="195"/>
      <c r="AB79" s="195"/>
      <c r="AC79" s="198"/>
    </row>
    <row r="80" spans="1:29" s="197" customFormat="1" ht="11.25">
      <c r="A80" s="198"/>
      <c r="B80" s="195"/>
      <c r="C80" s="195"/>
      <c r="D80" s="195"/>
      <c r="E80" s="195"/>
      <c r="F80" s="195"/>
      <c r="G80" s="195"/>
      <c r="H80" s="195"/>
      <c r="I80" s="196"/>
      <c r="J80" s="196"/>
      <c r="K80" s="196"/>
      <c r="L80" s="196"/>
      <c r="M80" s="196"/>
      <c r="N80" s="196"/>
      <c r="O80" s="196"/>
      <c r="P80" s="196"/>
      <c r="Q80" s="198"/>
      <c r="R80" s="198"/>
      <c r="S80" s="196"/>
      <c r="T80" s="195"/>
      <c r="U80" s="195"/>
      <c r="V80" s="195"/>
      <c r="W80" s="195"/>
      <c r="X80" s="195"/>
      <c r="Y80" s="195"/>
      <c r="Z80" s="195"/>
      <c r="AA80" s="195"/>
      <c r="AB80" s="195"/>
      <c r="AC80" s="198"/>
    </row>
    <row r="81" spans="1:29" s="197" customFormat="1" ht="11.25">
      <c r="A81" s="198"/>
      <c r="B81" s="195"/>
      <c r="C81" s="195"/>
      <c r="D81" s="195"/>
      <c r="E81" s="195"/>
      <c r="F81" s="195"/>
      <c r="G81" s="195"/>
      <c r="H81" s="195"/>
      <c r="I81" s="196"/>
      <c r="J81" s="196"/>
      <c r="K81" s="196"/>
      <c r="L81" s="196"/>
      <c r="M81" s="196"/>
      <c r="N81" s="196"/>
      <c r="O81" s="196"/>
      <c r="P81" s="196"/>
      <c r="Q81" s="198"/>
      <c r="R81" s="198"/>
      <c r="S81" s="196"/>
      <c r="T81" s="195"/>
      <c r="U81" s="195"/>
      <c r="V81" s="195"/>
      <c r="W81" s="195"/>
      <c r="X81" s="195"/>
      <c r="Y81" s="195"/>
      <c r="Z81" s="195"/>
      <c r="AA81" s="195"/>
      <c r="AB81" s="195"/>
      <c r="AC81" s="198"/>
    </row>
    <row r="82" spans="1:29" s="197" customFormat="1" ht="11.25">
      <c r="A82" s="198"/>
      <c r="B82" s="195"/>
      <c r="C82" s="195"/>
      <c r="D82" s="195"/>
      <c r="E82" s="195"/>
      <c r="F82" s="195"/>
      <c r="G82" s="195"/>
      <c r="H82" s="195"/>
      <c r="I82" s="196"/>
      <c r="J82" s="196"/>
      <c r="K82" s="196"/>
      <c r="L82" s="196"/>
      <c r="M82" s="196"/>
      <c r="N82" s="196"/>
      <c r="O82" s="196"/>
      <c r="P82" s="196"/>
      <c r="Q82" s="198"/>
      <c r="R82" s="198"/>
      <c r="S82" s="196"/>
      <c r="T82" s="195"/>
      <c r="U82" s="195"/>
      <c r="V82" s="195"/>
      <c r="W82" s="195"/>
      <c r="X82" s="195"/>
      <c r="Y82" s="195"/>
      <c r="Z82" s="195"/>
      <c r="AA82" s="195"/>
      <c r="AB82" s="195"/>
      <c r="AC82" s="198"/>
    </row>
    <row r="83" spans="1:29" s="197" customFormat="1" ht="11.25">
      <c r="A83" s="198"/>
      <c r="B83" s="195"/>
      <c r="C83" s="195"/>
      <c r="D83" s="195"/>
      <c r="E83" s="195"/>
      <c r="F83" s="195"/>
      <c r="G83" s="195"/>
      <c r="H83" s="195"/>
      <c r="I83" s="196"/>
      <c r="J83" s="196"/>
      <c r="K83" s="196"/>
      <c r="L83" s="196"/>
      <c r="M83" s="196"/>
      <c r="N83" s="196"/>
      <c r="O83" s="196"/>
      <c r="P83" s="196"/>
      <c r="Q83" s="198"/>
      <c r="R83" s="198"/>
      <c r="S83" s="196"/>
      <c r="T83" s="195"/>
      <c r="U83" s="195"/>
      <c r="V83" s="195"/>
      <c r="W83" s="195"/>
      <c r="X83" s="195"/>
      <c r="Y83" s="195"/>
      <c r="Z83" s="195"/>
      <c r="AA83" s="195"/>
      <c r="AB83" s="195"/>
      <c r="AC83" s="198"/>
    </row>
    <row r="84" spans="1:29" s="197" customFormat="1" ht="11.25">
      <c r="A84" s="198"/>
      <c r="B84" s="195"/>
      <c r="C84" s="195"/>
      <c r="D84" s="195"/>
      <c r="E84" s="195"/>
      <c r="F84" s="195"/>
      <c r="G84" s="195"/>
      <c r="H84" s="195"/>
      <c r="I84" s="196"/>
      <c r="J84" s="196"/>
      <c r="K84" s="196"/>
      <c r="L84" s="196"/>
      <c r="M84" s="196"/>
      <c r="N84" s="196"/>
      <c r="O84" s="196"/>
      <c r="P84" s="196"/>
      <c r="Q84" s="198"/>
      <c r="R84" s="198"/>
      <c r="S84" s="196"/>
      <c r="T84" s="195"/>
      <c r="U84" s="195"/>
      <c r="V84" s="195"/>
      <c r="W84" s="195"/>
      <c r="X84" s="195"/>
      <c r="Y84" s="195"/>
      <c r="Z84" s="195"/>
      <c r="AA84" s="195"/>
      <c r="AB84" s="195"/>
      <c r="AC84" s="198"/>
    </row>
    <row r="85" spans="1:29" s="197" customFormat="1" ht="11.25">
      <c r="A85" s="198"/>
      <c r="B85" s="195"/>
      <c r="C85" s="195"/>
      <c r="D85" s="195"/>
      <c r="E85" s="195"/>
      <c r="F85" s="195"/>
      <c r="G85" s="195"/>
      <c r="H85" s="195"/>
      <c r="I85" s="196"/>
      <c r="J85" s="196"/>
      <c r="K85" s="196"/>
      <c r="L85" s="196"/>
      <c r="M85" s="196"/>
      <c r="N85" s="196"/>
      <c r="O85" s="196"/>
      <c r="P85" s="196"/>
      <c r="Q85" s="198"/>
      <c r="R85" s="198"/>
      <c r="S85" s="196"/>
      <c r="T85" s="195"/>
      <c r="U85" s="195"/>
      <c r="V85" s="195"/>
      <c r="W85" s="195"/>
      <c r="X85" s="195"/>
      <c r="Y85" s="195"/>
      <c r="Z85" s="195"/>
      <c r="AA85" s="195"/>
      <c r="AB85" s="195"/>
      <c r="AC85" s="198"/>
    </row>
    <row r="86" spans="1:29" s="197" customFormat="1" ht="11.25">
      <c r="A86" s="198"/>
      <c r="B86" s="195"/>
      <c r="C86" s="195"/>
      <c r="D86" s="195"/>
      <c r="E86" s="195"/>
      <c r="F86" s="195"/>
      <c r="G86" s="195"/>
      <c r="H86" s="195"/>
      <c r="I86" s="196"/>
      <c r="J86" s="196"/>
      <c r="K86" s="196"/>
      <c r="L86" s="196"/>
      <c r="M86" s="196"/>
      <c r="N86" s="196"/>
      <c r="O86" s="196"/>
      <c r="P86" s="196"/>
      <c r="Q86" s="198"/>
      <c r="R86" s="198"/>
      <c r="S86" s="196"/>
      <c r="T86" s="195"/>
      <c r="U86" s="195"/>
      <c r="V86" s="195"/>
      <c r="W86" s="195"/>
      <c r="X86" s="195"/>
      <c r="Y86" s="195"/>
      <c r="Z86" s="195"/>
      <c r="AA86" s="195"/>
      <c r="AB86" s="195"/>
      <c r="AC86" s="198"/>
    </row>
    <row r="87" spans="1:29" s="197" customFormat="1" ht="11.25">
      <c r="A87" s="198"/>
      <c r="B87" s="195"/>
      <c r="C87" s="195"/>
      <c r="D87" s="195"/>
      <c r="E87" s="195"/>
      <c r="F87" s="195"/>
      <c r="G87" s="195"/>
      <c r="H87" s="195"/>
      <c r="I87" s="196"/>
      <c r="J87" s="196"/>
      <c r="K87" s="196"/>
      <c r="L87" s="196"/>
      <c r="M87" s="196"/>
      <c r="N87" s="196"/>
      <c r="O87" s="196"/>
      <c r="P87" s="196"/>
      <c r="Q87" s="198"/>
      <c r="R87" s="198"/>
      <c r="S87" s="196"/>
      <c r="T87" s="195"/>
      <c r="U87" s="195"/>
      <c r="V87" s="195"/>
      <c r="W87" s="195"/>
      <c r="X87" s="195"/>
      <c r="Y87" s="195"/>
      <c r="Z87" s="195"/>
      <c r="AA87" s="195"/>
      <c r="AB87" s="195"/>
      <c r="AC87" s="198"/>
    </row>
    <row r="88" spans="1:29" s="197" customFormat="1" ht="11.25">
      <c r="A88" s="198"/>
      <c r="B88" s="195"/>
      <c r="C88" s="195"/>
      <c r="D88" s="195"/>
      <c r="E88" s="195"/>
      <c r="F88" s="195"/>
      <c r="G88" s="195"/>
      <c r="H88" s="195"/>
      <c r="I88" s="196"/>
      <c r="J88" s="196"/>
      <c r="K88" s="196"/>
      <c r="L88" s="196"/>
      <c r="M88" s="196"/>
      <c r="N88" s="196"/>
      <c r="O88" s="196"/>
      <c r="P88" s="196"/>
      <c r="Q88" s="198"/>
      <c r="R88" s="198"/>
      <c r="S88" s="196"/>
      <c r="T88" s="195"/>
      <c r="U88" s="195"/>
      <c r="V88" s="195"/>
      <c r="W88" s="195"/>
      <c r="X88" s="195"/>
      <c r="Y88" s="195"/>
      <c r="Z88" s="195"/>
      <c r="AA88" s="195"/>
      <c r="AB88" s="195"/>
      <c r="AC88" s="198"/>
    </row>
    <row r="89" spans="1:29" s="197" customFormat="1" ht="11.25">
      <c r="A89" s="198"/>
      <c r="B89" s="195"/>
      <c r="C89" s="195"/>
      <c r="D89" s="195"/>
      <c r="E89" s="195"/>
      <c r="F89" s="195"/>
      <c r="G89" s="195"/>
      <c r="H89" s="195"/>
      <c r="I89" s="196"/>
      <c r="J89" s="196"/>
      <c r="K89" s="196"/>
      <c r="L89" s="196"/>
      <c r="M89" s="196"/>
      <c r="N89" s="196"/>
      <c r="O89" s="196"/>
      <c r="P89" s="196"/>
      <c r="Q89" s="198"/>
      <c r="R89" s="198"/>
      <c r="S89" s="196"/>
      <c r="T89" s="195"/>
      <c r="U89" s="195"/>
      <c r="V89" s="195"/>
      <c r="W89" s="195"/>
      <c r="X89" s="195"/>
      <c r="Y89" s="195"/>
      <c r="Z89" s="195"/>
      <c r="AA89" s="195"/>
      <c r="AB89" s="195"/>
      <c r="AC89" s="198"/>
    </row>
    <row r="90" spans="1:29" s="197" customFormat="1" ht="11.25">
      <c r="A90" s="198"/>
      <c r="B90" s="195"/>
      <c r="C90" s="195"/>
      <c r="D90" s="195"/>
      <c r="E90" s="195"/>
      <c r="F90" s="195"/>
      <c r="G90" s="195"/>
      <c r="H90" s="195"/>
      <c r="I90" s="196"/>
      <c r="J90" s="196"/>
      <c r="K90" s="196"/>
      <c r="L90" s="196"/>
      <c r="M90" s="196"/>
      <c r="N90" s="196"/>
      <c r="O90" s="196"/>
      <c r="P90" s="196"/>
      <c r="Q90" s="198"/>
      <c r="R90" s="198"/>
      <c r="S90" s="196"/>
      <c r="T90" s="195"/>
      <c r="U90" s="195"/>
      <c r="V90" s="195"/>
      <c r="W90" s="195"/>
      <c r="X90" s="195"/>
      <c r="Y90" s="195"/>
      <c r="Z90" s="195"/>
      <c r="AA90" s="195"/>
      <c r="AB90" s="195"/>
      <c r="AC90" s="198"/>
    </row>
    <row r="91" spans="1:29" s="197" customFormat="1" ht="11.25">
      <c r="A91" s="198"/>
      <c r="B91" s="195"/>
      <c r="C91" s="195"/>
      <c r="D91" s="195"/>
      <c r="E91" s="195"/>
      <c r="F91" s="195"/>
      <c r="G91" s="195"/>
      <c r="H91" s="195"/>
      <c r="I91" s="196"/>
      <c r="J91" s="196"/>
      <c r="K91" s="196"/>
      <c r="L91" s="196"/>
      <c r="M91" s="196"/>
      <c r="N91" s="196"/>
      <c r="O91" s="196"/>
      <c r="P91" s="196"/>
      <c r="Q91" s="198"/>
      <c r="R91" s="198"/>
      <c r="S91" s="196"/>
      <c r="T91" s="195"/>
      <c r="U91" s="195"/>
      <c r="V91" s="195"/>
      <c r="W91" s="195"/>
      <c r="X91" s="195"/>
      <c r="Y91" s="195"/>
      <c r="Z91" s="195"/>
      <c r="AA91" s="195"/>
      <c r="AB91" s="195"/>
      <c r="AC91" s="198"/>
    </row>
    <row r="92" spans="1:29" s="197" customFormat="1" ht="11.25">
      <c r="A92" s="198"/>
      <c r="B92" s="195"/>
      <c r="C92" s="195"/>
      <c r="D92" s="195"/>
      <c r="E92" s="195"/>
      <c r="F92" s="195"/>
      <c r="G92" s="195"/>
      <c r="H92" s="195"/>
      <c r="I92" s="196"/>
      <c r="J92" s="196"/>
      <c r="K92" s="196"/>
      <c r="L92" s="196"/>
      <c r="M92" s="196"/>
      <c r="N92" s="196"/>
      <c r="O92" s="196"/>
      <c r="P92" s="196"/>
      <c r="Q92" s="198"/>
      <c r="R92" s="198"/>
      <c r="S92" s="196"/>
      <c r="T92" s="195"/>
      <c r="U92" s="195"/>
      <c r="V92" s="195"/>
      <c r="W92" s="195"/>
      <c r="X92" s="195"/>
      <c r="Y92" s="195"/>
      <c r="Z92" s="195"/>
      <c r="AA92" s="195"/>
      <c r="AB92" s="195"/>
      <c r="AC92" s="198"/>
    </row>
  </sheetData>
  <sheetProtection selectLockedCells="1"/>
  <mergeCells count="45">
    <mergeCell ref="A52:C52"/>
    <mergeCell ref="A51:B51"/>
    <mergeCell ref="D51:G51"/>
    <mergeCell ref="L51:Q51"/>
    <mergeCell ref="R51:S51"/>
    <mergeCell ref="A3:G3"/>
    <mergeCell ref="H3:Q3"/>
    <mergeCell ref="V6:V9"/>
    <mergeCell ref="W6:AB6"/>
    <mergeCell ref="D7:D9"/>
    <mergeCell ref="E7:E9"/>
    <mergeCell ref="F7:F9"/>
    <mergeCell ref="G7:G9"/>
    <mergeCell ref="H7:H9"/>
    <mergeCell ref="I7:I9"/>
    <mergeCell ref="J7:J9"/>
    <mergeCell ref="K7:K9"/>
    <mergeCell ref="M6:P6"/>
    <mergeCell ref="Q6:Q9"/>
    <mergeCell ref="R6:R9"/>
    <mergeCell ref="S6:S9"/>
    <mergeCell ref="L6:L9"/>
    <mergeCell ref="M7:M9"/>
    <mergeCell ref="N7:N9"/>
    <mergeCell ref="O7:O9"/>
    <mergeCell ref="P7:P9"/>
    <mergeCell ref="A6:A9"/>
    <mergeCell ref="B6:B9"/>
    <mergeCell ref="C6:C9"/>
    <mergeCell ref="D6:G6"/>
    <mergeCell ref="H6:K6"/>
    <mergeCell ref="AC6:AC9"/>
    <mergeCell ref="AA51:AC51"/>
    <mergeCell ref="R52:T52"/>
    <mergeCell ref="R3:V3"/>
    <mergeCell ref="W3:AC3"/>
    <mergeCell ref="T6:T9"/>
    <mergeCell ref="U6:U9"/>
    <mergeCell ref="W7:W9"/>
    <mergeCell ref="X7:X9"/>
    <mergeCell ref="Y7:Y9"/>
    <mergeCell ref="Z7:Z9"/>
    <mergeCell ref="AA7:AB7"/>
    <mergeCell ref="AA8:AA9"/>
    <mergeCell ref="AB8:AB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52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39"/>
  <sheetViews>
    <sheetView view="pageBreakPreview" zoomScaleSheetLayoutView="100" workbookViewId="0">
      <selection activeCell="H15" sqref="H15"/>
    </sheetView>
  </sheetViews>
  <sheetFormatPr defaultRowHeight="14.25"/>
  <cols>
    <col min="1" max="1" width="15.625" style="97" customWidth="1"/>
    <col min="2" max="2" width="16.625" style="369" customWidth="1"/>
    <col min="3" max="3" width="16.625" style="421" customWidth="1"/>
    <col min="4" max="5" width="16.625" style="422" customWidth="1"/>
    <col min="6" max="6" width="16.625" style="423" customWidth="1"/>
    <col min="7" max="7" width="16.625" style="424" customWidth="1"/>
    <col min="8" max="8" width="16.625" style="420" customWidth="1"/>
    <col min="9" max="9" width="16.625" style="424" customWidth="1"/>
    <col min="10" max="10" width="15.625" style="101" customWidth="1"/>
    <col min="11" max="16384" width="9" style="102"/>
  </cols>
  <sheetData>
    <row r="1" spans="1:10" s="301" customFormat="1" ht="14.1" customHeight="1">
      <c r="A1" s="305" t="s">
        <v>915</v>
      </c>
      <c r="B1" s="685"/>
      <c r="C1" s="686"/>
      <c r="D1" s="687"/>
      <c r="E1" s="687"/>
      <c r="F1" s="372"/>
      <c r="G1" s="373"/>
      <c r="H1" s="374"/>
      <c r="I1" s="373"/>
      <c r="J1" s="300" t="s">
        <v>916</v>
      </c>
    </row>
    <row r="2" spans="1:10" s="57" customFormat="1" ht="14.1" customHeight="1">
      <c r="B2" s="688"/>
      <c r="C2" s="689"/>
      <c r="D2" s="690"/>
      <c r="E2" s="690"/>
      <c r="F2" s="377"/>
      <c r="G2" s="378"/>
      <c r="H2" s="379"/>
      <c r="I2" s="378"/>
      <c r="J2" s="56"/>
    </row>
    <row r="3" spans="1:10" s="59" customFormat="1" ht="20.100000000000001" customHeight="1">
      <c r="A3" s="968" t="s">
        <v>933</v>
      </c>
      <c r="B3" s="968"/>
      <c r="C3" s="968"/>
      <c r="D3" s="968"/>
      <c r="E3" s="968"/>
      <c r="F3" s="990" t="s">
        <v>934</v>
      </c>
      <c r="G3" s="990"/>
      <c r="H3" s="990"/>
      <c r="I3" s="990"/>
      <c r="J3" s="990"/>
    </row>
    <row r="4" spans="1:10" s="64" customFormat="1" ht="24" customHeight="1">
      <c r="A4" s="691"/>
      <c r="B4" s="691"/>
      <c r="C4" s="691"/>
      <c r="D4" s="691"/>
      <c r="E4" s="691"/>
      <c r="F4" s="684"/>
      <c r="G4" s="684"/>
      <c r="H4" s="684"/>
      <c r="I4" s="684"/>
      <c r="J4" s="684"/>
    </row>
    <row r="5" spans="1:10" s="65" customFormat="1" ht="18" customHeight="1" thickBot="1">
      <c r="A5" s="65" t="s">
        <v>518</v>
      </c>
      <c r="B5" s="364"/>
      <c r="C5" s="382"/>
      <c r="D5" s="383"/>
      <c r="E5" s="383"/>
      <c r="F5" s="384"/>
      <c r="G5" s="385"/>
      <c r="H5" s="386"/>
      <c r="I5" s="385"/>
      <c r="J5" s="70" t="s">
        <v>519</v>
      </c>
    </row>
    <row r="6" spans="1:10" s="71" customFormat="1" ht="17.100000000000001" customHeight="1">
      <c r="A6" s="1029" t="s">
        <v>262</v>
      </c>
      <c r="B6" s="1034" t="s">
        <v>517</v>
      </c>
      <c r="C6" s="1035"/>
      <c r="D6" s="1034" t="s">
        <v>520</v>
      </c>
      <c r="E6" s="1095"/>
      <c r="F6" s="1038" t="s">
        <v>523</v>
      </c>
      <c r="G6" s="1039"/>
      <c r="H6" s="1038" t="s">
        <v>527</v>
      </c>
      <c r="I6" s="1035"/>
      <c r="J6" s="1013" t="s">
        <v>212</v>
      </c>
    </row>
    <row r="7" spans="1:10" s="71" customFormat="1" ht="17.100000000000001" customHeight="1">
      <c r="A7" s="1094"/>
      <c r="B7" s="1021"/>
      <c r="C7" s="1021"/>
      <c r="D7" s="1021"/>
      <c r="E7" s="1024"/>
      <c r="F7" s="1026"/>
      <c r="G7" s="1023"/>
      <c r="H7" s="1027"/>
      <c r="I7" s="1021"/>
      <c r="J7" s="1014"/>
    </row>
    <row r="8" spans="1:10" s="71" customFormat="1" ht="20.100000000000001" customHeight="1">
      <c r="A8" s="1094"/>
      <c r="B8" s="1020" t="s">
        <v>524</v>
      </c>
      <c r="C8" s="1020" t="s">
        <v>522</v>
      </c>
      <c r="D8" s="1020" t="s">
        <v>525</v>
      </c>
      <c r="E8" s="1023" t="s">
        <v>526</v>
      </c>
      <c r="F8" s="1026" t="s">
        <v>521</v>
      </c>
      <c r="G8" s="1023" t="s">
        <v>522</v>
      </c>
      <c r="H8" s="1026" t="s">
        <v>524</v>
      </c>
      <c r="I8" s="1020" t="s">
        <v>526</v>
      </c>
      <c r="J8" s="1014"/>
    </row>
    <row r="9" spans="1:10" s="71" customFormat="1" ht="17.100000000000001" customHeight="1">
      <c r="A9" s="1094"/>
      <c r="B9" s="1021"/>
      <c r="C9" s="1021"/>
      <c r="D9" s="1021"/>
      <c r="E9" s="1024"/>
      <c r="F9" s="1027"/>
      <c r="G9" s="1024"/>
      <c r="H9" s="1027"/>
      <c r="I9" s="1021"/>
      <c r="J9" s="1014"/>
    </row>
    <row r="10" spans="1:10" s="71" customFormat="1" ht="43.5" customHeight="1">
      <c r="A10" s="1094"/>
      <c r="B10" s="1022"/>
      <c r="C10" s="1022"/>
      <c r="D10" s="1022"/>
      <c r="E10" s="1025"/>
      <c r="F10" s="1028"/>
      <c r="G10" s="1025"/>
      <c r="H10" s="1028"/>
      <c r="I10" s="1022"/>
      <c r="J10" s="1015"/>
    </row>
    <row r="11" spans="1:10" s="619" customFormat="1" ht="18.95" customHeight="1">
      <c r="A11" s="617">
        <v>2018</v>
      </c>
      <c r="B11" s="692">
        <f>SUM(B13:B35)</f>
        <v>2252</v>
      </c>
      <c r="C11" s="692">
        <f t="shared" ref="C11:I11" si="0">SUM(C13:C35)</f>
        <v>19179120</v>
      </c>
      <c r="D11" s="692">
        <f t="shared" si="0"/>
        <v>1672</v>
      </c>
      <c r="E11" s="692">
        <f t="shared" si="0"/>
        <v>13892625</v>
      </c>
      <c r="F11" s="622">
        <f t="shared" si="0"/>
        <v>565</v>
      </c>
      <c r="G11" s="622">
        <f t="shared" si="0"/>
        <v>5215869</v>
      </c>
      <c r="H11" s="622">
        <f t="shared" si="0"/>
        <v>15</v>
      </c>
      <c r="I11" s="622">
        <f t="shared" si="0"/>
        <v>70626</v>
      </c>
      <c r="J11" s="618">
        <v>2018</v>
      </c>
    </row>
    <row r="12" spans="1:10" s="80" customFormat="1" ht="14.45" customHeight="1">
      <c r="A12" s="49"/>
      <c r="B12" s="394"/>
      <c r="C12" s="394"/>
      <c r="D12" s="394"/>
      <c r="E12" s="394"/>
      <c r="F12" s="394"/>
      <c r="G12" s="394"/>
      <c r="H12" s="395"/>
      <c r="I12" s="393"/>
      <c r="J12" s="79"/>
    </row>
    <row r="13" spans="1:10" s="80" customFormat="1" ht="18.95" customHeight="1">
      <c r="A13" s="49" t="s">
        <v>63</v>
      </c>
      <c r="B13" s="620">
        <v>247</v>
      </c>
      <c r="C13" s="620">
        <v>2181007</v>
      </c>
      <c r="D13" s="625">
        <v>139</v>
      </c>
      <c r="E13" s="623">
        <v>1386946</v>
      </c>
      <c r="F13" s="623">
        <v>108</v>
      </c>
      <c r="G13" s="623">
        <v>794061</v>
      </c>
      <c r="H13" s="624">
        <v>0</v>
      </c>
      <c r="I13" s="625">
        <v>0</v>
      </c>
      <c r="J13" s="81" t="s">
        <v>65</v>
      </c>
    </row>
    <row r="14" spans="1:10" s="80" customFormat="1" ht="18.95" customHeight="1">
      <c r="A14" s="49" t="s">
        <v>66</v>
      </c>
      <c r="B14" s="620">
        <v>237</v>
      </c>
      <c r="C14" s="620">
        <v>3201029</v>
      </c>
      <c r="D14" s="625">
        <v>217</v>
      </c>
      <c r="E14" s="623">
        <v>2742325</v>
      </c>
      <c r="F14" s="623">
        <v>20</v>
      </c>
      <c r="G14" s="623">
        <v>458704</v>
      </c>
      <c r="H14" s="624">
        <v>0</v>
      </c>
      <c r="I14" s="625">
        <v>0</v>
      </c>
      <c r="J14" s="81" t="s">
        <v>68</v>
      </c>
    </row>
    <row r="15" spans="1:10" s="80" customFormat="1" ht="18.95" customHeight="1">
      <c r="A15" s="49" t="s">
        <v>69</v>
      </c>
      <c r="B15" s="620">
        <v>153</v>
      </c>
      <c r="C15" s="620">
        <v>1436591</v>
      </c>
      <c r="D15" s="625">
        <v>143</v>
      </c>
      <c r="E15" s="623">
        <v>1401468</v>
      </c>
      <c r="F15" s="623">
        <v>10</v>
      </c>
      <c r="G15" s="623">
        <v>35123</v>
      </c>
      <c r="H15" s="624">
        <v>0</v>
      </c>
      <c r="I15" s="625">
        <v>0</v>
      </c>
      <c r="J15" s="81" t="s">
        <v>71</v>
      </c>
    </row>
    <row r="16" spans="1:10" s="80" customFormat="1" ht="18.95" customHeight="1">
      <c r="A16" s="49" t="s">
        <v>72</v>
      </c>
      <c r="B16" s="620">
        <v>187</v>
      </c>
      <c r="C16" s="620">
        <v>1085141</v>
      </c>
      <c r="D16" s="625">
        <v>139</v>
      </c>
      <c r="E16" s="623">
        <v>356156</v>
      </c>
      <c r="F16" s="623">
        <v>42</v>
      </c>
      <c r="G16" s="623">
        <v>714859</v>
      </c>
      <c r="H16" s="624">
        <v>6</v>
      </c>
      <c r="I16" s="625">
        <v>14126</v>
      </c>
      <c r="J16" s="81" t="s">
        <v>74</v>
      </c>
    </row>
    <row r="17" spans="1:10" s="80" customFormat="1" ht="18.95" customHeight="1">
      <c r="A17" s="49" t="s">
        <v>75</v>
      </c>
      <c r="B17" s="620">
        <v>369</v>
      </c>
      <c r="C17" s="620">
        <v>3582354</v>
      </c>
      <c r="D17" s="625">
        <v>199</v>
      </c>
      <c r="E17" s="623">
        <v>1936233</v>
      </c>
      <c r="F17" s="623">
        <v>162</v>
      </c>
      <c r="G17" s="623">
        <v>1590957</v>
      </c>
      <c r="H17" s="624">
        <v>8</v>
      </c>
      <c r="I17" s="625">
        <v>55164</v>
      </c>
      <c r="J17" s="81" t="s">
        <v>77</v>
      </c>
    </row>
    <row r="18" spans="1:10" s="80" customFormat="1" ht="18.95" customHeight="1">
      <c r="A18" s="49" t="s">
        <v>78</v>
      </c>
      <c r="B18" s="620">
        <v>122</v>
      </c>
      <c r="C18" s="620">
        <v>687288</v>
      </c>
      <c r="D18" s="625">
        <v>109</v>
      </c>
      <c r="E18" s="623">
        <v>498623</v>
      </c>
      <c r="F18" s="623">
        <v>13</v>
      </c>
      <c r="G18" s="623">
        <v>188665</v>
      </c>
      <c r="H18" s="624">
        <v>0</v>
      </c>
      <c r="I18" s="625">
        <v>0</v>
      </c>
      <c r="J18" s="81" t="s">
        <v>80</v>
      </c>
    </row>
    <row r="19" spans="1:10" s="80" customFormat="1" ht="18.95" customHeight="1">
      <c r="A19" s="50" t="s">
        <v>81</v>
      </c>
      <c r="B19" s="620">
        <v>55</v>
      </c>
      <c r="C19" s="620">
        <v>930870</v>
      </c>
      <c r="D19" s="625">
        <v>47</v>
      </c>
      <c r="E19" s="623">
        <v>918542</v>
      </c>
      <c r="F19" s="623">
        <v>8</v>
      </c>
      <c r="G19" s="623">
        <v>12328</v>
      </c>
      <c r="H19" s="624">
        <v>0</v>
      </c>
      <c r="I19" s="625">
        <v>0</v>
      </c>
      <c r="J19" s="81" t="s">
        <v>82</v>
      </c>
    </row>
    <row r="20" spans="1:10" s="80" customFormat="1" ht="18.95" customHeight="1">
      <c r="A20" s="49" t="s">
        <v>83</v>
      </c>
      <c r="B20" s="620">
        <v>72</v>
      </c>
      <c r="C20" s="620">
        <v>411552</v>
      </c>
      <c r="D20" s="625">
        <v>72</v>
      </c>
      <c r="E20" s="623">
        <v>411552</v>
      </c>
      <c r="F20" s="623">
        <v>0</v>
      </c>
      <c r="G20" s="623">
        <v>0</v>
      </c>
      <c r="H20" s="624">
        <v>0</v>
      </c>
      <c r="I20" s="625">
        <v>0</v>
      </c>
      <c r="J20" s="81" t="s">
        <v>85</v>
      </c>
    </row>
    <row r="21" spans="1:10" s="80" customFormat="1" ht="18.95" customHeight="1">
      <c r="A21" s="49" t="s">
        <v>86</v>
      </c>
      <c r="B21" s="620">
        <v>48</v>
      </c>
      <c r="C21" s="620">
        <v>351706</v>
      </c>
      <c r="D21" s="625">
        <v>45</v>
      </c>
      <c r="E21" s="623">
        <v>335924</v>
      </c>
      <c r="F21" s="623">
        <v>3</v>
      </c>
      <c r="G21" s="623">
        <v>15782</v>
      </c>
      <c r="H21" s="624">
        <v>0</v>
      </c>
      <c r="I21" s="625">
        <v>0</v>
      </c>
      <c r="J21" s="81" t="s">
        <v>88</v>
      </c>
    </row>
    <row r="22" spans="1:10" s="80" customFormat="1" ht="18.95" customHeight="1">
      <c r="A22" s="49" t="s">
        <v>89</v>
      </c>
      <c r="B22" s="620">
        <v>221</v>
      </c>
      <c r="C22" s="620">
        <v>1579617</v>
      </c>
      <c r="D22" s="625">
        <v>211</v>
      </c>
      <c r="E22" s="623">
        <v>1536087</v>
      </c>
      <c r="F22" s="623">
        <v>10</v>
      </c>
      <c r="G22" s="623">
        <v>43530</v>
      </c>
      <c r="H22" s="624">
        <v>0</v>
      </c>
      <c r="I22" s="625">
        <v>0</v>
      </c>
      <c r="J22" s="81" t="s">
        <v>91</v>
      </c>
    </row>
    <row r="23" spans="1:10" s="80" customFormat="1" ht="18.95" customHeight="1">
      <c r="A23" s="49" t="s">
        <v>92</v>
      </c>
      <c r="B23" s="620">
        <v>8</v>
      </c>
      <c r="C23" s="620">
        <v>104730</v>
      </c>
      <c r="D23" s="625">
        <v>6</v>
      </c>
      <c r="E23" s="623">
        <v>83236</v>
      </c>
      <c r="F23" s="623">
        <v>2</v>
      </c>
      <c r="G23" s="623">
        <v>21494</v>
      </c>
      <c r="H23" s="624">
        <v>0</v>
      </c>
      <c r="I23" s="625">
        <v>0</v>
      </c>
      <c r="J23" s="81" t="s">
        <v>94</v>
      </c>
    </row>
    <row r="24" spans="1:10" s="80" customFormat="1" ht="18.95" customHeight="1">
      <c r="A24" s="49" t="s">
        <v>95</v>
      </c>
      <c r="B24" s="620">
        <v>26</v>
      </c>
      <c r="C24" s="620">
        <v>208826</v>
      </c>
      <c r="D24" s="625">
        <v>26</v>
      </c>
      <c r="E24" s="623">
        <v>208826</v>
      </c>
      <c r="F24" s="623">
        <v>0</v>
      </c>
      <c r="G24" s="623">
        <v>0</v>
      </c>
      <c r="H24" s="624">
        <v>0</v>
      </c>
      <c r="I24" s="625">
        <v>0</v>
      </c>
      <c r="J24" s="81" t="s">
        <v>97</v>
      </c>
    </row>
    <row r="25" spans="1:10" s="80" customFormat="1" ht="18.95" customHeight="1">
      <c r="A25" s="49" t="s">
        <v>98</v>
      </c>
      <c r="B25" s="620">
        <v>46</v>
      </c>
      <c r="C25" s="620">
        <v>193477</v>
      </c>
      <c r="D25" s="625">
        <v>21</v>
      </c>
      <c r="E25" s="623">
        <v>48190</v>
      </c>
      <c r="F25" s="623">
        <v>25</v>
      </c>
      <c r="G25" s="623">
        <v>145287</v>
      </c>
      <c r="H25" s="624">
        <v>0</v>
      </c>
      <c r="I25" s="625">
        <v>0</v>
      </c>
      <c r="J25" s="81" t="s">
        <v>100</v>
      </c>
    </row>
    <row r="26" spans="1:10" s="80" customFormat="1" ht="18.95" customHeight="1">
      <c r="A26" s="49" t="s">
        <v>101</v>
      </c>
      <c r="B26" s="620">
        <v>13</v>
      </c>
      <c r="C26" s="620">
        <v>38147</v>
      </c>
      <c r="D26" s="625">
        <v>11</v>
      </c>
      <c r="E26" s="623">
        <v>37175</v>
      </c>
      <c r="F26" s="623">
        <v>2</v>
      </c>
      <c r="G26" s="623">
        <v>972</v>
      </c>
      <c r="H26" s="624">
        <v>0</v>
      </c>
      <c r="I26" s="625">
        <v>0</v>
      </c>
      <c r="J26" s="81" t="s">
        <v>103</v>
      </c>
    </row>
    <row r="27" spans="1:10" s="80" customFormat="1" ht="18.95" customHeight="1">
      <c r="A27" s="49" t="s">
        <v>104</v>
      </c>
      <c r="B27" s="620">
        <v>34</v>
      </c>
      <c r="C27" s="620">
        <v>154829</v>
      </c>
      <c r="D27" s="625">
        <v>18</v>
      </c>
      <c r="E27" s="623">
        <v>114184</v>
      </c>
      <c r="F27" s="623">
        <v>16</v>
      </c>
      <c r="G27" s="623">
        <v>40645</v>
      </c>
      <c r="H27" s="624">
        <v>0</v>
      </c>
      <c r="I27" s="625">
        <v>0</v>
      </c>
      <c r="J27" s="81" t="s">
        <v>106</v>
      </c>
    </row>
    <row r="28" spans="1:10" s="616" customFormat="1" ht="18.95" customHeight="1">
      <c r="A28" s="614" t="s">
        <v>107</v>
      </c>
      <c r="B28" s="620">
        <v>42</v>
      </c>
      <c r="C28" s="620">
        <v>228903</v>
      </c>
      <c r="D28" s="625">
        <v>38</v>
      </c>
      <c r="E28" s="623">
        <v>190973</v>
      </c>
      <c r="F28" s="623">
        <v>4</v>
      </c>
      <c r="G28" s="623">
        <v>37930</v>
      </c>
      <c r="H28" s="624">
        <v>0</v>
      </c>
      <c r="I28" s="625">
        <v>0</v>
      </c>
      <c r="J28" s="615" t="s">
        <v>109</v>
      </c>
    </row>
    <row r="29" spans="1:10" s="616" customFormat="1" ht="18.95" customHeight="1">
      <c r="A29" s="614" t="s">
        <v>110</v>
      </c>
      <c r="B29" s="620">
        <v>80</v>
      </c>
      <c r="C29" s="620">
        <v>531217</v>
      </c>
      <c r="D29" s="625">
        <v>50</v>
      </c>
      <c r="E29" s="623">
        <v>273205</v>
      </c>
      <c r="F29" s="623">
        <v>29</v>
      </c>
      <c r="G29" s="623">
        <v>256676</v>
      </c>
      <c r="H29" s="624">
        <v>1</v>
      </c>
      <c r="I29" s="625">
        <v>1336</v>
      </c>
      <c r="J29" s="615" t="s">
        <v>112</v>
      </c>
    </row>
    <row r="30" spans="1:10" s="616" customFormat="1" ht="18.95" customHeight="1">
      <c r="A30" s="614" t="s">
        <v>113</v>
      </c>
      <c r="B30" s="620">
        <v>17</v>
      </c>
      <c r="C30" s="620">
        <v>159869</v>
      </c>
      <c r="D30" s="625">
        <v>15</v>
      </c>
      <c r="E30" s="623">
        <v>148419</v>
      </c>
      <c r="F30" s="623">
        <v>2</v>
      </c>
      <c r="G30" s="623">
        <v>11450</v>
      </c>
      <c r="H30" s="624">
        <v>0</v>
      </c>
      <c r="I30" s="625">
        <v>0</v>
      </c>
      <c r="J30" s="615" t="s">
        <v>115</v>
      </c>
    </row>
    <row r="31" spans="1:10" s="80" customFormat="1" ht="18.95" customHeight="1">
      <c r="A31" s="49" t="s">
        <v>116</v>
      </c>
      <c r="B31" s="620">
        <v>80</v>
      </c>
      <c r="C31" s="620">
        <v>567695</v>
      </c>
      <c r="D31" s="623">
        <v>66</v>
      </c>
      <c r="E31" s="623">
        <v>512921</v>
      </c>
      <c r="F31" s="623">
        <v>14</v>
      </c>
      <c r="G31" s="623">
        <v>54774</v>
      </c>
      <c r="H31" s="624">
        <v>0</v>
      </c>
      <c r="I31" s="625">
        <v>0</v>
      </c>
      <c r="J31" s="81" t="s">
        <v>118</v>
      </c>
    </row>
    <row r="32" spans="1:10" s="80" customFormat="1" ht="18.95" customHeight="1">
      <c r="A32" s="49" t="s">
        <v>119</v>
      </c>
      <c r="B32" s="620">
        <v>72</v>
      </c>
      <c r="C32" s="620">
        <v>447876</v>
      </c>
      <c r="D32" s="625">
        <v>33</v>
      </c>
      <c r="E32" s="623">
        <v>169996</v>
      </c>
      <c r="F32" s="623">
        <v>39</v>
      </c>
      <c r="G32" s="623">
        <v>277880</v>
      </c>
      <c r="H32" s="624">
        <v>0</v>
      </c>
      <c r="I32" s="625">
        <v>0</v>
      </c>
      <c r="J32" s="81" t="s">
        <v>121</v>
      </c>
    </row>
    <row r="33" spans="1:10" s="80" customFormat="1" ht="18.95" customHeight="1">
      <c r="A33" s="49" t="s">
        <v>122</v>
      </c>
      <c r="B33" s="620">
        <v>36</v>
      </c>
      <c r="C33" s="620">
        <v>398178</v>
      </c>
      <c r="D33" s="625">
        <v>28</v>
      </c>
      <c r="E33" s="623">
        <v>257179</v>
      </c>
      <c r="F33" s="623">
        <v>8</v>
      </c>
      <c r="G33" s="623">
        <v>140999</v>
      </c>
      <c r="H33" s="624">
        <v>0</v>
      </c>
      <c r="I33" s="625">
        <v>0</v>
      </c>
      <c r="J33" s="81" t="s">
        <v>124</v>
      </c>
    </row>
    <row r="34" spans="1:10" s="80" customFormat="1" ht="18.95" customHeight="1">
      <c r="A34" s="49" t="s">
        <v>125</v>
      </c>
      <c r="B34" s="620">
        <v>51</v>
      </c>
      <c r="C34" s="620">
        <v>440514</v>
      </c>
      <c r="D34" s="625">
        <v>36</v>
      </c>
      <c r="E34" s="623">
        <v>323267</v>
      </c>
      <c r="F34" s="623">
        <v>15</v>
      </c>
      <c r="G34" s="623">
        <v>117247</v>
      </c>
      <c r="H34" s="624">
        <v>0</v>
      </c>
      <c r="I34" s="625">
        <v>0</v>
      </c>
      <c r="J34" s="81" t="s">
        <v>127</v>
      </c>
    </row>
    <row r="35" spans="1:10" s="80" customFormat="1" ht="18.95" customHeight="1" thickBot="1">
      <c r="A35" s="327" t="s">
        <v>128</v>
      </c>
      <c r="B35" s="621">
        <v>36</v>
      </c>
      <c r="C35" s="621">
        <v>257704</v>
      </c>
      <c r="D35" s="626">
        <v>3</v>
      </c>
      <c r="E35" s="627">
        <v>1198</v>
      </c>
      <c r="F35" s="627">
        <v>33</v>
      </c>
      <c r="G35" s="627">
        <v>256506</v>
      </c>
      <c r="H35" s="628">
        <v>0</v>
      </c>
      <c r="I35" s="626">
        <v>0</v>
      </c>
      <c r="J35" s="82" t="s">
        <v>130</v>
      </c>
    </row>
    <row r="36" spans="1:10" s="88" customFormat="1" ht="11.1" customHeight="1">
      <c r="A36" s="497" t="s">
        <v>871</v>
      </c>
      <c r="B36" s="498"/>
      <c r="C36" s="501"/>
      <c r="D36" s="502"/>
      <c r="E36" s="502"/>
      <c r="F36" s="407"/>
      <c r="G36" s="408"/>
      <c r="H36" s="409"/>
      <c r="I36" s="408"/>
      <c r="J36" s="87"/>
    </row>
    <row r="37" spans="1:10" s="57" customFormat="1" ht="11.25">
      <c r="A37" s="58"/>
      <c r="B37" s="362"/>
      <c r="C37" s="375"/>
      <c r="D37" s="376"/>
      <c r="E37" s="376"/>
      <c r="F37" s="377"/>
      <c r="G37" s="378"/>
      <c r="H37" s="379"/>
      <c r="I37" s="378"/>
      <c r="J37" s="56"/>
    </row>
    <row r="38" spans="1:10" s="57" customFormat="1" ht="11.25">
      <c r="A38" s="58"/>
      <c r="B38" s="362"/>
      <c r="C38" s="375"/>
      <c r="D38" s="376"/>
      <c r="E38" s="376"/>
      <c r="F38" s="377"/>
      <c r="G38" s="378"/>
      <c r="H38" s="379"/>
      <c r="I38" s="378"/>
      <c r="J38" s="56"/>
    </row>
    <row r="39" spans="1:10" s="57" customFormat="1" ht="11.25">
      <c r="A39" s="58"/>
      <c r="B39" s="362"/>
      <c r="C39" s="375"/>
      <c r="D39" s="376"/>
      <c r="E39" s="376"/>
      <c r="F39" s="377"/>
      <c r="G39" s="378"/>
      <c r="H39" s="379"/>
      <c r="I39" s="378"/>
      <c r="J39" s="56"/>
    </row>
    <row r="40" spans="1:10" s="57" customFormat="1" ht="11.25">
      <c r="A40" s="58"/>
      <c r="B40" s="362"/>
      <c r="C40" s="375"/>
      <c r="D40" s="376"/>
      <c r="E40" s="376"/>
      <c r="F40" s="377"/>
      <c r="G40" s="378"/>
      <c r="H40" s="379"/>
      <c r="I40" s="378"/>
      <c r="J40" s="56"/>
    </row>
    <row r="41" spans="1:10" s="57" customFormat="1" ht="11.25">
      <c r="A41" s="58"/>
      <c r="B41" s="362"/>
      <c r="C41" s="375"/>
      <c r="D41" s="376"/>
      <c r="E41" s="376"/>
      <c r="F41" s="377"/>
      <c r="G41" s="378"/>
      <c r="H41" s="379"/>
      <c r="I41" s="378"/>
      <c r="J41" s="56"/>
    </row>
    <row r="42" spans="1:10" s="57" customFormat="1" ht="11.25">
      <c r="A42" s="58"/>
      <c r="B42" s="362"/>
      <c r="C42" s="375"/>
      <c r="D42" s="376"/>
      <c r="E42" s="376"/>
      <c r="F42" s="377"/>
      <c r="G42" s="378"/>
      <c r="H42" s="379"/>
      <c r="I42" s="378"/>
      <c r="J42" s="56"/>
    </row>
    <row r="43" spans="1:10" s="57" customFormat="1" ht="11.25">
      <c r="A43" s="58"/>
      <c r="B43" s="362"/>
      <c r="C43" s="375"/>
      <c r="D43" s="376"/>
      <c r="E43" s="376"/>
      <c r="F43" s="377"/>
      <c r="G43" s="378"/>
      <c r="H43" s="379"/>
      <c r="I43" s="378"/>
      <c r="J43" s="56"/>
    </row>
    <row r="44" spans="1:10" s="57" customFormat="1" ht="11.25">
      <c r="A44" s="58"/>
      <c r="B44" s="362"/>
      <c r="C44" s="375"/>
      <c r="D44" s="376"/>
      <c r="E44" s="376"/>
      <c r="F44" s="377"/>
      <c r="G44" s="378"/>
      <c r="H44" s="379"/>
      <c r="I44" s="378"/>
      <c r="J44" s="56"/>
    </row>
    <row r="45" spans="1:10" s="57" customFormat="1" ht="11.25">
      <c r="A45" s="58"/>
      <c r="B45" s="362"/>
      <c r="C45" s="375"/>
      <c r="D45" s="376"/>
      <c r="E45" s="376"/>
      <c r="F45" s="377"/>
      <c r="G45" s="378"/>
      <c r="H45" s="379"/>
      <c r="I45" s="378"/>
      <c r="J45" s="56"/>
    </row>
    <row r="46" spans="1:10" s="57" customFormat="1" ht="11.25">
      <c r="A46" s="58"/>
      <c r="B46" s="362"/>
      <c r="C46" s="375"/>
      <c r="D46" s="376"/>
      <c r="E46" s="376"/>
      <c r="F46" s="377"/>
      <c r="G46" s="378"/>
      <c r="H46" s="379"/>
      <c r="I46" s="378"/>
      <c r="J46" s="56"/>
    </row>
    <row r="47" spans="1:10" s="57" customFormat="1" ht="11.25">
      <c r="A47" s="58"/>
      <c r="B47" s="362"/>
      <c r="C47" s="375"/>
      <c r="D47" s="376"/>
      <c r="E47" s="376"/>
      <c r="F47" s="377"/>
      <c r="G47" s="378"/>
      <c r="H47" s="379"/>
      <c r="I47" s="378"/>
      <c r="J47" s="56"/>
    </row>
    <row r="48" spans="1:10" s="57" customFormat="1" ht="11.25">
      <c r="A48" s="58"/>
      <c r="B48" s="362"/>
      <c r="C48" s="375"/>
      <c r="D48" s="376"/>
      <c r="E48" s="376"/>
      <c r="F48" s="377"/>
      <c r="G48" s="378"/>
      <c r="H48" s="379"/>
      <c r="I48" s="378"/>
      <c r="J48" s="56"/>
    </row>
    <row r="49" spans="1:10" s="57" customFormat="1" ht="11.25">
      <c r="A49" s="58"/>
      <c r="B49" s="362"/>
      <c r="C49" s="375"/>
      <c r="D49" s="376"/>
      <c r="E49" s="376"/>
      <c r="F49" s="377"/>
      <c r="G49" s="378"/>
      <c r="H49" s="379"/>
      <c r="I49" s="378"/>
      <c r="J49" s="56"/>
    </row>
    <row r="50" spans="1:10" s="57" customFormat="1" ht="11.25">
      <c r="A50" s="58"/>
      <c r="B50" s="362"/>
      <c r="C50" s="375"/>
      <c r="D50" s="376"/>
      <c r="E50" s="376"/>
      <c r="F50" s="377"/>
      <c r="G50" s="378"/>
      <c r="H50" s="379"/>
      <c r="I50" s="378"/>
      <c r="J50" s="56"/>
    </row>
    <row r="51" spans="1:10" s="57" customFormat="1" ht="11.25">
      <c r="A51" s="58"/>
      <c r="B51" s="362"/>
      <c r="C51" s="375"/>
      <c r="D51" s="376"/>
      <c r="E51" s="376"/>
      <c r="F51" s="377"/>
      <c r="G51" s="378"/>
      <c r="H51" s="379"/>
      <c r="I51" s="378"/>
      <c r="J51" s="56"/>
    </row>
    <row r="52" spans="1:10" s="57" customFormat="1" ht="11.25">
      <c r="A52" s="58"/>
      <c r="B52" s="362"/>
      <c r="C52" s="375"/>
      <c r="D52" s="376"/>
      <c r="E52" s="376"/>
      <c r="F52" s="377"/>
      <c r="G52" s="378"/>
      <c r="H52" s="379"/>
      <c r="I52" s="378"/>
      <c r="J52" s="56"/>
    </row>
    <row r="53" spans="1:10" s="57" customFormat="1" ht="11.25">
      <c r="A53" s="58"/>
      <c r="B53" s="362"/>
      <c r="C53" s="375"/>
      <c r="D53" s="376"/>
      <c r="E53" s="376"/>
      <c r="F53" s="377"/>
      <c r="G53" s="378"/>
      <c r="H53" s="379"/>
      <c r="I53" s="378"/>
      <c r="J53" s="56"/>
    </row>
    <row r="54" spans="1:10" s="57" customFormat="1" ht="11.25">
      <c r="A54" s="58"/>
      <c r="B54" s="362"/>
      <c r="C54" s="375"/>
      <c r="D54" s="376"/>
      <c r="E54" s="376"/>
      <c r="F54" s="377"/>
      <c r="G54" s="378"/>
      <c r="H54" s="379"/>
      <c r="I54" s="378"/>
      <c r="J54" s="56"/>
    </row>
    <row r="55" spans="1:10" s="57" customFormat="1" ht="11.25">
      <c r="A55" s="58"/>
      <c r="B55" s="362"/>
      <c r="C55" s="375"/>
      <c r="D55" s="376"/>
      <c r="E55" s="376"/>
      <c r="F55" s="377"/>
      <c r="G55" s="378"/>
      <c r="H55" s="379"/>
      <c r="I55" s="378"/>
      <c r="J55" s="56"/>
    </row>
    <row r="56" spans="1:10" s="91" customFormat="1" ht="12">
      <c r="A56" s="89"/>
      <c r="B56" s="410"/>
      <c r="C56" s="411"/>
      <c r="D56" s="412"/>
      <c r="E56" s="412"/>
      <c r="F56" s="413"/>
      <c r="G56" s="414"/>
      <c r="H56" s="415"/>
      <c r="I56" s="414"/>
      <c r="J56" s="90"/>
    </row>
    <row r="57" spans="1:10" s="91" customFormat="1" ht="12">
      <c r="A57" s="89"/>
      <c r="B57" s="410"/>
      <c r="C57" s="411"/>
      <c r="D57" s="412"/>
      <c r="E57" s="412"/>
      <c r="F57" s="413"/>
      <c r="G57" s="414"/>
      <c r="H57" s="415"/>
      <c r="I57" s="414"/>
      <c r="J57" s="90"/>
    </row>
    <row r="58" spans="1:10" s="91" customFormat="1" ht="12">
      <c r="A58" s="89"/>
      <c r="B58" s="410"/>
      <c r="C58" s="411"/>
      <c r="D58" s="412"/>
      <c r="E58" s="412"/>
      <c r="F58" s="413"/>
      <c r="G58" s="414"/>
      <c r="H58" s="415"/>
      <c r="I58" s="414"/>
      <c r="J58" s="90"/>
    </row>
    <row r="59" spans="1:10" s="91" customFormat="1" ht="12">
      <c r="A59" s="89"/>
      <c r="B59" s="410"/>
      <c r="C59" s="411"/>
      <c r="D59" s="412"/>
      <c r="E59" s="412"/>
      <c r="F59" s="413"/>
      <c r="G59" s="414"/>
      <c r="H59" s="415"/>
      <c r="I59" s="414"/>
      <c r="J59" s="90"/>
    </row>
    <row r="60" spans="1:10" s="91" customFormat="1" ht="12">
      <c r="A60" s="89"/>
      <c r="B60" s="410"/>
      <c r="C60" s="411"/>
      <c r="D60" s="412"/>
      <c r="E60" s="412"/>
      <c r="F60" s="413"/>
      <c r="G60" s="414"/>
      <c r="H60" s="415"/>
      <c r="I60" s="414"/>
      <c r="J60" s="90"/>
    </row>
    <row r="61" spans="1:10" s="91" customFormat="1" ht="12">
      <c r="A61" s="89"/>
      <c r="B61" s="410"/>
      <c r="C61" s="411"/>
      <c r="D61" s="412"/>
      <c r="E61" s="412"/>
      <c r="F61" s="413"/>
      <c r="G61" s="414"/>
      <c r="H61" s="415"/>
      <c r="I61" s="414"/>
      <c r="J61" s="90"/>
    </row>
    <row r="62" spans="1:10" s="91" customFormat="1" ht="12">
      <c r="A62" s="89"/>
      <c r="B62" s="410"/>
      <c r="C62" s="411"/>
      <c r="D62" s="412"/>
      <c r="E62" s="412"/>
      <c r="F62" s="413"/>
      <c r="G62" s="414"/>
      <c r="H62" s="415"/>
      <c r="I62" s="414"/>
      <c r="J62" s="90"/>
    </row>
    <row r="63" spans="1:10" s="91" customFormat="1" ht="12">
      <c r="A63" s="89"/>
      <c r="B63" s="410"/>
      <c r="C63" s="411"/>
      <c r="D63" s="412"/>
      <c r="E63" s="412"/>
      <c r="F63" s="413"/>
      <c r="G63" s="414"/>
      <c r="H63" s="415"/>
      <c r="I63" s="414"/>
      <c r="J63" s="90"/>
    </row>
    <row r="64" spans="1:10" s="91" customFormat="1" ht="12">
      <c r="A64" s="89"/>
      <c r="B64" s="410"/>
      <c r="C64" s="411"/>
      <c r="D64" s="412"/>
      <c r="E64" s="412"/>
      <c r="F64" s="413"/>
      <c r="G64" s="414"/>
      <c r="H64" s="415"/>
      <c r="I64" s="414"/>
      <c r="J64" s="90"/>
    </row>
    <row r="65" spans="1:10" s="91" customFormat="1" ht="12">
      <c r="A65" s="89"/>
      <c r="B65" s="410"/>
      <c r="C65" s="411"/>
      <c r="D65" s="412"/>
      <c r="E65" s="412"/>
      <c r="F65" s="413"/>
      <c r="G65" s="414"/>
      <c r="H65" s="415"/>
      <c r="I65" s="414"/>
      <c r="J65" s="90"/>
    </row>
    <row r="66" spans="1:10" s="91" customFormat="1" ht="12">
      <c r="A66" s="89"/>
      <c r="B66" s="410"/>
      <c r="C66" s="411"/>
      <c r="D66" s="412"/>
      <c r="E66" s="412"/>
      <c r="F66" s="413"/>
      <c r="G66" s="414"/>
      <c r="H66" s="415"/>
      <c r="I66" s="414"/>
      <c r="J66" s="90"/>
    </row>
    <row r="67" spans="1:10" s="91" customFormat="1" ht="12">
      <c r="A67" s="89"/>
      <c r="B67" s="410"/>
      <c r="C67" s="411"/>
      <c r="D67" s="412"/>
      <c r="E67" s="412"/>
      <c r="F67" s="413"/>
      <c r="G67" s="414"/>
      <c r="H67" s="415"/>
      <c r="I67" s="414"/>
      <c r="J67" s="90"/>
    </row>
    <row r="68" spans="1:10" s="91" customFormat="1" ht="12">
      <c r="A68" s="89"/>
      <c r="B68" s="410"/>
      <c r="C68" s="411"/>
      <c r="D68" s="412"/>
      <c r="E68" s="412"/>
      <c r="F68" s="413"/>
      <c r="G68" s="414"/>
      <c r="H68" s="415"/>
      <c r="I68" s="414"/>
      <c r="J68" s="90"/>
    </row>
    <row r="69" spans="1:10" s="91" customFormat="1" ht="12">
      <c r="A69" s="89"/>
      <c r="B69" s="410"/>
      <c r="C69" s="411"/>
      <c r="D69" s="412"/>
      <c r="E69" s="412"/>
      <c r="F69" s="413"/>
      <c r="G69" s="414"/>
      <c r="H69" s="415"/>
      <c r="I69" s="414"/>
      <c r="J69" s="90"/>
    </row>
    <row r="70" spans="1:10" s="91" customFormat="1" ht="12">
      <c r="A70" s="89"/>
      <c r="B70" s="410"/>
      <c r="C70" s="411"/>
      <c r="D70" s="412"/>
      <c r="E70" s="412"/>
      <c r="F70" s="413"/>
      <c r="G70" s="414"/>
      <c r="H70" s="415"/>
      <c r="I70" s="414"/>
      <c r="J70" s="90"/>
    </row>
    <row r="71" spans="1:10" s="91" customFormat="1" ht="12">
      <c r="A71" s="89"/>
      <c r="B71" s="410"/>
      <c r="C71" s="411"/>
      <c r="D71" s="412"/>
      <c r="E71" s="412"/>
      <c r="F71" s="413"/>
      <c r="G71" s="414"/>
      <c r="H71" s="415"/>
      <c r="I71" s="414"/>
      <c r="J71" s="90"/>
    </row>
    <row r="72" spans="1:10" s="91" customFormat="1" ht="12">
      <c r="A72" s="89"/>
      <c r="B72" s="410"/>
      <c r="C72" s="411"/>
      <c r="D72" s="412"/>
      <c r="E72" s="412"/>
      <c r="F72" s="413"/>
      <c r="G72" s="414"/>
      <c r="H72" s="415"/>
      <c r="I72" s="414"/>
      <c r="J72" s="90"/>
    </row>
    <row r="73" spans="1:10" s="91" customFormat="1" ht="12">
      <c r="A73" s="89"/>
      <c r="B73" s="410"/>
      <c r="C73" s="411"/>
      <c r="D73" s="412"/>
      <c r="E73" s="412"/>
      <c r="F73" s="413"/>
      <c r="G73" s="414"/>
      <c r="H73" s="415"/>
      <c r="I73" s="414"/>
      <c r="J73" s="90"/>
    </row>
    <row r="74" spans="1:10" s="91" customFormat="1" ht="12">
      <c r="A74" s="89"/>
      <c r="B74" s="410"/>
      <c r="C74" s="411"/>
      <c r="D74" s="412"/>
      <c r="E74" s="412"/>
      <c r="F74" s="413"/>
      <c r="G74" s="414"/>
      <c r="H74" s="415"/>
      <c r="I74" s="414"/>
      <c r="J74" s="90"/>
    </row>
    <row r="75" spans="1:10" s="91" customFormat="1" ht="12">
      <c r="A75" s="89"/>
      <c r="B75" s="410"/>
      <c r="C75" s="411"/>
      <c r="D75" s="412"/>
      <c r="E75" s="412"/>
      <c r="F75" s="413"/>
      <c r="G75" s="414"/>
      <c r="H75" s="415"/>
      <c r="I75" s="414"/>
      <c r="J75" s="90"/>
    </row>
    <row r="76" spans="1:10" s="91" customFormat="1" ht="12">
      <c r="A76" s="89"/>
      <c r="B76" s="410"/>
      <c r="C76" s="411"/>
      <c r="D76" s="412"/>
      <c r="E76" s="412"/>
      <c r="F76" s="413"/>
      <c r="G76" s="414"/>
      <c r="H76" s="415"/>
      <c r="I76" s="414"/>
      <c r="J76" s="90"/>
    </row>
    <row r="77" spans="1:10" s="91" customFormat="1" ht="12">
      <c r="A77" s="89"/>
      <c r="B77" s="410"/>
      <c r="C77" s="411"/>
      <c r="D77" s="412"/>
      <c r="E77" s="412"/>
      <c r="F77" s="413"/>
      <c r="G77" s="414"/>
      <c r="H77" s="415"/>
      <c r="I77" s="414"/>
      <c r="J77" s="90"/>
    </row>
    <row r="78" spans="1:10" s="91" customFormat="1" ht="12">
      <c r="A78" s="89"/>
      <c r="B78" s="410"/>
      <c r="C78" s="411"/>
      <c r="D78" s="412"/>
      <c r="E78" s="412"/>
      <c r="F78" s="413"/>
      <c r="G78" s="414"/>
      <c r="H78" s="415"/>
      <c r="I78" s="414"/>
      <c r="J78" s="90"/>
    </row>
    <row r="79" spans="1:10" s="91" customFormat="1" ht="12">
      <c r="A79" s="89"/>
      <c r="B79" s="410"/>
      <c r="C79" s="411"/>
      <c r="D79" s="412"/>
      <c r="E79" s="412"/>
      <c r="F79" s="413"/>
      <c r="G79" s="414"/>
      <c r="H79" s="415"/>
      <c r="I79" s="414"/>
      <c r="J79" s="90"/>
    </row>
    <row r="80" spans="1:10" s="91" customFormat="1" ht="12">
      <c r="A80" s="89"/>
      <c r="B80" s="410"/>
      <c r="C80" s="411"/>
      <c r="D80" s="412"/>
      <c r="E80" s="412"/>
      <c r="F80" s="413"/>
      <c r="G80" s="414"/>
      <c r="H80" s="415"/>
      <c r="I80" s="414"/>
      <c r="J80" s="90"/>
    </row>
    <row r="81" spans="1:10" s="91" customFormat="1" ht="12">
      <c r="A81" s="89"/>
      <c r="B81" s="410"/>
      <c r="C81" s="411"/>
      <c r="D81" s="412"/>
      <c r="E81" s="412"/>
      <c r="F81" s="413"/>
      <c r="G81" s="414"/>
      <c r="H81" s="415"/>
      <c r="I81" s="414"/>
      <c r="J81" s="90"/>
    </row>
    <row r="82" spans="1:10" s="91" customFormat="1" ht="12">
      <c r="A82" s="89"/>
      <c r="B82" s="410"/>
      <c r="C82" s="411"/>
      <c r="D82" s="412"/>
      <c r="E82" s="412"/>
      <c r="F82" s="413"/>
      <c r="G82" s="414"/>
      <c r="H82" s="415"/>
      <c r="I82" s="414"/>
      <c r="J82" s="90"/>
    </row>
    <row r="83" spans="1:10" s="91" customFormat="1" ht="12">
      <c r="A83" s="89"/>
      <c r="B83" s="410"/>
      <c r="C83" s="411"/>
      <c r="D83" s="412"/>
      <c r="E83" s="412"/>
      <c r="F83" s="413"/>
      <c r="G83" s="414"/>
      <c r="H83" s="415"/>
      <c r="I83" s="414"/>
      <c r="J83" s="90"/>
    </row>
    <row r="84" spans="1:10" s="91" customFormat="1" ht="12">
      <c r="A84" s="89"/>
      <c r="B84" s="410"/>
      <c r="C84" s="411"/>
      <c r="D84" s="412"/>
      <c r="E84" s="412"/>
      <c r="F84" s="413"/>
      <c r="G84" s="414"/>
      <c r="H84" s="415"/>
      <c r="I84" s="414"/>
      <c r="J84" s="90"/>
    </row>
    <row r="85" spans="1:10" s="91" customFormat="1" ht="12">
      <c r="A85" s="89"/>
      <c r="B85" s="410"/>
      <c r="C85" s="411"/>
      <c r="D85" s="412"/>
      <c r="E85" s="412"/>
      <c r="F85" s="413"/>
      <c r="G85" s="414"/>
      <c r="H85" s="415"/>
      <c r="I85" s="414"/>
      <c r="J85" s="90"/>
    </row>
    <row r="86" spans="1:10" s="91" customFormat="1" ht="12">
      <c r="A86" s="89"/>
      <c r="B86" s="410"/>
      <c r="C86" s="411"/>
      <c r="D86" s="412"/>
      <c r="E86" s="412"/>
      <c r="F86" s="413"/>
      <c r="G86" s="414"/>
      <c r="H86" s="415"/>
      <c r="I86" s="414"/>
      <c r="J86" s="90"/>
    </row>
    <row r="87" spans="1:10" s="91" customFormat="1" ht="12">
      <c r="A87" s="89"/>
      <c r="B87" s="410"/>
      <c r="C87" s="411"/>
      <c r="D87" s="412"/>
      <c r="E87" s="412"/>
      <c r="F87" s="413"/>
      <c r="G87" s="414"/>
      <c r="H87" s="415"/>
      <c r="I87" s="414"/>
      <c r="J87" s="90"/>
    </row>
    <row r="88" spans="1:10" s="91" customFormat="1" ht="12">
      <c r="A88" s="89"/>
      <c r="B88" s="410"/>
      <c r="C88" s="411"/>
      <c r="D88" s="412"/>
      <c r="E88" s="412"/>
      <c r="F88" s="413"/>
      <c r="G88" s="414"/>
      <c r="H88" s="415"/>
      <c r="I88" s="414"/>
      <c r="J88" s="90"/>
    </row>
    <row r="89" spans="1:10" s="91" customFormat="1" ht="12">
      <c r="A89" s="89"/>
      <c r="B89" s="410"/>
      <c r="C89" s="411"/>
      <c r="D89" s="412"/>
      <c r="E89" s="412"/>
      <c r="F89" s="413"/>
      <c r="G89" s="414"/>
      <c r="H89" s="415"/>
      <c r="I89" s="414"/>
      <c r="J89" s="90"/>
    </row>
    <row r="90" spans="1:10" s="91" customFormat="1" ht="12">
      <c r="A90" s="89"/>
      <c r="B90" s="410"/>
      <c r="C90" s="411"/>
      <c r="D90" s="412"/>
      <c r="E90" s="412"/>
      <c r="F90" s="413"/>
      <c r="G90" s="414"/>
      <c r="H90" s="415"/>
      <c r="I90" s="414"/>
      <c r="J90" s="90"/>
    </row>
    <row r="91" spans="1:10" s="91" customFormat="1" ht="12">
      <c r="A91" s="89"/>
      <c r="B91" s="410"/>
      <c r="C91" s="411"/>
      <c r="D91" s="412"/>
      <c r="E91" s="412"/>
      <c r="F91" s="413"/>
      <c r="G91" s="414"/>
      <c r="H91" s="415"/>
      <c r="I91" s="414"/>
      <c r="J91" s="90"/>
    </row>
    <row r="92" spans="1:10" s="91" customFormat="1" ht="12">
      <c r="A92" s="89"/>
      <c r="B92" s="410"/>
      <c r="C92" s="411"/>
      <c r="D92" s="412"/>
      <c r="E92" s="412"/>
      <c r="F92" s="413"/>
      <c r="G92" s="414"/>
      <c r="H92" s="415"/>
      <c r="I92" s="414"/>
      <c r="J92" s="90"/>
    </row>
    <row r="93" spans="1:10" s="91" customFormat="1" ht="12">
      <c r="A93" s="89"/>
      <c r="B93" s="410"/>
      <c r="C93" s="411"/>
      <c r="D93" s="412"/>
      <c r="E93" s="412"/>
      <c r="F93" s="413"/>
      <c r="G93" s="414"/>
      <c r="H93" s="415"/>
      <c r="I93" s="414"/>
      <c r="J93" s="90"/>
    </row>
    <row r="94" spans="1:10" s="91" customFormat="1" ht="12">
      <c r="A94" s="89"/>
      <c r="B94" s="410"/>
      <c r="C94" s="411"/>
      <c r="D94" s="412"/>
      <c r="E94" s="412"/>
      <c r="F94" s="413"/>
      <c r="G94" s="414"/>
      <c r="H94" s="415"/>
      <c r="I94" s="414"/>
      <c r="J94" s="90"/>
    </row>
    <row r="95" spans="1:10" s="91" customFormat="1" ht="12">
      <c r="A95" s="89"/>
      <c r="B95" s="410"/>
      <c r="C95" s="411"/>
      <c r="D95" s="412"/>
      <c r="E95" s="412"/>
      <c r="F95" s="413"/>
      <c r="G95" s="414"/>
      <c r="H95" s="415"/>
      <c r="I95" s="414"/>
      <c r="J95" s="90"/>
    </row>
    <row r="96" spans="1:10" s="91" customFormat="1" ht="12">
      <c r="A96" s="89"/>
      <c r="B96" s="410"/>
      <c r="C96" s="411"/>
      <c r="D96" s="412"/>
      <c r="E96" s="412"/>
      <c r="F96" s="413"/>
      <c r="G96" s="414"/>
      <c r="H96" s="415"/>
      <c r="I96" s="414"/>
      <c r="J96" s="90"/>
    </row>
    <row r="97" spans="1:10" s="91" customFormat="1" ht="12">
      <c r="A97" s="89"/>
      <c r="B97" s="410"/>
      <c r="C97" s="411"/>
      <c r="D97" s="412"/>
      <c r="E97" s="412"/>
      <c r="F97" s="413"/>
      <c r="G97" s="414"/>
      <c r="H97" s="415"/>
      <c r="I97" s="414"/>
      <c r="J97" s="90"/>
    </row>
    <row r="98" spans="1:10" s="91" customFormat="1" ht="12">
      <c r="A98" s="89"/>
      <c r="B98" s="410"/>
      <c r="C98" s="411"/>
      <c r="D98" s="412"/>
      <c r="E98" s="412"/>
      <c r="F98" s="413"/>
      <c r="G98" s="414"/>
      <c r="H98" s="415"/>
      <c r="I98" s="414"/>
      <c r="J98" s="90"/>
    </row>
    <row r="99" spans="1:10" s="91" customFormat="1" ht="12">
      <c r="A99" s="89"/>
      <c r="B99" s="410"/>
      <c r="C99" s="411"/>
      <c r="D99" s="412"/>
      <c r="E99" s="412"/>
      <c r="F99" s="413"/>
      <c r="G99" s="414"/>
      <c r="H99" s="415"/>
      <c r="I99" s="414"/>
      <c r="J99" s="90"/>
    </row>
    <row r="100" spans="1:10" s="91" customFormat="1" ht="12">
      <c r="A100" s="89"/>
      <c r="B100" s="410"/>
      <c r="C100" s="411"/>
      <c r="D100" s="412"/>
      <c r="E100" s="412"/>
      <c r="F100" s="413"/>
      <c r="G100" s="414"/>
      <c r="H100" s="415"/>
      <c r="I100" s="414"/>
      <c r="J100" s="90"/>
    </row>
    <row r="101" spans="1:10" s="91" customFormat="1" ht="12">
      <c r="A101" s="89"/>
      <c r="B101" s="410"/>
      <c r="C101" s="411"/>
      <c r="D101" s="412"/>
      <c r="E101" s="412"/>
      <c r="F101" s="413"/>
      <c r="G101" s="414"/>
      <c r="H101" s="415"/>
      <c r="I101" s="414"/>
      <c r="J101" s="90"/>
    </row>
    <row r="102" spans="1:10" s="91" customFormat="1" ht="12">
      <c r="A102" s="89"/>
      <c r="B102" s="410"/>
      <c r="C102" s="411"/>
      <c r="D102" s="412"/>
      <c r="E102" s="412"/>
      <c r="F102" s="413"/>
      <c r="G102" s="414"/>
      <c r="H102" s="415"/>
      <c r="I102" s="414"/>
      <c r="J102" s="90"/>
    </row>
    <row r="103" spans="1:10" s="91" customFormat="1" ht="12">
      <c r="A103" s="89"/>
      <c r="B103" s="410"/>
      <c r="C103" s="411"/>
      <c r="D103" s="412"/>
      <c r="E103" s="412"/>
      <c r="F103" s="413"/>
      <c r="G103" s="414"/>
      <c r="H103" s="415"/>
      <c r="I103" s="414"/>
      <c r="J103" s="90"/>
    </row>
    <row r="104" spans="1:10" s="91" customFormat="1" ht="12">
      <c r="A104" s="89"/>
      <c r="B104" s="410"/>
      <c r="C104" s="411"/>
      <c r="D104" s="412"/>
      <c r="E104" s="412"/>
      <c r="F104" s="413"/>
      <c r="G104" s="414"/>
      <c r="H104" s="415"/>
      <c r="I104" s="414"/>
      <c r="J104" s="90"/>
    </row>
    <row r="105" spans="1:10" s="91" customFormat="1" ht="12">
      <c r="A105" s="89"/>
      <c r="B105" s="410"/>
      <c r="C105" s="411"/>
      <c r="D105" s="412"/>
      <c r="E105" s="412"/>
      <c r="F105" s="413"/>
      <c r="G105" s="414"/>
      <c r="H105" s="415"/>
      <c r="I105" s="414"/>
      <c r="J105" s="90"/>
    </row>
    <row r="106" spans="1:10" s="91" customFormat="1" ht="12">
      <c r="A106" s="89"/>
      <c r="B106" s="410"/>
      <c r="C106" s="411"/>
      <c r="D106" s="412"/>
      <c r="E106" s="412"/>
      <c r="F106" s="413"/>
      <c r="G106" s="414"/>
      <c r="H106" s="415"/>
      <c r="I106" s="414"/>
      <c r="J106" s="90"/>
    </row>
    <row r="107" spans="1:10" s="91" customFormat="1" ht="12">
      <c r="A107" s="89"/>
      <c r="B107" s="410"/>
      <c r="C107" s="411"/>
      <c r="D107" s="412"/>
      <c r="E107" s="412"/>
      <c r="F107" s="413"/>
      <c r="G107" s="414"/>
      <c r="H107" s="415"/>
      <c r="I107" s="414"/>
      <c r="J107" s="90"/>
    </row>
    <row r="108" spans="1:10" s="91" customFormat="1" ht="12">
      <c r="A108" s="89"/>
      <c r="B108" s="410"/>
      <c r="C108" s="411"/>
      <c r="D108" s="412"/>
      <c r="E108" s="412"/>
      <c r="F108" s="413"/>
      <c r="G108" s="414"/>
      <c r="H108" s="415"/>
      <c r="I108" s="414"/>
      <c r="J108" s="90"/>
    </row>
    <row r="109" spans="1:10" s="91" customFormat="1" ht="12">
      <c r="A109" s="89"/>
      <c r="B109" s="410"/>
      <c r="C109" s="411"/>
      <c r="D109" s="412"/>
      <c r="E109" s="412"/>
      <c r="F109" s="413"/>
      <c r="G109" s="414"/>
      <c r="H109" s="415"/>
      <c r="I109" s="414"/>
      <c r="J109" s="90"/>
    </row>
    <row r="110" spans="1:10" s="91" customFormat="1" ht="12">
      <c r="A110" s="89"/>
      <c r="B110" s="410"/>
      <c r="C110" s="411"/>
      <c r="D110" s="412"/>
      <c r="E110" s="412"/>
      <c r="F110" s="413"/>
      <c r="G110" s="414"/>
      <c r="H110" s="415"/>
      <c r="I110" s="414"/>
      <c r="J110" s="90"/>
    </row>
    <row r="111" spans="1:10" s="91" customFormat="1" ht="12">
      <c r="A111" s="89"/>
      <c r="B111" s="410"/>
      <c r="C111" s="411"/>
      <c r="D111" s="412"/>
      <c r="E111" s="412"/>
      <c r="F111" s="413"/>
      <c r="G111" s="414"/>
      <c r="H111" s="415"/>
      <c r="I111" s="414"/>
      <c r="J111" s="90"/>
    </row>
    <row r="112" spans="1:10" s="91" customFormat="1" ht="12">
      <c r="A112" s="89"/>
      <c r="B112" s="410"/>
      <c r="C112" s="411"/>
      <c r="D112" s="412"/>
      <c r="E112" s="412"/>
      <c r="F112" s="413"/>
      <c r="G112" s="414"/>
      <c r="H112" s="415"/>
      <c r="I112" s="414"/>
      <c r="J112" s="90"/>
    </row>
    <row r="113" spans="1:10" s="91" customFormat="1" ht="12">
      <c r="A113" s="89"/>
      <c r="B113" s="410"/>
      <c r="C113" s="411"/>
      <c r="D113" s="412"/>
      <c r="E113" s="412"/>
      <c r="F113" s="413"/>
      <c r="G113" s="414"/>
      <c r="H113" s="415"/>
      <c r="I113" s="414"/>
      <c r="J113" s="90"/>
    </row>
    <row r="114" spans="1:10" s="91" customFormat="1" ht="12">
      <c r="A114" s="89"/>
      <c r="B114" s="410"/>
      <c r="C114" s="411"/>
      <c r="D114" s="412"/>
      <c r="E114" s="412"/>
      <c r="F114" s="413"/>
      <c r="G114" s="414"/>
      <c r="H114" s="415"/>
      <c r="I114" s="414"/>
      <c r="J114" s="90"/>
    </row>
    <row r="115" spans="1:10" s="91" customFormat="1" ht="12">
      <c r="A115" s="89"/>
      <c r="B115" s="410"/>
      <c r="C115" s="411"/>
      <c r="D115" s="412"/>
      <c r="E115" s="412"/>
      <c r="F115" s="413"/>
      <c r="G115" s="414"/>
      <c r="H115" s="415"/>
      <c r="I115" s="414"/>
      <c r="J115" s="90"/>
    </row>
    <row r="116" spans="1:10" s="91" customFormat="1" ht="12">
      <c r="A116" s="89"/>
      <c r="B116" s="410"/>
      <c r="C116" s="411"/>
      <c r="D116" s="412"/>
      <c r="E116" s="412"/>
      <c r="F116" s="413"/>
      <c r="G116" s="414"/>
      <c r="H116" s="415"/>
      <c r="I116" s="414"/>
      <c r="J116" s="90"/>
    </row>
    <row r="117" spans="1:10" s="91" customFormat="1" ht="12">
      <c r="A117" s="89"/>
      <c r="B117" s="410"/>
      <c r="C117" s="411"/>
      <c r="D117" s="412"/>
      <c r="E117" s="412"/>
      <c r="F117" s="413"/>
      <c r="G117" s="414"/>
      <c r="H117" s="415"/>
      <c r="I117" s="414"/>
      <c r="J117" s="90"/>
    </row>
    <row r="118" spans="1:10" s="91" customFormat="1" ht="12">
      <c r="A118" s="89"/>
      <c r="B118" s="410"/>
      <c r="C118" s="411"/>
      <c r="D118" s="412"/>
      <c r="E118" s="412"/>
      <c r="F118" s="413"/>
      <c r="G118" s="414"/>
      <c r="H118" s="415"/>
      <c r="I118" s="414"/>
      <c r="J118" s="90"/>
    </row>
    <row r="119" spans="1:10" s="91" customFormat="1" ht="12">
      <c r="A119" s="89"/>
      <c r="B119" s="410"/>
      <c r="C119" s="411"/>
      <c r="D119" s="412"/>
      <c r="E119" s="412"/>
      <c r="F119" s="413"/>
      <c r="G119" s="414"/>
      <c r="H119" s="415"/>
      <c r="I119" s="414"/>
      <c r="J119" s="90"/>
    </row>
    <row r="120" spans="1:10" s="91" customFormat="1" ht="12">
      <c r="A120" s="89"/>
      <c r="B120" s="410"/>
      <c r="C120" s="411"/>
      <c r="D120" s="412"/>
      <c r="E120" s="412"/>
      <c r="F120" s="413"/>
      <c r="G120" s="414"/>
      <c r="H120" s="415"/>
      <c r="I120" s="414"/>
      <c r="J120" s="90"/>
    </row>
    <row r="121" spans="1:10" s="91" customFormat="1" ht="12">
      <c r="A121" s="89"/>
      <c r="B121" s="410"/>
      <c r="C121" s="411"/>
      <c r="D121" s="412"/>
      <c r="E121" s="412"/>
      <c r="F121" s="413"/>
      <c r="G121" s="414"/>
      <c r="H121" s="415"/>
      <c r="I121" s="414"/>
      <c r="J121" s="90"/>
    </row>
    <row r="122" spans="1:10" s="91" customFormat="1" ht="12">
      <c r="A122" s="89"/>
      <c r="B122" s="410"/>
      <c r="C122" s="411"/>
      <c r="D122" s="412"/>
      <c r="E122" s="412"/>
      <c r="F122" s="413"/>
      <c r="G122" s="414"/>
      <c r="H122" s="415"/>
      <c r="I122" s="414"/>
      <c r="J122" s="90"/>
    </row>
    <row r="123" spans="1:10" s="91" customFormat="1" ht="12">
      <c r="A123" s="89"/>
      <c r="B123" s="410"/>
      <c r="C123" s="411"/>
      <c r="D123" s="412"/>
      <c r="E123" s="412"/>
      <c r="F123" s="413"/>
      <c r="G123" s="414"/>
      <c r="H123" s="415"/>
      <c r="I123" s="414"/>
      <c r="J123" s="90"/>
    </row>
    <row r="124" spans="1:10" s="91" customFormat="1" ht="12">
      <c r="A124" s="89"/>
      <c r="B124" s="410"/>
      <c r="C124" s="411"/>
      <c r="D124" s="412"/>
      <c r="E124" s="412"/>
      <c r="F124" s="413"/>
      <c r="G124" s="414"/>
      <c r="H124" s="415"/>
      <c r="I124" s="414"/>
      <c r="J124" s="90"/>
    </row>
    <row r="125" spans="1:10" s="91" customFormat="1" ht="12">
      <c r="A125" s="89"/>
      <c r="B125" s="410"/>
      <c r="C125" s="411"/>
      <c r="D125" s="412"/>
      <c r="E125" s="412"/>
      <c r="F125" s="413"/>
      <c r="G125" s="414"/>
      <c r="H125" s="415"/>
      <c r="I125" s="414"/>
      <c r="J125" s="90"/>
    </row>
    <row r="126" spans="1:10" s="91" customFormat="1" ht="12">
      <c r="A126" s="89"/>
      <c r="B126" s="410"/>
      <c r="C126" s="411"/>
      <c r="D126" s="412"/>
      <c r="E126" s="412"/>
      <c r="F126" s="413"/>
      <c r="G126" s="414"/>
      <c r="H126" s="415"/>
      <c r="I126" s="414"/>
      <c r="J126" s="90"/>
    </row>
    <row r="127" spans="1:10" s="96" customFormat="1" ht="12">
      <c r="A127" s="89"/>
      <c r="B127" s="366"/>
      <c r="C127" s="416"/>
      <c r="D127" s="417"/>
      <c r="E127" s="417"/>
      <c r="F127" s="418"/>
      <c r="G127" s="419"/>
      <c r="H127" s="415"/>
      <c r="I127" s="419"/>
      <c r="J127" s="95"/>
    </row>
    <row r="128" spans="1:10" s="96" customFormat="1" ht="12">
      <c r="A128" s="89"/>
      <c r="B128" s="366"/>
      <c r="C128" s="416"/>
      <c r="D128" s="417"/>
      <c r="E128" s="417"/>
      <c r="F128" s="418"/>
      <c r="G128" s="419"/>
      <c r="H128" s="415"/>
      <c r="I128" s="419"/>
      <c r="J128" s="95"/>
    </row>
    <row r="129" spans="1:10" s="96" customFormat="1" ht="12">
      <c r="A129" s="89"/>
      <c r="B129" s="366"/>
      <c r="C129" s="416"/>
      <c r="D129" s="417"/>
      <c r="E129" s="417"/>
      <c r="F129" s="418"/>
      <c r="G129" s="419"/>
      <c r="H129" s="415"/>
      <c r="I129" s="419"/>
      <c r="J129" s="95"/>
    </row>
    <row r="130" spans="1:10" s="96" customFormat="1" ht="12">
      <c r="A130" s="89"/>
      <c r="B130" s="366"/>
      <c r="C130" s="416"/>
      <c r="D130" s="417"/>
      <c r="E130" s="417"/>
      <c r="F130" s="418"/>
      <c r="G130" s="419"/>
      <c r="H130" s="415"/>
      <c r="I130" s="419"/>
      <c r="J130" s="95"/>
    </row>
    <row r="131" spans="1:10" s="96" customFormat="1" ht="12">
      <c r="A131" s="89"/>
      <c r="B131" s="366"/>
      <c r="C131" s="416"/>
      <c r="D131" s="417"/>
      <c r="E131" s="417"/>
      <c r="F131" s="418"/>
      <c r="G131" s="419"/>
      <c r="H131" s="415"/>
      <c r="I131" s="419"/>
      <c r="J131" s="95"/>
    </row>
    <row r="132" spans="1:10" s="96" customFormat="1" ht="12">
      <c r="A132" s="89"/>
      <c r="B132" s="366"/>
      <c r="C132" s="416"/>
      <c r="D132" s="417"/>
      <c r="E132" s="417"/>
      <c r="F132" s="418"/>
      <c r="G132" s="419"/>
      <c r="H132" s="415"/>
      <c r="I132" s="419"/>
      <c r="J132" s="95"/>
    </row>
    <row r="133" spans="1:10" s="96" customFormat="1" ht="12">
      <c r="A133" s="89"/>
      <c r="B133" s="366"/>
      <c r="C133" s="416"/>
      <c r="D133" s="417"/>
      <c r="E133" s="417"/>
      <c r="F133" s="418"/>
      <c r="G133" s="419"/>
      <c r="H133" s="415"/>
      <c r="I133" s="419"/>
      <c r="J133" s="95"/>
    </row>
    <row r="134" spans="1:10" s="96" customFormat="1" ht="12">
      <c r="A134" s="89"/>
      <c r="B134" s="366"/>
      <c r="C134" s="416"/>
      <c r="D134" s="417"/>
      <c r="E134" s="417"/>
      <c r="F134" s="418"/>
      <c r="G134" s="419"/>
      <c r="H134" s="415"/>
      <c r="I134" s="419"/>
      <c r="J134" s="95"/>
    </row>
    <row r="135" spans="1:10" s="96" customFormat="1" ht="12">
      <c r="A135" s="89"/>
      <c r="B135" s="366"/>
      <c r="C135" s="416"/>
      <c r="D135" s="417"/>
      <c r="E135" s="417"/>
      <c r="F135" s="418"/>
      <c r="G135" s="419"/>
      <c r="H135" s="415"/>
      <c r="I135" s="419"/>
      <c r="J135" s="95"/>
    </row>
    <row r="136" spans="1:10" s="96" customFormat="1" ht="12">
      <c r="A136" s="89"/>
      <c r="B136" s="366"/>
      <c r="C136" s="416"/>
      <c r="D136" s="417"/>
      <c r="E136" s="417"/>
      <c r="F136" s="418"/>
      <c r="G136" s="419"/>
      <c r="H136" s="415"/>
      <c r="I136" s="419"/>
      <c r="J136" s="95"/>
    </row>
    <row r="137" spans="1:10" s="96" customFormat="1" ht="12">
      <c r="A137" s="89"/>
      <c r="B137" s="366"/>
      <c r="C137" s="416"/>
      <c r="D137" s="417"/>
      <c r="E137" s="417"/>
      <c r="F137" s="418"/>
      <c r="G137" s="419"/>
      <c r="H137" s="415"/>
      <c r="I137" s="419"/>
      <c r="J137" s="95"/>
    </row>
    <row r="138" spans="1:10" s="96" customFormat="1" ht="12">
      <c r="A138" s="89"/>
      <c r="B138" s="366"/>
      <c r="C138" s="416"/>
      <c r="D138" s="417"/>
      <c r="E138" s="417"/>
      <c r="F138" s="418"/>
      <c r="G138" s="419"/>
      <c r="H138" s="415"/>
      <c r="I138" s="419"/>
      <c r="J138" s="95"/>
    </row>
    <row r="139" spans="1:10" s="96" customFormat="1">
      <c r="A139" s="97"/>
      <c r="B139" s="366"/>
      <c r="C139" s="416"/>
      <c r="D139" s="417"/>
      <c r="E139" s="417"/>
      <c r="F139" s="418"/>
      <c r="G139" s="419"/>
      <c r="H139" s="420"/>
      <c r="I139" s="419"/>
      <c r="J139" s="95"/>
    </row>
  </sheetData>
  <sheetProtection selectLockedCells="1"/>
  <mergeCells count="16">
    <mergeCell ref="A3:E3"/>
    <mergeCell ref="F3:J3"/>
    <mergeCell ref="H8:H10"/>
    <mergeCell ref="I8:I10"/>
    <mergeCell ref="B8:B10"/>
    <mergeCell ref="C8:C10"/>
    <mergeCell ref="D8:D10"/>
    <mergeCell ref="E8:E10"/>
    <mergeCell ref="F8:F10"/>
    <mergeCell ref="G8:G10"/>
    <mergeCell ref="A6:A10"/>
    <mergeCell ref="B6:C7"/>
    <mergeCell ref="D6:E7"/>
    <mergeCell ref="F6:G7"/>
    <mergeCell ref="H6:I7"/>
    <mergeCell ref="J6:J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6.소음도</vt:lpstr>
      <vt:lpstr>7.쓰레기수거</vt:lpstr>
      <vt:lpstr>8.생활폐기물매립지</vt:lpstr>
      <vt:lpstr>9.폐기물재활용률</vt:lpstr>
      <vt:lpstr>10.공공하수처리시설</vt:lpstr>
      <vt:lpstr>10.공공하수처리시설 (2)</vt:lpstr>
      <vt:lpstr>11.시설녹지현황</vt:lpstr>
      <vt:lpstr>'0.간지'!Print_Area</vt:lpstr>
      <vt:lpstr>'0-1.이면'!Print_Area</vt:lpstr>
      <vt:lpstr>'1.환경오염물질배출사업장'!Print_Area</vt:lpstr>
      <vt:lpstr>'10.공공하수처리시설'!Print_Area</vt:lpstr>
      <vt:lpstr>'10.공공하수처리시설 (2)'!Print_Area</vt:lpstr>
      <vt:lpstr>'11.시설녹지현황'!Print_Area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'6.소음도'!Print_Area</vt:lpstr>
      <vt:lpstr>'7.쓰레기수거'!Print_Area</vt:lpstr>
      <vt:lpstr>'8.생활폐기물매립지'!Print_Area</vt:lpstr>
      <vt:lpstr>'9.폐기물재활용률'!Print_Area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2020-06-19T04:28:23Z</cp:lastPrinted>
  <dcterms:created xsi:type="dcterms:W3CDTF">2011-12-22T04:06:54Z</dcterms:created>
  <dcterms:modified xsi:type="dcterms:W3CDTF">2020-10-14T09:01:27Z</dcterms:modified>
</cp:coreProperties>
</file>