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showPivotChartFilter="1" defaultThemeVersion="124226"/>
  <bookViews>
    <workbookView xWindow="-15" yWindow="405" windowWidth="9615" windowHeight="12000" tabRatio="869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세대현황'!$A$6:$IF$364</definedName>
    <definedName name="_xlnm._FilterDatabase" localSheetId="3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25725"/>
</workbook>
</file>

<file path=xl/calcChain.xml><?xml version="1.0" encoding="utf-8"?>
<calcChain xmlns="http://schemas.openxmlformats.org/spreadsheetml/2006/main">
  <c r="F20" i="128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L9" i="130" l="1"/>
  <c r="BL10"/>
  <c r="BL11"/>
  <c r="BL12"/>
  <c r="BL13"/>
  <c r="BL14"/>
  <c r="BL15"/>
  <c r="BL16"/>
  <c r="BL17"/>
  <c r="BL18"/>
  <c r="BL19"/>
  <c r="BL20"/>
  <c r="BL21"/>
  <c r="BL22"/>
  <c r="BL23"/>
  <c r="BL24"/>
  <c r="BL25"/>
  <c r="BL26"/>
  <c r="BL27"/>
  <c r="BL28"/>
  <c r="BL29"/>
  <c r="BL30"/>
  <c r="BL31"/>
  <c r="BL32"/>
  <c r="BL33"/>
  <c r="BL34"/>
  <c r="BL35"/>
  <c r="BL36"/>
  <c r="BL37"/>
  <c r="BL38"/>
  <c r="BL39"/>
  <c r="BL40"/>
  <c r="BL41"/>
  <c r="BL42"/>
  <c r="BL43"/>
  <c r="BL44"/>
  <c r="BL45"/>
  <c r="BL46"/>
  <c r="BL47"/>
  <c r="BL48"/>
  <c r="BL49"/>
  <c r="BL50"/>
  <c r="BL51"/>
  <c r="BL52"/>
  <c r="BL53"/>
  <c r="BL54"/>
  <c r="BL55"/>
  <c r="BL56"/>
  <c r="BL57"/>
  <c r="BL58"/>
  <c r="BL59"/>
  <c r="BL60"/>
  <c r="BL61"/>
  <c r="BL62"/>
  <c r="BL63"/>
  <c r="BL64"/>
  <c r="BL65"/>
  <c r="BL66"/>
  <c r="C242" i="124" l="1"/>
  <c r="E41"/>
  <c r="F41"/>
  <c r="J41"/>
  <c r="F14" i="128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G41" i="124" l="1"/>
  <c r="D41" s="1"/>
  <c r="E47" i="123" l="1"/>
  <c r="K297" i="124" l="1"/>
  <c r="M52" i="123" s="1"/>
  <c r="L297" i="124"/>
  <c r="N52" i="123" s="1"/>
  <c r="K306" i="124"/>
  <c r="M53" i="123" s="1"/>
  <c r="L306" i="124"/>
  <c r="N53" i="123" s="1"/>
  <c r="H64" i="124" l="1"/>
  <c r="J38" i="123" s="1"/>
  <c r="I64" i="124"/>
  <c r="K38" i="123" s="1"/>
  <c r="R75" i="127" l="1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J139" i="124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G7" i="130" l="1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H8"/>
  <c r="I8"/>
  <c r="K8"/>
  <c r="L8"/>
  <c r="N8"/>
  <c r="O8"/>
  <c r="Q8"/>
  <c r="R8"/>
  <c r="T8"/>
  <c r="U8"/>
  <c r="W8"/>
  <c r="X8"/>
  <c r="Z8"/>
  <c r="AA8"/>
  <c r="AC8"/>
  <c r="AD8"/>
  <c r="AF8"/>
  <c r="AG8"/>
  <c r="AI8"/>
  <c r="AJ8"/>
  <c r="AL8"/>
  <c r="AM8"/>
  <c r="AO8"/>
  <c r="AP8"/>
  <c r="AR8"/>
  <c r="AS8"/>
  <c r="AU8"/>
  <c r="AV8"/>
  <c r="AX8"/>
  <c r="AY8"/>
  <c r="BA8"/>
  <c r="BB8"/>
  <c r="BD8"/>
  <c r="BE8"/>
  <c r="BG8"/>
  <c r="BH8"/>
  <c r="BJ8"/>
  <c r="BK8"/>
  <c r="BM8"/>
  <c r="BN8"/>
  <c r="BP8"/>
  <c r="BQ8"/>
  <c r="BS8"/>
  <c r="BT8"/>
  <c r="BV8"/>
  <c r="BW8"/>
  <c r="E9"/>
  <c r="F9"/>
  <c r="G9"/>
  <c r="J9"/>
  <c r="M9"/>
  <c r="P9"/>
  <c r="S9"/>
  <c r="V9"/>
  <c r="Y9"/>
  <c r="AB9"/>
  <c r="AE9"/>
  <c r="AH9"/>
  <c r="AK9"/>
  <c r="AN9"/>
  <c r="AQ9"/>
  <c r="AT9"/>
  <c r="AW9"/>
  <c r="AZ9"/>
  <c r="BC9"/>
  <c r="BF9"/>
  <c r="BI9"/>
  <c r="BO9"/>
  <c r="BR9"/>
  <c r="BU9"/>
  <c r="E10"/>
  <c r="F10"/>
  <c r="G10"/>
  <c r="J10"/>
  <c r="M10"/>
  <c r="P10"/>
  <c r="S10"/>
  <c r="V10"/>
  <c r="Y10"/>
  <c r="AB10"/>
  <c r="AE10"/>
  <c r="AH10"/>
  <c r="AK10"/>
  <c r="AN10"/>
  <c r="AQ10"/>
  <c r="AT10"/>
  <c r="AW10"/>
  <c r="AZ10"/>
  <c r="BC10"/>
  <c r="BF10"/>
  <c r="BI10"/>
  <c r="BO10"/>
  <c r="BR10"/>
  <c r="BU10"/>
  <c r="E11"/>
  <c r="F11"/>
  <c r="G11"/>
  <c r="J11"/>
  <c r="M11"/>
  <c r="P11"/>
  <c r="S11"/>
  <c r="V11"/>
  <c r="Y11"/>
  <c r="AB11"/>
  <c r="AE11"/>
  <c r="AH11"/>
  <c r="AK11"/>
  <c r="AN11"/>
  <c r="AQ11"/>
  <c r="AT11"/>
  <c r="AW11"/>
  <c r="AZ11"/>
  <c r="BC11"/>
  <c r="BF11"/>
  <c r="BI11"/>
  <c r="BO11"/>
  <c r="BR11"/>
  <c r="BU11"/>
  <c r="E12"/>
  <c r="F12"/>
  <c r="G12"/>
  <c r="J12"/>
  <c r="M12"/>
  <c r="P12"/>
  <c r="S12"/>
  <c r="V12"/>
  <c r="Y12"/>
  <c r="AB12"/>
  <c r="AE12"/>
  <c r="AH12"/>
  <c r="AK12"/>
  <c r="AN12"/>
  <c r="AQ12"/>
  <c r="AT12"/>
  <c r="AW12"/>
  <c r="AZ12"/>
  <c r="BC12"/>
  <c r="BF12"/>
  <c r="BI12"/>
  <c r="BO12"/>
  <c r="BR12"/>
  <c r="BU12"/>
  <c r="E13"/>
  <c r="F13"/>
  <c r="G13"/>
  <c r="J13"/>
  <c r="M13"/>
  <c r="P13"/>
  <c r="S13"/>
  <c r="V13"/>
  <c r="Y13"/>
  <c r="AB13"/>
  <c r="AE13"/>
  <c r="AH13"/>
  <c r="AK13"/>
  <c r="AN13"/>
  <c r="AQ13"/>
  <c r="AT13"/>
  <c r="AW13"/>
  <c r="AZ13"/>
  <c r="BC13"/>
  <c r="BF13"/>
  <c r="BI13"/>
  <c r="BO13"/>
  <c r="BR13"/>
  <c r="BU13"/>
  <c r="E14"/>
  <c r="F14"/>
  <c r="G14"/>
  <c r="J14"/>
  <c r="M14"/>
  <c r="P14"/>
  <c r="S14"/>
  <c r="V14"/>
  <c r="Y14"/>
  <c r="AB14"/>
  <c r="AE14"/>
  <c r="AH14"/>
  <c r="AK14"/>
  <c r="AN14"/>
  <c r="AQ14"/>
  <c r="AT14"/>
  <c r="AW14"/>
  <c r="AZ14"/>
  <c r="BC14"/>
  <c r="BF14"/>
  <c r="BI14"/>
  <c r="BO14"/>
  <c r="BR14"/>
  <c r="BU14"/>
  <c r="E15"/>
  <c r="F15"/>
  <c r="G15"/>
  <c r="J15"/>
  <c r="M15"/>
  <c r="P15"/>
  <c r="S15"/>
  <c r="V15"/>
  <c r="Y15"/>
  <c r="AB15"/>
  <c r="AE15"/>
  <c r="AH15"/>
  <c r="AK15"/>
  <c r="AN15"/>
  <c r="AQ15"/>
  <c r="AT15"/>
  <c r="AW15"/>
  <c r="AZ15"/>
  <c r="BC15"/>
  <c r="BF15"/>
  <c r="BI15"/>
  <c r="BO15"/>
  <c r="BR15"/>
  <c r="BU15"/>
  <c r="E16"/>
  <c r="F16"/>
  <c r="G16"/>
  <c r="J16"/>
  <c r="M16"/>
  <c r="P16"/>
  <c r="S16"/>
  <c r="V16"/>
  <c r="Y16"/>
  <c r="AB16"/>
  <c r="AE16"/>
  <c r="AH16"/>
  <c r="AK16"/>
  <c r="AN16"/>
  <c r="AQ16"/>
  <c r="AT16"/>
  <c r="AW16"/>
  <c r="AZ16"/>
  <c r="BC16"/>
  <c r="BF16"/>
  <c r="BI16"/>
  <c r="BO16"/>
  <c r="BR16"/>
  <c r="BU16"/>
  <c r="E17"/>
  <c r="F17"/>
  <c r="G17"/>
  <c r="J17"/>
  <c r="M17"/>
  <c r="P17"/>
  <c r="S17"/>
  <c r="V17"/>
  <c r="Y17"/>
  <c r="AB17"/>
  <c r="AE17"/>
  <c r="AH17"/>
  <c r="AK17"/>
  <c r="AN17"/>
  <c r="AQ17"/>
  <c r="AT17"/>
  <c r="AW17"/>
  <c r="AZ17"/>
  <c r="BC17"/>
  <c r="BF17"/>
  <c r="BI17"/>
  <c r="BO17"/>
  <c r="BR17"/>
  <c r="BU17"/>
  <c r="E18"/>
  <c r="F18"/>
  <c r="G18"/>
  <c r="J18"/>
  <c r="M18"/>
  <c r="P18"/>
  <c r="S18"/>
  <c r="V18"/>
  <c r="Y18"/>
  <c r="AB18"/>
  <c r="AE18"/>
  <c r="AH18"/>
  <c r="AK18"/>
  <c r="AN18"/>
  <c r="AQ18"/>
  <c r="AT18"/>
  <c r="AW18"/>
  <c r="AZ18"/>
  <c r="BC18"/>
  <c r="BF18"/>
  <c r="BI18"/>
  <c r="BO18"/>
  <c r="BR18"/>
  <c r="BU18"/>
  <c r="E19"/>
  <c r="F19"/>
  <c r="G19"/>
  <c r="J19"/>
  <c r="M19"/>
  <c r="P19"/>
  <c r="S19"/>
  <c r="V19"/>
  <c r="Y19"/>
  <c r="AB19"/>
  <c r="AE19"/>
  <c r="AH19"/>
  <c r="AK19"/>
  <c r="AN19"/>
  <c r="AQ19"/>
  <c r="AT19"/>
  <c r="AW19"/>
  <c r="AZ19"/>
  <c r="BC19"/>
  <c r="BF19"/>
  <c r="BI19"/>
  <c r="BO19"/>
  <c r="BR19"/>
  <c r="BU19"/>
  <c r="E20"/>
  <c r="F20"/>
  <c r="G20"/>
  <c r="J20"/>
  <c r="M20"/>
  <c r="P20"/>
  <c r="S20"/>
  <c r="V20"/>
  <c r="Y20"/>
  <c r="AB20"/>
  <c r="AE20"/>
  <c r="AH20"/>
  <c r="AK20"/>
  <c r="AN20"/>
  <c r="AQ20"/>
  <c r="AT20"/>
  <c r="AW20"/>
  <c r="AZ20"/>
  <c r="BC20"/>
  <c r="BF20"/>
  <c r="BI20"/>
  <c r="BO20"/>
  <c r="BR20"/>
  <c r="BU20"/>
  <c r="E21"/>
  <c r="F21"/>
  <c r="G21"/>
  <c r="J21"/>
  <c r="M21"/>
  <c r="P21"/>
  <c r="S21"/>
  <c r="V21"/>
  <c r="Y21"/>
  <c r="AB21"/>
  <c r="AE21"/>
  <c r="AH21"/>
  <c r="AK21"/>
  <c r="AN21"/>
  <c r="AQ21"/>
  <c r="AT21"/>
  <c r="AW21"/>
  <c r="AZ21"/>
  <c r="BC21"/>
  <c r="BF21"/>
  <c r="BI21"/>
  <c r="BO21"/>
  <c r="BR21"/>
  <c r="BU21"/>
  <c r="E22"/>
  <c r="F22"/>
  <c r="G22"/>
  <c r="J22"/>
  <c r="M22"/>
  <c r="P22"/>
  <c r="S22"/>
  <c r="V22"/>
  <c r="Y22"/>
  <c r="AB22"/>
  <c r="AE22"/>
  <c r="AH22"/>
  <c r="AK22"/>
  <c r="AN22"/>
  <c r="AQ22"/>
  <c r="AT22"/>
  <c r="AW22"/>
  <c r="AZ22"/>
  <c r="BC22"/>
  <c r="BF22"/>
  <c r="BI22"/>
  <c r="BO22"/>
  <c r="BR22"/>
  <c r="BU22"/>
  <c r="E23"/>
  <c r="F23"/>
  <c r="G23"/>
  <c r="J23"/>
  <c r="M23"/>
  <c r="P23"/>
  <c r="S23"/>
  <c r="V23"/>
  <c r="Y23"/>
  <c r="AB23"/>
  <c r="AE23"/>
  <c r="AH23"/>
  <c r="AK23"/>
  <c r="AN23"/>
  <c r="AQ23"/>
  <c r="AT23"/>
  <c r="AW23"/>
  <c r="AZ23"/>
  <c r="BC23"/>
  <c r="BF23"/>
  <c r="BI23"/>
  <c r="BO23"/>
  <c r="BR23"/>
  <c r="BU23"/>
  <c r="E24"/>
  <c r="F24"/>
  <c r="G24"/>
  <c r="J24"/>
  <c r="M24"/>
  <c r="P24"/>
  <c r="S24"/>
  <c r="V24"/>
  <c r="Y24"/>
  <c r="AB24"/>
  <c r="AE24"/>
  <c r="AH24"/>
  <c r="AK24"/>
  <c r="AN24"/>
  <c r="AQ24"/>
  <c r="AT24"/>
  <c r="AW24"/>
  <c r="AZ24"/>
  <c r="BC24"/>
  <c r="BF24"/>
  <c r="BI24"/>
  <c r="BO24"/>
  <c r="BR24"/>
  <c r="BU24"/>
  <c r="E25"/>
  <c r="F25"/>
  <c r="G25"/>
  <c r="J25"/>
  <c r="M25"/>
  <c r="P25"/>
  <c r="S25"/>
  <c r="V25"/>
  <c r="Y25"/>
  <c r="AB25"/>
  <c r="AE25"/>
  <c r="AH25"/>
  <c r="AK25"/>
  <c r="AN25"/>
  <c r="AQ25"/>
  <c r="AT25"/>
  <c r="AW25"/>
  <c r="AZ25"/>
  <c r="BC25"/>
  <c r="BF25"/>
  <c r="BI25"/>
  <c r="BO25"/>
  <c r="BR25"/>
  <c r="BU25"/>
  <c r="E26"/>
  <c r="F26"/>
  <c r="G26"/>
  <c r="J26"/>
  <c r="M26"/>
  <c r="P26"/>
  <c r="S26"/>
  <c r="V26"/>
  <c r="Y26"/>
  <c r="AB26"/>
  <c r="AE26"/>
  <c r="AH26"/>
  <c r="AK26"/>
  <c r="AN26"/>
  <c r="AQ26"/>
  <c r="AT26"/>
  <c r="AW26"/>
  <c r="AZ26"/>
  <c r="BC26"/>
  <c r="BF26"/>
  <c r="BI26"/>
  <c r="BO26"/>
  <c r="BR26"/>
  <c r="BU26"/>
  <c r="E27"/>
  <c r="F27"/>
  <c r="G27"/>
  <c r="J27"/>
  <c r="M27"/>
  <c r="P27"/>
  <c r="S27"/>
  <c r="V27"/>
  <c r="Y27"/>
  <c r="AB27"/>
  <c r="AE27"/>
  <c r="AH27"/>
  <c r="AK27"/>
  <c r="AN27"/>
  <c r="AQ27"/>
  <c r="AT27"/>
  <c r="AW27"/>
  <c r="AZ27"/>
  <c r="BC27"/>
  <c r="BF27"/>
  <c r="BI27"/>
  <c r="BO27"/>
  <c r="BR27"/>
  <c r="BU27"/>
  <c r="E28"/>
  <c r="F28"/>
  <c r="G28"/>
  <c r="J28"/>
  <c r="M28"/>
  <c r="P28"/>
  <c r="S28"/>
  <c r="V28"/>
  <c r="Y28"/>
  <c r="AB28"/>
  <c r="AE28"/>
  <c r="AH28"/>
  <c r="AK28"/>
  <c r="AN28"/>
  <c r="AQ28"/>
  <c r="AT28"/>
  <c r="AW28"/>
  <c r="AZ28"/>
  <c r="BC28"/>
  <c r="BF28"/>
  <c r="BI28"/>
  <c r="BO28"/>
  <c r="BR28"/>
  <c r="BU28"/>
  <c r="E29"/>
  <c r="F29"/>
  <c r="G29"/>
  <c r="J29"/>
  <c r="M29"/>
  <c r="P29"/>
  <c r="S29"/>
  <c r="V29"/>
  <c r="Y29"/>
  <c r="AB29"/>
  <c r="AE29"/>
  <c r="AH29"/>
  <c r="AK29"/>
  <c r="AN29"/>
  <c r="AQ29"/>
  <c r="AT29"/>
  <c r="AW29"/>
  <c r="AZ29"/>
  <c r="BC29"/>
  <c r="BF29"/>
  <c r="BI29"/>
  <c r="BO29"/>
  <c r="BR29"/>
  <c r="BU29"/>
  <c r="E30"/>
  <c r="F30"/>
  <c r="G30"/>
  <c r="J30"/>
  <c r="M30"/>
  <c r="P30"/>
  <c r="S30"/>
  <c r="V30"/>
  <c r="Y30"/>
  <c r="AB30"/>
  <c r="AE30"/>
  <c r="AH30"/>
  <c r="AK30"/>
  <c r="AN30"/>
  <c r="AQ30"/>
  <c r="AT30"/>
  <c r="AW30"/>
  <c r="AZ30"/>
  <c r="BC30"/>
  <c r="BF30"/>
  <c r="BI30"/>
  <c r="BO30"/>
  <c r="BR30"/>
  <c r="BU30"/>
  <c r="E31"/>
  <c r="F31"/>
  <c r="G31"/>
  <c r="J31"/>
  <c r="M31"/>
  <c r="P31"/>
  <c r="S31"/>
  <c r="V31"/>
  <c r="Y31"/>
  <c r="AB31"/>
  <c r="AE31"/>
  <c r="AH31"/>
  <c r="AK31"/>
  <c r="AN31"/>
  <c r="AQ31"/>
  <c r="AT31"/>
  <c r="AW31"/>
  <c r="AZ31"/>
  <c r="BC31"/>
  <c r="BF31"/>
  <c r="BI31"/>
  <c r="BO31"/>
  <c r="BR31"/>
  <c r="BU31"/>
  <c r="E32"/>
  <c r="F32"/>
  <c r="G32"/>
  <c r="J32"/>
  <c r="M32"/>
  <c r="P32"/>
  <c r="S32"/>
  <c r="V32"/>
  <c r="Y32"/>
  <c r="AB32"/>
  <c r="AE32"/>
  <c r="AH32"/>
  <c r="AK32"/>
  <c r="AN32"/>
  <c r="AQ32"/>
  <c r="AT32"/>
  <c r="AW32"/>
  <c r="AZ32"/>
  <c r="BC32"/>
  <c r="BF32"/>
  <c r="BI32"/>
  <c r="BO32"/>
  <c r="BR32"/>
  <c r="BU32"/>
  <c r="E33"/>
  <c r="F33"/>
  <c r="G33"/>
  <c r="J33"/>
  <c r="M33"/>
  <c r="P33"/>
  <c r="S33"/>
  <c r="V33"/>
  <c r="Y33"/>
  <c r="AB33"/>
  <c r="AE33"/>
  <c r="AH33"/>
  <c r="AK33"/>
  <c r="AN33"/>
  <c r="AQ33"/>
  <c r="AT33"/>
  <c r="AW33"/>
  <c r="AZ33"/>
  <c r="BC33"/>
  <c r="BF33"/>
  <c r="BI33"/>
  <c r="BO33"/>
  <c r="BR33"/>
  <c r="BU33"/>
  <c r="E34"/>
  <c r="F34"/>
  <c r="G34"/>
  <c r="J34"/>
  <c r="M34"/>
  <c r="P34"/>
  <c r="S34"/>
  <c r="V34"/>
  <c r="Y34"/>
  <c r="AB34"/>
  <c r="AE34"/>
  <c r="AH34"/>
  <c r="AK34"/>
  <c r="AN34"/>
  <c r="AQ34"/>
  <c r="AT34"/>
  <c r="AW34"/>
  <c r="AZ34"/>
  <c r="BC34"/>
  <c r="BF34"/>
  <c r="BI34"/>
  <c r="BO34"/>
  <c r="BR34"/>
  <c r="BU34"/>
  <c r="E35"/>
  <c r="F35"/>
  <c r="G35"/>
  <c r="J35"/>
  <c r="M35"/>
  <c r="P35"/>
  <c r="S35"/>
  <c r="V35"/>
  <c r="Y35"/>
  <c r="AB35"/>
  <c r="AE35"/>
  <c r="AH35"/>
  <c r="AK35"/>
  <c r="AN35"/>
  <c r="AQ35"/>
  <c r="AT35"/>
  <c r="AW35"/>
  <c r="AZ35"/>
  <c r="BC35"/>
  <c r="BF35"/>
  <c r="BI35"/>
  <c r="BO35"/>
  <c r="BR35"/>
  <c r="BU35"/>
  <c r="E36"/>
  <c r="F36"/>
  <c r="G36"/>
  <c r="J36"/>
  <c r="M36"/>
  <c r="P36"/>
  <c r="S36"/>
  <c r="V36"/>
  <c r="Y36"/>
  <c r="AB36"/>
  <c r="AE36"/>
  <c r="AH36"/>
  <c r="AK36"/>
  <c r="AN36"/>
  <c r="AQ36"/>
  <c r="AT36"/>
  <c r="AW36"/>
  <c r="AZ36"/>
  <c r="BC36"/>
  <c r="BF36"/>
  <c r="BI36"/>
  <c r="BO36"/>
  <c r="BR36"/>
  <c r="BU36"/>
  <c r="E37"/>
  <c r="F37"/>
  <c r="G37"/>
  <c r="J37"/>
  <c r="M37"/>
  <c r="P37"/>
  <c r="S37"/>
  <c r="V37"/>
  <c r="Y37"/>
  <c r="AB37"/>
  <c r="AE37"/>
  <c r="AH37"/>
  <c r="AK37"/>
  <c r="AN37"/>
  <c r="AQ37"/>
  <c r="AT37"/>
  <c r="AW37"/>
  <c r="AZ37"/>
  <c r="BC37"/>
  <c r="BF37"/>
  <c r="BI37"/>
  <c r="BO37"/>
  <c r="BR37"/>
  <c r="BU37"/>
  <c r="E38"/>
  <c r="F38"/>
  <c r="G38"/>
  <c r="J38"/>
  <c r="M38"/>
  <c r="P38"/>
  <c r="S38"/>
  <c r="V38"/>
  <c r="Y38"/>
  <c r="AB38"/>
  <c r="AE38"/>
  <c r="AH38"/>
  <c r="AK38"/>
  <c r="AN38"/>
  <c r="AQ38"/>
  <c r="AT38"/>
  <c r="AW38"/>
  <c r="AZ38"/>
  <c r="BC38"/>
  <c r="BF38"/>
  <c r="BI38"/>
  <c r="BO38"/>
  <c r="BR38"/>
  <c r="BU38"/>
  <c r="E39"/>
  <c r="F39"/>
  <c r="G39"/>
  <c r="J39"/>
  <c r="M39"/>
  <c r="P39"/>
  <c r="S39"/>
  <c r="V39"/>
  <c r="Y39"/>
  <c r="AB39"/>
  <c r="AE39"/>
  <c r="AH39"/>
  <c r="AK39"/>
  <c r="AN39"/>
  <c r="AQ39"/>
  <c r="AT39"/>
  <c r="AW39"/>
  <c r="AZ39"/>
  <c r="BC39"/>
  <c r="BF39"/>
  <c r="BI39"/>
  <c r="BO39"/>
  <c r="BR39"/>
  <c r="BU39"/>
  <c r="E40"/>
  <c r="F40"/>
  <c r="G40"/>
  <c r="J40"/>
  <c r="M40"/>
  <c r="P40"/>
  <c r="S40"/>
  <c r="V40"/>
  <c r="Y40"/>
  <c r="AB40"/>
  <c r="AE40"/>
  <c r="AH40"/>
  <c r="AK40"/>
  <c r="AN40"/>
  <c r="AQ40"/>
  <c r="AT40"/>
  <c r="AW40"/>
  <c r="AZ40"/>
  <c r="BC40"/>
  <c r="BF40"/>
  <c r="BI40"/>
  <c r="BO40"/>
  <c r="BR40"/>
  <c r="BU40"/>
  <c r="E41"/>
  <c r="F41"/>
  <c r="G41"/>
  <c r="J41"/>
  <c r="M41"/>
  <c r="P41"/>
  <c r="S41"/>
  <c r="V41"/>
  <c r="Y41"/>
  <c r="AB41"/>
  <c r="AE41"/>
  <c r="AH41"/>
  <c r="AK41"/>
  <c r="AN41"/>
  <c r="AQ41"/>
  <c r="AT41"/>
  <c r="AW41"/>
  <c r="AZ41"/>
  <c r="BC41"/>
  <c r="BF41"/>
  <c r="BI41"/>
  <c r="BO41"/>
  <c r="BR41"/>
  <c r="BU41"/>
  <c r="E42"/>
  <c r="F42"/>
  <c r="G42"/>
  <c r="J42"/>
  <c r="M42"/>
  <c r="P42"/>
  <c r="S42"/>
  <c r="V42"/>
  <c r="Y42"/>
  <c r="AB42"/>
  <c r="AE42"/>
  <c r="AH42"/>
  <c r="AK42"/>
  <c r="AN42"/>
  <c r="AQ42"/>
  <c r="AT42"/>
  <c r="AW42"/>
  <c r="AZ42"/>
  <c r="BC42"/>
  <c r="BF42"/>
  <c r="BI42"/>
  <c r="BO42"/>
  <c r="BR42"/>
  <c r="BU42"/>
  <c r="E43"/>
  <c r="F43"/>
  <c r="G43"/>
  <c r="J43"/>
  <c r="M43"/>
  <c r="P43"/>
  <c r="S43"/>
  <c r="V43"/>
  <c r="Y43"/>
  <c r="AB43"/>
  <c r="AE43"/>
  <c r="AH43"/>
  <c r="AK43"/>
  <c r="AN43"/>
  <c r="AQ43"/>
  <c r="AT43"/>
  <c r="AW43"/>
  <c r="AZ43"/>
  <c r="BC43"/>
  <c r="BF43"/>
  <c r="BI43"/>
  <c r="BO43"/>
  <c r="BR43"/>
  <c r="BU43"/>
  <c r="E44"/>
  <c r="F44"/>
  <c r="G44"/>
  <c r="J44"/>
  <c r="M44"/>
  <c r="P44"/>
  <c r="S44"/>
  <c r="V44"/>
  <c r="Y44"/>
  <c r="AB44"/>
  <c r="AE44"/>
  <c r="AH44"/>
  <c r="AK44"/>
  <c r="AN44"/>
  <c r="AQ44"/>
  <c r="AT44"/>
  <c r="AW44"/>
  <c r="AZ44"/>
  <c r="BC44"/>
  <c r="BF44"/>
  <c r="BI44"/>
  <c r="BO44"/>
  <c r="BR44"/>
  <c r="BU44"/>
  <c r="E45"/>
  <c r="F45"/>
  <c r="G45"/>
  <c r="J45"/>
  <c r="M45"/>
  <c r="P45"/>
  <c r="S45"/>
  <c r="V45"/>
  <c r="Y45"/>
  <c r="AB45"/>
  <c r="AE45"/>
  <c r="AH45"/>
  <c r="AK45"/>
  <c r="AN45"/>
  <c r="AQ45"/>
  <c r="AT45"/>
  <c r="AW45"/>
  <c r="AZ45"/>
  <c r="BC45"/>
  <c r="BF45"/>
  <c r="BI45"/>
  <c r="BO45"/>
  <c r="BR45"/>
  <c r="BU45"/>
  <c r="E46"/>
  <c r="F46"/>
  <c r="G46"/>
  <c r="J46"/>
  <c r="M46"/>
  <c r="P46"/>
  <c r="S46"/>
  <c r="V46"/>
  <c r="Y46"/>
  <c r="AB46"/>
  <c r="AE46"/>
  <c r="AH46"/>
  <c r="AK46"/>
  <c r="AN46"/>
  <c r="AQ46"/>
  <c r="AT46"/>
  <c r="AW46"/>
  <c r="AZ46"/>
  <c r="BC46"/>
  <c r="BF46"/>
  <c r="BI46"/>
  <c r="BO46"/>
  <c r="BR46"/>
  <c r="BU46"/>
  <c r="E47"/>
  <c r="F47"/>
  <c r="G47"/>
  <c r="J47"/>
  <c r="M47"/>
  <c r="P47"/>
  <c r="S47"/>
  <c r="V47"/>
  <c r="Y47"/>
  <c r="AB47"/>
  <c r="AE47"/>
  <c r="AH47"/>
  <c r="AK47"/>
  <c r="AN47"/>
  <c r="AQ47"/>
  <c r="AT47"/>
  <c r="AW47"/>
  <c r="AZ47"/>
  <c r="BC47"/>
  <c r="BF47"/>
  <c r="BI47"/>
  <c r="BO47"/>
  <c r="BR47"/>
  <c r="BU47"/>
  <c r="E48"/>
  <c r="F48"/>
  <c r="G48"/>
  <c r="J48"/>
  <c r="M48"/>
  <c r="P48"/>
  <c r="S48"/>
  <c r="V48"/>
  <c r="Y48"/>
  <c r="AB48"/>
  <c r="AE48"/>
  <c r="AH48"/>
  <c r="AK48"/>
  <c r="AN48"/>
  <c r="AQ48"/>
  <c r="AT48"/>
  <c r="AW48"/>
  <c r="AZ48"/>
  <c r="BC48"/>
  <c r="BF48"/>
  <c r="BI48"/>
  <c r="BO48"/>
  <c r="BR48"/>
  <c r="BU48"/>
  <c r="E49"/>
  <c r="F49"/>
  <c r="G49"/>
  <c r="J49"/>
  <c r="M49"/>
  <c r="P49"/>
  <c r="S49"/>
  <c r="V49"/>
  <c r="Y49"/>
  <c r="AB49"/>
  <c r="AE49"/>
  <c r="AH49"/>
  <c r="AK49"/>
  <c r="AN49"/>
  <c r="AQ49"/>
  <c r="AT49"/>
  <c r="AW49"/>
  <c r="AZ49"/>
  <c r="BC49"/>
  <c r="BF49"/>
  <c r="BI49"/>
  <c r="BO49"/>
  <c r="BR49"/>
  <c r="BU49"/>
  <c r="E50"/>
  <c r="F50"/>
  <c r="G50"/>
  <c r="J50"/>
  <c r="M50"/>
  <c r="P50"/>
  <c r="S50"/>
  <c r="V50"/>
  <c r="Y50"/>
  <c r="AB50"/>
  <c r="AE50"/>
  <c r="AH50"/>
  <c r="AK50"/>
  <c r="AN50"/>
  <c r="AQ50"/>
  <c r="AT50"/>
  <c r="AW50"/>
  <c r="AZ50"/>
  <c r="BC50"/>
  <c r="BF50"/>
  <c r="BI50"/>
  <c r="BO50"/>
  <c r="BR50"/>
  <c r="BU50"/>
  <c r="E51"/>
  <c r="F51"/>
  <c r="G51"/>
  <c r="J51"/>
  <c r="M51"/>
  <c r="P51"/>
  <c r="S51"/>
  <c r="V51"/>
  <c r="Y51"/>
  <c r="AB51"/>
  <c r="AE51"/>
  <c r="AH51"/>
  <c r="AK51"/>
  <c r="AN51"/>
  <c r="AQ51"/>
  <c r="AT51"/>
  <c r="AW51"/>
  <c r="AZ51"/>
  <c r="BC51"/>
  <c r="BF51"/>
  <c r="BI51"/>
  <c r="BO51"/>
  <c r="BR51"/>
  <c r="BU51"/>
  <c r="E52"/>
  <c r="F52"/>
  <c r="G52"/>
  <c r="J52"/>
  <c r="M52"/>
  <c r="P52"/>
  <c r="S52"/>
  <c r="V52"/>
  <c r="Y52"/>
  <c r="AB52"/>
  <c r="AE52"/>
  <c r="AH52"/>
  <c r="AK52"/>
  <c r="AN52"/>
  <c r="AQ52"/>
  <c r="AT52"/>
  <c r="AW52"/>
  <c r="AZ52"/>
  <c r="BC52"/>
  <c r="BF52"/>
  <c r="BI52"/>
  <c r="BO52"/>
  <c r="BR52"/>
  <c r="BU52"/>
  <c r="E53"/>
  <c r="F53"/>
  <c r="G53"/>
  <c r="J53"/>
  <c r="M53"/>
  <c r="P53"/>
  <c r="S53"/>
  <c r="V53"/>
  <c r="Y53"/>
  <c r="AB53"/>
  <c r="AE53"/>
  <c r="AH53"/>
  <c r="AK53"/>
  <c r="AN53"/>
  <c r="AQ53"/>
  <c r="AT53"/>
  <c r="AW53"/>
  <c r="AZ53"/>
  <c r="BC53"/>
  <c r="BF53"/>
  <c r="BI53"/>
  <c r="BO53"/>
  <c r="BR53"/>
  <c r="BU53"/>
  <c r="E54"/>
  <c r="F54"/>
  <c r="G54"/>
  <c r="J54"/>
  <c r="M54"/>
  <c r="P54"/>
  <c r="S54"/>
  <c r="V54"/>
  <c r="Y54"/>
  <c r="AB54"/>
  <c r="AE54"/>
  <c r="AH54"/>
  <c r="AK54"/>
  <c r="AN54"/>
  <c r="AQ54"/>
  <c r="AT54"/>
  <c r="AW54"/>
  <c r="AZ54"/>
  <c r="BC54"/>
  <c r="BF54"/>
  <c r="BI54"/>
  <c r="BO54"/>
  <c r="BR54"/>
  <c r="BU54"/>
  <c r="E55"/>
  <c r="F55"/>
  <c r="G55"/>
  <c r="J55"/>
  <c r="M55"/>
  <c r="P55"/>
  <c r="S55"/>
  <c r="V55"/>
  <c r="Y55"/>
  <c r="AB55"/>
  <c r="AE55"/>
  <c r="AH55"/>
  <c r="AK55"/>
  <c r="AN55"/>
  <c r="AQ55"/>
  <c r="AT55"/>
  <c r="AW55"/>
  <c r="AZ55"/>
  <c r="BC55"/>
  <c r="BF55"/>
  <c r="BI55"/>
  <c r="BO55"/>
  <c r="BR55"/>
  <c r="BU55"/>
  <c r="E56"/>
  <c r="F56"/>
  <c r="G56"/>
  <c r="J56"/>
  <c r="M56"/>
  <c r="P56"/>
  <c r="S56"/>
  <c r="V56"/>
  <c r="Y56"/>
  <c r="AB56"/>
  <c r="AE56"/>
  <c r="AH56"/>
  <c r="AK56"/>
  <c r="AN56"/>
  <c r="AQ56"/>
  <c r="AT56"/>
  <c r="AW56"/>
  <c r="AZ56"/>
  <c r="BC56"/>
  <c r="BF56"/>
  <c r="BI56"/>
  <c r="BO56"/>
  <c r="BR56"/>
  <c r="BU56"/>
  <c r="E57"/>
  <c r="F57"/>
  <c r="G57"/>
  <c r="J57"/>
  <c r="M57"/>
  <c r="P57"/>
  <c r="S57"/>
  <c r="V57"/>
  <c r="Y57"/>
  <c r="AB57"/>
  <c r="AE57"/>
  <c r="AH57"/>
  <c r="AK57"/>
  <c r="AN57"/>
  <c r="AQ57"/>
  <c r="AT57"/>
  <c r="AW57"/>
  <c r="AZ57"/>
  <c r="BC57"/>
  <c r="BF57"/>
  <c r="BI57"/>
  <c r="BO57"/>
  <c r="BR57"/>
  <c r="BU57"/>
  <c r="E58"/>
  <c r="F58"/>
  <c r="G58"/>
  <c r="J58"/>
  <c r="M58"/>
  <c r="P58"/>
  <c r="S58"/>
  <c r="V58"/>
  <c r="Y58"/>
  <c r="AB58"/>
  <c r="AE58"/>
  <c r="AH58"/>
  <c r="AK58"/>
  <c r="AN58"/>
  <c r="AQ58"/>
  <c r="AT58"/>
  <c r="AW58"/>
  <c r="AZ58"/>
  <c r="BC58"/>
  <c r="BF58"/>
  <c r="BI58"/>
  <c r="BO58"/>
  <c r="BR58"/>
  <c r="BU58"/>
  <c r="E59"/>
  <c r="F59"/>
  <c r="G59"/>
  <c r="J59"/>
  <c r="M59"/>
  <c r="P59"/>
  <c r="S59"/>
  <c r="V59"/>
  <c r="Y59"/>
  <c r="AB59"/>
  <c r="AE59"/>
  <c r="AH59"/>
  <c r="AK59"/>
  <c r="AN59"/>
  <c r="AQ59"/>
  <c r="AT59"/>
  <c r="AW59"/>
  <c r="AZ59"/>
  <c r="BC59"/>
  <c r="BF59"/>
  <c r="BI59"/>
  <c r="BO59"/>
  <c r="BR59"/>
  <c r="BU59"/>
  <c r="E60"/>
  <c r="F60"/>
  <c r="G60"/>
  <c r="J60"/>
  <c r="M60"/>
  <c r="P60"/>
  <c r="S60"/>
  <c r="V60"/>
  <c r="Y60"/>
  <c r="AB60"/>
  <c r="AE60"/>
  <c r="AH60"/>
  <c r="AK60"/>
  <c r="AN60"/>
  <c r="AQ60"/>
  <c r="AT60"/>
  <c r="AW60"/>
  <c r="AZ60"/>
  <c r="BC60"/>
  <c r="BF60"/>
  <c r="BI60"/>
  <c r="BO60"/>
  <c r="BR60"/>
  <c r="BU60"/>
  <c r="E61"/>
  <c r="F61"/>
  <c r="G61"/>
  <c r="J61"/>
  <c r="M61"/>
  <c r="P61"/>
  <c r="S61"/>
  <c r="V61"/>
  <c r="Y61"/>
  <c r="AB61"/>
  <c r="AE61"/>
  <c r="AH61"/>
  <c r="AK61"/>
  <c r="AN61"/>
  <c r="AQ61"/>
  <c r="AT61"/>
  <c r="AW61"/>
  <c r="AZ61"/>
  <c r="BC61"/>
  <c r="BF61"/>
  <c r="BI61"/>
  <c r="BO61"/>
  <c r="BR61"/>
  <c r="BU61"/>
  <c r="E62"/>
  <c r="F62"/>
  <c r="G62"/>
  <c r="J62"/>
  <c r="M62"/>
  <c r="P62"/>
  <c r="S62"/>
  <c r="V62"/>
  <c r="Y62"/>
  <c r="AB62"/>
  <c r="AE62"/>
  <c r="AH62"/>
  <c r="AK62"/>
  <c r="AN62"/>
  <c r="AQ62"/>
  <c r="AT62"/>
  <c r="AW62"/>
  <c r="AZ62"/>
  <c r="BC62"/>
  <c r="BF62"/>
  <c r="BI62"/>
  <c r="BO62"/>
  <c r="BR62"/>
  <c r="BU62"/>
  <c r="E63"/>
  <c r="F63"/>
  <c r="G63"/>
  <c r="J63"/>
  <c r="M63"/>
  <c r="P63"/>
  <c r="S63"/>
  <c r="V63"/>
  <c r="Y63"/>
  <c r="AB63"/>
  <c r="AE63"/>
  <c r="AH63"/>
  <c r="AK63"/>
  <c r="AN63"/>
  <c r="AQ63"/>
  <c r="AT63"/>
  <c r="AW63"/>
  <c r="AZ63"/>
  <c r="BC63"/>
  <c r="BF63"/>
  <c r="BI63"/>
  <c r="BO63"/>
  <c r="BR63"/>
  <c r="BU63"/>
  <c r="E64"/>
  <c r="F64"/>
  <c r="G64"/>
  <c r="J64"/>
  <c r="M64"/>
  <c r="P64"/>
  <c r="S64"/>
  <c r="V64"/>
  <c r="Y64"/>
  <c r="AB64"/>
  <c r="AE64"/>
  <c r="AH64"/>
  <c r="AK64"/>
  <c r="AN64"/>
  <c r="AQ64"/>
  <c r="AT64"/>
  <c r="AW64"/>
  <c r="AZ64"/>
  <c r="BC64"/>
  <c r="BF64"/>
  <c r="BI64"/>
  <c r="BO64"/>
  <c r="BR64"/>
  <c r="BU64"/>
  <c r="E65"/>
  <c r="F65"/>
  <c r="G65"/>
  <c r="J65"/>
  <c r="M65"/>
  <c r="P65"/>
  <c r="S65"/>
  <c r="V65"/>
  <c r="Y65"/>
  <c r="AB65"/>
  <c r="AE65"/>
  <c r="AH65"/>
  <c r="AK65"/>
  <c r="AN65"/>
  <c r="AQ65"/>
  <c r="AT65"/>
  <c r="AW65"/>
  <c r="AZ65"/>
  <c r="BC65"/>
  <c r="BF65"/>
  <c r="BI65"/>
  <c r="BO65"/>
  <c r="BR65"/>
  <c r="BU65"/>
  <c r="E66"/>
  <c r="F66"/>
  <c r="G66"/>
  <c r="J66"/>
  <c r="M66"/>
  <c r="P66"/>
  <c r="S66"/>
  <c r="V66"/>
  <c r="Y66"/>
  <c r="AB66"/>
  <c r="AE66"/>
  <c r="AH66"/>
  <c r="AK66"/>
  <c r="AN66"/>
  <c r="AQ66"/>
  <c r="AT66"/>
  <c r="AW66"/>
  <c r="AZ66"/>
  <c r="BC66"/>
  <c r="BF66"/>
  <c r="BI66"/>
  <c r="BO66"/>
  <c r="BR66"/>
  <c r="BU66"/>
  <c r="I8" i="128"/>
  <c r="J8"/>
  <c r="K8"/>
  <c r="K32" i="127" s="1"/>
  <c r="K8" s="1"/>
  <c r="L8" i="128"/>
  <c r="M8"/>
  <c r="M32" i="127" s="1"/>
  <c r="N8" i="128"/>
  <c r="N32" i="127" s="1"/>
  <c r="O8" i="128"/>
  <c r="P8"/>
  <c r="Q8"/>
  <c r="Q32" i="127" s="1"/>
  <c r="R8" i="128"/>
  <c r="S8"/>
  <c r="S32" i="127" s="1"/>
  <c r="S8" s="1"/>
  <c r="T8" i="128"/>
  <c r="T32" i="127" s="1"/>
  <c r="T8" s="1"/>
  <c r="U8" i="128"/>
  <c r="V8"/>
  <c r="V32" i="127" s="1"/>
  <c r="W8" i="128"/>
  <c r="W32" i="127" s="1"/>
  <c r="W8" s="1"/>
  <c r="X8" i="128"/>
  <c r="Y8"/>
  <c r="Y32" i="127" s="1"/>
  <c r="Z8" i="128"/>
  <c r="AA8"/>
  <c r="AB8"/>
  <c r="AB32" i="127" s="1"/>
  <c r="AB8" s="1"/>
  <c r="AC8" i="128"/>
  <c r="AC32" i="127" s="1"/>
  <c r="AD8" i="128"/>
  <c r="AE8"/>
  <c r="AE32" i="127" s="1"/>
  <c r="AE8" s="1"/>
  <c r="AF8" i="128"/>
  <c r="AG8"/>
  <c r="AH8"/>
  <c r="AH32" i="127" s="1"/>
  <c r="AI8" i="128"/>
  <c r="AI32" i="127" s="1"/>
  <c r="AI8" s="1"/>
  <c r="AJ8" i="128"/>
  <c r="AK8"/>
  <c r="AK32" i="127" s="1"/>
  <c r="AL8" i="128"/>
  <c r="AL32" i="127" s="1"/>
  <c r="AL8" s="1"/>
  <c r="AM8" i="128"/>
  <c r="AN8"/>
  <c r="AN32" i="127" s="1"/>
  <c r="AN8" s="1"/>
  <c r="AO8" i="128"/>
  <c r="AO32" i="127" s="1"/>
  <c r="AO8" s="1"/>
  <c r="AP8" i="128"/>
  <c r="AQ8"/>
  <c r="AQ32" i="127" s="1"/>
  <c r="AR8" i="128"/>
  <c r="AR32" i="127" s="1"/>
  <c r="AR8" s="1"/>
  <c r="AS8" i="128"/>
  <c r="AT8"/>
  <c r="AT32" i="127" s="1"/>
  <c r="AU8" i="128"/>
  <c r="AU32" i="127" s="1"/>
  <c r="AU8" s="1"/>
  <c r="AV8" i="128"/>
  <c r="AW8"/>
  <c r="AX8"/>
  <c r="AX32" i="127" s="1"/>
  <c r="AY8" i="128"/>
  <c r="AZ8"/>
  <c r="AZ32" i="127" s="1"/>
  <c r="BA8" i="128"/>
  <c r="BA32" i="127" s="1"/>
  <c r="BA8" s="1"/>
  <c r="BB8" i="128"/>
  <c r="BC8"/>
  <c r="BC32" i="127" s="1"/>
  <c r="BC8" s="1"/>
  <c r="BD8" i="128"/>
  <c r="BD32" i="127" s="1"/>
  <c r="BD8" s="1"/>
  <c r="BE8" i="128"/>
  <c r="BF8"/>
  <c r="BF32" i="127" s="1"/>
  <c r="BG8" i="128"/>
  <c r="BG32" i="127" s="1"/>
  <c r="BG8" s="1"/>
  <c r="BH8" i="128"/>
  <c r="BI8"/>
  <c r="BI32" i="127" s="1"/>
  <c r="BJ8" i="128"/>
  <c r="BJ32" i="127" s="1"/>
  <c r="BJ8" s="1"/>
  <c r="BK8" i="128"/>
  <c r="BL8"/>
  <c r="BL32" i="127" s="1"/>
  <c r="BL8" s="1"/>
  <c r="BM8" i="128"/>
  <c r="BM32" i="127" s="1"/>
  <c r="BN8" i="128"/>
  <c r="BO8"/>
  <c r="BO32" i="127" s="1"/>
  <c r="BO8" s="1"/>
  <c r="BP8" i="128"/>
  <c r="BP32" i="127" s="1"/>
  <c r="BQ8" i="128"/>
  <c r="BR8"/>
  <c r="BS8"/>
  <c r="BT8"/>
  <c r="BU8"/>
  <c r="BU32" i="127" s="1"/>
  <c r="BV8" i="128"/>
  <c r="BV32" i="127" s="1"/>
  <c r="D11" i="128"/>
  <c r="E11"/>
  <c r="D12"/>
  <c r="E12"/>
  <c r="D13"/>
  <c r="E13"/>
  <c r="J33" i="127"/>
  <c r="V33"/>
  <c r="V9" s="1"/>
  <c r="Z33"/>
  <c r="Z9" s="1"/>
  <c r="AH33"/>
  <c r="AL33"/>
  <c r="AL9" s="1"/>
  <c r="AT33"/>
  <c r="AT9" s="1"/>
  <c r="AX33"/>
  <c r="AX9" s="1"/>
  <c r="BJ33"/>
  <c r="BJ9" s="1"/>
  <c r="BR33"/>
  <c r="BR9" s="1"/>
  <c r="D15" i="128"/>
  <c r="E15"/>
  <c r="D16"/>
  <c r="E16"/>
  <c r="D17"/>
  <c r="E17"/>
  <c r="D18"/>
  <c r="E18"/>
  <c r="D19"/>
  <c r="E19"/>
  <c r="G34" i="127"/>
  <c r="H34"/>
  <c r="H10" s="1"/>
  <c r="N34"/>
  <c r="N10" s="1"/>
  <c r="S34"/>
  <c r="Z34"/>
  <c r="Z10" s="1"/>
  <c r="AE34"/>
  <c r="AI34"/>
  <c r="AI10" s="1"/>
  <c r="AQ34"/>
  <c r="AQ10" s="1"/>
  <c r="AU34"/>
  <c r="AU10" s="1"/>
  <c r="BC34"/>
  <c r="BC10" s="1"/>
  <c r="BF34"/>
  <c r="BG34"/>
  <c r="BG10" s="1"/>
  <c r="BR34"/>
  <c r="BS34"/>
  <c r="BS10" s="1"/>
  <c r="BV34"/>
  <c r="BV10" s="1"/>
  <c r="D21" i="128"/>
  <c r="E21"/>
  <c r="D22"/>
  <c r="E22"/>
  <c r="D23"/>
  <c r="E23"/>
  <c r="D24"/>
  <c r="E24"/>
  <c r="D25"/>
  <c r="E25"/>
  <c r="F26"/>
  <c r="G26"/>
  <c r="G35" i="127" s="1"/>
  <c r="H26" i="128"/>
  <c r="H35" i="127" s="1"/>
  <c r="H11" s="1"/>
  <c r="I26" i="128"/>
  <c r="J26"/>
  <c r="J35" i="127" s="1"/>
  <c r="K26" i="128"/>
  <c r="K35" i="127" s="1"/>
  <c r="K11" s="1"/>
  <c r="L26" i="128"/>
  <c r="M26"/>
  <c r="M35" i="127" s="1"/>
  <c r="M11" s="1"/>
  <c r="N26" i="128"/>
  <c r="N35" i="127" s="1"/>
  <c r="O26" i="128"/>
  <c r="P26"/>
  <c r="P35" i="127" s="1"/>
  <c r="Q26" i="128"/>
  <c r="R26"/>
  <c r="S26"/>
  <c r="S35" i="127" s="1"/>
  <c r="S11" s="1"/>
  <c r="T26" i="128"/>
  <c r="T35" i="127" s="1"/>
  <c r="U26" i="128"/>
  <c r="V26"/>
  <c r="V35" i="127" s="1"/>
  <c r="V11" s="1"/>
  <c r="W26" i="128"/>
  <c r="W35" i="127" s="1"/>
  <c r="W11" s="1"/>
  <c r="X26" i="128"/>
  <c r="Y26"/>
  <c r="Z26"/>
  <c r="Z35" i="127" s="1"/>
  <c r="Z11" s="1"/>
  <c r="AA26" i="128"/>
  <c r="AB26"/>
  <c r="AB35" i="127" s="1"/>
  <c r="AC26" i="128"/>
  <c r="AC35" i="127" s="1"/>
  <c r="AC11" s="1"/>
  <c r="AD26" i="128"/>
  <c r="AE26"/>
  <c r="AE35" i="127" s="1"/>
  <c r="AE11" s="1"/>
  <c r="AF26" i="128"/>
  <c r="AF35" i="127" s="1"/>
  <c r="AG26" i="128"/>
  <c r="AH26"/>
  <c r="AH35" i="127" s="1"/>
  <c r="AI26" i="128"/>
  <c r="AI35" i="127" s="1"/>
  <c r="AI11" s="1"/>
  <c r="AJ26" i="128"/>
  <c r="AK26"/>
  <c r="AK35" i="127" s="1"/>
  <c r="AL26" i="128"/>
  <c r="AL35" i="127" s="1"/>
  <c r="AL11" s="1"/>
  <c r="AM26" i="128"/>
  <c r="AN26"/>
  <c r="AN35" i="127" s="1"/>
  <c r="AO26" i="128"/>
  <c r="AP26"/>
  <c r="AQ26"/>
  <c r="AQ35" i="127" s="1"/>
  <c r="AQ11" s="1"/>
  <c r="AR26" i="128"/>
  <c r="AR35" i="127" s="1"/>
  <c r="AR11" s="1"/>
  <c r="AS26" i="128"/>
  <c r="AT26"/>
  <c r="AU26"/>
  <c r="AU35" i="127" s="1"/>
  <c r="AU11" s="1"/>
  <c r="AV26" i="128"/>
  <c r="AW26"/>
  <c r="AW35" i="127" s="1"/>
  <c r="AX26" i="128"/>
  <c r="AX35" i="127" s="1"/>
  <c r="AX11" s="1"/>
  <c r="AY26" i="128"/>
  <c r="AZ26"/>
  <c r="AZ35" i="127" s="1"/>
  <c r="BA26" i="128"/>
  <c r="BB26"/>
  <c r="BC26"/>
  <c r="BC35" i="127" s="1"/>
  <c r="BC11" s="1"/>
  <c r="BD26" i="128"/>
  <c r="BD35" i="127" s="1"/>
  <c r="BD11" s="1"/>
  <c r="BE26" i="128"/>
  <c r="BF26"/>
  <c r="BF35" i="127" s="1"/>
  <c r="BG26" i="128"/>
  <c r="BG35" i="127" s="1"/>
  <c r="BG11" s="1"/>
  <c r="BH26" i="128"/>
  <c r="BI26"/>
  <c r="BJ26"/>
  <c r="BK26"/>
  <c r="BL26"/>
  <c r="BL35" i="127" s="1"/>
  <c r="BM26" i="128"/>
  <c r="BN26"/>
  <c r="BO26"/>
  <c r="BO35" i="127" s="1"/>
  <c r="BO11" s="1"/>
  <c r="BP26" i="128"/>
  <c r="BP35" i="127" s="1"/>
  <c r="BQ26" i="128"/>
  <c r="BR26"/>
  <c r="BR35" i="127" s="1"/>
  <c r="BR11" s="1"/>
  <c r="BS26" i="128"/>
  <c r="BS35" i="127" s="1"/>
  <c r="BS11" s="1"/>
  <c r="BT26" i="128"/>
  <c r="BU26"/>
  <c r="BV26"/>
  <c r="BV35" i="127" s="1"/>
  <c r="BV11" s="1"/>
  <c r="D27" i="128"/>
  <c r="E27"/>
  <c r="D28"/>
  <c r="E28"/>
  <c r="D29"/>
  <c r="E29"/>
  <c r="D30"/>
  <c r="E30"/>
  <c r="D31"/>
  <c r="E31"/>
  <c r="F32"/>
  <c r="G32"/>
  <c r="G36" i="127" s="1"/>
  <c r="H32" i="128"/>
  <c r="H36" i="127" s="1"/>
  <c r="I32" i="128"/>
  <c r="J32"/>
  <c r="J36" i="127" s="1"/>
  <c r="J12" s="1"/>
  <c r="K32" i="128"/>
  <c r="L32"/>
  <c r="M32"/>
  <c r="M36" i="127" s="1"/>
  <c r="N32" i="128"/>
  <c r="N36" i="127" s="1"/>
  <c r="N12" s="1"/>
  <c r="O32" i="128"/>
  <c r="P32"/>
  <c r="P36" i="127" s="1"/>
  <c r="Q32" i="128"/>
  <c r="R32"/>
  <c r="S32"/>
  <c r="T32"/>
  <c r="T36" i="127" s="1"/>
  <c r="T12" s="1"/>
  <c r="U32" i="128"/>
  <c r="V32"/>
  <c r="V36" i="127" s="1"/>
  <c r="W32" i="128"/>
  <c r="W36" i="127" s="1"/>
  <c r="W12" s="1"/>
  <c r="X32" i="128"/>
  <c r="Y32"/>
  <c r="Y36" i="127" s="1"/>
  <c r="Z32" i="128"/>
  <c r="Z36" i="127" s="1"/>
  <c r="Z12" s="1"/>
  <c r="AA32" i="128"/>
  <c r="AB32"/>
  <c r="AB36" i="127" s="1"/>
  <c r="AC32" i="128"/>
  <c r="AC36" i="127" s="1"/>
  <c r="AC12" s="1"/>
  <c r="AD32" i="128"/>
  <c r="AE32"/>
  <c r="AF32"/>
  <c r="AF36" i="127" s="1"/>
  <c r="AF12" s="1"/>
  <c r="AG32" i="128"/>
  <c r="AH32"/>
  <c r="AH36" i="127" s="1"/>
  <c r="AI32" i="128"/>
  <c r="AI36" i="127" s="1"/>
  <c r="AI12" s="1"/>
  <c r="AJ32" i="128"/>
  <c r="AK32"/>
  <c r="AK36" i="127" s="1"/>
  <c r="AK12" s="1"/>
  <c r="AL32" i="128"/>
  <c r="AM32"/>
  <c r="AN32"/>
  <c r="AN36" i="127" s="1"/>
  <c r="AO32" i="128"/>
  <c r="AO36" i="127" s="1"/>
  <c r="AO12" s="1"/>
  <c r="AP32" i="128"/>
  <c r="AQ32"/>
  <c r="AQ36" i="127" s="1"/>
  <c r="AQ12" s="1"/>
  <c r="AR32" i="128"/>
  <c r="AR36" i="127" s="1"/>
  <c r="AS32" i="128"/>
  <c r="AT32"/>
  <c r="AU32"/>
  <c r="AV32"/>
  <c r="AW32"/>
  <c r="AW36" i="127" s="1"/>
  <c r="AW12" s="1"/>
  <c r="AX32" i="128"/>
  <c r="AX36" i="127" s="1"/>
  <c r="AX12" s="1"/>
  <c r="AY32" i="128"/>
  <c r="AZ32"/>
  <c r="AZ36" i="127" s="1"/>
  <c r="BA32" i="128"/>
  <c r="BA36" i="127" s="1"/>
  <c r="BA12" s="1"/>
  <c r="BB32" i="128"/>
  <c r="BC32"/>
  <c r="BD32"/>
  <c r="BD36" i="127" s="1"/>
  <c r="BE32" i="128"/>
  <c r="BF32"/>
  <c r="BF36" i="127" s="1"/>
  <c r="BG32" i="128"/>
  <c r="BG36" i="127" s="1"/>
  <c r="BG12" s="1"/>
  <c r="BH32" i="128"/>
  <c r="BI32"/>
  <c r="BJ32"/>
  <c r="BJ36" i="127" s="1"/>
  <c r="BJ12" s="1"/>
  <c r="BK32" i="128"/>
  <c r="BL32"/>
  <c r="BL36" i="127" s="1"/>
  <c r="BM32" i="128"/>
  <c r="BM36" i="127" s="1"/>
  <c r="BM12" s="1"/>
  <c r="BN32" i="128"/>
  <c r="BO32"/>
  <c r="BO36" i="127" s="1"/>
  <c r="BO12" s="1"/>
  <c r="BP32" i="128"/>
  <c r="BP36" i="127" s="1"/>
  <c r="BQ32" i="128"/>
  <c r="BR32"/>
  <c r="BS32"/>
  <c r="BT32"/>
  <c r="BU32"/>
  <c r="BU36" i="127" s="1"/>
  <c r="BV32" i="128"/>
  <c r="BV36" i="127" s="1"/>
  <c r="BV12" s="1"/>
  <c r="D33" i="128"/>
  <c r="E33"/>
  <c r="C33" s="1"/>
  <c r="D34"/>
  <c r="E34"/>
  <c r="D35"/>
  <c r="E35"/>
  <c r="D36"/>
  <c r="E36"/>
  <c r="D37"/>
  <c r="E37"/>
  <c r="F38"/>
  <c r="G38"/>
  <c r="G37" i="127" s="1"/>
  <c r="H38" i="128"/>
  <c r="I38"/>
  <c r="J38"/>
  <c r="J37" i="127" s="1"/>
  <c r="K38" i="128"/>
  <c r="K37" i="127" s="1"/>
  <c r="K13" s="1"/>
  <c r="L38" i="128"/>
  <c r="M38"/>
  <c r="M37" i="127" s="1"/>
  <c r="M13" s="1"/>
  <c r="N38" i="128"/>
  <c r="N37" i="127" s="1"/>
  <c r="O38" i="128"/>
  <c r="P38"/>
  <c r="Q38"/>
  <c r="Q37" i="127" s="1"/>
  <c r="Q13" s="1"/>
  <c r="R38" i="128"/>
  <c r="S38"/>
  <c r="S37" i="127" s="1"/>
  <c r="S13" s="1"/>
  <c r="T38" i="128"/>
  <c r="T37" i="127" s="1"/>
  <c r="U38" i="128"/>
  <c r="V38"/>
  <c r="V37" i="127" s="1"/>
  <c r="V13" s="1"/>
  <c r="W38" i="128"/>
  <c r="W37" i="127" s="1"/>
  <c r="W13" s="1"/>
  <c r="X38" i="128"/>
  <c r="Y38"/>
  <c r="Y37" i="127" s="1"/>
  <c r="Z38" i="128"/>
  <c r="AA38"/>
  <c r="AB38"/>
  <c r="AB37" i="127" s="1"/>
  <c r="AC38" i="128"/>
  <c r="AC37" i="127" s="1"/>
  <c r="AC13" s="1"/>
  <c r="AD38" i="128"/>
  <c r="AE38"/>
  <c r="AF38"/>
  <c r="AF37" i="127" s="1"/>
  <c r="AG38" i="128"/>
  <c r="AH38"/>
  <c r="AH37" i="127" s="1"/>
  <c r="AH13" s="1"/>
  <c r="AI38" i="128"/>
  <c r="AJ38"/>
  <c r="AK38"/>
  <c r="AK37" i="127" s="1"/>
  <c r="AL38" i="128"/>
  <c r="AL37" i="127" s="1"/>
  <c r="AL13" s="1"/>
  <c r="AM38" i="128"/>
  <c r="AN38"/>
  <c r="AN37" i="127" s="1"/>
  <c r="AO38" i="128"/>
  <c r="AO37" i="127" s="1"/>
  <c r="AO13" s="1"/>
  <c r="AP38" i="128"/>
  <c r="AQ38"/>
  <c r="AQ37" i="127" s="1"/>
  <c r="AR38" i="128"/>
  <c r="AS38"/>
  <c r="AT38"/>
  <c r="AT37" i="127" s="1"/>
  <c r="AU38" i="128"/>
  <c r="AU37" i="127" s="1"/>
  <c r="AU13" s="1"/>
  <c r="AV38" i="128"/>
  <c r="AW38"/>
  <c r="AW37" i="127" s="1"/>
  <c r="AX38" i="128"/>
  <c r="AX37" i="127" s="1"/>
  <c r="AX13" s="1"/>
  <c r="AY38" i="128"/>
  <c r="AZ38"/>
  <c r="BA38"/>
  <c r="BA37" i="127" s="1"/>
  <c r="BA13" s="1"/>
  <c r="BB38" i="128"/>
  <c r="BC38"/>
  <c r="BC37" i="127" s="1"/>
  <c r="BD38" i="128"/>
  <c r="BD37" i="127" s="1"/>
  <c r="BD13" s="1"/>
  <c r="BE38" i="128"/>
  <c r="BF38"/>
  <c r="BF37" i="127" s="1"/>
  <c r="BG38" i="128"/>
  <c r="BG37" i="127" s="1"/>
  <c r="BG13" s="1"/>
  <c r="BH38" i="128"/>
  <c r="BI38"/>
  <c r="BI37" i="127" s="1"/>
  <c r="BI13" s="1"/>
  <c r="BJ38" i="128"/>
  <c r="BJ37" i="127" s="1"/>
  <c r="BK38" i="128"/>
  <c r="BL38"/>
  <c r="BL37" i="127" s="1"/>
  <c r="BM38" i="128"/>
  <c r="BM37" i="127" s="1"/>
  <c r="BM13" s="1"/>
  <c r="BN38" i="128"/>
  <c r="BO38"/>
  <c r="BO37" i="127" s="1"/>
  <c r="BO13" s="1"/>
  <c r="BP38" i="128"/>
  <c r="BQ38"/>
  <c r="BR38"/>
  <c r="BR37" i="127" s="1"/>
  <c r="BR13" s="1"/>
  <c r="BS38" i="128"/>
  <c r="BS37" i="127" s="1"/>
  <c r="BS13" s="1"/>
  <c r="BT38" i="128"/>
  <c r="BU38"/>
  <c r="BU37" i="127" s="1"/>
  <c r="BV38" i="128"/>
  <c r="BV37" i="127" s="1"/>
  <c r="BV13" s="1"/>
  <c r="D39" i="128"/>
  <c r="C39" s="1"/>
  <c r="E39"/>
  <c r="D40"/>
  <c r="E40"/>
  <c r="D41"/>
  <c r="E41"/>
  <c r="D42"/>
  <c r="E42"/>
  <c r="D43"/>
  <c r="C43" s="1"/>
  <c r="E43"/>
  <c r="F44"/>
  <c r="G44"/>
  <c r="G38" i="127" s="1"/>
  <c r="G14" s="1"/>
  <c r="H44" i="128"/>
  <c r="H38" i="127" s="1"/>
  <c r="I44" i="128"/>
  <c r="J44"/>
  <c r="J38" i="127" s="1"/>
  <c r="J14" s="1"/>
  <c r="K44" i="128"/>
  <c r="K38" i="127" s="1"/>
  <c r="K14" s="1"/>
  <c r="L44" i="128"/>
  <c r="M44"/>
  <c r="M38" i="127" s="1"/>
  <c r="M14" s="1"/>
  <c r="N44" i="128"/>
  <c r="N38" i="127" s="1"/>
  <c r="N14" s="1"/>
  <c r="O44" i="128"/>
  <c r="P44"/>
  <c r="P38" i="127" s="1"/>
  <c r="Q44" i="128"/>
  <c r="Q38" i="127" s="1"/>
  <c r="Q14" s="1"/>
  <c r="R44" i="128"/>
  <c r="S44"/>
  <c r="S38" i="127" s="1"/>
  <c r="S14" s="1"/>
  <c r="T44" i="128"/>
  <c r="T38" i="127" s="1"/>
  <c r="T14" s="1"/>
  <c r="U44" i="128"/>
  <c r="V44"/>
  <c r="V38" i="127" s="1"/>
  <c r="V14" s="1"/>
  <c r="W44" i="128"/>
  <c r="X44"/>
  <c r="Y44"/>
  <c r="Y38" i="127" s="1"/>
  <c r="Z44" i="128"/>
  <c r="Z38" i="127" s="1"/>
  <c r="Z14" s="1"/>
  <c r="AA44" i="128"/>
  <c r="AB44"/>
  <c r="AB38" i="127" s="1"/>
  <c r="AC44" i="128"/>
  <c r="AC38" i="127" s="1"/>
  <c r="AC14" s="1"/>
  <c r="AD44" i="128"/>
  <c r="AE44"/>
  <c r="AF44"/>
  <c r="AF38" i="127" s="1"/>
  <c r="AG44" i="128"/>
  <c r="AH44"/>
  <c r="AH38" i="127" s="1"/>
  <c r="AI44" i="128"/>
  <c r="AI38" i="127" s="1"/>
  <c r="AI14" s="1"/>
  <c r="AJ44" i="128"/>
  <c r="AK44"/>
  <c r="AL44"/>
  <c r="AL38" i="127" s="1"/>
  <c r="AM44" i="128"/>
  <c r="AN44"/>
  <c r="AN38" i="127" s="1"/>
  <c r="AO44" i="128"/>
  <c r="AO38" i="127" s="1"/>
  <c r="AO14" s="1"/>
  <c r="AP44" i="128"/>
  <c r="AQ44"/>
  <c r="AQ38" i="127" s="1"/>
  <c r="AQ14" s="1"/>
  <c r="AR44" i="128"/>
  <c r="AR38" i="127" s="1"/>
  <c r="AS44" i="128"/>
  <c r="AT44"/>
  <c r="AT38" i="127" s="1"/>
  <c r="AT14" s="1"/>
  <c r="AU44" i="128"/>
  <c r="AV44"/>
  <c r="AW44"/>
  <c r="AW38" i="127" s="1"/>
  <c r="AX44" i="128"/>
  <c r="AX38" i="127" s="1"/>
  <c r="AX14" s="1"/>
  <c r="AY44" i="128"/>
  <c r="AZ44"/>
  <c r="AZ38" i="127" s="1"/>
  <c r="BA44" i="128"/>
  <c r="BB44"/>
  <c r="BC44"/>
  <c r="BC38" i="127" s="1"/>
  <c r="BC14" s="1"/>
  <c r="BD44" i="128"/>
  <c r="BD38" i="127" s="1"/>
  <c r="BE44" i="128"/>
  <c r="BF44"/>
  <c r="BF38" i="127" s="1"/>
  <c r="BF14" s="1"/>
  <c r="BG44" i="128"/>
  <c r="BG38" i="127" s="1"/>
  <c r="BG14" s="1"/>
  <c r="BH44" i="128"/>
  <c r="BI44"/>
  <c r="BI38" i="127" s="1"/>
  <c r="BJ44" i="128"/>
  <c r="BJ38" i="127" s="1"/>
  <c r="BJ14" s="1"/>
  <c r="BK44" i="128"/>
  <c r="BL44"/>
  <c r="BL38" i="127" s="1"/>
  <c r="BM44" i="128"/>
  <c r="BM38" i="127" s="1"/>
  <c r="BM14" s="1"/>
  <c r="BN44" i="128"/>
  <c r="BO44"/>
  <c r="BO38" i="127" s="1"/>
  <c r="BP44" i="128"/>
  <c r="BP38" i="127" s="1"/>
  <c r="BP14" s="1"/>
  <c r="BQ44" i="128"/>
  <c r="BR44"/>
  <c r="BR38" i="127" s="1"/>
  <c r="BR14" s="1"/>
  <c r="BS44" i="128"/>
  <c r="BS38" i="127" s="1"/>
  <c r="BS14" s="1"/>
  <c r="BT44" i="128"/>
  <c r="BU44"/>
  <c r="BU38" i="127" s="1"/>
  <c r="BV44" i="128"/>
  <c r="BV38" i="127" s="1"/>
  <c r="BV14" s="1"/>
  <c r="D45" i="128"/>
  <c r="E45"/>
  <c r="D46"/>
  <c r="E46"/>
  <c r="D47"/>
  <c r="E47"/>
  <c r="D48"/>
  <c r="E48"/>
  <c r="D49"/>
  <c r="E49"/>
  <c r="F50"/>
  <c r="G50"/>
  <c r="G39" i="127" s="1"/>
  <c r="G15" s="1"/>
  <c r="H50" i="128"/>
  <c r="H39" i="127" s="1"/>
  <c r="I50" i="128"/>
  <c r="J50"/>
  <c r="J39" i="127" s="1"/>
  <c r="J15" s="1"/>
  <c r="K50" i="128"/>
  <c r="K39" i="127" s="1"/>
  <c r="K15" s="1"/>
  <c r="L50" i="128"/>
  <c r="M50"/>
  <c r="N50"/>
  <c r="N39" i="127" s="1"/>
  <c r="N15" s="1"/>
  <c r="O50" i="128"/>
  <c r="P50"/>
  <c r="Q50"/>
  <c r="Q39" i="127" s="1"/>
  <c r="Q15" s="1"/>
  <c r="R50" i="128"/>
  <c r="S50"/>
  <c r="S39" i="127" s="1"/>
  <c r="S15" s="1"/>
  <c r="T50" i="128"/>
  <c r="T39" i="127" s="1"/>
  <c r="U50" i="128"/>
  <c r="V50"/>
  <c r="V39" i="127" s="1"/>
  <c r="V15" s="1"/>
  <c r="W50" i="128"/>
  <c r="W39" i="127" s="1"/>
  <c r="X50" i="128"/>
  <c r="Y50"/>
  <c r="Y39" i="127" s="1"/>
  <c r="Y15" s="1"/>
  <c r="Z50" i="128"/>
  <c r="Z39" i="127" s="1"/>
  <c r="Z15" s="1"/>
  <c r="AA50" i="128"/>
  <c r="AB50"/>
  <c r="AB39" i="127" s="1"/>
  <c r="AC50" i="128"/>
  <c r="AD50"/>
  <c r="AE50"/>
  <c r="AE39" i="127" s="1"/>
  <c r="AE15" s="1"/>
  <c r="AF50" i="128"/>
  <c r="AF39" i="127" s="1"/>
  <c r="AG50" i="128"/>
  <c r="AH50"/>
  <c r="AH39" i="127" s="1"/>
  <c r="AI50" i="128"/>
  <c r="AI39" i="127" s="1"/>
  <c r="AI15" s="1"/>
  <c r="AJ50" i="128"/>
  <c r="AK50"/>
  <c r="AK39" i="127" s="1"/>
  <c r="AL50" i="128"/>
  <c r="AL39" i="127" s="1"/>
  <c r="AL15" s="1"/>
  <c r="AM50" i="128"/>
  <c r="AN50"/>
  <c r="AN39" i="127" s="1"/>
  <c r="AO50" i="128"/>
  <c r="AO39" i="127" s="1"/>
  <c r="AO15" s="1"/>
  <c r="AP50" i="128"/>
  <c r="AQ50"/>
  <c r="AQ39" i="127" s="1"/>
  <c r="AQ15" s="1"/>
  <c r="AR50" i="128"/>
  <c r="AR39" i="127" s="1"/>
  <c r="AR15" s="1"/>
  <c r="AS50" i="128"/>
  <c r="AT50"/>
  <c r="AU50"/>
  <c r="AU39" i="127" s="1"/>
  <c r="AU15" s="1"/>
  <c r="AV50" i="128"/>
  <c r="AW50"/>
  <c r="AW39" i="127" s="1"/>
  <c r="AX50" i="128"/>
  <c r="AX39" i="127" s="1"/>
  <c r="AX15" s="1"/>
  <c r="AY50" i="128"/>
  <c r="AZ50"/>
  <c r="AZ39" i="127" s="1"/>
  <c r="BA50" i="128"/>
  <c r="BA39" i="127" s="1"/>
  <c r="BA15" s="1"/>
  <c r="BB50" i="128"/>
  <c r="BC50"/>
  <c r="BC39" i="127" s="1"/>
  <c r="BC15" s="1"/>
  <c r="BD50" i="128"/>
  <c r="BD39" i="127" s="1"/>
  <c r="BD15" s="1"/>
  <c r="BE50" i="128"/>
  <c r="BF50"/>
  <c r="BF39" i="127" s="1"/>
  <c r="BG50" i="128"/>
  <c r="BG39" i="127" s="1"/>
  <c r="BG15" s="1"/>
  <c r="BH50" i="128"/>
  <c r="BI50"/>
  <c r="BI39" i="127" s="1"/>
  <c r="BJ50" i="128"/>
  <c r="BJ39" i="127" s="1"/>
  <c r="BJ15" s="1"/>
  <c r="BK50" i="128"/>
  <c r="BL50"/>
  <c r="BL39" i="127" s="1"/>
  <c r="BM50" i="128"/>
  <c r="BM39" i="127" s="1"/>
  <c r="BM15" s="1"/>
  <c r="BN50" i="128"/>
  <c r="BO50"/>
  <c r="BO39" i="127" s="1"/>
  <c r="BO15" s="1"/>
  <c r="BP50" i="128"/>
  <c r="BP39" i="127" s="1"/>
  <c r="BQ50" i="128"/>
  <c r="BR50"/>
  <c r="BS50"/>
  <c r="BS39" i="127" s="1"/>
  <c r="BS15" s="1"/>
  <c r="BT50" i="128"/>
  <c r="BU50"/>
  <c r="BU39" i="127" s="1"/>
  <c r="BU15" s="1"/>
  <c r="BV50" i="128"/>
  <c r="BV39" i="127" s="1"/>
  <c r="BV15" s="1"/>
  <c r="D51" i="128"/>
  <c r="E51"/>
  <c r="D52"/>
  <c r="E52"/>
  <c r="D53"/>
  <c r="E53"/>
  <c r="D54"/>
  <c r="E54"/>
  <c r="D55"/>
  <c r="E55"/>
  <c r="F56"/>
  <c r="G56"/>
  <c r="G40" i="127" s="1"/>
  <c r="H56" i="128"/>
  <c r="H40" i="127" s="1"/>
  <c r="H16" s="1"/>
  <c r="I56" i="128"/>
  <c r="J56"/>
  <c r="J40" i="127" s="1"/>
  <c r="J16" s="1"/>
  <c r="K56" i="128"/>
  <c r="K40" i="127" s="1"/>
  <c r="K16" s="1"/>
  <c r="L56" i="128"/>
  <c r="M56"/>
  <c r="N56"/>
  <c r="N40" i="127" s="1"/>
  <c r="N16" s="1"/>
  <c r="O56" i="128"/>
  <c r="P56"/>
  <c r="P40" i="127" s="1"/>
  <c r="Q56" i="128"/>
  <c r="Q40" i="127" s="1"/>
  <c r="Q16" s="1"/>
  <c r="R56" i="128"/>
  <c r="S56"/>
  <c r="S40" i="127" s="1"/>
  <c r="T56" i="128"/>
  <c r="T40" i="127" s="1"/>
  <c r="T16" s="1"/>
  <c r="U56" i="128"/>
  <c r="V56"/>
  <c r="V40" i="127" s="1"/>
  <c r="W56" i="128"/>
  <c r="X56"/>
  <c r="Y56"/>
  <c r="Y40" i="127" s="1"/>
  <c r="Z56" i="128"/>
  <c r="Z40" i="127" s="1"/>
  <c r="Z16" s="1"/>
  <c r="AA56" i="128"/>
  <c r="AB56"/>
  <c r="AB40" i="127" s="1"/>
  <c r="AC56" i="128"/>
  <c r="AD56"/>
  <c r="AE56"/>
  <c r="AE40" i="127" s="1"/>
  <c r="AE16" s="1"/>
  <c r="AF56" i="128"/>
  <c r="AF40" i="127" s="1"/>
  <c r="AF16" s="1"/>
  <c r="AG56" i="128"/>
  <c r="AH56"/>
  <c r="AH40" i="127" s="1"/>
  <c r="AI56" i="128"/>
  <c r="AI40" i="127" s="1"/>
  <c r="AI16" s="1"/>
  <c r="AJ56" i="128"/>
  <c r="AK56"/>
  <c r="AK40" i="127" s="1"/>
  <c r="AK16" s="1"/>
  <c r="AL56" i="128"/>
  <c r="AL40" i="127" s="1"/>
  <c r="AL16" s="1"/>
  <c r="AM56" i="128"/>
  <c r="AN56"/>
  <c r="AN40" i="127" s="1"/>
  <c r="AO56" i="128"/>
  <c r="AO40" i="127" s="1"/>
  <c r="AO16" s="1"/>
  <c r="AP56" i="128"/>
  <c r="AQ56"/>
  <c r="AQ40" i="127" s="1"/>
  <c r="AQ16" s="1"/>
  <c r="AR56" i="128"/>
  <c r="AR40" i="127" s="1"/>
  <c r="AS56" i="128"/>
  <c r="AT56"/>
  <c r="AU56"/>
  <c r="AU40" i="127" s="1"/>
  <c r="AU16" s="1"/>
  <c r="AV56" i="128"/>
  <c r="AW56"/>
  <c r="AW40" i="127" s="1"/>
  <c r="AX56" i="128"/>
  <c r="AX40" i="127" s="1"/>
  <c r="AX16" s="1"/>
  <c r="AY56" i="128"/>
  <c r="AZ56"/>
  <c r="AZ40" i="127" s="1"/>
  <c r="BA56" i="128"/>
  <c r="BB56"/>
  <c r="BC56"/>
  <c r="BC40" i="127" s="1"/>
  <c r="BD56" i="128"/>
  <c r="BD40" i="127" s="1"/>
  <c r="BD16" s="1"/>
  <c r="BE56" i="128"/>
  <c r="BF56"/>
  <c r="BF40" i="127" s="1"/>
  <c r="BG56" i="128"/>
  <c r="BG40" i="127" s="1"/>
  <c r="BG16" s="1"/>
  <c r="BH56" i="128"/>
  <c r="BI56"/>
  <c r="BI40" i="127" s="1"/>
  <c r="BI16" s="1"/>
  <c r="BJ56" i="128"/>
  <c r="BJ40" i="127" s="1"/>
  <c r="BJ16" s="1"/>
  <c r="BK56" i="128"/>
  <c r="BL56"/>
  <c r="BL40" i="127" s="1"/>
  <c r="BM56" i="128"/>
  <c r="BM40" i="127" s="1"/>
  <c r="BM16" s="1"/>
  <c r="BN56" i="128"/>
  <c r="BO56"/>
  <c r="BO40" i="127" s="1"/>
  <c r="BO16" s="1"/>
  <c r="BP56" i="128"/>
  <c r="BP40" i="127" s="1"/>
  <c r="BP16" s="1"/>
  <c r="BQ56" i="128"/>
  <c r="BR56"/>
  <c r="BR40" i="127" s="1"/>
  <c r="BR16" s="1"/>
  <c r="BS56" i="128"/>
  <c r="BS40" i="127" s="1"/>
  <c r="BS16" s="1"/>
  <c r="BT56" i="128"/>
  <c r="BU56"/>
  <c r="BV56"/>
  <c r="BV40" i="127" s="1"/>
  <c r="BV16" s="1"/>
  <c r="D57" i="128"/>
  <c r="E57"/>
  <c r="D58"/>
  <c r="E58"/>
  <c r="D59"/>
  <c r="E59"/>
  <c r="D60"/>
  <c r="E60"/>
  <c r="D61"/>
  <c r="E61"/>
  <c r="F62"/>
  <c r="G62"/>
  <c r="G41" i="127" s="1"/>
  <c r="H62" i="128"/>
  <c r="H41" i="127" s="1"/>
  <c r="I62" i="128"/>
  <c r="J62"/>
  <c r="J41" i="127" s="1"/>
  <c r="K62" i="128"/>
  <c r="K41" i="127" s="1"/>
  <c r="K17" s="1"/>
  <c r="L62" i="128"/>
  <c r="M62"/>
  <c r="M41" i="127" s="1"/>
  <c r="M17" s="1"/>
  <c r="N62" i="128"/>
  <c r="N41" i="127" s="1"/>
  <c r="N17" s="1"/>
  <c r="O62" i="128"/>
  <c r="P62"/>
  <c r="Q62"/>
  <c r="Q41" i="127" s="1"/>
  <c r="Q17" s="1"/>
  <c r="R62" i="128"/>
  <c r="S62"/>
  <c r="S41" i="127" s="1"/>
  <c r="S17" s="1"/>
  <c r="T62" i="128"/>
  <c r="T41" i="127" s="1"/>
  <c r="U62" i="128"/>
  <c r="V62"/>
  <c r="V41" i="127" s="1"/>
  <c r="W62" i="128"/>
  <c r="W41" i="127" s="1"/>
  <c r="W17" s="1"/>
  <c r="X62" i="128"/>
  <c r="Y62"/>
  <c r="Y41" i="127" s="1"/>
  <c r="Z62" i="128"/>
  <c r="Z41" i="127" s="1"/>
  <c r="Z17" s="1"/>
  <c r="AA62" i="128"/>
  <c r="AB62"/>
  <c r="AC62"/>
  <c r="AC41" i="127" s="1"/>
  <c r="AC17" s="1"/>
  <c r="AD62" i="128"/>
  <c r="AE62"/>
  <c r="AE41" i="127" s="1"/>
  <c r="AE17" s="1"/>
  <c r="AF62" i="128"/>
  <c r="AF41" i="127" s="1"/>
  <c r="AF17" s="1"/>
  <c r="AG62" i="128"/>
  <c r="AH62"/>
  <c r="AH41" i="127" s="1"/>
  <c r="AI62" i="128"/>
  <c r="AI41" i="127" s="1"/>
  <c r="AI17" s="1"/>
  <c r="AJ62" i="128"/>
  <c r="AK62"/>
  <c r="AK41" i="127" s="1"/>
  <c r="AK17" s="1"/>
  <c r="AL62" i="128"/>
  <c r="AL41" i="127" s="1"/>
  <c r="AL17" s="1"/>
  <c r="AM62" i="128"/>
  <c r="AN62"/>
  <c r="AO62"/>
  <c r="AO41" i="127" s="1"/>
  <c r="AO17" s="1"/>
  <c r="AP62" i="128"/>
  <c r="AQ62"/>
  <c r="AQ41" i="127" s="1"/>
  <c r="AR62" i="128"/>
  <c r="AR41" i="127" s="1"/>
  <c r="AR17" s="1"/>
  <c r="AS62" i="128"/>
  <c r="AT62"/>
  <c r="AT41" i="127" s="1"/>
  <c r="AT17" s="1"/>
  <c r="AU62" i="128"/>
  <c r="AU41" i="127" s="1"/>
  <c r="AU17" s="1"/>
  <c r="AV62" i="128"/>
  <c r="AW62"/>
  <c r="AW41" i="127" s="1"/>
  <c r="AX62" i="128"/>
  <c r="AX41" i="127" s="1"/>
  <c r="AX17" s="1"/>
  <c r="AY62" i="128"/>
  <c r="AZ62"/>
  <c r="BA62"/>
  <c r="BA41" i="127" s="1"/>
  <c r="BA17" s="1"/>
  <c r="BB62" i="128"/>
  <c r="BC62"/>
  <c r="BC41" i="127" s="1"/>
  <c r="BC17" s="1"/>
  <c r="BD62" i="128"/>
  <c r="BD41" i="127" s="1"/>
  <c r="BD17" s="1"/>
  <c r="BE62" i="128"/>
  <c r="BF62"/>
  <c r="BF41" i="127" s="1"/>
  <c r="BG62" i="128"/>
  <c r="BG41" i="127" s="1"/>
  <c r="BG17" s="1"/>
  <c r="BH62" i="128"/>
  <c r="BI62"/>
  <c r="BI41" i="127" s="1"/>
  <c r="BI17" s="1"/>
  <c r="BJ62" i="128"/>
  <c r="BJ41" i="127" s="1"/>
  <c r="BK62" i="128"/>
  <c r="BL62"/>
  <c r="BM62"/>
  <c r="BM41" i="127" s="1"/>
  <c r="BM17" s="1"/>
  <c r="BN62" i="128"/>
  <c r="BO62"/>
  <c r="BO41" i="127" s="1"/>
  <c r="BO17" s="1"/>
  <c r="BP62" i="128"/>
  <c r="BP41" i="127" s="1"/>
  <c r="BQ62" i="128"/>
  <c r="BR62"/>
  <c r="BR41" i="127" s="1"/>
  <c r="BR17" s="1"/>
  <c r="BS62" i="128"/>
  <c r="BS41" i="127" s="1"/>
  <c r="BS17" s="1"/>
  <c r="BT62" i="128"/>
  <c r="BU62"/>
  <c r="BU41" i="127" s="1"/>
  <c r="BU17" s="1"/>
  <c r="BV62" i="128"/>
  <c r="BV41" i="127" s="1"/>
  <c r="BV17" s="1"/>
  <c r="D63" i="128"/>
  <c r="C63" s="1"/>
  <c r="E63"/>
  <c r="D64"/>
  <c r="E64"/>
  <c r="D65"/>
  <c r="E65"/>
  <c r="D66"/>
  <c r="E66"/>
  <c r="D67"/>
  <c r="C67" s="1"/>
  <c r="E67"/>
  <c r="F68"/>
  <c r="G68"/>
  <c r="G42" i="127" s="1"/>
  <c r="G18" s="1"/>
  <c r="H68" i="128"/>
  <c r="H42" i="127" s="1"/>
  <c r="H18" s="1"/>
  <c r="I68" i="128"/>
  <c r="J68"/>
  <c r="J42" i="127" s="1"/>
  <c r="J18" s="1"/>
  <c r="K68" i="128"/>
  <c r="K42" i="127" s="1"/>
  <c r="K18" s="1"/>
  <c r="L68" i="128"/>
  <c r="M68"/>
  <c r="M42" i="127" s="1"/>
  <c r="N68" i="128"/>
  <c r="N42" i="127" s="1"/>
  <c r="N18" s="1"/>
  <c r="O68" i="128"/>
  <c r="P68"/>
  <c r="P42" i="127" s="1"/>
  <c r="Q68" i="128"/>
  <c r="R68"/>
  <c r="S68"/>
  <c r="S42" i="127" s="1"/>
  <c r="T68" i="128"/>
  <c r="T42" i="127" s="1"/>
  <c r="T18" s="1"/>
  <c r="U68" i="128"/>
  <c r="V68"/>
  <c r="V42" i="127" s="1"/>
  <c r="W68" i="128"/>
  <c r="W42" i="127" s="1"/>
  <c r="W18" s="1"/>
  <c r="X68" i="128"/>
  <c r="Y68"/>
  <c r="Z68"/>
  <c r="Z42" i="127" s="1"/>
  <c r="Z18" s="1"/>
  <c r="AA68" i="128"/>
  <c r="AB68"/>
  <c r="AB42" i="127" s="1"/>
  <c r="AC68" i="128"/>
  <c r="AD68"/>
  <c r="AE68"/>
  <c r="AE42" i="127" s="1"/>
  <c r="AE18" s="1"/>
  <c r="AF68" i="128"/>
  <c r="AF42" i="127" s="1"/>
  <c r="AG68" i="128"/>
  <c r="AH68"/>
  <c r="AH42" i="127" s="1"/>
  <c r="AI68" i="128"/>
  <c r="AI42" i="127" s="1"/>
  <c r="AI18" s="1"/>
  <c r="AJ68" i="128"/>
  <c r="AK68"/>
  <c r="AL68"/>
  <c r="AL42" i="127" s="1"/>
  <c r="AL18" s="1"/>
  <c r="AM68" i="128"/>
  <c r="AN68"/>
  <c r="AN42" i="127" s="1"/>
  <c r="AO68" i="128"/>
  <c r="AO42" i="127" s="1"/>
  <c r="AO18" s="1"/>
  <c r="AP68" i="128"/>
  <c r="AQ68"/>
  <c r="AQ42" i="127" s="1"/>
  <c r="AQ18" s="1"/>
  <c r="AR68" i="128"/>
  <c r="AR42" i="127" s="1"/>
  <c r="AS68" i="128"/>
  <c r="AT68"/>
  <c r="AT42" i="127" s="1"/>
  <c r="AT18" s="1"/>
  <c r="AU68" i="128"/>
  <c r="AU42" i="127" s="1"/>
  <c r="AU18" s="1"/>
  <c r="AV68" i="128"/>
  <c r="AW68"/>
  <c r="AW42" i="127" s="1"/>
  <c r="AW18" s="1"/>
  <c r="AX68" i="128"/>
  <c r="AX42" i="127" s="1"/>
  <c r="AX18" s="1"/>
  <c r="AY68" i="128"/>
  <c r="AZ68"/>
  <c r="AZ42" i="127" s="1"/>
  <c r="BA68" i="128"/>
  <c r="BB68"/>
  <c r="BC68"/>
  <c r="BC42" i="127" s="1"/>
  <c r="BC18" s="1"/>
  <c r="BD68" i="128"/>
  <c r="BD42" i="127" s="1"/>
  <c r="BE68" i="128"/>
  <c r="BF68"/>
  <c r="BF42" i="127" s="1"/>
  <c r="BG68" i="128"/>
  <c r="BG42" i="127" s="1"/>
  <c r="BG18" s="1"/>
  <c r="BH68" i="128"/>
  <c r="BI68"/>
  <c r="BJ68"/>
  <c r="BJ42" i="127" s="1"/>
  <c r="BJ18" s="1"/>
  <c r="BK68" i="128"/>
  <c r="BL68"/>
  <c r="BL42" i="127" s="1"/>
  <c r="BM68" i="128"/>
  <c r="BM42" i="127" s="1"/>
  <c r="BM18" s="1"/>
  <c r="BN68" i="128"/>
  <c r="BO68"/>
  <c r="BO42" i="127" s="1"/>
  <c r="BP68" i="128"/>
  <c r="BP42" i="127" s="1"/>
  <c r="BP18" s="1"/>
  <c r="BQ68" i="128"/>
  <c r="BR68"/>
  <c r="BR42" i="127" s="1"/>
  <c r="BR18" s="1"/>
  <c r="BS68" i="128"/>
  <c r="BS42" i="127" s="1"/>
  <c r="BS18" s="1"/>
  <c r="BT68" i="128"/>
  <c r="BU68"/>
  <c r="BU42" i="127" s="1"/>
  <c r="BV68" i="128"/>
  <c r="BV42" i="127" s="1"/>
  <c r="BV18" s="1"/>
  <c r="D69" i="128"/>
  <c r="E69"/>
  <c r="D70"/>
  <c r="E70"/>
  <c r="D71"/>
  <c r="E71"/>
  <c r="D72"/>
  <c r="E72"/>
  <c r="C72" s="1"/>
  <c r="D73"/>
  <c r="E73"/>
  <c r="F74"/>
  <c r="G74"/>
  <c r="G43" i="127" s="1"/>
  <c r="G19" s="1"/>
  <c r="H74" i="128"/>
  <c r="H43" i="127" s="1"/>
  <c r="I74" i="128"/>
  <c r="J74"/>
  <c r="J43" i="127" s="1"/>
  <c r="K74" i="128"/>
  <c r="K43" i="127" s="1"/>
  <c r="K19" s="1"/>
  <c r="L74" i="128"/>
  <c r="M74"/>
  <c r="M43" i="127" s="1"/>
  <c r="N74" i="128"/>
  <c r="N43" i="127" s="1"/>
  <c r="N19" s="1"/>
  <c r="O74" i="128"/>
  <c r="P74"/>
  <c r="P43" i="127" s="1"/>
  <c r="Q74" i="128"/>
  <c r="Q43" i="127" s="1"/>
  <c r="Q19" s="1"/>
  <c r="R74" i="128"/>
  <c r="S74"/>
  <c r="S43" i="127" s="1"/>
  <c r="S19" s="1"/>
  <c r="T74" i="128"/>
  <c r="T43" i="127" s="1"/>
  <c r="U74" i="128"/>
  <c r="V74"/>
  <c r="W74"/>
  <c r="W43" i="127" s="1"/>
  <c r="W19" s="1"/>
  <c r="X74" i="128"/>
  <c r="Y74"/>
  <c r="Y43" i="127" s="1"/>
  <c r="Y19" s="1"/>
  <c r="Z74" i="128"/>
  <c r="Z43" i="127" s="1"/>
  <c r="Z19" s="1"/>
  <c r="AA74" i="128"/>
  <c r="AB74"/>
  <c r="AB43" i="127" s="1"/>
  <c r="AC74" i="128"/>
  <c r="AC43" i="127" s="1"/>
  <c r="AC19" s="1"/>
  <c r="AD74" i="128"/>
  <c r="AE74"/>
  <c r="AE43" i="127" s="1"/>
  <c r="AE19" s="1"/>
  <c r="AF74" i="128"/>
  <c r="AF43" i="127" s="1"/>
  <c r="AG74" i="128"/>
  <c r="AH74"/>
  <c r="AH43" i="127" s="1"/>
  <c r="AH19" s="1"/>
  <c r="AI74" i="128"/>
  <c r="AI43" i="127" s="1"/>
  <c r="AI19" s="1"/>
  <c r="AJ74" i="128"/>
  <c r="AK74"/>
  <c r="AK43" i="127" s="1"/>
  <c r="AL74" i="128"/>
  <c r="AL43" i="127" s="1"/>
  <c r="AL19" s="1"/>
  <c r="AM74" i="128"/>
  <c r="AN74"/>
  <c r="AN43" i="127" s="1"/>
  <c r="AO74" i="128"/>
  <c r="AP74"/>
  <c r="AQ74"/>
  <c r="AQ43" i="127" s="1"/>
  <c r="AQ19" s="1"/>
  <c r="AR74" i="128"/>
  <c r="AR43" i="127" s="1"/>
  <c r="AR19" s="1"/>
  <c r="AS74" i="128"/>
  <c r="AT74"/>
  <c r="AT43" i="127" s="1"/>
  <c r="AU74" i="128"/>
  <c r="AU43" i="127" s="1"/>
  <c r="AU19" s="1"/>
  <c r="AV74" i="128"/>
  <c r="AW74"/>
  <c r="AW43" i="127" s="1"/>
  <c r="AX74" i="128"/>
  <c r="AX43" i="127" s="1"/>
  <c r="AX19" s="1"/>
  <c r="AY74" i="128"/>
  <c r="AZ74"/>
  <c r="BA74"/>
  <c r="BA43" i="127" s="1"/>
  <c r="BA19" s="1"/>
  <c r="BB74" i="128"/>
  <c r="BC74"/>
  <c r="BC43" i="127" s="1"/>
  <c r="BC19" s="1"/>
  <c r="BD74" i="128"/>
  <c r="BD43" i="127" s="1"/>
  <c r="BD19" s="1"/>
  <c r="BE74" i="128"/>
  <c r="BF74"/>
  <c r="BG74"/>
  <c r="BG43" i="127" s="1"/>
  <c r="BG19" s="1"/>
  <c r="BH74" i="128"/>
  <c r="BI74"/>
  <c r="BI43" i="127" s="1"/>
  <c r="BJ74" i="128"/>
  <c r="BJ43" i="127" s="1"/>
  <c r="BJ19" s="1"/>
  <c r="BK74" i="128"/>
  <c r="BL74"/>
  <c r="BL43" i="127" s="1"/>
  <c r="BM74" i="128"/>
  <c r="BM43" i="127" s="1"/>
  <c r="BM19" s="1"/>
  <c r="BN74" i="128"/>
  <c r="BO74"/>
  <c r="BO43" i="127" s="1"/>
  <c r="BO19" s="1"/>
  <c r="BP74" i="128"/>
  <c r="BQ74"/>
  <c r="BR74"/>
  <c r="BS74"/>
  <c r="BS43" i="127" s="1"/>
  <c r="BS19" s="1"/>
  <c r="BT74" i="128"/>
  <c r="BU74"/>
  <c r="BU43" i="127" s="1"/>
  <c r="BU19" s="1"/>
  <c r="BV74" i="128"/>
  <c r="BV43" i="127" s="1"/>
  <c r="BV19" s="1"/>
  <c r="D75" i="128"/>
  <c r="E75"/>
  <c r="D76"/>
  <c r="E76"/>
  <c r="D77"/>
  <c r="C77" s="1"/>
  <c r="E77"/>
  <c r="D78"/>
  <c r="E78"/>
  <c r="D79"/>
  <c r="E79"/>
  <c r="F80"/>
  <c r="G80"/>
  <c r="G44" i="127" s="1"/>
  <c r="H80" i="128"/>
  <c r="H44" i="127" s="1"/>
  <c r="H20" s="1"/>
  <c r="I80" i="128"/>
  <c r="J80"/>
  <c r="J44" i="127" s="1"/>
  <c r="J20" s="1"/>
  <c r="K80" i="128"/>
  <c r="K44" i="127" s="1"/>
  <c r="K20" s="1"/>
  <c r="L80" i="128"/>
  <c r="M80"/>
  <c r="N80"/>
  <c r="N44" i="127" s="1"/>
  <c r="N20" s="1"/>
  <c r="O80" i="128"/>
  <c r="P80"/>
  <c r="P44" i="127" s="1"/>
  <c r="Q80" i="128"/>
  <c r="Q44" i="127" s="1"/>
  <c r="Q20" s="1"/>
  <c r="R80" i="128"/>
  <c r="S80"/>
  <c r="S44" i="127" s="1"/>
  <c r="T80" i="128"/>
  <c r="T44" i="127" s="1"/>
  <c r="T20" s="1"/>
  <c r="U80" i="128"/>
  <c r="V80"/>
  <c r="V44" i="127" s="1"/>
  <c r="W80" i="128"/>
  <c r="W44" i="127" s="1"/>
  <c r="W20" s="1"/>
  <c r="X80" i="128"/>
  <c r="Y80"/>
  <c r="Y44" i="127" s="1"/>
  <c r="Z80" i="128"/>
  <c r="Z44" i="127" s="1"/>
  <c r="Z20" s="1"/>
  <c r="AA80" i="128"/>
  <c r="AB80"/>
  <c r="AB44" i="127" s="1"/>
  <c r="AC80" i="128"/>
  <c r="AD80"/>
  <c r="AE80"/>
  <c r="AE44" i="127" s="1"/>
  <c r="AE20" s="1"/>
  <c r="AF80" i="128"/>
  <c r="AF44" i="127" s="1"/>
  <c r="AF20" s="1"/>
  <c r="AG80" i="128"/>
  <c r="AH80"/>
  <c r="AH44" i="127" s="1"/>
  <c r="AI80" i="128"/>
  <c r="AI44" i="127" s="1"/>
  <c r="AI20" s="1"/>
  <c r="AJ80" i="128"/>
  <c r="AK80"/>
  <c r="AK44" i="127" s="1"/>
  <c r="AK20" s="1"/>
  <c r="AL80" i="128"/>
  <c r="AL44" i="127" s="1"/>
  <c r="AL20" s="1"/>
  <c r="AM80" i="128"/>
  <c r="AN80"/>
  <c r="AN44" i="127" s="1"/>
  <c r="AO80" i="128"/>
  <c r="AO44" i="127" s="1"/>
  <c r="AO20" s="1"/>
  <c r="AP80" i="128"/>
  <c r="AQ80"/>
  <c r="AQ44" i="127" s="1"/>
  <c r="AQ20" s="1"/>
  <c r="AR80" i="128"/>
  <c r="AR44" i="127" s="1"/>
  <c r="AS80" i="128"/>
  <c r="AT80"/>
  <c r="AU80"/>
  <c r="AV80"/>
  <c r="AW80"/>
  <c r="AW44" i="127" s="1"/>
  <c r="AX80" i="128"/>
  <c r="AY80"/>
  <c r="AZ80"/>
  <c r="AZ44" i="127" s="1"/>
  <c r="BA80" i="128"/>
  <c r="BA44" i="127" s="1"/>
  <c r="BA20" s="1"/>
  <c r="BB80" i="128"/>
  <c r="BC80"/>
  <c r="BC44" i="127" s="1"/>
  <c r="BC20" s="1"/>
  <c r="BD80" i="128"/>
  <c r="BD44" i="127" s="1"/>
  <c r="BD20" s="1"/>
  <c r="BE80" i="128"/>
  <c r="BF80"/>
  <c r="BF44" i="127" s="1"/>
  <c r="BG80" i="128"/>
  <c r="BG44" i="127" s="1"/>
  <c r="BG20" s="1"/>
  <c r="BH80" i="128"/>
  <c r="BI80"/>
  <c r="BI44" i="127" s="1"/>
  <c r="BJ80" i="128"/>
  <c r="BJ44" i="127" s="1"/>
  <c r="BJ20" s="1"/>
  <c r="BK80" i="128"/>
  <c r="BL80"/>
  <c r="BL44" i="127" s="1"/>
  <c r="BM80" i="128"/>
  <c r="BM44" i="127" s="1"/>
  <c r="BM20" s="1"/>
  <c r="BN80" i="128"/>
  <c r="BO80"/>
  <c r="BO44" i="127" s="1"/>
  <c r="BO20" s="1"/>
  <c r="BP80" i="128"/>
  <c r="BP44" i="127" s="1"/>
  <c r="BP20" s="1"/>
  <c r="BQ80" i="128"/>
  <c r="BR80"/>
  <c r="BR44" i="127" s="1"/>
  <c r="BR20" s="1"/>
  <c r="BS80" i="128"/>
  <c r="BT80"/>
  <c r="BU80"/>
  <c r="BV80"/>
  <c r="D81"/>
  <c r="E81"/>
  <c r="D82"/>
  <c r="E82"/>
  <c r="D83"/>
  <c r="E83"/>
  <c r="D84"/>
  <c r="E84"/>
  <c r="D85"/>
  <c r="E85"/>
  <c r="C85" s="1"/>
  <c r="F86"/>
  <c r="G86"/>
  <c r="G45" i="127" s="1"/>
  <c r="G21" s="1"/>
  <c r="H86" i="128"/>
  <c r="I86"/>
  <c r="J86"/>
  <c r="J45" i="127" s="1"/>
  <c r="K86" i="128"/>
  <c r="L86"/>
  <c r="M86"/>
  <c r="M45" i="127" s="1"/>
  <c r="M21" s="1"/>
  <c r="N86" i="128"/>
  <c r="N45" i="127" s="1"/>
  <c r="N21" s="1"/>
  <c r="O86" i="128"/>
  <c r="P86"/>
  <c r="Q86"/>
  <c r="Q45" i="127" s="1"/>
  <c r="Q21" s="1"/>
  <c r="R86" i="128"/>
  <c r="S86"/>
  <c r="T86"/>
  <c r="U86"/>
  <c r="V86"/>
  <c r="V45" i="127" s="1"/>
  <c r="W86" i="128"/>
  <c r="X86"/>
  <c r="Y86"/>
  <c r="Y45" i="127" s="1"/>
  <c r="Z86" i="128"/>
  <c r="Z45" i="127" s="1"/>
  <c r="Z21" s="1"/>
  <c r="AA86" i="128"/>
  <c r="AB86"/>
  <c r="AC86"/>
  <c r="AC45" i="127" s="1"/>
  <c r="AC21" s="1"/>
  <c r="AD86" i="128"/>
  <c r="AE86"/>
  <c r="AE45" i="127" s="1"/>
  <c r="AE21" s="1"/>
  <c r="AF86" i="128"/>
  <c r="AG86"/>
  <c r="AH86"/>
  <c r="AH45" i="127" s="1"/>
  <c r="AI86" i="128"/>
  <c r="AI45" i="127" s="1"/>
  <c r="AI21" s="1"/>
  <c r="AJ86" i="128"/>
  <c r="AK86"/>
  <c r="AK45" i="127" s="1"/>
  <c r="AK21" s="1"/>
  <c r="AL86" i="128"/>
  <c r="AL45" i="127" s="1"/>
  <c r="AL21" s="1"/>
  <c r="AM86" i="128"/>
  <c r="AN86"/>
  <c r="AO86"/>
  <c r="AO45" i="127" s="1"/>
  <c r="AO21" s="1"/>
  <c r="AP86" i="128"/>
  <c r="AQ86"/>
  <c r="AQ45" i="127" s="1"/>
  <c r="AR86" i="128"/>
  <c r="AS86"/>
  <c r="AT86"/>
  <c r="AT45" i="127" s="1"/>
  <c r="AT21" s="1"/>
  <c r="AU86" i="128"/>
  <c r="AV86"/>
  <c r="AW86"/>
  <c r="AW45" i="127" s="1"/>
  <c r="AW21" s="1"/>
  <c r="AX86" i="128"/>
  <c r="AX45" i="127" s="1"/>
  <c r="AX21" s="1"/>
  <c r="AY86" i="128"/>
  <c r="AZ86"/>
  <c r="BA86"/>
  <c r="BA45" i="127" s="1"/>
  <c r="BA21" s="1"/>
  <c r="BB86" i="128"/>
  <c r="BC86"/>
  <c r="BC45" i="127" s="1"/>
  <c r="BC21" s="1"/>
  <c r="BD86" i="128"/>
  <c r="BE86"/>
  <c r="BF86"/>
  <c r="BF45" i="127" s="1"/>
  <c r="BF21" s="1"/>
  <c r="BG86" i="128"/>
  <c r="BH86"/>
  <c r="BI86"/>
  <c r="BI45" i="127" s="1"/>
  <c r="BJ86" i="128"/>
  <c r="BJ45" i="127" s="1"/>
  <c r="BJ21" s="1"/>
  <c r="BK86" i="128"/>
  <c r="BL86"/>
  <c r="BM86"/>
  <c r="BM45" i="127" s="1"/>
  <c r="BM21" s="1"/>
  <c r="BN86" i="128"/>
  <c r="BO86"/>
  <c r="BO45" i="127" s="1"/>
  <c r="BO21" s="1"/>
  <c r="BP86" i="128"/>
  <c r="BQ86"/>
  <c r="BR86"/>
  <c r="BR45" i="127" s="1"/>
  <c r="BR21" s="1"/>
  <c r="BS86" i="128"/>
  <c r="BS45" i="127" s="1"/>
  <c r="BS21" s="1"/>
  <c r="BT86" i="128"/>
  <c r="BU86"/>
  <c r="BU45" i="127" s="1"/>
  <c r="BV86" i="128"/>
  <c r="BV45" i="127" s="1"/>
  <c r="BV21" s="1"/>
  <c r="D87" i="128"/>
  <c r="C87" s="1"/>
  <c r="E87"/>
  <c r="D88"/>
  <c r="C88" s="1"/>
  <c r="E88"/>
  <c r="D89"/>
  <c r="E89"/>
  <c r="D90"/>
  <c r="E90"/>
  <c r="D91"/>
  <c r="C91" s="1"/>
  <c r="E91"/>
  <c r="F92"/>
  <c r="G92"/>
  <c r="G46" i="127" s="1"/>
  <c r="H92" i="128"/>
  <c r="H46" i="127" s="1"/>
  <c r="H22" s="1"/>
  <c r="I92" i="128"/>
  <c r="J92"/>
  <c r="J46" i="127" s="1"/>
  <c r="K92" i="128"/>
  <c r="K46" i="127" s="1"/>
  <c r="K22" s="1"/>
  <c r="L92" i="128"/>
  <c r="M92"/>
  <c r="N92"/>
  <c r="N46" i="127" s="1"/>
  <c r="O92" i="128"/>
  <c r="P92"/>
  <c r="P46" i="127" s="1"/>
  <c r="Q92" i="128"/>
  <c r="Q46" i="127" s="1"/>
  <c r="Q22" s="1"/>
  <c r="R92" i="128"/>
  <c r="S92"/>
  <c r="S46" i="127" s="1"/>
  <c r="S22" s="1"/>
  <c r="T92" i="128"/>
  <c r="T46" i="127" s="1"/>
  <c r="T22" s="1"/>
  <c r="U92" i="128"/>
  <c r="V92"/>
  <c r="V46" i="127" s="1"/>
  <c r="V22" s="1"/>
  <c r="W92" i="128"/>
  <c r="W46" i="127" s="1"/>
  <c r="W22" s="1"/>
  <c r="X92" i="128"/>
  <c r="Y92"/>
  <c r="Y46" i="127" s="1"/>
  <c r="Y22" s="1"/>
  <c r="Z92" i="128"/>
  <c r="AA92"/>
  <c r="AB92"/>
  <c r="AB46" i="127" s="1"/>
  <c r="AC92" i="128"/>
  <c r="AC46" i="127" s="1"/>
  <c r="AC22" s="1"/>
  <c r="AD92" i="128"/>
  <c r="AE92"/>
  <c r="AE46" i="127" s="1"/>
  <c r="AE22" s="1"/>
  <c r="AF92" i="128"/>
  <c r="AF46" i="127" s="1"/>
  <c r="AG92" i="128"/>
  <c r="AH92"/>
  <c r="AH46" i="127" s="1"/>
  <c r="AI92" i="128"/>
  <c r="AI46" i="127" s="1"/>
  <c r="AI22" s="1"/>
  <c r="AJ92" i="128"/>
  <c r="AK92"/>
  <c r="AK46" i="127" s="1"/>
  <c r="AK22" s="1"/>
  <c r="AL92" i="128"/>
  <c r="AL46" i="127" s="1"/>
  <c r="AM92" i="128"/>
  <c r="AN92"/>
  <c r="AO92"/>
  <c r="AP92"/>
  <c r="AQ92"/>
  <c r="AQ46" i="127" s="1"/>
  <c r="AQ22" s="1"/>
  <c r="AR92" i="128"/>
  <c r="AS92"/>
  <c r="AT92"/>
  <c r="AT46" i="127" s="1"/>
  <c r="AU92" i="128"/>
  <c r="AV92"/>
  <c r="AW92"/>
  <c r="AW46" i="127" s="1"/>
  <c r="AW22" s="1"/>
  <c r="AX92" i="128"/>
  <c r="AX46" i="127" s="1"/>
  <c r="AX22" s="1"/>
  <c r="AY92" i="128"/>
  <c r="AZ92"/>
  <c r="AZ46" i="127" s="1"/>
  <c r="BA92" i="128"/>
  <c r="BA46" i="127" s="1"/>
  <c r="BA22" s="1"/>
  <c r="BB92" i="128"/>
  <c r="BC92"/>
  <c r="BC46" i="127" s="1"/>
  <c r="BD92" i="128"/>
  <c r="BD46" i="127" s="1"/>
  <c r="BD22" s="1"/>
  <c r="BE92" i="128"/>
  <c r="BF92"/>
  <c r="BF46" i="127" s="1"/>
  <c r="BF22" s="1"/>
  <c r="BG92" i="128"/>
  <c r="BH92"/>
  <c r="BI92"/>
  <c r="BI46" i="127" s="1"/>
  <c r="BJ92" i="128"/>
  <c r="BJ46" i="127" s="1"/>
  <c r="BJ22" s="1"/>
  <c r="BK92" i="128"/>
  <c r="BL92"/>
  <c r="BM92"/>
  <c r="BM46" i="127" s="1"/>
  <c r="BM22" s="1"/>
  <c r="BN92" i="128"/>
  <c r="BO92"/>
  <c r="BO46" i="127" s="1"/>
  <c r="BP92" i="128"/>
  <c r="BQ92"/>
  <c r="BR92"/>
  <c r="BR46" i="127" s="1"/>
  <c r="BS92" i="128"/>
  <c r="BS46" i="127" s="1"/>
  <c r="BS22" s="1"/>
  <c r="BT92" i="128"/>
  <c r="BU92"/>
  <c r="BU46" i="127" s="1"/>
  <c r="BU22" s="1"/>
  <c r="BV92" i="128"/>
  <c r="BV46" i="127" s="1"/>
  <c r="D93" i="128"/>
  <c r="E93"/>
  <c r="D94"/>
  <c r="E94"/>
  <c r="D95"/>
  <c r="E95"/>
  <c r="D96"/>
  <c r="E96"/>
  <c r="D97"/>
  <c r="E97"/>
  <c r="F98"/>
  <c r="G98"/>
  <c r="G47" i="127" s="1"/>
  <c r="G23" s="1"/>
  <c r="H98" i="128"/>
  <c r="H47" i="127" s="1"/>
  <c r="I98" i="128"/>
  <c r="J98"/>
  <c r="K98"/>
  <c r="K47" i="127" s="1"/>
  <c r="K23" s="1"/>
  <c r="L98" i="128"/>
  <c r="M98"/>
  <c r="M47" i="127" s="1"/>
  <c r="M23" s="1"/>
  <c r="N98" i="128"/>
  <c r="O98"/>
  <c r="P98"/>
  <c r="P47" i="127" s="1"/>
  <c r="Q98" i="128"/>
  <c r="Q47" i="127" s="1"/>
  <c r="Q23" s="1"/>
  <c r="R98" i="128"/>
  <c r="S98"/>
  <c r="S47" i="127" s="1"/>
  <c r="S23" s="1"/>
  <c r="T98" i="128"/>
  <c r="T47" i="127" s="1"/>
  <c r="U98" i="128"/>
  <c r="V98"/>
  <c r="W98"/>
  <c r="W47" i="127" s="1"/>
  <c r="W23" s="1"/>
  <c r="X98" i="128"/>
  <c r="Y98"/>
  <c r="Y47" i="127" s="1"/>
  <c r="Y23" s="1"/>
  <c r="Z98" i="128"/>
  <c r="AA98"/>
  <c r="AB98"/>
  <c r="AB47" i="127" s="1"/>
  <c r="AC98" i="128"/>
  <c r="AD98"/>
  <c r="AE98"/>
  <c r="AE47" i="127" s="1"/>
  <c r="AF98" i="128"/>
  <c r="AF47" i="127" s="1"/>
  <c r="AF23" s="1"/>
  <c r="AG98" i="128"/>
  <c r="AH98"/>
  <c r="AI98"/>
  <c r="AI47" i="127" s="1"/>
  <c r="AI23" s="1"/>
  <c r="AJ98" i="128"/>
  <c r="AK98"/>
  <c r="AK47" i="127" s="1"/>
  <c r="AL98" i="128"/>
  <c r="AM98"/>
  <c r="AN98"/>
  <c r="AN47" i="127" s="1"/>
  <c r="AO98" i="128"/>
  <c r="AO47" i="127" s="1"/>
  <c r="AO23" s="1"/>
  <c r="AP98" i="128"/>
  <c r="AQ98"/>
  <c r="AQ47" i="127" s="1"/>
  <c r="AR98" i="128"/>
  <c r="AR47" i="127" s="1"/>
  <c r="AR23" s="1"/>
  <c r="AS98" i="128"/>
  <c r="AT98"/>
  <c r="AU98"/>
  <c r="AU47" i="127" s="1"/>
  <c r="AU23" s="1"/>
  <c r="AV98" i="128"/>
  <c r="AW98"/>
  <c r="AW47" i="127" s="1"/>
  <c r="AW23" s="1"/>
  <c r="AX98" i="128"/>
  <c r="AY98"/>
  <c r="AZ98"/>
  <c r="AZ47" i="127" s="1"/>
  <c r="BA98" i="128"/>
  <c r="BA47" i="127" s="1"/>
  <c r="BA23" s="1"/>
  <c r="BB98" i="128"/>
  <c r="BC98"/>
  <c r="BC47" i="127" s="1"/>
  <c r="BC23" s="1"/>
  <c r="BD98" i="128"/>
  <c r="BD47" i="127" s="1"/>
  <c r="BE98" i="128"/>
  <c r="BF98"/>
  <c r="BG98"/>
  <c r="BG47" i="127" s="1"/>
  <c r="BG23" s="1"/>
  <c r="BH98" i="128"/>
  <c r="BI98"/>
  <c r="BI47" i="127" s="1"/>
  <c r="BI23" s="1"/>
  <c r="BJ98" i="128"/>
  <c r="BK98"/>
  <c r="BL98"/>
  <c r="BL47" i="127" s="1"/>
  <c r="BM98" i="128"/>
  <c r="BM47" i="127" s="1"/>
  <c r="BM23" s="1"/>
  <c r="BN98" i="128"/>
  <c r="BO98"/>
  <c r="BO47" i="127" s="1"/>
  <c r="BO23" s="1"/>
  <c r="BP98" i="128"/>
  <c r="BP47" i="127" s="1"/>
  <c r="BQ98" i="128"/>
  <c r="BR98"/>
  <c r="BS98"/>
  <c r="BS47" i="127" s="1"/>
  <c r="BS23" s="1"/>
  <c r="BT98" i="128"/>
  <c r="BU98"/>
  <c r="BU47" i="127" s="1"/>
  <c r="BU23" s="1"/>
  <c r="BV98" i="128"/>
  <c r="D99"/>
  <c r="E99"/>
  <c r="D100"/>
  <c r="E100"/>
  <c r="D101"/>
  <c r="C101" s="1"/>
  <c r="E101"/>
  <c r="D102"/>
  <c r="E102"/>
  <c r="D103"/>
  <c r="C103" s="1"/>
  <c r="E103"/>
  <c r="F104"/>
  <c r="G104"/>
  <c r="H104"/>
  <c r="H48" i="127" s="1"/>
  <c r="H24" s="1"/>
  <c r="I104" i="128"/>
  <c r="J104"/>
  <c r="J48" i="127" s="1"/>
  <c r="K104" i="128"/>
  <c r="L104"/>
  <c r="M104"/>
  <c r="M48" i="127" s="1"/>
  <c r="N104" i="128"/>
  <c r="N48" i="127" s="1"/>
  <c r="N24" s="1"/>
  <c r="O104" i="128"/>
  <c r="P104"/>
  <c r="P48" i="127" s="1"/>
  <c r="Q104" i="128"/>
  <c r="Q48" i="127" s="1"/>
  <c r="Q24" s="1"/>
  <c r="R104" i="128"/>
  <c r="S104"/>
  <c r="T104"/>
  <c r="T48" i="127" s="1"/>
  <c r="T24" s="1"/>
  <c r="U104" i="128"/>
  <c r="V104"/>
  <c r="W104"/>
  <c r="X104"/>
  <c r="Y104"/>
  <c r="Y48" i="127" s="1"/>
  <c r="Y24" s="1"/>
  <c r="Z104" i="128"/>
  <c r="Z48" i="127" s="1"/>
  <c r="AA104" i="128"/>
  <c r="AB104"/>
  <c r="AB48" i="127" s="1"/>
  <c r="AC104" i="128"/>
  <c r="AC48" i="127" s="1"/>
  <c r="AC24" s="1"/>
  <c r="AD104" i="128"/>
  <c r="AE104"/>
  <c r="AF104"/>
  <c r="AF48" i="127" s="1"/>
  <c r="AG104" i="128"/>
  <c r="AH104"/>
  <c r="AH48" i="127" s="1"/>
  <c r="AH24" s="1"/>
  <c r="AI104" i="128"/>
  <c r="AJ104"/>
  <c r="AK104"/>
  <c r="AK48" i="127" s="1"/>
  <c r="AK24" s="1"/>
  <c r="AL104" i="128"/>
  <c r="AM104"/>
  <c r="AN104"/>
  <c r="AN48" i="127" s="1"/>
  <c r="AO104" i="128"/>
  <c r="AO48" i="127" s="1"/>
  <c r="AO24" s="1"/>
  <c r="AP104" i="128"/>
  <c r="AQ104"/>
  <c r="AR104"/>
  <c r="AR48" i="127" s="1"/>
  <c r="AR24" s="1"/>
  <c r="AS104" i="128"/>
  <c r="AT104"/>
  <c r="AT48" i="127" s="1"/>
  <c r="AU104" i="128"/>
  <c r="AV104"/>
  <c r="AW104"/>
  <c r="AW48" i="127" s="1"/>
  <c r="AW24" s="1"/>
  <c r="AX104" i="128"/>
  <c r="AX48" i="127" s="1"/>
  <c r="AX24" s="1"/>
  <c r="AY104" i="128"/>
  <c r="AZ104"/>
  <c r="AZ48" i="127" s="1"/>
  <c r="BA104" i="128"/>
  <c r="BA48" i="127" s="1"/>
  <c r="BA24" s="1"/>
  <c r="BB104" i="128"/>
  <c r="BC104"/>
  <c r="BD104"/>
  <c r="BD48" i="127" s="1"/>
  <c r="BD24" s="1"/>
  <c r="BE104" i="128"/>
  <c r="BF104"/>
  <c r="BF48" i="127" s="1"/>
  <c r="BF24" s="1"/>
  <c r="BG104" i="128"/>
  <c r="BH104"/>
  <c r="BI104"/>
  <c r="BI48" i="127" s="1"/>
  <c r="BJ104" i="128"/>
  <c r="BK104"/>
  <c r="BL104"/>
  <c r="BL48" i="127" s="1"/>
  <c r="BM104" i="128"/>
  <c r="BM48" i="127" s="1"/>
  <c r="BM24" s="1"/>
  <c r="BN104" i="128"/>
  <c r="BO104"/>
  <c r="BP104"/>
  <c r="BP48" i="127" s="1"/>
  <c r="BP24" s="1"/>
  <c r="BQ104" i="128"/>
  <c r="BR104"/>
  <c r="BR48" i="127" s="1"/>
  <c r="BS104" i="128"/>
  <c r="BT104"/>
  <c r="BU104"/>
  <c r="BV104"/>
  <c r="BV48" i="127" s="1"/>
  <c r="BV24" s="1"/>
  <c r="D105" i="128"/>
  <c r="E105"/>
  <c r="C105" s="1"/>
  <c r="D106"/>
  <c r="E106"/>
  <c r="D107"/>
  <c r="E107"/>
  <c r="D108"/>
  <c r="E108"/>
  <c r="D109"/>
  <c r="E109"/>
  <c r="F110"/>
  <c r="G110"/>
  <c r="H110"/>
  <c r="I110"/>
  <c r="J110"/>
  <c r="J49" i="127" s="1"/>
  <c r="J25" s="1"/>
  <c r="K110" i="128"/>
  <c r="K49" i="127" s="1"/>
  <c r="K25" s="1"/>
  <c r="L110" i="128"/>
  <c r="M110"/>
  <c r="M49" i="127" s="1"/>
  <c r="M25" s="1"/>
  <c r="N110" i="128"/>
  <c r="N49" i="127" s="1"/>
  <c r="N25" s="1"/>
  <c r="O110" i="128"/>
  <c r="P110"/>
  <c r="Q110"/>
  <c r="Q49" i="127" s="1"/>
  <c r="Q25" s="1"/>
  <c r="R110" i="128"/>
  <c r="S110"/>
  <c r="S49" i="127" s="1"/>
  <c r="S25" s="1"/>
  <c r="T110" i="128"/>
  <c r="U110"/>
  <c r="V110"/>
  <c r="V49" i="127" s="1"/>
  <c r="V25" s="1"/>
  <c r="W110" i="128"/>
  <c r="W49" i="127" s="1"/>
  <c r="W25" s="1"/>
  <c r="X110" i="128"/>
  <c r="Y110"/>
  <c r="Y49" i="127" s="1"/>
  <c r="Y25" s="1"/>
  <c r="Z110" i="128"/>
  <c r="Z49" i="127" s="1"/>
  <c r="Z25" s="1"/>
  <c r="AA110" i="128"/>
  <c r="AB110"/>
  <c r="AC110"/>
  <c r="AC49" i="127" s="1"/>
  <c r="AC25" s="1"/>
  <c r="AD110" i="128"/>
  <c r="AE110"/>
  <c r="AF110"/>
  <c r="AG110"/>
  <c r="AH110"/>
  <c r="AH49" i="127" s="1"/>
  <c r="AH25" s="1"/>
  <c r="AI110" i="128"/>
  <c r="AI49" i="127" s="1"/>
  <c r="AI25" s="1"/>
  <c r="AJ110" i="128"/>
  <c r="AK110"/>
  <c r="AK49" i="127" s="1"/>
  <c r="AL110" i="128"/>
  <c r="AL49" i="127" s="1"/>
  <c r="AL25" s="1"/>
  <c r="AM110" i="128"/>
  <c r="AN110"/>
  <c r="AO110"/>
  <c r="AO49" i="127" s="1"/>
  <c r="AO25" s="1"/>
  <c r="AP110" i="128"/>
  <c r="AQ110"/>
  <c r="AQ49" i="127" s="1"/>
  <c r="AQ25" s="1"/>
  <c r="AR110" i="128"/>
  <c r="AS110"/>
  <c r="AT110"/>
  <c r="AT49" i="127" s="1"/>
  <c r="AU110" i="128"/>
  <c r="AU49" i="127" s="1"/>
  <c r="AU25" s="1"/>
  <c r="AV110" i="128"/>
  <c r="AW110"/>
  <c r="AW49" i="127" s="1"/>
  <c r="AW25" s="1"/>
  <c r="AX110" i="128"/>
  <c r="AX49" i="127" s="1"/>
  <c r="AX25" s="1"/>
  <c r="AY110" i="128"/>
  <c r="AZ110"/>
  <c r="BA110"/>
  <c r="BA49" i="127" s="1"/>
  <c r="BA25" s="1"/>
  <c r="BB110" i="128"/>
  <c r="BC110"/>
  <c r="BC49" i="127" s="1"/>
  <c r="BC25" s="1"/>
  <c r="BD110" i="128"/>
  <c r="BE110"/>
  <c r="BF110"/>
  <c r="BF49" i="127" s="1"/>
  <c r="BG110" i="128"/>
  <c r="BG49" i="127" s="1"/>
  <c r="BG25" s="1"/>
  <c r="BH110" i="128"/>
  <c r="BI110"/>
  <c r="BI49" i="127" s="1"/>
  <c r="BI25" s="1"/>
  <c r="BJ110" i="128"/>
  <c r="BJ49" i="127" s="1"/>
  <c r="BJ25" s="1"/>
  <c r="BK110" i="128"/>
  <c r="BL110"/>
  <c r="BM110"/>
  <c r="BM49" i="127" s="1"/>
  <c r="BM25" s="1"/>
  <c r="BN110" i="128"/>
  <c r="BO110"/>
  <c r="BO49" i="127" s="1"/>
  <c r="BO25" s="1"/>
  <c r="BP110" i="128"/>
  <c r="BQ110"/>
  <c r="BR110"/>
  <c r="BR49" i="127" s="1"/>
  <c r="BR25" s="1"/>
  <c r="BS110" i="128"/>
  <c r="BS49" i="127" s="1"/>
  <c r="BS25" s="1"/>
  <c r="BT110" i="128"/>
  <c r="BU110"/>
  <c r="BU49" i="127" s="1"/>
  <c r="BU25" s="1"/>
  <c r="BV110" i="128"/>
  <c r="BV49" i="127" s="1"/>
  <c r="BV25" s="1"/>
  <c r="D111" i="128"/>
  <c r="E111"/>
  <c r="D112"/>
  <c r="C112" s="1"/>
  <c r="E112"/>
  <c r="D113"/>
  <c r="E113"/>
  <c r="D114"/>
  <c r="E114"/>
  <c r="D115"/>
  <c r="E115"/>
  <c r="F116"/>
  <c r="G116"/>
  <c r="G50" i="127" s="1"/>
  <c r="H116" i="128"/>
  <c r="H50" i="127" s="1"/>
  <c r="H26" s="1"/>
  <c r="I116" i="128"/>
  <c r="J116"/>
  <c r="J50" i="127" s="1"/>
  <c r="K116" i="128"/>
  <c r="K50" i="127" s="1"/>
  <c r="K26" s="1"/>
  <c r="L116" i="128"/>
  <c r="M116"/>
  <c r="N116"/>
  <c r="N50" i="127" s="1"/>
  <c r="N26" s="1"/>
  <c r="O116" i="128"/>
  <c r="P116"/>
  <c r="P50" i="127" s="1"/>
  <c r="Q116" i="128"/>
  <c r="Q50" i="127" s="1"/>
  <c r="Q26" s="1"/>
  <c r="R116" i="128"/>
  <c r="S116"/>
  <c r="S50" i="127" s="1"/>
  <c r="S26" s="1"/>
  <c r="T116" i="128"/>
  <c r="T50" i="127" s="1"/>
  <c r="T26" s="1"/>
  <c r="U116" i="128"/>
  <c r="V116"/>
  <c r="V50" i="127" s="1"/>
  <c r="W116" i="128"/>
  <c r="W50" i="127" s="1"/>
  <c r="W26" s="1"/>
  <c r="X116" i="128"/>
  <c r="Y116"/>
  <c r="Y50" i="127" s="1"/>
  <c r="Y26" s="1"/>
  <c r="Z116" i="128"/>
  <c r="Z50" i="127" s="1"/>
  <c r="Z26" s="1"/>
  <c r="AA116" i="128"/>
  <c r="AB116"/>
  <c r="AB50" i="127" s="1"/>
  <c r="AC116" i="128"/>
  <c r="AC50" i="127" s="1"/>
  <c r="AC26" s="1"/>
  <c r="AD116" i="128"/>
  <c r="AE116"/>
  <c r="AE50" i="127" s="1"/>
  <c r="AE26" s="1"/>
  <c r="AF116" i="128"/>
  <c r="AF50" i="127" s="1"/>
  <c r="AG116" i="128"/>
  <c r="AH116"/>
  <c r="AH50" i="127" s="1"/>
  <c r="AH26" s="1"/>
  <c r="AI116" i="128"/>
  <c r="AI50" i="127" s="1"/>
  <c r="AI26" s="1"/>
  <c r="AJ116" i="128"/>
  <c r="AK116"/>
  <c r="AK50" i="127" s="1"/>
  <c r="AK26" s="1"/>
  <c r="AL116" i="128"/>
  <c r="AL50" i="127" s="1"/>
  <c r="AL26" s="1"/>
  <c r="AM116" i="128"/>
  <c r="AN116"/>
  <c r="AN50" i="127" s="1"/>
  <c r="AO116" i="128"/>
  <c r="AO50" i="127" s="1"/>
  <c r="AO26" s="1"/>
  <c r="AP116" i="128"/>
  <c r="AQ116"/>
  <c r="AQ50" i="127" s="1"/>
  <c r="AQ26" s="1"/>
  <c r="AR116" i="128"/>
  <c r="AR50" i="127" s="1"/>
  <c r="AR26" s="1"/>
  <c r="AS116" i="128"/>
  <c r="AT116"/>
  <c r="AT50" i="127" s="1"/>
  <c r="AT26" s="1"/>
  <c r="AU116" i="128"/>
  <c r="AV116"/>
  <c r="AW116"/>
  <c r="AW50" i="127" s="1"/>
  <c r="AW26" s="1"/>
  <c r="AX116" i="128"/>
  <c r="AX50" i="127" s="1"/>
  <c r="AX26" s="1"/>
  <c r="AY116" i="128"/>
  <c r="AZ116"/>
  <c r="AZ50" i="127" s="1"/>
  <c r="BA116" i="128"/>
  <c r="BB116"/>
  <c r="BC116"/>
  <c r="BC50" i="127" s="1"/>
  <c r="BC26" s="1"/>
  <c r="BD116" i="128"/>
  <c r="BD50" i="127" s="1"/>
  <c r="BD26" s="1"/>
  <c r="BE116" i="128"/>
  <c r="BF116"/>
  <c r="BF50" i="127" s="1"/>
  <c r="BF26" s="1"/>
  <c r="BG116" i="128"/>
  <c r="BG50" i="127" s="1"/>
  <c r="BG26" s="1"/>
  <c r="BH116" i="128"/>
  <c r="BI116"/>
  <c r="BJ116"/>
  <c r="BJ50" i="127" s="1"/>
  <c r="BJ26" s="1"/>
  <c r="BK116" i="128"/>
  <c r="BL116"/>
  <c r="BL50" i="127" s="1"/>
  <c r="BM116" i="128"/>
  <c r="BM50" i="127" s="1"/>
  <c r="BM26" s="1"/>
  <c r="BN116" i="128"/>
  <c r="BO116"/>
  <c r="BO50" i="127" s="1"/>
  <c r="BO26" s="1"/>
  <c r="BP116" i="128"/>
  <c r="BP50" i="127" s="1"/>
  <c r="BP26" s="1"/>
  <c r="BQ116" i="128"/>
  <c r="BR116"/>
  <c r="BR50" i="127" s="1"/>
  <c r="BS116" i="128"/>
  <c r="BT116"/>
  <c r="BU116"/>
  <c r="BU50" i="127" s="1"/>
  <c r="BU26" s="1"/>
  <c r="BV116" i="128"/>
  <c r="BV50" i="127" s="1"/>
  <c r="BV26" s="1"/>
  <c r="D117" i="128"/>
  <c r="E117"/>
  <c r="D118"/>
  <c r="E118"/>
  <c r="D119"/>
  <c r="E119"/>
  <c r="D120"/>
  <c r="E120"/>
  <c r="D121"/>
  <c r="E121"/>
  <c r="F122"/>
  <c r="G122"/>
  <c r="G51" i="127" s="1"/>
  <c r="G27" s="1"/>
  <c r="H122" i="128"/>
  <c r="H51" i="127" s="1"/>
  <c r="I122" i="128"/>
  <c r="J122"/>
  <c r="K122"/>
  <c r="K51" i="127" s="1"/>
  <c r="K27" s="1"/>
  <c r="L122" i="128"/>
  <c r="M122"/>
  <c r="M51" i="127" s="1"/>
  <c r="M27" s="1"/>
  <c r="N122" i="128"/>
  <c r="O122"/>
  <c r="P122"/>
  <c r="P51" i="127" s="1"/>
  <c r="Q122" i="128"/>
  <c r="Q51" i="127" s="1"/>
  <c r="Q27" s="1"/>
  <c r="R122" i="128"/>
  <c r="S122"/>
  <c r="S51" i="127" s="1"/>
  <c r="S27" s="1"/>
  <c r="T122" i="128"/>
  <c r="T51" i="127" s="1"/>
  <c r="T27" s="1"/>
  <c r="U122" i="128"/>
  <c r="V122"/>
  <c r="W122"/>
  <c r="W51" i="127" s="1"/>
  <c r="W27" s="1"/>
  <c r="X122" i="128"/>
  <c r="Y122"/>
  <c r="Y51" i="127" s="1"/>
  <c r="Y27" s="1"/>
  <c r="Z122" i="128"/>
  <c r="AA122"/>
  <c r="AB122"/>
  <c r="AB51" i="127" s="1"/>
  <c r="AC122" i="128"/>
  <c r="AC51" i="127" s="1"/>
  <c r="AC27" s="1"/>
  <c r="AD122" i="128"/>
  <c r="AE122"/>
  <c r="AE51" i="127" s="1"/>
  <c r="AF122" i="128"/>
  <c r="AF51" i="127" s="1"/>
  <c r="AF27" s="1"/>
  <c r="AG122" i="128"/>
  <c r="AH122"/>
  <c r="AI122"/>
  <c r="AI51" i="127" s="1"/>
  <c r="AI27" s="1"/>
  <c r="AJ122" i="128"/>
  <c r="AK122"/>
  <c r="AK51" i="127" s="1"/>
  <c r="AL122" i="128"/>
  <c r="AM122"/>
  <c r="AN122"/>
  <c r="AN51" i="127" s="1"/>
  <c r="AO122" i="128"/>
  <c r="AO51" i="127" s="1"/>
  <c r="AO27" s="1"/>
  <c r="AP122" i="128"/>
  <c r="AQ122"/>
  <c r="AQ51" i="127" s="1"/>
  <c r="AQ27" s="1"/>
  <c r="AR122" i="128"/>
  <c r="AR51" i="127" s="1"/>
  <c r="AR27" s="1"/>
  <c r="AS122" i="128"/>
  <c r="AT122"/>
  <c r="AU122"/>
  <c r="AU51" i="127" s="1"/>
  <c r="AU27" s="1"/>
  <c r="AV122" i="128"/>
  <c r="AW122"/>
  <c r="AW51" i="127" s="1"/>
  <c r="AX122" i="128"/>
  <c r="AY122"/>
  <c r="AZ122"/>
  <c r="AZ51" i="127" s="1"/>
  <c r="BA122" i="128"/>
  <c r="BA51" i="127" s="1"/>
  <c r="BA27" s="1"/>
  <c r="BB122" i="128"/>
  <c r="BC122"/>
  <c r="BC51" i="127" s="1"/>
  <c r="BC27" s="1"/>
  <c r="BD122" i="128"/>
  <c r="BD51" i="127" s="1"/>
  <c r="BE122" i="128"/>
  <c r="BF122"/>
  <c r="BG122"/>
  <c r="BG51" i="127" s="1"/>
  <c r="BG27" s="1"/>
  <c r="BH122" i="128"/>
  <c r="BI122"/>
  <c r="BI51" i="127" s="1"/>
  <c r="BJ122" i="128"/>
  <c r="BK122"/>
  <c r="BL122"/>
  <c r="BL51" i="127" s="1"/>
  <c r="BM122" i="128"/>
  <c r="BM51" i="127" s="1"/>
  <c r="BM27" s="1"/>
  <c r="BN122" i="128"/>
  <c r="BO122"/>
  <c r="BO51" i="127" s="1"/>
  <c r="BO27" s="1"/>
  <c r="BP122" i="128"/>
  <c r="BP51" i="127" s="1"/>
  <c r="BP27" s="1"/>
  <c r="BQ122" i="128"/>
  <c r="BR122"/>
  <c r="BS122"/>
  <c r="BS51" i="127" s="1"/>
  <c r="BS27" s="1"/>
  <c r="BT122" i="128"/>
  <c r="BU122"/>
  <c r="BU51" i="127" s="1"/>
  <c r="BU27" s="1"/>
  <c r="BV122" i="128"/>
  <c r="D123"/>
  <c r="E123"/>
  <c r="D124"/>
  <c r="E124"/>
  <c r="D125"/>
  <c r="C125" s="1"/>
  <c r="E125"/>
  <c r="D126"/>
  <c r="E126"/>
  <c r="D127"/>
  <c r="C127" s="1"/>
  <c r="E127"/>
  <c r="F128"/>
  <c r="G128"/>
  <c r="H128"/>
  <c r="H52" i="127" s="1"/>
  <c r="H28" s="1"/>
  <c r="I128" i="128"/>
  <c r="J128"/>
  <c r="K128"/>
  <c r="L128"/>
  <c r="M128"/>
  <c r="N128"/>
  <c r="O128"/>
  <c r="P128"/>
  <c r="P52" i="127" s="1"/>
  <c r="Q128" i="128"/>
  <c r="R128"/>
  <c r="S128"/>
  <c r="T128"/>
  <c r="T52" i="127" s="1"/>
  <c r="T28" s="1"/>
  <c r="U128" i="128"/>
  <c r="V128"/>
  <c r="W128"/>
  <c r="X128"/>
  <c r="Y128"/>
  <c r="Z128"/>
  <c r="AA128"/>
  <c r="AB128"/>
  <c r="AB52" i="127" s="1"/>
  <c r="AC128" i="128"/>
  <c r="AD128"/>
  <c r="AE128"/>
  <c r="AF128"/>
  <c r="AF52" i="127" s="1"/>
  <c r="AG128" i="128"/>
  <c r="AH128"/>
  <c r="AI128"/>
  <c r="AJ128"/>
  <c r="AK128"/>
  <c r="AL128"/>
  <c r="AM128"/>
  <c r="AN128"/>
  <c r="AN52" i="127" s="1"/>
  <c r="AO128" i="128"/>
  <c r="AP128"/>
  <c r="AQ128"/>
  <c r="AR128"/>
  <c r="AR52" i="127" s="1"/>
  <c r="AR28" s="1"/>
  <c r="AS128" i="128"/>
  <c r="AT128"/>
  <c r="AU128"/>
  <c r="AV128"/>
  <c r="AW128"/>
  <c r="AX128"/>
  <c r="AY128"/>
  <c r="AZ128"/>
  <c r="AZ52" i="127" s="1"/>
  <c r="BA128" i="128"/>
  <c r="BB128"/>
  <c r="BC128"/>
  <c r="BD128"/>
  <c r="BD52" i="127" s="1"/>
  <c r="BD28" s="1"/>
  <c r="BE128" i="128"/>
  <c r="BF128"/>
  <c r="BG128"/>
  <c r="BH128"/>
  <c r="BI128"/>
  <c r="BJ128"/>
  <c r="BK128"/>
  <c r="BL128"/>
  <c r="BL52" i="127" s="1"/>
  <c r="BM128" i="128"/>
  <c r="BN128"/>
  <c r="BO128"/>
  <c r="BP128"/>
  <c r="BP52" i="127" s="1"/>
  <c r="BP28" s="1"/>
  <c r="BQ128" i="128"/>
  <c r="BR128"/>
  <c r="BS128"/>
  <c r="BT128"/>
  <c r="BU128"/>
  <c r="BV128"/>
  <c r="D129"/>
  <c r="E129"/>
  <c r="D130"/>
  <c r="E130"/>
  <c r="D131"/>
  <c r="E131"/>
  <c r="D132"/>
  <c r="E132"/>
  <c r="D133"/>
  <c r="E133"/>
  <c r="F134"/>
  <c r="G134"/>
  <c r="H134"/>
  <c r="I134"/>
  <c r="J134"/>
  <c r="K134"/>
  <c r="L134"/>
  <c r="M134"/>
  <c r="N134"/>
  <c r="O134"/>
  <c r="P134"/>
  <c r="Q134"/>
  <c r="R134"/>
  <c r="S134"/>
  <c r="T134"/>
  <c r="U134"/>
  <c r="V134"/>
  <c r="W134"/>
  <c r="X134"/>
  <c r="Y134"/>
  <c r="Z134"/>
  <c r="AA134"/>
  <c r="AB134"/>
  <c r="AC134"/>
  <c r="AD134"/>
  <c r="AE134"/>
  <c r="AF134"/>
  <c r="AG134"/>
  <c r="AH134"/>
  <c r="AI134"/>
  <c r="AJ134"/>
  <c r="AK134"/>
  <c r="AL134"/>
  <c r="AM134"/>
  <c r="AN134"/>
  <c r="AO134"/>
  <c r="AP134"/>
  <c r="AQ134"/>
  <c r="AR134"/>
  <c r="AS134"/>
  <c r="AT134"/>
  <c r="AU134"/>
  <c r="AV134"/>
  <c r="AW134"/>
  <c r="AX134"/>
  <c r="AY134"/>
  <c r="AZ134"/>
  <c r="BA134"/>
  <c r="BB134"/>
  <c r="BC134"/>
  <c r="BD134"/>
  <c r="BE134"/>
  <c r="BF134"/>
  <c r="BG134"/>
  <c r="BH134"/>
  <c r="BI134"/>
  <c r="BJ134"/>
  <c r="BK134"/>
  <c r="BL134"/>
  <c r="BM134"/>
  <c r="BN134"/>
  <c r="BO134"/>
  <c r="BP134"/>
  <c r="BQ134"/>
  <c r="BR134"/>
  <c r="BS134"/>
  <c r="BT134"/>
  <c r="BU134"/>
  <c r="BV134"/>
  <c r="D135"/>
  <c r="E135"/>
  <c r="D136"/>
  <c r="E136"/>
  <c r="D137"/>
  <c r="E137"/>
  <c r="D138"/>
  <c r="E138"/>
  <c r="D139"/>
  <c r="E139"/>
  <c r="D140"/>
  <c r="E140"/>
  <c r="P32" i="127"/>
  <c r="AF32"/>
  <c r="AW32"/>
  <c r="BS32"/>
  <c r="BS8" s="1"/>
  <c r="G33"/>
  <c r="G9" s="1"/>
  <c r="H33"/>
  <c r="K33"/>
  <c r="K9" s="1"/>
  <c r="M33"/>
  <c r="N33"/>
  <c r="N9" s="1"/>
  <c r="P33"/>
  <c r="Q33"/>
  <c r="Q9" s="1"/>
  <c r="S33"/>
  <c r="S9" s="1"/>
  <c r="T33"/>
  <c r="T9" s="1"/>
  <c r="W33"/>
  <c r="W9" s="1"/>
  <c r="Y33"/>
  <c r="AB33"/>
  <c r="AC33"/>
  <c r="AC9" s="1"/>
  <c r="AE33"/>
  <c r="AF33"/>
  <c r="AF9" s="1"/>
  <c r="AI33"/>
  <c r="AI9" s="1"/>
  <c r="AK33"/>
  <c r="AN33"/>
  <c r="AN9" s="1"/>
  <c r="AO33"/>
  <c r="AO9" s="1"/>
  <c r="AQ33"/>
  <c r="AR33"/>
  <c r="AR9" s="1"/>
  <c r="AU33"/>
  <c r="AU9" s="1"/>
  <c r="AW33"/>
  <c r="AZ33"/>
  <c r="AZ9" s="1"/>
  <c r="BA33"/>
  <c r="BA9" s="1"/>
  <c r="BC33"/>
  <c r="BC9" s="1"/>
  <c r="BD33"/>
  <c r="BD9" s="1"/>
  <c r="BF33"/>
  <c r="BG33"/>
  <c r="BG9" s="1"/>
  <c r="BI33"/>
  <c r="BL33"/>
  <c r="BM33"/>
  <c r="BM9" s="1"/>
  <c r="BO33"/>
  <c r="BO9" s="1"/>
  <c r="BP33"/>
  <c r="BP9" s="1"/>
  <c r="BS33"/>
  <c r="BS9" s="1"/>
  <c r="BU33"/>
  <c r="BV33"/>
  <c r="BV9" s="1"/>
  <c r="J34"/>
  <c r="K34"/>
  <c r="M34"/>
  <c r="P34"/>
  <c r="P10" s="1"/>
  <c r="Q34"/>
  <c r="Q10" s="1"/>
  <c r="T34"/>
  <c r="T10" s="1"/>
  <c r="V34"/>
  <c r="W34"/>
  <c r="W10" s="1"/>
  <c r="Y34"/>
  <c r="AB34"/>
  <c r="AB10" s="1"/>
  <c r="AC34"/>
  <c r="AC10" s="1"/>
  <c r="AF34"/>
  <c r="AF10" s="1"/>
  <c r="AH34"/>
  <c r="AK34"/>
  <c r="AL34"/>
  <c r="AL10" s="1"/>
  <c r="AN34"/>
  <c r="AO34"/>
  <c r="AO10" s="1"/>
  <c r="AR34"/>
  <c r="AT34"/>
  <c r="AW34"/>
  <c r="AX34"/>
  <c r="AX10" s="1"/>
  <c r="AZ34"/>
  <c r="BA34"/>
  <c r="BA10" s="1"/>
  <c r="BD34"/>
  <c r="BI34"/>
  <c r="BJ34"/>
  <c r="BJ10" s="1"/>
  <c r="BL34"/>
  <c r="BM34"/>
  <c r="BM10" s="1"/>
  <c r="BO34"/>
  <c r="BO10" s="1"/>
  <c r="BP34"/>
  <c r="BP10" s="1"/>
  <c r="BU34"/>
  <c r="Q35"/>
  <c r="Q11" s="1"/>
  <c r="Y35"/>
  <c r="Y11" s="1"/>
  <c r="AO35"/>
  <c r="AO11" s="1"/>
  <c r="AT35"/>
  <c r="BA35"/>
  <c r="BA11" s="1"/>
  <c r="BI35"/>
  <c r="BI11" s="1"/>
  <c r="BJ35"/>
  <c r="BM35"/>
  <c r="BM11" s="1"/>
  <c r="BU35"/>
  <c r="BU11" s="1"/>
  <c r="K36"/>
  <c r="K12" s="1"/>
  <c r="Q36"/>
  <c r="Q12" s="1"/>
  <c r="S36"/>
  <c r="S12" s="1"/>
  <c r="AE36"/>
  <c r="AE12" s="1"/>
  <c r="AL36"/>
  <c r="AT36"/>
  <c r="AU36"/>
  <c r="AU12" s="1"/>
  <c r="BC36"/>
  <c r="BC12" s="1"/>
  <c r="BI36"/>
  <c r="BI12" s="1"/>
  <c r="BR36"/>
  <c r="BR12" s="1"/>
  <c r="BS36"/>
  <c r="BS12" s="1"/>
  <c r="H37"/>
  <c r="H13" s="1"/>
  <c r="P37"/>
  <c r="Z37"/>
  <c r="Z13" s="1"/>
  <c r="AE37"/>
  <c r="AE13" s="1"/>
  <c r="AI37"/>
  <c r="AI13" s="1"/>
  <c r="AR37"/>
  <c r="AR13" s="1"/>
  <c r="AZ37"/>
  <c r="BP37"/>
  <c r="W38"/>
  <c r="W14" s="1"/>
  <c r="AE38"/>
  <c r="AE14" s="1"/>
  <c r="AK38"/>
  <c r="AK14" s="1"/>
  <c r="AU38"/>
  <c r="AU14" s="1"/>
  <c r="BA38"/>
  <c r="BA14" s="1"/>
  <c r="M39"/>
  <c r="P39"/>
  <c r="AC39"/>
  <c r="AC15" s="1"/>
  <c r="AT39"/>
  <c r="BR39"/>
  <c r="BR15" s="1"/>
  <c r="M40"/>
  <c r="M16" s="1"/>
  <c r="W40"/>
  <c r="W16" s="1"/>
  <c r="AC40"/>
  <c r="AC16" s="1"/>
  <c r="AT40"/>
  <c r="AT16" s="1"/>
  <c r="BA40"/>
  <c r="BA16" s="1"/>
  <c r="BU40"/>
  <c r="P41"/>
  <c r="AB41"/>
  <c r="AN41"/>
  <c r="AZ41"/>
  <c r="BL41"/>
  <c r="Q42"/>
  <c r="Q18" s="1"/>
  <c r="Y42"/>
  <c r="AC42"/>
  <c r="AC18" s="1"/>
  <c r="AK42"/>
  <c r="AK18" s="1"/>
  <c r="BA42"/>
  <c r="BA18" s="1"/>
  <c r="BI42"/>
  <c r="BI18" s="1"/>
  <c r="V43"/>
  <c r="V19" s="1"/>
  <c r="AO43"/>
  <c r="AO19" s="1"/>
  <c r="AZ43"/>
  <c r="BF43"/>
  <c r="BP43"/>
  <c r="BR43"/>
  <c r="BR19" s="1"/>
  <c r="M44"/>
  <c r="M20" s="1"/>
  <c r="AC44"/>
  <c r="AC20" s="1"/>
  <c r="AT44"/>
  <c r="AT20" s="1"/>
  <c r="AU44"/>
  <c r="AU20" s="1"/>
  <c r="AX44"/>
  <c r="AX20" s="1"/>
  <c r="BS44"/>
  <c r="BS20" s="1"/>
  <c r="BU44"/>
  <c r="BV44"/>
  <c r="BV20" s="1"/>
  <c r="H45"/>
  <c r="K45"/>
  <c r="K21" s="1"/>
  <c r="P45"/>
  <c r="S45"/>
  <c r="S21" s="1"/>
  <c r="T45"/>
  <c r="W45"/>
  <c r="W21" s="1"/>
  <c r="AB45"/>
  <c r="AB21" s="1"/>
  <c r="AF45"/>
  <c r="AF21" s="1"/>
  <c r="AN45"/>
  <c r="AR45"/>
  <c r="AR21" s="1"/>
  <c r="AU45"/>
  <c r="AU21" s="1"/>
  <c r="AZ45"/>
  <c r="BD45"/>
  <c r="BG45"/>
  <c r="BG21" s="1"/>
  <c r="BL45"/>
  <c r="BP45"/>
  <c r="BP21" s="1"/>
  <c r="M46"/>
  <c r="Z46"/>
  <c r="Z22" s="1"/>
  <c r="AN46"/>
  <c r="AO46"/>
  <c r="AO22" s="1"/>
  <c r="AR46"/>
  <c r="AU46"/>
  <c r="AU22" s="1"/>
  <c r="BG46"/>
  <c r="BG22" s="1"/>
  <c r="BL46"/>
  <c r="BP46"/>
  <c r="BP22" s="1"/>
  <c r="J47"/>
  <c r="J23" s="1"/>
  <c r="N47"/>
  <c r="N23" s="1"/>
  <c r="V47"/>
  <c r="V23" s="1"/>
  <c r="Z47"/>
  <c r="Z23" s="1"/>
  <c r="AC47"/>
  <c r="AC23" s="1"/>
  <c r="AH47"/>
  <c r="AH23" s="1"/>
  <c r="AL47"/>
  <c r="AL23" s="1"/>
  <c r="AT47"/>
  <c r="AX47"/>
  <c r="BF47"/>
  <c r="BJ47"/>
  <c r="BJ23" s="1"/>
  <c r="BR47"/>
  <c r="BR23" s="1"/>
  <c r="BV47"/>
  <c r="BV23" s="1"/>
  <c r="G48"/>
  <c r="G24" s="1"/>
  <c r="K48"/>
  <c r="K24" s="1"/>
  <c r="S48"/>
  <c r="S24" s="1"/>
  <c r="V48"/>
  <c r="W48"/>
  <c r="W24" s="1"/>
  <c r="AE48"/>
  <c r="AE24" s="1"/>
  <c r="AI48"/>
  <c r="AL48"/>
  <c r="AL24" s="1"/>
  <c r="AQ48"/>
  <c r="AQ24" s="1"/>
  <c r="AU48"/>
  <c r="AU24" s="1"/>
  <c r="BC48"/>
  <c r="BG48"/>
  <c r="BG24" s="1"/>
  <c r="BJ48"/>
  <c r="BJ24" s="1"/>
  <c r="BO48"/>
  <c r="BO24" s="1"/>
  <c r="BS48"/>
  <c r="BS24" s="1"/>
  <c r="BU48"/>
  <c r="BU24" s="1"/>
  <c r="G49"/>
  <c r="G25" s="1"/>
  <c r="H49"/>
  <c r="P49"/>
  <c r="T49"/>
  <c r="T25" s="1"/>
  <c r="AB49"/>
  <c r="AE49"/>
  <c r="AF49"/>
  <c r="AF25" s="1"/>
  <c r="AN49"/>
  <c r="AR49"/>
  <c r="AR25" s="1"/>
  <c r="AZ49"/>
  <c r="BD49"/>
  <c r="BL49"/>
  <c r="BP49"/>
  <c r="BP25" s="1"/>
  <c r="M50"/>
  <c r="AU50"/>
  <c r="AU26" s="1"/>
  <c r="BA50"/>
  <c r="BA26" s="1"/>
  <c r="BI50"/>
  <c r="BS50"/>
  <c r="BS26" s="1"/>
  <c r="J51"/>
  <c r="J27" s="1"/>
  <c r="N51"/>
  <c r="N27" s="1"/>
  <c r="V51"/>
  <c r="V27" s="1"/>
  <c r="Z51"/>
  <c r="Z27" s="1"/>
  <c r="AH51"/>
  <c r="AH27" s="1"/>
  <c r="AL51"/>
  <c r="AL27" s="1"/>
  <c r="AT51"/>
  <c r="AX51"/>
  <c r="AX27" s="1"/>
  <c r="BF51"/>
  <c r="BJ51"/>
  <c r="BJ27" s="1"/>
  <c r="BR51"/>
  <c r="BR27" s="1"/>
  <c r="BV51"/>
  <c r="BV27" s="1"/>
  <c r="G54"/>
  <c r="H54"/>
  <c r="J54"/>
  <c r="K54"/>
  <c r="M54"/>
  <c r="N54"/>
  <c r="P54"/>
  <c r="Q54"/>
  <c r="R54"/>
  <c r="S54"/>
  <c r="T54"/>
  <c r="V54"/>
  <c r="W54"/>
  <c r="Y54"/>
  <c r="Z54"/>
  <c r="AB54"/>
  <c r="AC54"/>
  <c r="AE54"/>
  <c r="AF54"/>
  <c r="AH54"/>
  <c r="AI54"/>
  <c r="AK54"/>
  <c r="AL54"/>
  <c r="AN54"/>
  <c r="AO54"/>
  <c r="AQ54"/>
  <c r="AR54"/>
  <c r="AT54"/>
  <c r="AU54"/>
  <c r="AW54"/>
  <c r="AX54"/>
  <c r="AZ54"/>
  <c r="BA54"/>
  <c r="BC54"/>
  <c r="BD54"/>
  <c r="BF54"/>
  <c r="BG54"/>
  <c r="BI54"/>
  <c r="BJ54"/>
  <c r="BL54"/>
  <c r="BM54"/>
  <c r="BO54"/>
  <c r="BP54"/>
  <c r="BR54"/>
  <c r="BS54"/>
  <c r="BU54"/>
  <c r="BV54"/>
  <c r="D55"/>
  <c r="E55"/>
  <c r="F55"/>
  <c r="I55"/>
  <c r="L55"/>
  <c r="O55"/>
  <c r="U55"/>
  <c r="X55"/>
  <c r="AA55"/>
  <c r="AD55"/>
  <c r="AG55"/>
  <c r="AJ55"/>
  <c r="AM55"/>
  <c r="AP55"/>
  <c r="AS55"/>
  <c r="AV55"/>
  <c r="AY55"/>
  <c r="BB55"/>
  <c r="BE55"/>
  <c r="BH55"/>
  <c r="BK55"/>
  <c r="BN55"/>
  <c r="BT55"/>
  <c r="D56"/>
  <c r="E56"/>
  <c r="F56"/>
  <c r="I56"/>
  <c r="L56"/>
  <c r="O56"/>
  <c r="U56"/>
  <c r="X56"/>
  <c r="AA56"/>
  <c r="AD56"/>
  <c r="AG56"/>
  <c r="AJ56"/>
  <c r="AM56"/>
  <c r="AP56"/>
  <c r="AS56"/>
  <c r="AV56"/>
  <c r="AY56"/>
  <c r="BB56"/>
  <c r="BE56"/>
  <c r="BH56"/>
  <c r="BK56"/>
  <c r="BN56"/>
  <c r="BT56"/>
  <c r="D57"/>
  <c r="E57"/>
  <c r="F57"/>
  <c r="I57"/>
  <c r="L57"/>
  <c r="O57"/>
  <c r="U57"/>
  <c r="X57"/>
  <c r="AA57"/>
  <c r="AD57"/>
  <c r="AG57"/>
  <c r="AJ57"/>
  <c r="AM57"/>
  <c r="AP57"/>
  <c r="AS57"/>
  <c r="AV57"/>
  <c r="AY57"/>
  <c r="BB57"/>
  <c r="BE57"/>
  <c r="BH57"/>
  <c r="BK57"/>
  <c r="BN57"/>
  <c r="BT57"/>
  <c r="D58"/>
  <c r="E58"/>
  <c r="F58"/>
  <c r="I58"/>
  <c r="L58"/>
  <c r="O58"/>
  <c r="U58"/>
  <c r="X58"/>
  <c r="AA58"/>
  <c r="AD58"/>
  <c r="AG58"/>
  <c r="AJ58"/>
  <c r="AM58"/>
  <c r="AP58"/>
  <c r="AS58"/>
  <c r="AV58"/>
  <c r="AY58"/>
  <c r="BB58"/>
  <c r="BE58"/>
  <c r="BH58"/>
  <c r="BK58"/>
  <c r="BN58"/>
  <c r="BT58"/>
  <c r="D59"/>
  <c r="E59"/>
  <c r="F59"/>
  <c r="I59"/>
  <c r="L59"/>
  <c r="O59"/>
  <c r="U59"/>
  <c r="X59"/>
  <c r="AA59"/>
  <c r="AD59"/>
  <c r="AG59"/>
  <c r="AJ59"/>
  <c r="AM59"/>
  <c r="AP59"/>
  <c r="AS59"/>
  <c r="AV59"/>
  <c r="AY59"/>
  <c r="BB59"/>
  <c r="BE59"/>
  <c r="BH59"/>
  <c r="BK59"/>
  <c r="BN59"/>
  <c r="BT59"/>
  <c r="D60"/>
  <c r="E60"/>
  <c r="F60"/>
  <c r="I60"/>
  <c r="L60"/>
  <c r="O60"/>
  <c r="U60"/>
  <c r="X60"/>
  <c r="AA60"/>
  <c r="AD60"/>
  <c r="AG60"/>
  <c r="AJ60"/>
  <c r="AM60"/>
  <c r="AP60"/>
  <c r="AS60"/>
  <c r="AV60"/>
  <c r="AY60"/>
  <c r="BB60"/>
  <c r="BE60"/>
  <c r="BH60"/>
  <c r="BK60"/>
  <c r="BN60"/>
  <c r="BT60"/>
  <c r="D61"/>
  <c r="E61"/>
  <c r="F61"/>
  <c r="I61"/>
  <c r="L61"/>
  <c r="O61"/>
  <c r="U61"/>
  <c r="X61"/>
  <c r="AA61"/>
  <c r="AD61"/>
  <c r="AG61"/>
  <c r="AJ61"/>
  <c r="AM61"/>
  <c r="AP61"/>
  <c r="AS61"/>
  <c r="AV61"/>
  <c r="AY61"/>
  <c r="BB61"/>
  <c r="BE61"/>
  <c r="BH61"/>
  <c r="BK61"/>
  <c r="BN61"/>
  <c r="BT61"/>
  <c r="D62"/>
  <c r="E62"/>
  <c r="F62"/>
  <c r="I62"/>
  <c r="L62"/>
  <c r="O62"/>
  <c r="U62"/>
  <c r="X62"/>
  <c r="AA62"/>
  <c r="AD62"/>
  <c r="AG62"/>
  <c r="AJ62"/>
  <c r="AM62"/>
  <c r="AP62"/>
  <c r="AS62"/>
  <c r="AV62"/>
  <c r="AY62"/>
  <c r="BB62"/>
  <c r="BE62"/>
  <c r="BH62"/>
  <c r="BK62"/>
  <c r="BN62"/>
  <c r="BT62"/>
  <c r="D63"/>
  <c r="E63"/>
  <c r="F63"/>
  <c r="I63"/>
  <c r="L63"/>
  <c r="O63"/>
  <c r="U63"/>
  <c r="X63"/>
  <c r="AA63"/>
  <c r="AD63"/>
  <c r="AG63"/>
  <c r="AJ63"/>
  <c r="AM63"/>
  <c r="AP63"/>
  <c r="AS63"/>
  <c r="AV63"/>
  <c r="AY63"/>
  <c r="BB63"/>
  <c r="BE63"/>
  <c r="BH63"/>
  <c r="BK63"/>
  <c r="BN63"/>
  <c r="BT63"/>
  <c r="D64"/>
  <c r="E64"/>
  <c r="F64"/>
  <c r="I64"/>
  <c r="L64"/>
  <c r="O64"/>
  <c r="U64"/>
  <c r="X64"/>
  <c r="AA64"/>
  <c r="AD64"/>
  <c r="AG64"/>
  <c r="AJ64"/>
  <c r="AM64"/>
  <c r="AP64"/>
  <c r="AS64"/>
  <c r="AV64"/>
  <c r="AY64"/>
  <c r="BB64"/>
  <c r="BE64"/>
  <c r="BH64"/>
  <c r="BK64"/>
  <c r="BN64"/>
  <c r="BT64"/>
  <c r="D65"/>
  <c r="E65"/>
  <c r="F65"/>
  <c r="I65"/>
  <c r="L65"/>
  <c r="O65"/>
  <c r="U65"/>
  <c r="X65"/>
  <c r="AA65"/>
  <c r="AD65"/>
  <c r="AG65"/>
  <c r="AJ65"/>
  <c r="AM65"/>
  <c r="AP65"/>
  <c r="AS65"/>
  <c r="AV65"/>
  <c r="AY65"/>
  <c r="BB65"/>
  <c r="BE65"/>
  <c r="BH65"/>
  <c r="BK65"/>
  <c r="BN65"/>
  <c r="BT65"/>
  <c r="D66"/>
  <c r="E66"/>
  <c r="F66"/>
  <c r="I66"/>
  <c r="L66"/>
  <c r="O66"/>
  <c r="U66"/>
  <c r="X66"/>
  <c r="AA66"/>
  <c r="AD66"/>
  <c r="AG66"/>
  <c r="AJ66"/>
  <c r="AM66"/>
  <c r="AP66"/>
  <c r="AS66"/>
  <c r="AV66"/>
  <c r="AY66"/>
  <c r="BB66"/>
  <c r="BE66"/>
  <c r="BH66"/>
  <c r="BK66"/>
  <c r="BN66"/>
  <c r="BT66"/>
  <c r="D67"/>
  <c r="E67"/>
  <c r="F67"/>
  <c r="I67"/>
  <c r="L67"/>
  <c r="O67"/>
  <c r="U67"/>
  <c r="X67"/>
  <c r="AA67"/>
  <c r="AD67"/>
  <c r="AG67"/>
  <c r="AJ67"/>
  <c r="AM67"/>
  <c r="AP67"/>
  <c r="AS67"/>
  <c r="AV67"/>
  <c r="AY67"/>
  <c r="BB67"/>
  <c r="BE67"/>
  <c r="BH67"/>
  <c r="BK67"/>
  <c r="BN67"/>
  <c r="BT67"/>
  <c r="D68"/>
  <c r="E68"/>
  <c r="F68"/>
  <c r="I68"/>
  <c r="L68"/>
  <c r="O68"/>
  <c r="U68"/>
  <c r="X68"/>
  <c r="AA68"/>
  <c r="AD68"/>
  <c r="AG68"/>
  <c r="AJ68"/>
  <c r="AM68"/>
  <c r="AP68"/>
  <c r="AS68"/>
  <c r="AV68"/>
  <c r="AY68"/>
  <c r="BB68"/>
  <c r="BE68"/>
  <c r="BH68"/>
  <c r="BK68"/>
  <c r="BN68"/>
  <c r="BT68"/>
  <c r="D69"/>
  <c r="E69"/>
  <c r="F69"/>
  <c r="I69"/>
  <c r="L69"/>
  <c r="O69"/>
  <c r="U69"/>
  <c r="X69"/>
  <c r="AA69"/>
  <c r="AD69"/>
  <c r="AG69"/>
  <c r="AJ69"/>
  <c r="AM69"/>
  <c r="AP69"/>
  <c r="AS69"/>
  <c r="AV69"/>
  <c r="AY69"/>
  <c r="BB69"/>
  <c r="BE69"/>
  <c r="BH69"/>
  <c r="BK69"/>
  <c r="BN69"/>
  <c r="BT69"/>
  <c r="D70"/>
  <c r="E70"/>
  <c r="F70"/>
  <c r="I70"/>
  <c r="L70"/>
  <c r="O70"/>
  <c r="U70"/>
  <c r="X70"/>
  <c r="AA70"/>
  <c r="AD70"/>
  <c r="AG70"/>
  <c r="AJ70"/>
  <c r="AM70"/>
  <c r="AP70"/>
  <c r="AS70"/>
  <c r="AV70"/>
  <c r="AY70"/>
  <c r="BB70"/>
  <c r="BE70"/>
  <c r="BH70"/>
  <c r="BK70"/>
  <c r="BN70"/>
  <c r="BT70"/>
  <c r="D71"/>
  <c r="E71"/>
  <c r="F71"/>
  <c r="I71"/>
  <c r="L71"/>
  <c r="O71"/>
  <c r="U71"/>
  <c r="X71"/>
  <c r="AA71"/>
  <c r="AD71"/>
  <c r="AG71"/>
  <c r="AJ71"/>
  <c r="AM71"/>
  <c r="AP71"/>
  <c r="AS71"/>
  <c r="AV71"/>
  <c r="AY71"/>
  <c r="BB71"/>
  <c r="BE71"/>
  <c r="BH71"/>
  <c r="BK71"/>
  <c r="BN71"/>
  <c r="BT71"/>
  <c r="D72"/>
  <c r="E72"/>
  <c r="F72"/>
  <c r="I72"/>
  <c r="L72"/>
  <c r="O72"/>
  <c r="U72"/>
  <c r="X72"/>
  <c r="AA72"/>
  <c r="AD72"/>
  <c r="AG72"/>
  <c r="AJ72"/>
  <c r="AM72"/>
  <c r="AP72"/>
  <c r="AS72"/>
  <c r="AV72"/>
  <c r="AY72"/>
  <c r="BB72"/>
  <c r="BE72"/>
  <c r="BH72"/>
  <c r="BK72"/>
  <c r="BN72"/>
  <c r="BT72"/>
  <c r="D73"/>
  <c r="E73"/>
  <c r="F73"/>
  <c r="I73"/>
  <c r="L73"/>
  <c r="O73"/>
  <c r="U73"/>
  <c r="X73"/>
  <c r="AA73"/>
  <c r="AD73"/>
  <c r="AG73"/>
  <c r="AJ73"/>
  <c r="AM73"/>
  <c r="AP73"/>
  <c r="AS73"/>
  <c r="AV73"/>
  <c r="AY73"/>
  <c r="BB73"/>
  <c r="BE73"/>
  <c r="BH73"/>
  <c r="BK73"/>
  <c r="BN73"/>
  <c r="BT73"/>
  <c r="D74"/>
  <c r="E74"/>
  <c r="F74"/>
  <c r="I74"/>
  <c r="L74"/>
  <c r="O74"/>
  <c r="U74"/>
  <c r="X74"/>
  <c r="AA74"/>
  <c r="AD74"/>
  <c r="AG74"/>
  <c r="AJ74"/>
  <c r="AM74"/>
  <c r="AP74"/>
  <c r="AS74"/>
  <c r="AV74"/>
  <c r="AY74"/>
  <c r="BB74"/>
  <c r="BE74"/>
  <c r="BH74"/>
  <c r="BK74"/>
  <c r="BN74"/>
  <c r="BT74"/>
  <c r="D75"/>
  <c r="E75"/>
  <c r="F75"/>
  <c r="I75"/>
  <c r="L75"/>
  <c r="O75"/>
  <c r="U75"/>
  <c r="X75"/>
  <c r="AA75"/>
  <c r="AD75"/>
  <c r="AG75"/>
  <c r="AJ75"/>
  <c r="AM75"/>
  <c r="AP75"/>
  <c r="AS75"/>
  <c r="AV75"/>
  <c r="AY75"/>
  <c r="BB75"/>
  <c r="BE75"/>
  <c r="BH75"/>
  <c r="BK75"/>
  <c r="BN75"/>
  <c r="BT75"/>
  <c r="C9" i="124"/>
  <c r="H9"/>
  <c r="E9" s="1"/>
  <c r="I9"/>
  <c r="K9"/>
  <c r="L9"/>
  <c r="E10"/>
  <c r="F10"/>
  <c r="G10"/>
  <c r="J10"/>
  <c r="E11"/>
  <c r="F11"/>
  <c r="G11"/>
  <c r="J11"/>
  <c r="E12"/>
  <c r="F12"/>
  <c r="G12"/>
  <c r="J12"/>
  <c r="E13"/>
  <c r="F13"/>
  <c r="G13"/>
  <c r="J13"/>
  <c r="E14"/>
  <c r="F14"/>
  <c r="G14"/>
  <c r="J14"/>
  <c r="E15"/>
  <c r="F15"/>
  <c r="G15"/>
  <c r="J15"/>
  <c r="E16"/>
  <c r="F16"/>
  <c r="G16"/>
  <c r="J16"/>
  <c r="E17"/>
  <c r="F17"/>
  <c r="G17"/>
  <c r="J17"/>
  <c r="E18"/>
  <c r="F18"/>
  <c r="G18"/>
  <c r="J18"/>
  <c r="E19"/>
  <c r="F19"/>
  <c r="G19"/>
  <c r="J19"/>
  <c r="E20"/>
  <c r="F20"/>
  <c r="G20"/>
  <c r="J20"/>
  <c r="E21"/>
  <c r="F21"/>
  <c r="G21"/>
  <c r="J21"/>
  <c r="E22"/>
  <c r="F22"/>
  <c r="G22"/>
  <c r="J22"/>
  <c r="E23"/>
  <c r="F23"/>
  <c r="G23"/>
  <c r="J23"/>
  <c r="C24"/>
  <c r="H24"/>
  <c r="I24"/>
  <c r="K24"/>
  <c r="L24"/>
  <c r="E25"/>
  <c r="F25"/>
  <c r="G25"/>
  <c r="J25"/>
  <c r="E26"/>
  <c r="F26"/>
  <c r="G26"/>
  <c r="J26"/>
  <c r="E27"/>
  <c r="F27"/>
  <c r="G27"/>
  <c r="J27"/>
  <c r="E28"/>
  <c r="F28"/>
  <c r="G28"/>
  <c r="J28"/>
  <c r="E29"/>
  <c r="F29"/>
  <c r="G29"/>
  <c r="J29"/>
  <c r="E30"/>
  <c r="F30"/>
  <c r="G30"/>
  <c r="J30"/>
  <c r="E31"/>
  <c r="F31"/>
  <c r="G31"/>
  <c r="J31"/>
  <c r="E32"/>
  <c r="F32"/>
  <c r="G32"/>
  <c r="J32"/>
  <c r="E33"/>
  <c r="F33"/>
  <c r="G33"/>
  <c r="J33"/>
  <c r="E34"/>
  <c r="F34"/>
  <c r="G34"/>
  <c r="J34"/>
  <c r="E35"/>
  <c r="F35"/>
  <c r="G35"/>
  <c r="J35"/>
  <c r="E36"/>
  <c r="F36"/>
  <c r="G36"/>
  <c r="J36"/>
  <c r="E37"/>
  <c r="F37"/>
  <c r="G37"/>
  <c r="J37"/>
  <c r="E38"/>
  <c r="F38"/>
  <c r="G38"/>
  <c r="J38"/>
  <c r="E39"/>
  <c r="F39"/>
  <c r="G39"/>
  <c r="J39"/>
  <c r="C40"/>
  <c r="E37" i="123" s="1"/>
  <c r="H40" i="124"/>
  <c r="J37" i="123" s="1"/>
  <c r="I40" i="124"/>
  <c r="K37" i="123" s="1"/>
  <c r="K40" i="124"/>
  <c r="M37" i="123" s="1"/>
  <c r="L40" i="124"/>
  <c r="N37" i="123" s="1"/>
  <c r="E42" i="124"/>
  <c r="F42"/>
  <c r="G42"/>
  <c r="J42"/>
  <c r="E43"/>
  <c r="F43"/>
  <c r="G43"/>
  <c r="J43"/>
  <c r="E44"/>
  <c r="F44"/>
  <c r="G44"/>
  <c r="J44"/>
  <c r="E45"/>
  <c r="F45"/>
  <c r="G45"/>
  <c r="J45"/>
  <c r="E46"/>
  <c r="F46"/>
  <c r="G46"/>
  <c r="J46"/>
  <c r="E47"/>
  <c r="F47"/>
  <c r="G47"/>
  <c r="J47"/>
  <c r="E48"/>
  <c r="F48"/>
  <c r="G48"/>
  <c r="J48"/>
  <c r="E49"/>
  <c r="F49"/>
  <c r="G49"/>
  <c r="J49"/>
  <c r="E50"/>
  <c r="F50"/>
  <c r="G50"/>
  <c r="J50"/>
  <c r="E51"/>
  <c r="F51"/>
  <c r="G51"/>
  <c r="J51"/>
  <c r="E52"/>
  <c r="F52"/>
  <c r="G52"/>
  <c r="J52"/>
  <c r="E53"/>
  <c r="F53"/>
  <c r="G53"/>
  <c r="J53"/>
  <c r="E54"/>
  <c r="F54"/>
  <c r="G54"/>
  <c r="J54"/>
  <c r="E55"/>
  <c r="F55"/>
  <c r="G55"/>
  <c r="J55"/>
  <c r="E56"/>
  <c r="F56"/>
  <c r="G56"/>
  <c r="J56"/>
  <c r="E57"/>
  <c r="F57"/>
  <c r="G57"/>
  <c r="J57"/>
  <c r="E58"/>
  <c r="F58"/>
  <c r="G58"/>
  <c r="J58"/>
  <c r="E59"/>
  <c r="F59"/>
  <c r="G59"/>
  <c r="J59"/>
  <c r="E60"/>
  <c r="F60"/>
  <c r="G60"/>
  <c r="J60"/>
  <c r="E61"/>
  <c r="F61"/>
  <c r="G61"/>
  <c r="J61"/>
  <c r="E62"/>
  <c r="F62"/>
  <c r="G62"/>
  <c r="J62"/>
  <c r="E63"/>
  <c r="F63"/>
  <c r="G63"/>
  <c r="J63"/>
  <c r="C64"/>
  <c r="E38" i="123" s="1"/>
  <c r="K64" i="124"/>
  <c r="M38" i="123" s="1"/>
  <c r="G38" s="1"/>
  <c r="L64" i="124"/>
  <c r="N38" i="123" s="1"/>
  <c r="H38" s="1"/>
  <c r="E65" i="124"/>
  <c r="F65"/>
  <c r="G65"/>
  <c r="J65"/>
  <c r="E66"/>
  <c r="F66"/>
  <c r="G66"/>
  <c r="J66"/>
  <c r="E67"/>
  <c r="F67"/>
  <c r="G67"/>
  <c r="J67"/>
  <c r="E68"/>
  <c r="F68"/>
  <c r="G68"/>
  <c r="J68"/>
  <c r="E69"/>
  <c r="F69"/>
  <c r="G69"/>
  <c r="J69"/>
  <c r="E70"/>
  <c r="F70"/>
  <c r="G70"/>
  <c r="J70"/>
  <c r="E71"/>
  <c r="F71"/>
  <c r="G71"/>
  <c r="J71"/>
  <c r="E72"/>
  <c r="F72"/>
  <c r="G72"/>
  <c r="J72"/>
  <c r="E73"/>
  <c r="F73"/>
  <c r="G73"/>
  <c r="J73"/>
  <c r="E74"/>
  <c r="F74"/>
  <c r="G74"/>
  <c r="J74"/>
  <c r="E75"/>
  <c r="F75"/>
  <c r="G75"/>
  <c r="J75"/>
  <c r="E76"/>
  <c r="F76"/>
  <c r="G76"/>
  <c r="J76"/>
  <c r="E77"/>
  <c r="F77"/>
  <c r="G77"/>
  <c r="J77"/>
  <c r="E78"/>
  <c r="F78"/>
  <c r="G78"/>
  <c r="J78"/>
  <c r="E79"/>
  <c r="F79"/>
  <c r="G79"/>
  <c r="J79"/>
  <c r="E80"/>
  <c r="F80"/>
  <c r="G80"/>
  <c r="J80"/>
  <c r="E81"/>
  <c r="F81"/>
  <c r="G81"/>
  <c r="J81"/>
  <c r="E82"/>
  <c r="F82"/>
  <c r="G82"/>
  <c r="J82"/>
  <c r="E83"/>
  <c r="F83"/>
  <c r="G83"/>
  <c r="J83"/>
  <c r="E84"/>
  <c r="F84"/>
  <c r="G84"/>
  <c r="J84"/>
  <c r="E85"/>
  <c r="F85"/>
  <c r="G85"/>
  <c r="J85"/>
  <c r="E86"/>
  <c r="F86"/>
  <c r="G86"/>
  <c r="J86"/>
  <c r="C87"/>
  <c r="E39" i="123" s="1"/>
  <c r="H87" i="124"/>
  <c r="J39" i="123" s="1"/>
  <c r="I87" i="124"/>
  <c r="K39" i="123" s="1"/>
  <c r="K87" i="124"/>
  <c r="M39" i="123" s="1"/>
  <c r="L87" i="124"/>
  <c r="N39" i="123" s="1"/>
  <c r="E88" i="124"/>
  <c r="F88"/>
  <c r="G88"/>
  <c r="J88"/>
  <c r="E89"/>
  <c r="F89"/>
  <c r="G89"/>
  <c r="J89"/>
  <c r="E90"/>
  <c r="F90"/>
  <c r="G90"/>
  <c r="J90"/>
  <c r="E91"/>
  <c r="F91"/>
  <c r="G91"/>
  <c r="J91"/>
  <c r="E92"/>
  <c r="F92"/>
  <c r="G92"/>
  <c r="J92"/>
  <c r="E93"/>
  <c r="F93"/>
  <c r="G93"/>
  <c r="J93"/>
  <c r="E94"/>
  <c r="F94"/>
  <c r="G94"/>
  <c r="J94"/>
  <c r="E95"/>
  <c r="F95"/>
  <c r="G95"/>
  <c r="J95"/>
  <c r="E96"/>
  <c r="F96"/>
  <c r="G96"/>
  <c r="J96"/>
  <c r="E97"/>
  <c r="F97"/>
  <c r="G97"/>
  <c r="J97"/>
  <c r="E98"/>
  <c r="F98"/>
  <c r="G98"/>
  <c r="J98"/>
  <c r="E99"/>
  <c r="F99"/>
  <c r="G99"/>
  <c r="J99"/>
  <c r="E100"/>
  <c r="F100"/>
  <c r="G100"/>
  <c r="J100"/>
  <c r="E101"/>
  <c r="F101"/>
  <c r="G101"/>
  <c r="J101"/>
  <c r="E102"/>
  <c r="F102"/>
  <c r="G102"/>
  <c r="J102"/>
  <c r="E103"/>
  <c r="F103"/>
  <c r="G103"/>
  <c r="J103"/>
  <c r="E104"/>
  <c r="F104"/>
  <c r="G104"/>
  <c r="J104"/>
  <c r="E105"/>
  <c r="F105"/>
  <c r="G105"/>
  <c r="J105"/>
  <c r="E106"/>
  <c r="F106"/>
  <c r="G106"/>
  <c r="J106"/>
  <c r="E107"/>
  <c r="F107"/>
  <c r="G107"/>
  <c r="J107"/>
  <c r="E108"/>
  <c r="F108"/>
  <c r="G108"/>
  <c r="J108"/>
  <c r="E109"/>
  <c r="F109"/>
  <c r="G109"/>
  <c r="J109"/>
  <c r="E110"/>
  <c r="F110"/>
  <c r="G110"/>
  <c r="J110"/>
  <c r="E111"/>
  <c r="F111"/>
  <c r="G111"/>
  <c r="J111"/>
  <c r="C112"/>
  <c r="E40" i="123" s="1"/>
  <c r="H112" i="124"/>
  <c r="J40" i="123" s="1"/>
  <c r="I112" i="124"/>
  <c r="K40" i="123" s="1"/>
  <c r="J112" i="124"/>
  <c r="K112"/>
  <c r="M40" i="123" s="1"/>
  <c r="L112" i="124"/>
  <c r="N40" i="123" s="1"/>
  <c r="E113" i="124"/>
  <c r="F113"/>
  <c r="G113"/>
  <c r="E114"/>
  <c r="F114"/>
  <c r="G114"/>
  <c r="D114" s="1"/>
  <c r="E115"/>
  <c r="F115"/>
  <c r="G115"/>
  <c r="D115" s="1"/>
  <c r="E116"/>
  <c r="F116"/>
  <c r="G116"/>
  <c r="D116" s="1"/>
  <c r="E117"/>
  <c r="F117"/>
  <c r="G117"/>
  <c r="D117" s="1"/>
  <c r="E118"/>
  <c r="F118"/>
  <c r="G118"/>
  <c r="D118" s="1"/>
  <c r="E119"/>
  <c r="F119"/>
  <c r="G119"/>
  <c r="D119" s="1"/>
  <c r="E120"/>
  <c r="F120"/>
  <c r="G120"/>
  <c r="D120" s="1"/>
  <c r="E121"/>
  <c r="F121"/>
  <c r="G121"/>
  <c r="D121" s="1"/>
  <c r="E122"/>
  <c r="F122"/>
  <c r="G122"/>
  <c r="D122" s="1"/>
  <c r="E123"/>
  <c r="F123"/>
  <c r="G123"/>
  <c r="D123" s="1"/>
  <c r="E124"/>
  <c r="F124"/>
  <c r="G124"/>
  <c r="D124" s="1"/>
  <c r="E125"/>
  <c r="F125"/>
  <c r="G125"/>
  <c r="D125" s="1"/>
  <c r="E126"/>
  <c r="F126"/>
  <c r="G126"/>
  <c r="D126" s="1"/>
  <c r="E127"/>
  <c r="F127"/>
  <c r="G127"/>
  <c r="D127" s="1"/>
  <c r="E128"/>
  <c r="F128"/>
  <c r="G128"/>
  <c r="D128" s="1"/>
  <c r="E129"/>
  <c r="F129"/>
  <c r="G129"/>
  <c r="D129" s="1"/>
  <c r="E130"/>
  <c r="F130"/>
  <c r="G130"/>
  <c r="D130" s="1"/>
  <c r="E131"/>
  <c r="F131"/>
  <c r="G131"/>
  <c r="D131" s="1"/>
  <c r="E132"/>
  <c r="F132"/>
  <c r="G132"/>
  <c r="D132" s="1"/>
  <c r="E133"/>
  <c r="F133"/>
  <c r="G133"/>
  <c r="D133" s="1"/>
  <c r="E134"/>
  <c r="F134"/>
  <c r="G134"/>
  <c r="D134" s="1"/>
  <c r="E135"/>
  <c r="F135"/>
  <c r="G135"/>
  <c r="D135" s="1"/>
  <c r="E136"/>
  <c r="F136"/>
  <c r="G136"/>
  <c r="D136" s="1"/>
  <c r="E137"/>
  <c r="F137"/>
  <c r="G137"/>
  <c r="D137" s="1"/>
  <c r="E138"/>
  <c r="F138"/>
  <c r="G138"/>
  <c r="D138" s="1"/>
  <c r="E139"/>
  <c r="F139"/>
  <c r="G139"/>
  <c r="D139" s="1"/>
  <c r="C140"/>
  <c r="E41" i="123" s="1"/>
  <c r="H140" i="124"/>
  <c r="J41" i="123" s="1"/>
  <c r="I140" i="124"/>
  <c r="K140"/>
  <c r="M41" i="123" s="1"/>
  <c r="L41" s="1"/>
  <c r="L140" i="124"/>
  <c r="N41" i="123" s="1"/>
  <c r="E141" i="124"/>
  <c r="F141"/>
  <c r="G141"/>
  <c r="J141"/>
  <c r="E142"/>
  <c r="F142"/>
  <c r="G142"/>
  <c r="J142"/>
  <c r="E143"/>
  <c r="F143"/>
  <c r="G143"/>
  <c r="J143"/>
  <c r="E144"/>
  <c r="F144"/>
  <c r="G144"/>
  <c r="J144"/>
  <c r="E145"/>
  <c r="F145"/>
  <c r="G145"/>
  <c r="J145"/>
  <c r="E146"/>
  <c r="F146"/>
  <c r="G146"/>
  <c r="J146"/>
  <c r="E147"/>
  <c r="F147"/>
  <c r="G147"/>
  <c r="J147"/>
  <c r="E148"/>
  <c r="F148"/>
  <c r="G148"/>
  <c r="J148"/>
  <c r="E149"/>
  <c r="F149"/>
  <c r="G149"/>
  <c r="J149"/>
  <c r="E150"/>
  <c r="F150"/>
  <c r="G150"/>
  <c r="J150"/>
  <c r="E151"/>
  <c r="F151"/>
  <c r="G151"/>
  <c r="J151"/>
  <c r="E152"/>
  <c r="F152"/>
  <c r="G152"/>
  <c r="J152"/>
  <c r="E153"/>
  <c r="F153"/>
  <c r="G153"/>
  <c r="J153"/>
  <c r="E154"/>
  <c r="F154"/>
  <c r="G154"/>
  <c r="J154"/>
  <c r="E155"/>
  <c r="F155"/>
  <c r="G155"/>
  <c r="J155"/>
  <c r="E156"/>
  <c r="F156"/>
  <c r="G156"/>
  <c r="J156"/>
  <c r="E157"/>
  <c r="F157"/>
  <c r="G157"/>
  <c r="J157"/>
  <c r="E158"/>
  <c r="F158"/>
  <c r="G158"/>
  <c r="J158"/>
  <c r="E159"/>
  <c r="F159"/>
  <c r="G159"/>
  <c r="J159"/>
  <c r="C160"/>
  <c r="E42" i="123" s="1"/>
  <c r="H160" i="124"/>
  <c r="J42" i="123" s="1"/>
  <c r="I160" i="124"/>
  <c r="K42" i="123" s="1"/>
  <c r="K160" i="124"/>
  <c r="M42" i="123" s="1"/>
  <c r="L160" i="124"/>
  <c r="N42" i="123" s="1"/>
  <c r="L42" s="1"/>
  <c r="E161" i="124"/>
  <c r="F161"/>
  <c r="G161"/>
  <c r="J161"/>
  <c r="E162"/>
  <c r="F162"/>
  <c r="G162"/>
  <c r="J162"/>
  <c r="E163"/>
  <c r="F163"/>
  <c r="G163"/>
  <c r="J163"/>
  <c r="E164"/>
  <c r="F164"/>
  <c r="G164"/>
  <c r="J164"/>
  <c r="E165"/>
  <c r="F165"/>
  <c r="G165"/>
  <c r="J165"/>
  <c r="E166"/>
  <c r="F166"/>
  <c r="G166"/>
  <c r="J166"/>
  <c r="E167"/>
  <c r="F167"/>
  <c r="G167"/>
  <c r="J167"/>
  <c r="E168"/>
  <c r="F168"/>
  <c r="G168"/>
  <c r="J168"/>
  <c r="E169"/>
  <c r="F169"/>
  <c r="G169"/>
  <c r="J169"/>
  <c r="E170"/>
  <c r="F170"/>
  <c r="G170"/>
  <c r="J170"/>
  <c r="E171"/>
  <c r="F171"/>
  <c r="G171"/>
  <c r="J171"/>
  <c r="E172"/>
  <c r="F172"/>
  <c r="G172"/>
  <c r="J172"/>
  <c r="E173"/>
  <c r="F173"/>
  <c r="G173"/>
  <c r="J173"/>
  <c r="E174"/>
  <c r="F174"/>
  <c r="G174"/>
  <c r="J174"/>
  <c r="E175"/>
  <c r="F175"/>
  <c r="G175"/>
  <c r="J175"/>
  <c r="E176"/>
  <c r="F176"/>
  <c r="G176"/>
  <c r="J176"/>
  <c r="C177"/>
  <c r="E43" i="123" s="1"/>
  <c r="H177" i="124"/>
  <c r="J43" i="123" s="1"/>
  <c r="I177" i="124"/>
  <c r="K43" i="123" s="1"/>
  <c r="K177" i="124"/>
  <c r="M43" i="123" s="1"/>
  <c r="L177" i="124"/>
  <c r="N43" i="123" s="1"/>
  <c r="E178" i="124"/>
  <c r="F178"/>
  <c r="G178"/>
  <c r="J178"/>
  <c r="E179"/>
  <c r="F179"/>
  <c r="G179"/>
  <c r="J179"/>
  <c r="E180"/>
  <c r="F180"/>
  <c r="G180"/>
  <c r="J180"/>
  <c r="E181"/>
  <c r="F181"/>
  <c r="G181"/>
  <c r="J181"/>
  <c r="E182"/>
  <c r="F182"/>
  <c r="G182"/>
  <c r="J182"/>
  <c r="E183"/>
  <c r="F183"/>
  <c r="G183"/>
  <c r="J183"/>
  <c r="E184"/>
  <c r="F184"/>
  <c r="G184"/>
  <c r="J184"/>
  <c r="E185"/>
  <c r="F185"/>
  <c r="G185"/>
  <c r="J185"/>
  <c r="E186"/>
  <c r="F186"/>
  <c r="G186"/>
  <c r="J186"/>
  <c r="E187"/>
  <c r="F187"/>
  <c r="G187"/>
  <c r="J187"/>
  <c r="E188"/>
  <c r="F188"/>
  <c r="G188"/>
  <c r="J188"/>
  <c r="E189"/>
  <c r="F189"/>
  <c r="G189"/>
  <c r="J189"/>
  <c r="E190"/>
  <c r="F190"/>
  <c r="G190"/>
  <c r="J190"/>
  <c r="E191"/>
  <c r="F191"/>
  <c r="G191"/>
  <c r="J191"/>
  <c r="E192"/>
  <c r="F192"/>
  <c r="G192"/>
  <c r="J192"/>
  <c r="E193"/>
  <c r="F193"/>
  <c r="G193"/>
  <c r="J193"/>
  <c r="E194"/>
  <c r="F194"/>
  <c r="G194"/>
  <c r="J194"/>
  <c r="E195"/>
  <c r="F195"/>
  <c r="G195"/>
  <c r="J195"/>
  <c r="E196"/>
  <c r="F196"/>
  <c r="G196"/>
  <c r="J196"/>
  <c r="E197"/>
  <c r="F197"/>
  <c r="G197"/>
  <c r="J197"/>
  <c r="E198"/>
  <c r="F198"/>
  <c r="G198"/>
  <c r="J198"/>
  <c r="E199"/>
  <c r="F199"/>
  <c r="G199"/>
  <c r="J199"/>
  <c r="E200"/>
  <c r="F200"/>
  <c r="G200"/>
  <c r="J200"/>
  <c r="E201"/>
  <c r="F201"/>
  <c r="G201"/>
  <c r="J201"/>
  <c r="C202"/>
  <c r="E44" i="123" s="1"/>
  <c r="H202" i="124"/>
  <c r="J44" i="123" s="1"/>
  <c r="I202" i="124"/>
  <c r="K44" i="123" s="1"/>
  <c r="K202" i="124"/>
  <c r="M44" i="123" s="1"/>
  <c r="L202" i="124"/>
  <c r="N44" i="123" s="1"/>
  <c r="E203" i="124"/>
  <c r="F203"/>
  <c r="G203"/>
  <c r="J203"/>
  <c r="E204"/>
  <c r="F204"/>
  <c r="G204"/>
  <c r="J204"/>
  <c r="E205"/>
  <c r="F205"/>
  <c r="G205"/>
  <c r="J205"/>
  <c r="E206"/>
  <c r="F206"/>
  <c r="G206"/>
  <c r="J206"/>
  <c r="E207"/>
  <c r="F207"/>
  <c r="G207"/>
  <c r="J207"/>
  <c r="E208"/>
  <c r="F208"/>
  <c r="G208"/>
  <c r="J208"/>
  <c r="E209"/>
  <c r="F209"/>
  <c r="G209"/>
  <c r="J209"/>
  <c r="E210"/>
  <c r="F210"/>
  <c r="G210"/>
  <c r="J210"/>
  <c r="E211"/>
  <c r="F211"/>
  <c r="G211"/>
  <c r="J211"/>
  <c r="E212"/>
  <c r="F212"/>
  <c r="G212"/>
  <c r="J212"/>
  <c r="E213"/>
  <c r="F213"/>
  <c r="G213"/>
  <c r="J213"/>
  <c r="E214"/>
  <c r="F214"/>
  <c r="G214"/>
  <c r="J214"/>
  <c r="E215"/>
  <c r="F215"/>
  <c r="G215"/>
  <c r="J215"/>
  <c r="E216"/>
  <c r="F216"/>
  <c r="G216"/>
  <c r="J216"/>
  <c r="C217"/>
  <c r="E45" i="123" s="1"/>
  <c r="H217" i="124"/>
  <c r="J45" i="123" s="1"/>
  <c r="I217" i="124"/>
  <c r="K45" i="123" s="1"/>
  <c r="K217" i="124"/>
  <c r="M45" i="123" s="1"/>
  <c r="L217" i="124"/>
  <c r="N45" i="123" s="1"/>
  <c r="E218" i="124"/>
  <c r="F218"/>
  <c r="G218"/>
  <c r="J218"/>
  <c r="E219"/>
  <c r="F219"/>
  <c r="G219"/>
  <c r="J219"/>
  <c r="E220"/>
  <c r="F220"/>
  <c r="G220"/>
  <c r="J220"/>
  <c r="E221"/>
  <c r="F221"/>
  <c r="G221"/>
  <c r="J221"/>
  <c r="E222"/>
  <c r="F222"/>
  <c r="G222"/>
  <c r="J222"/>
  <c r="E223"/>
  <c r="F223"/>
  <c r="G223"/>
  <c r="J223"/>
  <c r="E224"/>
  <c r="F224"/>
  <c r="G224"/>
  <c r="J224"/>
  <c r="E225"/>
  <c r="F225"/>
  <c r="G225"/>
  <c r="J225"/>
  <c r="E226"/>
  <c r="F226"/>
  <c r="G226"/>
  <c r="J226"/>
  <c r="E227"/>
  <c r="F227"/>
  <c r="G227"/>
  <c r="J227"/>
  <c r="E228"/>
  <c r="F228"/>
  <c r="G228"/>
  <c r="J228"/>
  <c r="E229"/>
  <c r="F229"/>
  <c r="G229"/>
  <c r="J229"/>
  <c r="E230"/>
  <c r="F230"/>
  <c r="G230"/>
  <c r="J230"/>
  <c r="E231"/>
  <c r="F231"/>
  <c r="G231"/>
  <c r="J231"/>
  <c r="E232"/>
  <c r="F232"/>
  <c r="G232"/>
  <c r="J232"/>
  <c r="C233"/>
  <c r="E46" i="123" s="1"/>
  <c r="H233" i="124"/>
  <c r="I233"/>
  <c r="K46" i="123" s="1"/>
  <c r="K233" i="124"/>
  <c r="M46" i="123" s="1"/>
  <c r="L233" i="124"/>
  <c r="N46" i="123" s="1"/>
  <c r="E234" i="124"/>
  <c r="F234"/>
  <c r="G234"/>
  <c r="J234"/>
  <c r="E235"/>
  <c r="F235"/>
  <c r="G235"/>
  <c r="J235"/>
  <c r="E236"/>
  <c r="F236"/>
  <c r="G236"/>
  <c r="J236"/>
  <c r="E237"/>
  <c r="F237"/>
  <c r="G237"/>
  <c r="J237"/>
  <c r="E238"/>
  <c r="F238"/>
  <c r="G238"/>
  <c r="J238"/>
  <c r="E239"/>
  <c r="F239"/>
  <c r="G239"/>
  <c r="J239"/>
  <c r="E240"/>
  <c r="F240"/>
  <c r="G240"/>
  <c r="J240"/>
  <c r="E241"/>
  <c r="F241"/>
  <c r="G241"/>
  <c r="J241"/>
  <c r="H242"/>
  <c r="J47" i="123" s="1"/>
  <c r="I242" i="124"/>
  <c r="K242"/>
  <c r="M47" i="123" s="1"/>
  <c r="L242" i="124"/>
  <c r="N47" i="123" s="1"/>
  <c r="E243" i="124"/>
  <c r="F243"/>
  <c r="G243"/>
  <c r="J243"/>
  <c r="E244"/>
  <c r="F244"/>
  <c r="G244"/>
  <c r="J244"/>
  <c r="E245"/>
  <c r="F245"/>
  <c r="G245"/>
  <c r="J245"/>
  <c r="E246"/>
  <c r="F246"/>
  <c r="G246"/>
  <c r="J246"/>
  <c r="E247"/>
  <c r="F247"/>
  <c r="G247"/>
  <c r="J247"/>
  <c r="E248"/>
  <c r="F248"/>
  <c r="G248"/>
  <c r="J248"/>
  <c r="E249"/>
  <c r="F249"/>
  <c r="G249"/>
  <c r="J249"/>
  <c r="E250"/>
  <c r="F250"/>
  <c r="G250"/>
  <c r="J250"/>
  <c r="E251"/>
  <c r="F251"/>
  <c r="G251"/>
  <c r="J251"/>
  <c r="E252"/>
  <c r="F252"/>
  <c r="G252"/>
  <c r="J252"/>
  <c r="E253"/>
  <c r="F253"/>
  <c r="G253"/>
  <c r="J253"/>
  <c r="E254"/>
  <c r="F254"/>
  <c r="G254"/>
  <c r="J254"/>
  <c r="E255"/>
  <c r="F255"/>
  <c r="G255"/>
  <c r="J255"/>
  <c r="E256"/>
  <c r="F256"/>
  <c r="G256"/>
  <c r="J256"/>
  <c r="E257"/>
  <c r="F257"/>
  <c r="G257"/>
  <c r="J257"/>
  <c r="E258"/>
  <c r="F258"/>
  <c r="G258"/>
  <c r="J258"/>
  <c r="E259"/>
  <c r="F259"/>
  <c r="G259"/>
  <c r="J259"/>
  <c r="E260"/>
  <c r="F260"/>
  <c r="G260"/>
  <c r="J260"/>
  <c r="C261"/>
  <c r="E48" i="123" s="1"/>
  <c r="H261" i="124"/>
  <c r="J48" i="123" s="1"/>
  <c r="I261" i="124"/>
  <c r="K48" i="123" s="1"/>
  <c r="K261" i="124"/>
  <c r="M48" i="123" s="1"/>
  <c r="L261" i="124"/>
  <c r="N48" i="123" s="1"/>
  <c r="E262" i="124"/>
  <c r="F262"/>
  <c r="G262"/>
  <c r="J262"/>
  <c r="E263"/>
  <c r="F263"/>
  <c r="G263"/>
  <c r="J263"/>
  <c r="E264"/>
  <c r="F264"/>
  <c r="G264"/>
  <c r="J264"/>
  <c r="E265"/>
  <c r="F265"/>
  <c r="G265"/>
  <c r="J265"/>
  <c r="E266"/>
  <c r="F266"/>
  <c r="G266"/>
  <c r="J266"/>
  <c r="E267"/>
  <c r="F267"/>
  <c r="G267"/>
  <c r="J267"/>
  <c r="E268"/>
  <c r="F268"/>
  <c r="G268"/>
  <c r="J268"/>
  <c r="E269"/>
  <c r="F269"/>
  <c r="G269"/>
  <c r="J269"/>
  <c r="C270"/>
  <c r="E49" i="123" s="1"/>
  <c r="H270" i="124"/>
  <c r="J49" i="123" s="1"/>
  <c r="I270" i="124"/>
  <c r="K49" i="123" s="1"/>
  <c r="K270" i="124"/>
  <c r="M49" i="123" s="1"/>
  <c r="L270" i="124"/>
  <c r="N49" i="123" s="1"/>
  <c r="E271" i="124"/>
  <c r="F271"/>
  <c r="G271"/>
  <c r="J271"/>
  <c r="E272"/>
  <c r="F272"/>
  <c r="G272"/>
  <c r="J272"/>
  <c r="E273"/>
  <c r="F273"/>
  <c r="G273"/>
  <c r="J273"/>
  <c r="E274"/>
  <c r="F274"/>
  <c r="G274"/>
  <c r="J274"/>
  <c r="E275"/>
  <c r="F275"/>
  <c r="G275"/>
  <c r="J275"/>
  <c r="E276"/>
  <c r="F276"/>
  <c r="G276"/>
  <c r="J276"/>
  <c r="C277"/>
  <c r="E50" i="123" s="1"/>
  <c r="H277" i="124"/>
  <c r="J50" i="123" s="1"/>
  <c r="I277" i="124"/>
  <c r="K50" i="123" s="1"/>
  <c r="K277" i="124"/>
  <c r="M50" i="123" s="1"/>
  <c r="L50" s="1"/>
  <c r="L277" i="124"/>
  <c r="N50" i="123" s="1"/>
  <c r="E278" i="124"/>
  <c r="F278"/>
  <c r="G278"/>
  <c r="J278"/>
  <c r="E279"/>
  <c r="F279"/>
  <c r="G279"/>
  <c r="J279"/>
  <c r="E280"/>
  <c r="F280"/>
  <c r="G280"/>
  <c r="J280"/>
  <c r="E281"/>
  <c r="F281"/>
  <c r="G281"/>
  <c r="J281"/>
  <c r="E282"/>
  <c r="F282"/>
  <c r="G282"/>
  <c r="J282"/>
  <c r="E283"/>
  <c r="F283"/>
  <c r="G283"/>
  <c r="J283"/>
  <c r="E284"/>
  <c r="F284"/>
  <c r="G284"/>
  <c r="J284"/>
  <c r="E285"/>
  <c r="F285"/>
  <c r="G285"/>
  <c r="J285"/>
  <c r="E286"/>
  <c r="F286"/>
  <c r="G286"/>
  <c r="J286"/>
  <c r="C287"/>
  <c r="E51" i="123" s="1"/>
  <c r="H287" i="124"/>
  <c r="J51" i="123" s="1"/>
  <c r="I287" i="124"/>
  <c r="K51" i="123" s="1"/>
  <c r="K287" i="124"/>
  <c r="M51" i="123" s="1"/>
  <c r="L287" i="124"/>
  <c r="N51" i="123" s="1"/>
  <c r="L51" s="1"/>
  <c r="E288" i="124"/>
  <c r="F288"/>
  <c r="G288"/>
  <c r="J288"/>
  <c r="E289"/>
  <c r="F289"/>
  <c r="G289"/>
  <c r="J289"/>
  <c r="E290"/>
  <c r="F290"/>
  <c r="G290"/>
  <c r="J290"/>
  <c r="E291"/>
  <c r="F291"/>
  <c r="G291"/>
  <c r="J291"/>
  <c r="E292"/>
  <c r="F292"/>
  <c r="G292"/>
  <c r="J292"/>
  <c r="E293"/>
  <c r="F293"/>
  <c r="G293"/>
  <c r="J293"/>
  <c r="E294"/>
  <c r="F294"/>
  <c r="G294"/>
  <c r="J294"/>
  <c r="E295"/>
  <c r="F295"/>
  <c r="G295"/>
  <c r="J295"/>
  <c r="E296"/>
  <c r="F296"/>
  <c r="G296"/>
  <c r="J296"/>
  <c r="C297"/>
  <c r="E52" i="123" s="1"/>
  <c r="H297" i="124"/>
  <c r="J52" i="123" s="1"/>
  <c r="G52" s="1"/>
  <c r="I297" i="124"/>
  <c r="K52" i="123" s="1"/>
  <c r="H52" s="1"/>
  <c r="E298" i="124"/>
  <c r="F298"/>
  <c r="G298"/>
  <c r="J298"/>
  <c r="E299"/>
  <c r="F299"/>
  <c r="G299"/>
  <c r="J299"/>
  <c r="E300"/>
  <c r="F300"/>
  <c r="G300"/>
  <c r="J300"/>
  <c r="E301"/>
  <c r="F301"/>
  <c r="G301"/>
  <c r="J301"/>
  <c r="E302"/>
  <c r="F302"/>
  <c r="G302"/>
  <c r="J302"/>
  <c r="E303"/>
  <c r="F303"/>
  <c r="G303"/>
  <c r="J303"/>
  <c r="E304"/>
  <c r="F304"/>
  <c r="G304"/>
  <c r="J304"/>
  <c r="E305"/>
  <c r="F305"/>
  <c r="G305"/>
  <c r="J305"/>
  <c r="C306"/>
  <c r="E53" i="123" s="1"/>
  <c r="H306" i="124"/>
  <c r="I306"/>
  <c r="K53" i="123" s="1"/>
  <c r="H53" s="1"/>
  <c r="E307" i="124"/>
  <c r="F307"/>
  <c r="G307"/>
  <c r="J307"/>
  <c r="E308"/>
  <c r="F308"/>
  <c r="G308"/>
  <c r="J308"/>
  <c r="E309"/>
  <c r="F309"/>
  <c r="G309"/>
  <c r="J309"/>
  <c r="E310"/>
  <c r="F310"/>
  <c r="G310"/>
  <c r="J310"/>
  <c r="E311"/>
  <c r="F311"/>
  <c r="G311"/>
  <c r="J311"/>
  <c r="E312"/>
  <c r="F312"/>
  <c r="G312"/>
  <c r="J312"/>
  <c r="E313"/>
  <c r="F313"/>
  <c r="G313"/>
  <c r="J313"/>
  <c r="E314"/>
  <c r="F314"/>
  <c r="G314"/>
  <c r="J314"/>
  <c r="E315"/>
  <c r="F315"/>
  <c r="G315"/>
  <c r="J315"/>
  <c r="E316"/>
  <c r="F316"/>
  <c r="G316"/>
  <c r="J316"/>
  <c r="C317"/>
  <c r="E54" i="123" s="1"/>
  <c r="H317" i="124"/>
  <c r="J54" i="123" s="1"/>
  <c r="I317" i="124"/>
  <c r="K54" i="123" s="1"/>
  <c r="K317" i="124"/>
  <c r="M54" i="123" s="1"/>
  <c r="L54" s="1"/>
  <c r="L317" i="124"/>
  <c r="N54" i="123" s="1"/>
  <c r="E318" i="124"/>
  <c r="F318"/>
  <c r="G318"/>
  <c r="J318"/>
  <c r="E319"/>
  <c r="F319"/>
  <c r="G319"/>
  <c r="J319"/>
  <c r="E320"/>
  <c r="F320"/>
  <c r="G320"/>
  <c r="J320"/>
  <c r="E321"/>
  <c r="F321"/>
  <c r="G321"/>
  <c r="J321"/>
  <c r="E322"/>
  <c r="F322"/>
  <c r="G322"/>
  <c r="J322"/>
  <c r="E323"/>
  <c r="F323"/>
  <c r="G323"/>
  <c r="J323"/>
  <c r="E324"/>
  <c r="F324"/>
  <c r="G324"/>
  <c r="J324"/>
  <c r="E325"/>
  <c r="F325"/>
  <c r="G325"/>
  <c r="J325"/>
  <c r="C326"/>
  <c r="E55" i="123" s="1"/>
  <c r="H326" i="124"/>
  <c r="J55" i="123" s="1"/>
  <c r="I326" i="124"/>
  <c r="K55" i="123" s="1"/>
  <c r="K326" i="124"/>
  <c r="M55" i="123" s="1"/>
  <c r="L326" i="124"/>
  <c r="N55" i="123" s="1"/>
  <c r="E327" i="124"/>
  <c r="F327"/>
  <c r="G327"/>
  <c r="J327"/>
  <c r="E328"/>
  <c r="F328"/>
  <c r="G328"/>
  <c r="J328"/>
  <c r="E329"/>
  <c r="F329"/>
  <c r="G329"/>
  <c r="J329"/>
  <c r="E330"/>
  <c r="F330"/>
  <c r="G330"/>
  <c r="J330"/>
  <c r="E331"/>
  <c r="F331"/>
  <c r="G331"/>
  <c r="J331"/>
  <c r="E332"/>
  <c r="F332"/>
  <c r="G332"/>
  <c r="J332"/>
  <c r="E333"/>
  <c r="F333"/>
  <c r="G333"/>
  <c r="J333"/>
  <c r="E334"/>
  <c r="F334"/>
  <c r="G334"/>
  <c r="J334"/>
  <c r="E335"/>
  <c r="F335"/>
  <c r="G335"/>
  <c r="J335"/>
  <c r="E336"/>
  <c r="F336"/>
  <c r="G336"/>
  <c r="J336"/>
  <c r="E337"/>
  <c r="F337"/>
  <c r="G337"/>
  <c r="J337"/>
  <c r="E338"/>
  <c r="F338"/>
  <c r="G338"/>
  <c r="J338"/>
  <c r="C339"/>
  <c r="E56" i="123" s="1"/>
  <c r="H339" i="124"/>
  <c r="J56" i="123" s="1"/>
  <c r="I339" i="124"/>
  <c r="K56" i="123" s="1"/>
  <c r="K339" i="124"/>
  <c r="M56" i="123" s="1"/>
  <c r="L339" i="124"/>
  <c r="N56" i="123" s="1"/>
  <c r="E340" i="124"/>
  <c r="F340"/>
  <c r="G340"/>
  <c r="J340"/>
  <c r="E341"/>
  <c r="F341"/>
  <c r="G341"/>
  <c r="J341"/>
  <c r="E342"/>
  <c r="F342"/>
  <c r="G342"/>
  <c r="J342"/>
  <c r="E343"/>
  <c r="F343"/>
  <c r="G343"/>
  <c r="J343"/>
  <c r="E344"/>
  <c r="F344"/>
  <c r="G344"/>
  <c r="J344"/>
  <c r="E345"/>
  <c r="F345"/>
  <c r="G345"/>
  <c r="J345"/>
  <c r="E346"/>
  <c r="F346"/>
  <c r="G346"/>
  <c r="J346"/>
  <c r="E347"/>
  <c r="F347"/>
  <c r="G347"/>
  <c r="J347"/>
  <c r="E348"/>
  <c r="F348"/>
  <c r="G348"/>
  <c r="J348"/>
  <c r="E349"/>
  <c r="F349"/>
  <c r="G349"/>
  <c r="J349"/>
  <c r="C350"/>
  <c r="E57" i="123" s="1"/>
  <c r="H350" i="124"/>
  <c r="I350"/>
  <c r="K57" i="123" s="1"/>
  <c r="K350" i="124"/>
  <c r="M57" i="123" s="1"/>
  <c r="L350" i="124"/>
  <c r="N57" i="123" s="1"/>
  <c r="E351" i="124"/>
  <c r="F351"/>
  <c r="G351"/>
  <c r="E352"/>
  <c r="F352"/>
  <c r="G352"/>
  <c r="E353"/>
  <c r="F353"/>
  <c r="G353"/>
  <c r="E354"/>
  <c r="F354"/>
  <c r="G354"/>
  <c r="E355"/>
  <c r="F355"/>
  <c r="G355"/>
  <c r="E356"/>
  <c r="F356"/>
  <c r="G356"/>
  <c r="E357"/>
  <c r="F357"/>
  <c r="G357"/>
  <c r="E358"/>
  <c r="F358"/>
  <c r="G358"/>
  <c r="E359"/>
  <c r="F359"/>
  <c r="G359"/>
  <c r="E360"/>
  <c r="F360"/>
  <c r="G360"/>
  <c r="C361"/>
  <c r="E58" i="123" s="1"/>
  <c r="H361" i="124"/>
  <c r="J58" i="123" s="1"/>
  <c r="I361" i="124"/>
  <c r="K58" i="123" s="1"/>
  <c r="K361" i="124"/>
  <c r="M58" i="123" s="1"/>
  <c r="L58" s="1"/>
  <c r="L361" i="124"/>
  <c r="N58" i="123" s="1"/>
  <c r="E362" i="124"/>
  <c r="F362"/>
  <c r="G362"/>
  <c r="J362"/>
  <c r="E363"/>
  <c r="F363"/>
  <c r="G363"/>
  <c r="J363"/>
  <c r="E364"/>
  <c r="F364"/>
  <c r="G364"/>
  <c r="J364"/>
  <c r="L24" i="123"/>
  <c r="L37"/>
  <c r="I38"/>
  <c r="L52"/>
  <c r="L53"/>
  <c r="AW52" i="127" l="1"/>
  <c r="AW28" s="1"/>
  <c r="C133" i="128"/>
  <c r="C129"/>
  <c r="BS52" i="127"/>
  <c r="BS28" s="1"/>
  <c r="BS7" s="1"/>
  <c r="BO52"/>
  <c r="BO28" s="1"/>
  <c r="BN28" s="1"/>
  <c r="BG52"/>
  <c r="BG28" s="1"/>
  <c r="BG7" s="1"/>
  <c r="BC52"/>
  <c r="BC28" s="1"/>
  <c r="AU52"/>
  <c r="AU28" s="1"/>
  <c r="AU7" s="1"/>
  <c r="AQ52"/>
  <c r="AQ28" s="1"/>
  <c r="AI52"/>
  <c r="AI31" s="1"/>
  <c r="AE52"/>
  <c r="AE28" s="1"/>
  <c r="W52"/>
  <c r="W28" s="1"/>
  <c r="S52"/>
  <c r="S28" s="1"/>
  <c r="R28" s="1"/>
  <c r="K52"/>
  <c r="K28" s="1"/>
  <c r="G52"/>
  <c r="C115" i="128"/>
  <c r="C111"/>
  <c r="G42" i="123"/>
  <c r="L45"/>
  <c r="H55"/>
  <c r="H51"/>
  <c r="G48"/>
  <c r="G39"/>
  <c r="G56"/>
  <c r="H46"/>
  <c r="G43"/>
  <c r="H42"/>
  <c r="G37"/>
  <c r="L55"/>
  <c r="L47"/>
  <c r="H45"/>
  <c r="H39"/>
  <c r="H37"/>
  <c r="N52" i="127"/>
  <c r="N28" s="1"/>
  <c r="I48"/>
  <c r="BR52"/>
  <c r="BR28" s="1"/>
  <c r="BQ28" s="1"/>
  <c r="AH52"/>
  <c r="AH28" s="1"/>
  <c r="C119" i="128"/>
  <c r="C82"/>
  <c r="C47"/>
  <c r="R14" i="127"/>
  <c r="C130" i="128"/>
  <c r="C121"/>
  <c r="C97"/>
  <c r="C66"/>
  <c r="C42"/>
  <c r="C25"/>
  <c r="C13"/>
  <c r="C135"/>
  <c r="C124"/>
  <c r="C120"/>
  <c r="C96"/>
  <c r="C52"/>
  <c r="C48"/>
  <c r="C28"/>
  <c r="C24"/>
  <c r="BQ21" i="127"/>
  <c r="AP11"/>
  <c r="AG27"/>
  <c r="L46" i="123"/>
  <c r="G45"/>
  <c r="G41"/>
  <c r="H58"/>
  <c r="G51"/>
  <c r="G47"/>
  <c r="L39"/>
  <c r="L57"/>
  <c r="L56"/>
  <c r="H54"/>
  <c r="L49"/>
  <c r="L48"/>
  <c r="I45"/>
  <c r="L44"/>
  <c r="L43"/>
  <c r="G40"/>
  <c r="I37"/>
  <c r="F37" s="1"/>
  <c r="H44"/>
  <c r="I39"/>
  <c r="F39" s="1"/>
  <c r="G49"/>
  <c r="H56"/>
  <c r="H48"/>
  <c r="G44"/>
  <c r="H43"/>
  <c r="L38"/>
  <c r="F38" s="1"/>
  <c r="H40"/>
  <c r="G58"/>
  <c r="H57"/>
  <c r="D349" i="124"/>
  <c r="D348"/>
  <c r="D345"/>
  <c r="D344"/>
  <c r="D341"/>
  <c r="G54" i="123"/>
  <c r="G50"/>
  <c r="H49"/>
  <c r="D269" i="124"/>
  <c r="D268"/>
  <c r="D265"/>
  <c r="D264"/>
  <c r="D201"/>
  <c r="D199"/>
  <c r="D198"/>
  <c r="D197"/>
  <c r="D195"/>
  <c r="D194"/>
  <c r="D193"/>
  <c r="D191"/>
  <c r="D190"/>
  <c r="D189"/>
  <c r="D187"/>
  <c r="D186"/>
  <c r="D185"/>
  <c r="D183"/>
  <c r="D182"/>
  <c r="D181"/>
  <c r="D179"/>
  <c r="L40" i="123"/>
  <c r="C138" i="128"/>
  <c r="Y52" i="127"/>
  <c r="Y28" s="1"/>
  <c r="M52"/>
  <c r="M31" s="1"/>
  <c r="C137" i="128"/>
  <c r="BV52" i="127"/>
  <c r="BV28" s="1"/>
  <c r="BJ52"/>
  <c r="BJ28" s="1"/>
  <c r="BF52"/>
  <c r="BF28" s="1"/>
  <c r="BE28" s="1"/>
  <c r="AX52"/>
  <c r="AX28" s="1"/>
  <c r="AT52"/>
  <c r="AT28" s="1"/>
  <c r="AL52"/>
  <c r="AL28" s="1"/>
  <c r="Z52"/>
  <c r="Z28" s="1"/>
  <c r="V52"/>
  <c r="V28" s="1"/>
  <c r="J52"/>
  <c r="I52" s="1"/>
  <c r="E128" i="128"/>
  <c r="C131"/>
  <c r="AJ24" i="127"/>
  <c r="C106" i="128"/>
  <c r="AJ48" i="127"/>
  <c r="AG48"/>
  <c r="C107" i="128"/>
  <c r="E98"/>
  <c r="BB46" i="127"/>
  <c r="S20"/>
  <c r="R44"/>
  <c r="C81" i="128"/>
  <c r="C70"/>
  <c r="C73"/>
  <c r="BN42" i="127"/>
  <c r="C59" i="128"/>
  <c r="C58"/>
  <c r="D56"/>
  <c r="C53"/>
  <c r="C51"/>
  <c r="C54"/>
  <c r="C46"/>
  <c r="C35"/>
  <c r="C34"/>
  <c r="E26"/>
  <c r="C31"/>
  <c r="C29"/>
  <c r="X35" i="127"/>
  <c r="C19" i="128"/>
  <c r="AM34" i="127"/>
  <c r="C15" i="128"/>
  <c r="I33" i="127"/>
  <c r="C16" i="128"/>
  <c r="I52" i="123"/>
  <c r="F52" s="1"/>
  <c r="I56"/>
  <c r="I55"/>
  <c r="F55" s="1"/>
  <c r="I50"/>
  <c r="F50" s="1"/>
  <c r="I58"/>
  <c r="H50"/>
  <c r="I54"/>
  <c r="F54" s="1"/>
  <c r="G55"/>
  <c r="I42"/>
  <c r="F42" s="1"/>
  <c r="I49"/>
  <c r="I48"/>
  <c r="I43"/>
  <c r="E306" i="124"/>
  <c r="J53" i="123"/>
  <c r="I40"/>
  <c r="D36" i="124"/>
  <c r="D32"/>
  <c r="D31"/>
  <c r="D28"/>
  <c r="E350"/>
  <c r="J57" i="123"/>
  <c r="D325" i="124"/>
  <c r="D324"/>
  <c r="D321"/>
  <c r="D320"/>
  <c r="D240"/>
  <c r="D236"/>
  <c r="I51" i="123"/>
  <c r="F51" s="1"/>
  <c r="F242" i="124"/>
  <c r="K47" i="123"/>
  <c r="D260" i="124"/>
  <c r="D259"/>
  <c r="D256"/>
  <c r="D255"/>
  <c r="D251"/>
  <c r="D247"/>
  <c r="D245"/>
  <c r="E233"/>
  <c r="J46" i="123"/>
  <c r="I44"/>
  <c r="F44" s="1"/>
  <c r="F140" i="124"/>
  <c r="K41" i="123"/>
  <c r="D27" i="124"/>
  <c r="C11" i="128"/>
  <c r="F58" i="123"/>
  <c r="D364" i="124"/>
  <c r="E326"/>
  <c r="D285"/>
  <c r="D284"/>
  <c r="D281"/>
  <c r="D280"/>
  <c r="D243"/>
  <c r="E242"/>
  <c r="D231"/>
  <c r="D229"/>
  <c r="D227"/>
  <c r="D225"/>
  <c r="D223"/>
  <c r="D221"/>
  <c r="F217"/>
  <c r="I8"/>
  <c r="K36" i="123" s="1"/>
  <c r="BT19" i="127"/>
  <c r="E361" i="124"/>
  <c r="BQ27" i="127"/>
  <c r="BQ9"/>
  <c r="F350" i="124"/>
  <c r="F339"/>
  <c r="E317"/>
  <c r="BB9" i="127"/>
  <c r="AV21"/>
  <c r="AS9"/>
  <c r="D12" i="130"/>
  <c r="E217" i="124"/>
  <c r="D215"/>
  <c r="F202"/>
  <c r="D213"/>
  <c r="D211"/>
  <c r="D209"/>
  <c r="D207"/>
  <c r="D206"/>
  <c r="D204"/>
  <c r="D203"/>
  <c r="E140"/>
  <c r="D111"/>
  <c r="D109"/>
  <c r="D108"/>
  <c r="D107"/>
  <c r="D105"/>
  <c r="D104"/>
  <c r="D103"/>
  <c r="D101"/>
  <c r="D100"/>
  <c r="D99"/>
  <c r="D97"/>
  <c r="D96"/>
  <c r="D95"/>
  <c r="D93"/>
  <c r="D92"/>
  <c r="D91"/>
  <c r="D89"/>
  <c r="D88"/>
  <c r="D56" i="130"/>
  <c r="D48"/>
  <c r="D40"/>
  <c r="D32"/>
  <c r="D24"/>
  <c r="D38"/>
  <c r="D64"/>
  <c r="D45"/>
  <c r="D41"/>
  <c r="D13"/>
  <c r="D9"/>
  <c r="D34"/>
  <c r="D60"/>
  <c r="D44"/>
  <c r="D36"/>
  <c r="D28"/>
  <c r="D66"/>
  <c r="D16"/>
  <c r="C8" i="124"/>
  <c r="E36" i="123" s="1"/>
  <c r="E35" s="1"/>
  <c r="D363" i="124"/>
  <c r="J361"/>
  <c r="F361"/>
  <c r="G361"/>
  <c r="D361" s="1"/>
  <c r="J350"/>
  <c r="D360"/>
  <c r="D359"/>
  <c r="D356"/>
  <c r="D355"/>
  <c r="D352"/>
  <c r="D358"/>
  <c r="D357"/>
  <c r="D354"/>
  <c r="D353"/>
  <c r="G350"/>
  <c r="E339"/>
  <c r="J339"/>
  <c r="G339"/>
  <c r="D347"/>
  <c r="D346"/>
  <c r="D343"/>
  <c r="D342"/>
  <c r="J326"/>
  <c r="D338"/>
  <c r="D337"/>
  <c r="D334"/>
  <c r="D333"/>
  <c r="D330"/>
  <c r="D329"/>
  <c r="F326"/>
  <c r="G326"/>
  <c r="D336"/>
  <c r="D335"/>
  <c r="D332"/>
  <c r="D331"/>
  <c r="D327"/>
  <c r="J317"/>
  <c r="D323"/>
  <c r="D322"/>
  <c r="D319"/>
  <c r="F317"/>
  <c r="G317"/>
  <c r="F306"/>
  <c r="J306"/>
  <c r="D316"/>
  <c r="D315"/>
  <c r="D312"/>
  <c r="D311"/>
  <c r="D308"/>
  <c r="D314"/>
  <c r="D313"/>
  <c r="D310"/>
  <c r="D309"/>
  <c r="G306"/>
  <c r="D305"/>
  <c r="D304"/>
  <c r="D301"/>
  <c r="D300"/>
  <c r="F297"/>
  <c r="J297"/>
  <c r="D303"/>
  <c r="D302"/>
  <c r="D298"/>
  <c r="G297"/>
  <c r="E297"/>
  <c r="D294"/>
  <c r="D293"/>
  <c r="D290"/>
  <c r="D289"/>
  <c r="F287"/>
  <c r="E287"/>
  <c r="G287"/>
  <c r="D296"/>
  <c r="D295"/>
  <c r="D292"/>
  <c r="D291"/>
  <c r="D288"/>
  <c r="E277"/>
  <c r="J277"/>
  <c r="D286"/>
  <c r="D283"/>
  <c r="D282"/>
  <c r="D279"/>
  <c r="F277"/>
  <c r="G277"/>
  <c r="J270"/>
  <c r="F270"/>
  <c r="E270"/>
  <c r="D276"/>
  <c r="D275"/>
  <c r="D272"/>
  <c r="D274"/>
  <c r="D273"/>
  <c r="G270"/>
  <c r="F261"/>
  <c r="J261"/>
  <c r="D267"/>
  <c r="D266"/>
  <c r="D262"/>
  <c r="G261"/>
  <c r="E261"/>
  <c r="D258"/>
  <c r="D257"/>
  <c r="D254"/>
  <c r="D253"/>
  <c r="D252"/>
  <c r="D250"/>
  <c r="D249"/>
  <c r="D248"/>
  <c r="D246"/>
  <c r="D244"/>
  <c r="D241"/>
  <c r="D239"/>
  <c r="D238"/>
  <c r="D237"/>
  <c r="D235"/>
  <c r="J233"/>
  <c r="F233"/>
  <c r="G233"/>
  <c r="J217"/>
  <c r="D232"/>
  <c r="D230"/>
  <c r="D228"/>
  <c r="D226"/>
  <c r="D224"/>
  <c r="D222"/>
  <c r="D220"/>
  <c r="G217"/>
  <c r="D217" s="1"/>
  <c r="E202"/>
  <c r="D216"/>
  <c r="D214"/>
  <c r="D212"/>
  <c r="D210"/>
  <c r="D205"/>
  <c r="J177"/>
  <c r="F177"/>
  <c r="E177"/>
  <c r="G177"/>
  <c r="D200"/>
  <c r="D196"/>
  <c r="D192"/>
  <c r="D188"/>
  <c r="D184"/>
  <c r="D180"/>
  <c r="E160"/>
  <c r="D174"/>
  <c r="D173"/>
  <c r="D172"/>
  <c r="D171"/>
  <c r="D170"/>
  <c r="D169"/>
  <c r="D168"/>
  <c r="D167"/>
  <c r="D166"/>
  <c r="D165"/>
  <c r="D164"/>
  <c r="D162"/>
  <c r="D161"/>
  <c r="J160"/>
  <c r="F160"/>
  <c r="D176"/>
  <c r="D175"/>
  <c r="D163"/>
  <c r="J140"/>
  <c r="D159"/>
  <c r="D157"/>
  <c r="D156"/>
  <c r="D155"/>
  <c r="D153"/>
  <c r="D152"/>
  <c r="D151"/>
  <c r="D150"/>
  <c r="D149"/>
  <c r="D147"/>
  <c r="D146"/>
  <c r="D145"/>
  <c r="D143"/>
  <c r="D142"/>
  <c r="D141"/>
  <c r="D158"/>
  <c r="D154"/>
  <c r="D148"/>
  <c r="D144"/>
  <c r="E112"/>
  <c r="F112"/>
  <c r="G112"/>
  <c r="D112" s="1"/>
  <c r="F87"/>
  <c r="E87"/>
  <c r="J87"/>
  <c r="D110"/>
  <c r="D106"/>
  <c r="D102"/>
  <c r="D98"/>
  <c r="D94"/>
  <c r="D90"/>
  <c r="J64"/>
  <c r="D86"/>
  <c r="D85"/>
  <c r="D84"/>
  <c r="D82"/>
  <c r="D81"/>
  <c r="D80"/>
  <c r="D78"/>
  <c r="D77"/>
  <c r="D76"/>
  <c r="D74"/>
  <c r="D73"/>
  <c r="D72"/>
  <c r="D70"/>
  <c r="D69"/>
  <c r="D68"/>
  <c r="D66"/>
  <c r="D65"/>
  <c r="E64"/>
  <c r="D83"/>
  <c r="D79"/>
  <c r="D75"/>
  <c r="D71"/>
  <c r="D67"/>
  <c r="F64"/>
  <c r="J40"/>
  <c r="D60"/>
  <c r="F40"/>
  <c r="D62"/>
  <c r="D61"/>
  <c r="D58"/>
  <c r="D57"/>
  <c r="D56"/>
  <c r="D54"/>
  <c r="D53"/>
  <c r="D52"/>
  <c r="D50"/>
  <c r="D49"/>
  <c r="D48"/>
  <c r="D46"/>
  <c r="D45"/>
  <c r="D44"/>
  <c r="D42"/>
  <c r="E40"/>
  <c r="D63"/>
  <c r="D59"/>
  <c r="D55"/>
  <c r="D51"/>
  <c r="D47"/>
  <c r="D43"/>
  <c r="G40"/>
  <c r="E24"/>
  <c r="E8" s="1"/>
  <c r="J24"/>
  <c r="D39"/>
  <c r="D38"/>
  <c r="D37"/>
  <c r="D35"/>
  <c r="D34"/>
  <c r="D33"/>
  <c r="D30"/>
  <c r="D29"/>
  <c r="D26"/>
  <c r="L8"/>
  <c r="F24"/>
  <c r="K8"/>
  <c r="M36" i="123" s="1"/>
  <c r="G24" i="124"/>
  <c r="J9"/>
  <c r="D23"/>
  <c r="D22"/>
  <c r="D20"/>
  <c r="D19"/>
  <c r="D18"/>
  <c r="D17"/>
  <c r="D16"/>
  <c r="D15"/>
  <c r="D14"/>
  <c r="D12"/>
  <c r="D11"/>
  <c r="D21"/>
  <c r="D13"/>
  <c r="G9"/>
  <c r="D9" s="1"/>
  <c r="C140" i="128"/>
  <c r="D134"/>
  <c r="BU52" i="127"/>
  <c r="BU28" s="1"/>
  <c r="BT28" s="1"/>
  <c r="BM52"/>
  <c r="BM28" s="1"/>
  <c r="BI52"/>
  <c r="BI28" s="1"/>
  <c r="BA52"/>
  <c r="BA28" s="1"/>
  <c r="BA7" s="1"/>
  <c r="AO52"/>
  <c r="AO28" s="1"/>
  <c r="AO7" s="1"/>
  <c r="AK52"/>
  <c r="AC52"/>
  <c r="AC28" s="1"/>
  <c r="Q52"/>
  <c r="Q28" s="1"/>
  <c r="C139" i="128"/>
  <c r="AK28" i="127"/>
  <c r="BI27"/>
  <c r="BH27" s="1"/>
  <c r="BH51"/>
  <c r="AW27"/>
  <c r="AV27" s="1"/>
  <c r="AV51"/>
  <c r="I51"/>
  <c r="D122" i="128"/>
  <c r="I50" i="127"/>
  <c r="AJ26"/>
  <c r="E116" i="128"/>
  <c r="X50" i="127"/>
  <c r="C118" i="128"/>
  <c r="BF25" i="127"/>
  <c r="BE25" s="1"/>
  <c r="BE49"/>
  <c r="AP49"/>
  <c r="C114" i="128"/>
  <c r="C109"/>
  <c r="D104"/>
  <c r="F48" i="127"/>
  <c r="C108" i="128"/>
  <c r="AP47" i="127"/>
  <c r="AQ23"/>
  <c r="AP23" s="1"/>
  <c r="BT23"/>
  <c r="L47"/>
  <c r="C99" i="128"/>
  <c r="BT47" i="127"/>
  <c r="U47"/>
  <c r="C102" i="128"/>
  <c r="C100"/>
  <c r="G22" i="127"/>
  <c r="F22" s="1"/>
  <c r="F46"/>
  <c r="AL22"/>
  <c r="AJ22" s="1"/>
  <c r="AJ46"/>
  <c r="AH22"/>
  <c r="AG46"/>
  <c r="BO22"/>
  <c r="BN22" s="1"/>
  <c r="BN46"/>
  <c r="C94" i="128"/>
  <c r="C95"/>
  <c r="E92"/>
  <c r="BI21" i="127"/>
  <c r="BH21" s="1"/>
  <c r="BH45"/>
  <c r="BQ45"/>
  <c r="F45"/>
  <c r="AA21"/>
  <c r="C90" i="128"/>
  <c r="BN44" i="127"/>
  <c r="AS44"/>
  <c r="C83" i="128"/>
  <c r="BB44" i="127"/>
  <c r="D80" i="128"/>
  <c r="C79"/>
  <c r="AG43" i="127"/>
  <c r="C75" i="128"/>
  <c r="X43" i="127"/>
  <c r="E74" i="128"/>
  <c r="AP43" i="127"/>
  <c r="C78" i="128"/>
  <c r="C76"/>
  <c r="S18" i="127"/>
  <c r="R18" s="1"/>
  <c r="R42"/>
  <c r="C71" i="128"/>
  <c r="E68"/>
  <c r="AS42" i="127"/>
  <c r="AV42"/>
  <c r="G17"/>
  <c r="F41"/>
  <c r="BT41"/>
  <c r="C64" i="128"/>
  <c r="S16" i="127"/>
  <c r="R16" s="1"/>
  <c r="R40"/>
  <c r="BC16"/>
  <c r="BB16" s="1"/>
  <c r="BB40"/>
  <c r="BN40"/>
  <c r="C61" i="128"/>
  <c r="AS40" i="127"/>
  <c r="C60" i="128"/>
  <c r="C57"/>
  <c r="BT15" i="127"/>
  <c r="AH15"/>
  <c r="AG15" s="1"/>
  <c r="AG39"/>
  <c r="U39"/>
  <c r="C55" i="128"/>
  <c r="E50"/>
  <c r="X39" i="127"/>
  <c r="AP39"/>
  <c r="AW14"/>
  <c r="AV14" s="1"/>
  <c r="AV38"/>
  <c r="BI14"/>
  <c r="BH14" s="1"/>
  <c r="BH38"/>
  <c r="AS14"/>
  <c r="I38"/>
  <c r="C49" i="128"/>
  <c r="E44"/>
  <c r="BN38" i="127"/>
  <c r="AS38"/>
  <c r="BC13"/>
  <c r="BB13" s="1"/>
  <c r="BB37"/>
  <c r="G13"/>
  <c r="F13" s="1"/>
  <c r="F37"/>
  <c r="AQ13"/>
  <c r="AP13" s="1"/>
  <c r="AP37"/>
  <c r="C40" i="128"/>
  <c r="BQ13" i="127"/>
  <c r="AG37"/>
  <c r="U13"/>
  <c r="BQ37"/>
  <c r="U37"/>
  <c r="C37" i="128"/>
  <c r="AD36" i="127"/>
  <c r="R36"/>
  <c r="D32" i="128"/>
  <c r="AD12" i="127"/>
  <c r="BB11"/>
  <c r="C30" i="128"/>
  <c r="C27"/>
  <c r="BT35" i="127"/>
  <c r="U35"/>
  <c r="AE10"/>
  <c r="AD10" s="1"/>
  <c r="AD34"/>
  <c r="G10"/>
  <c r="F10" s="1"/>
  <c r="F34"/>
  <c r="BF10"/>
  <c r="BE10" s="1"/>
  <c r="BE34"/>
  <c r="I34"/>
  <c r="C22" i="128"/>
  <c r="BN34" i="127"/>
  <c r="C23" i="128"/>
  <c r="E20"/>
  <c r="AH9" i="127"/>
  <c r="AG9" s="1"/>
  <c r="AG33"/>
  <c r="R33"/>
  <c r="BN33"/>
  <c r="BB33"/>
  <c r="C18" i="128"/>
  <c r="BN7"/>
  <c r="AH7"/>
  <c r="AD7"/>
  <c r="R7"/>
  <c r="N7"/>
  <c r="R32" i="127"/>
  <c r="BB32"/>
  <c r="BT54"/>
  <c r="BQ54"/>
  <c r="BQ12"/>
  <c r="BN54"/>
  <c r="BH54"/>
  <c r="BE54"/>
  <c r="BB54"/>
  <c r="AV54"/>
  <c r="AV18"/>
  <c r="AS54"/>
  <c r="AP54"/>
  <c r="AJ54"/>
  <c r="AG54"/>
  <c r="AG23"/>
  <c r="AG26"/>
  <c r="AG19"/>
  <c r="AD54"/>
  <c r="X54"/>
  <c r="X11"/>
  <c r="U25"/>
  <c r="U23"/>
  <c r="U14"/>
  <c r="C74"/>
  <c r="C73"/>
  <c r="C69"/>
  <c r="C62"/>
  <c r="C58"/>
  <c r="C57"/>
  <c r="U54"/>
  <c r="U27"/>
  <c r="L27"/>
  <c r="L25"/>
  <c r="L54"/>
  <c r="E54"/>
  <c r="D54"/>
  <c r="C72"/>
  <c r="C70"/>
  <c r="C68"/>
  <c r="C66"/>
  <c r="C65"/>
  <c r="C64"/>
  <c r="C61"/>
  <c r="C60"/>
  <c r="C56"/>
  <c r="D65" i="130"/>
  <c r="D62"/>
  <c r="D58"/>
  <c r="D37"/>
  <c r="D33"/>
  <c r="D30"/>
  <c r="D26"/>
  <c r="D61"/>
  <c r="D57"/>
  <c r="D54"/>
  <c r="D50"/>
  <c r="D29"/>
  <c r="D25"/>
  <c r="D22"/>
  <c r="D18"/>
  <c r="D53"/>
  <c r="D52"/>
  <c r="D49"/>
  <c r="D46"/>
  <c r="D42"/>
  <c r="D21"/>
  <c r="D20"/>
  <c r="D17"/>
  <c r="D14"/>
  <c r="D10"/>
  <c r="BU8"/>
  <c r="BI8"/>
  <c r="AW8"/>
  <c r="AK8"/>
  <c r="Y8"/>
  <c r="M8"/>
  <c r="D59"/>
  <c r="D51"/>
  <c r="D43"/>
  <c r="D35"/>
  <c r="D27"/>
  <c r="D19"/>
  <c r="D11"/>
  <c r="BO8"/>
  <c r="BC8"/>
  <c r="AQ8"/>
  <c r="AE8"/>
  <c r="S8"/>
  <c r="G8"/>
  <c r="D63"/>
  <c r="D55"/>
  <c r="D47"/>
  <c r="D39"/>
  <c r="D31"/>
  <c r="D23"/>
  <c r="D15"/>
  <c r="BR8"/>
  <c r="BF8"/>
  <c r="AT8"/>
  <c r="AH8"/>
  <c r="V8"/>
  <c r="J8"/>
  <c r="BL8"/>
  <c r="AZ8"/>
  <c r="AN8"/>
  <c r="AB8"/>
  <c r="P8"/>
  <c r="F8"/>
  <c r="E8"/>
  <c r="AI28" i="127"/>
  <c r="G28"/>
  <c r="F28" s="1"/>
  <c r="F52"/>
  <c r="AE27"/>
  <c r="AD27" s="1"/>
  <c r="AD51"/>
  <c r="BC24"/>
  <c r="BB24" s="1"/>
  <c r="BB48"/>
  <c r="V21"/>
  <c r="U21" s="1"/>
  <c r="U45"/>
  <c r="AK19"/>
  <c r="AJ19" s="1"/>
  <c r="AJ43"/>
  <c r="V17"/>
  <c r="U17" s="1"/>
  <c r="U41"/>
  <c r="AK15"/>
  <c r="AJ15" s="1"/>
  <c r="AJ39"/>
  <c r="AT12"/>
  <c r="AS12" s="1"/>
  <c r="AS36"/>
  <c r="AQ9"/>
  <c r="AP9" s="1"/>
  <c r="AP33"/>
  <c r="BO18"/>
  <c r="BN18" s="1"/>
  <c r="E122" i="128"/>
  <c r="BB52" i="127"/>
  <c r="BT27"/>
  <c r="BQ51"/>
  <c r="L51"/>
  <c r="BB50"/>
  <c r="AG50"/>
  <c r="R50"/>
  <c r="BN49"/>
  <c r="BH25"/>
  <c r="AE25"/>
  <c r="AD25" s="1"/>
  <c r="AD49"/>
  <c r="R48"/>
  <c r="AT22"/>
  <c r="AS22" s="1"/>
  <c r="AS46"/>
  <c r="G20"/>
  <c r="F20" s="1"/>
  <c r="F44"/>
  <c r="AT19"/>
  <c r="AS19" s="1"/>
  <c r="AS43"/>
  <c r="G16"/>
  <c r="F16" s="1"/>
  <c r="F40"/>
  <c r="AT15"/>
  <c r="AS15" s="1"/>
  <c r="AS39"/>
  <c r="AF14"/>
  <c r="AD14" s="1"/>
  <c r="AD38"/>
  <c r="AH10"/>
  <c r="AG10" s="1"/>
  <c r="AG34"/>
  <c r="K10"/>
  <c r="K7" s="1"/>
  <c r="K31"/>
  <c r="C69" i="128"/>
  <c r="D68"/>
  <c r="AP50" i="127"/>
  <c r="G26"/>
  <c r="F26" s="1"/>
  <c r="F50"/>
  <c r="BT51"/>
  <c r="BF27"/>
  <c r="BE27" s="1"/>
  <c r="BE51"/>
  <c r="X49"/>
  <c r="AT24"/>
  <c r="AS24" s="1"/>
  <c r="AS48"/>
  <c r="AE23"/>
  <c r="AD23" s="1"/>
  <c r="AD47"/>
  <c r="AQ21"/>
  <c r="AP21" s="1"/>
  <c r="AP45"/>
  <c r="V20"/>
  <c r="U20" s="1"/>
  <c r="U44"/>
  <c r="M19"/>
  <c r="L19" s="1"/>
  <c r="L43"/>
  <c r="BF18"/>
  <c r="BE18" s="1"/>
  <c r="BE42"/>
  <c r="AQ17"/>
  <c r="AP17" s="1"/>
  <c r="AP41"/>
  <c r="V16"/>
  <c r="U16" s="1"/>
  <c r="U40"/>
  <c r="M15"/>
  <c r="L15" s="1"/>
  <c r="L39"/>
  <c r="BP12"/>
  <c r="BN12" s="1"/>
  <c r="BN36"/>
  <c r="G12"/>
  <c r="D36"/>
  <c r="AR10"/>
  <c r="AP10" s="1"/>
  <c r="AP34"/>
  <c r="AQ8"/>
  <c r="AP8" s="1"/>
  <c r="AP32"/>
  <c r="U51"/>
  <c r="AV49"/>
  <c r="AG49"/>
  <c r="BF23"/>
  <c r="BE23" s="1"/>
  <c r="BE47"/>
  <c r="BQ20"/>
  <c r="BI19"/>
  <c r="BH19" s="1"/>
  <c r="BH43"/>
  <c r="BQ16"/>
  <c r="BI15"/>
  <c r="BH15" s="1"/>
  <c r="BH39"/>
  <c r="BU13"/>
  <c r="BT13" s="1"/>
  <c r="BT37"/>
  <c r="AH11"/>
  <c r="AG11" s="1"/>
  <c r="AG35"/>
  <c r="BC22"/>
  <c r="BB22" s="1"/>
  <c r="W15"/>
  <c r="C117" i="128"/>
  <c r="D116"/>
  <c r="C21"/>
  <c r="D20"/>
  <c r="I25" i="127"/>
  <c r="BE24"/>
  <c r="AV24"/>
  <c r="E48"/>
  <c r="BH23"/>
  <c r="X23"/>
  <c r="BE22"/>
  <c r="AV22"/>
  <c r="X22"/>
  <c r="BE21"/>
  <c r="BQ19"/>
  <c r="U19"/>
  <c r="BQ18"/>
  <c r="BH18"/>
  <c r="I18"/>
  <c r="BQ17"/>
  <c r="AD16"/>
  <c r="BQ15"/>
  <c r="BQ38"/>
  <c r="L14"/>
  <c r="E38"/>
  <c r="Y13"/>
  <c r="X13" s="1"/>
  <c r="X37"/>
  <c r="AV12"/>
  <c r="AG36"/>
  <c r="BB35"/>
  <c r="G11"/>
  <c r="F11" s="1"/>
  <c r="F35"/>
  <c r="BF9"/>
  <c r="BE9" s="1"/>
  <c r="BE33"/>
  <c r="AE9"/>
  <c r="AD9" s="1"/>
  <c r="AE31"/>
  <c r="BP8"/>
  <c r="BN8" s="1"/>
  <c r="BN32"/>
  <c r="U32"/>
  <c r="U15"/>
  <c r="C136" i="128"/>
  <c r="C126"/>
  <c r="E86"/>
  <c r="C84"/>
  <c r="E38"/>
  <c r="C36"/>
  <c r="BJ7"/>
  <c r="X27" i="127"/>
  <c r="I27"/>
  <c r="AS26"/>
  <c r="BQ25"/>
  <c r="I49"/>
  <c r="BE48"/>
  <c r="AV48"/>
  <c r="BQ23"/>
  <c r="BH47"/>
  <c r="L23"/>
  <c r="I47"/>
  <c r="BE46"/>
  <c r="AV46"/>
  <c r="AG22"/>
  <c r="R46"/>
  <c r="L46"/>
  <c r="BE45"/>
  <c r="AS21"/>
  <c r="AD45"/>
  <c r="AS20"/>
  <c r="AD44"/>
  <c r="I20"/>
  <c r="BQ43"/>
  <c r="BB43"/>
  <c r="X19"/>
  <c r="U43"/>
  <c r="BQ42"/>
  <c r="BH42"/>
  <c r="AS18"/>
  <c r="AJ42"/>
  <c r="I42"/>
  <c r="BT17"/>
  <c r="BQ41"/>
  <c r="BK41"/>
  <c r="AS17"/>
  <c r="AD41"/>
  <c r="BN16"/>
  <c r="AS16"/>
  <c r="AD40"/>
  <c r="I16"/>
  <c r="BQ39"/>
  <c r="BB39"/>
  <c r="X15"/>
  <c r="I15"/>
  <c r="BE38"/>
  <c r="R38"/>
  <c r="AV36"/>
  <c r="I36"/>
  <c r="BT11"/>
  <c r="BQ35"/>
  <c r="AP35"/>
  <c r="AK11"/>
  <c r="AJ11" s="1"/>
  <c r="AJ35"/>
  <c r="AD33"/>
  <c r="R9"/>
  <c r="AI24"/>
  <c r="AG24" s="1"/>
  <c r="BO14"/>
  <c r="BN14" s="1"/>
  <c r="C132" i="128"/>
  <c r="D128"/>
  <c r="C128" s="1"/>
  <c r="C93"/>
  <c r="D92"/>
  <c r="C45"/>
  <c r="D44"/>
  <c r="BS7"/>
  <c r="BO7"/>
  <c r="BK7"/>
  <c r="BG7"/>
  <c r="BC7"/>
  <c r="AY7"/>
  <c r="AU7"/>
  <c r="AQ7"/>
  <c r="AM7"/>
  <c r="AI7"/>
  <c r="AE7"/>
  <c r="AA7"/>
  <c r="W7"/>
  <c r="S7"/>
  <c r="O7"/>
  <c r="K7"/>
  <c r="AX7"/>
  <c r="BT48" i="127"/>
  <c r="BQ47"/>
  <c r="U22"/>
  <c r="BF12"/>
  <c r="BE12" s="1"/>
  <c r="BE36"/>
  <c r="AT11"/>
  <c r="AS11" s="1"/>
  <c r="AS35"/>
  <c r="S10"/>
  <c r="R10" s="1"/>
  <c r="R34"/>
  <c r="H9"/>
  <c r="E9" s="1"/>
  <c r="F33"/>
  <c r="AF8"/>
  <c r="AD8" s="1"/>
  <c r="AD32"/>
  <c r="BE14"/>
  <c r="I12"/>
  <c r="E110" i="128"/>
  <c r="E62"/>
  <c r="E14"/>
  <c r="C12"/>
  <c r="BV7"/>
  <c r="BR7"/>
  <c r="BR32" i="127"/>
  <c r="BF7" i="128"/>
  <c r="BB7"/>
  <c r="AT8" i="127"/>
  <c r="AS8" s="1"/>
  <c r="AS32"/>
  <c r="AP7" i="128"/>
  <c r="AL7"/>
  <c r="Z7"/>
  <c r="Z32" i="127"/>
  <c r="Z8" s="1"/>
  <c r="V7" i="128"/>
  <c r="J32" i="127"/>
  <c r="I32" s="1"/>
  <c r="J7" i="128"/>
  <c r="AT7"/>
  <c r="BQ14" i="127"/>
  <c r="I14"/>
  <c r="AG13"/>
  <c r="U11"/>
  <c r="AA33"/>
  <c r="AB9"/>
  <c r="AA9" s="1"/>
  <c r="U9"/>
  <c r="AY32"/>
  <c r="AZ8"/>
  <c r="AY8" s="1"/>
  <c r="C123" i="128"/>
  <c r="C113"/>
  <c r="D110"/>
  <c r="C89"/>
  <c r="D86"/>
  <c r="C65"/>
  <c r="D62"/>
  <c r="C41"/>
  <c r="D38"/>
  <c r="C17"/>
  <c r="D14"/>
  <c r="BU7"/>
  <c r="BQ7"/>
  <c r="BM7"/>
  <c r="BI7"/>
  <c r="BE7"/>
  <c r="BA7"/>
  <c r="AW7"/>
  <c r="AS7"/>
  <c r="AO7"/>
  <c r="AK7"/>
  <c r="AG7"/>
  <c r="AC7"/>
  <c r="Y7"/>
  <c r="U7"/>
  <c r="Q7"/>
  <c r="M7"/>
  <c r="I7"/>
  <c r="O32" i="127"/>
  <c r="P8"/>
  <c r="E134" i="128"/>
  <c r="BT7"/>
  <c r="BP7"/>
  <c r="BL7"/>
  <c r="BH7"/>
  <c r="BD7"/>
  <c r="AZ7"/>
  <c r="AV7"/>
  <c r="AR7"/>
  <c r="AN7"/>
  <c r="AJ7"/>
  <c r="AF7"/>
  <c r="AB7"/>
  <c r="X7"/>
  <c r="T7"/>
  <c r="P7"/>
  <c r="L7"/>
  <c r="E104"/>
  <c r="C104" s="1"/>
  <c r="D98"/>
  <c r="C98" s="1"/>
  <c r="E80"/>
  <c r="D74"/>
  <c r="E56"/>
  <c r="D50"/>
  <c r="E32"/>
  <c r="D26"/>
  <c r="P28" i="127"/>
  <c r="AA50"/>
  <c r="AB26"/>
  <c r="AA26" s="1"/>
  <c r="M26"/>
  <c r="L26" s="1"/>
  <c r="L50"/>
  <c r="AM48"/>
  <c r="AN24"/>
  <c r="AM24" s="1"/>
  <c r="AY47"/>
  <c r="AZ23"/>
  <c r="AY23" s="1"/>
  <c r="H23"/>
  <c r="F23" s="1"/>
  <c r="E47"/>
  <c r="F47"/>
  <c r="C67"/>
  <c r="I54"/>
  <c r="AG51"/>
  <c r="X51"/>
  <c r="O51"/>
  <c r="P27"/>
  <c r="O27" s="1"/>
  <c r="BL26"/>
  <c r="BK26" s="1"/>
  <c r="BK50"/>
  <c r="BE26"/>
  <c r="AV26"/>
  <c r="AS50"/>
  <c r="AJ50"/>
  <c r="AF26"/>
  <c r="AD26" s="1"/>
  <c r="AD50"/>
  <c r="V26"/>
  <c r="U26" s="1"/>
  <c r="U50"/>
  <c r="BT25"/>
  <c r="BQ49"/>
  <c r="BH49"/>
  <c r="BD25"/>
  <c r="BB25" s="1"/>
  <c r="BB49"/>
  <c r="AT25"/>
  <c r="AS25" s="1"/>
  <c r="AS49"/>
  <c r="R49"/>
  <c r="D49"/>
  <c r="BN48"/>
  <c r="BI24"/>
  <c r="BH24" s="1"/>
  <c r="BH48"/>
  <c r="M24"/>
  <c r="L24" s="1"/>
  <c r="L48"/>
  <c r="BD23"/>
  <c r="BB23" s="1"/>
  <c r="BB47"/>
  <c r="AX23"/>
  <c r="AV23" s="1"/>
  <c r="AV47"/>
  <c r="O47"/>
  <c r="P23"/>
  <c r="O23" s="1"/>
  <c r="BH46"/>
  <c r="BI22"/>
  <c r="BH22" s="1"/>
  <c r="AA46"/>
  <c r="AB22"/>
  <c r="AA22" s="1"/>
  <c r="BD21"/>
  <c r="BB21" s="1"/>
  <c r="BB45"/>
  <c r="AH21"/>
  <c r="AG21" s="1"/>
  <c r="AG45"/>
  <c r="BH44"/>
  <c r="AM44"/>
  <c r="AN20"/>
  <c r="AM20" s="1"/>
  <c r="M18"/>
  <c r="L18" s="1"/>
  <c r="D42"/>
  <c r="L42"/>
  <c r="BF17"/>
  <c r="BE17" s="1"/>
  <c r="BE41"/>
  <c r="Y17"/>
  <c r="X17" s="1"/>
  <c r="X41"/>
  <c r="Y16"/>
  <c r="X16" s="1"/>
  <c r="X40"/>
  <c r="AB13"/>
  <c r="AA13" s="1"/>
  <c r="AA37"/>
  <c r="BH12"/>
  <c r="X26"/>
  <c r="C63"/>
  <c r="AY54"/>
  <c r="AM54"/>
  <c r="AN28"/>
  <c r="J28"/>
  <c r="H27"/>
  <c r="F27" s="1"/>
  <c r="F51"/>
  <c r="E49"/>
  <c r="AT23"/>
  <c r="AS23" s="1"/>
  <c r="AS47"/>
  <c r="AR22"/>
  <c r="AP22" s="1"/>
  <c r="AP46"/>
  <c r="AY45"/>
  <c r="AZ21"/>
  <c r="AY21" s="1"/>
  <c r="Y21"/>
  <c r="X21" s="1"/>
  <c r="X45"/>
  <c r="Y20"/>
  <c r="X20" s="1"/>
  <c r="X44"/>
  <c r="BF16"/>
  <c r="BE16" s="1"/>
  <c r="BE40"/>
  <c r="AF15"/>
  <c r="AD15" s="1"/>
  <c r="AD39"/>
  <c r="AF11"/>
  <c r="AD11" s="1"/>
  <c r="AD35"/>
  <c r="AF31"/>
  <c r="BR10"/>
  <c r="BQ10" s="1"/>
  <c r="BQ34"/>
  <c r="BT26"/>
  <c r="C71"/>
  <c r="C55"/>
  <c r="F54"/>
  <c r="AB28"/>
  <c r="BN51"/>
  <c r="AY51"/>
  <c r="AZ27"/>
  <c r="AY27" s="1"/>
  <c r="AP51"/>
  <c r="AK27"/>
  <c r="AJ27" s="1"/>
  <c r="AJ51"/>
  <c r="E51"/>
  <c r="BT50"/>
  <c r="BE50"/>
  <c r="AV50"/>
  <c r="AM50"/>
  <c r="AN26"/>
  <c r="AM26" s="1"/>
  <c r="P26"/>
  <c r="O26" s="1"/>
  <c r="O50"/>
  <c r="J26"/>
  <c r="D50"/>
  <c r="BT49"/>
  <c r="BK49"/>
  <c r="BL25"/>
  <c r="BK25" s="1"/>
  <c r="AN25"/>
  <c r="AM25" s="1"/>
  <c r="AM49"/>
  <c r="AG25"/>
  <c r="X25"/>
  <c r="U49"/>
  <c r="L49"/>
  <c r="H25"/>
  <c r="F49"/>
  <c r="BR24"/>
  <c r="BQ24" s="1"/>
  <c r="BQ48"/>
  <c r="AP48"/>
  <c r="AA48"/>
  <c r="AB24"/>
  <c r="AA24" s="1"/>
  <c r="V24"/>
  <c r="U24" s="1"/>
  <c r="U48"/>
  <c r="BK47"/>
  <c r="BL23"/>
  <c r="BK23" s="1"/>
  <c r="AG47"/>
  <c r="X47"/>
  <c r="T23"/>
  <c r="R23" s="1"/>
  <c r="R47"/>
  <c r="D47"/>
  <c r="BR22"/>
  <c r="BQ22" s="1"/>
  <c r="BQ46"/>
  <c r="AF22"/>
  <c r="AD22" s="1"/>
  <c r="AD46"/>
  <c r="J22"/>
  <c r="D46"/>
  <c r="I46"/>
  <c r="AW20"/>
  <c r="AV20" s="1"/>
  <c r="AV44"/>
  <c r="AA43"/>
  <c r="AB19"/>
  <c r="AA19" s="1"/>
  <c r="H19"/>
  <c r="E43"/>
  <c r="F43"/>
  <c r="AA42"/>
  <c r="AB18"/>
  <c r="AA18" s="1"/>
  <c r="V18"/>
  <c r="U18" s="1"/>
  <c r="U42"/>
  <c r="BP17"/>
  <c r="BN17" s="1"/>
  <c r="BN41"/>
  <c r="BJ17"/>
  <c r="BH17" s="1"/>
  <c r="BH41"/>
  <c r="AH17"/>
  <c r="AG17" s="1"/>
  <c r="AG41"/>
  <c r="AN16"/>
  <c r="AM16" s="1"/>
  <c r="AM40"/>
  <c r="BU14"/>
  <c r="BT14" s="1"/>
  <c r="BT38"/>
  <c r="AN14"/>
  <c r="AM14" s="1"/>
  <c r="AM38"/>
  <c r="AH14"/>
  <c r="AG14" s="1"/>
  <c r="AG38"/>
  <c r="AK13"/>
  <c r="AJ13" s="1"/>
  <c r="AJ37"/>
  <c r="M12"/>
  <c r="L12" s="1"/>
  <c r="L36"/>
  <c r="AZ10"/>
  <c r="AY10" s="1"/>
  <c r="AY34"/>
  <c r="AT10"/>
  <c r="AS10" s="1"/>
  <c r="AS34"/>
  <c r="BV8"/>
  <c r="BV31"/>
  <c r="BM8"/>
  <c r="AW8"/>
  <c r="AV32"/>
  <c r="AW31"/>
  <c r="AH8"/>
  <c r="AG32"/>
  <c r="AV25"/>
  <c r="BK54"/>
  <c r="AA54"/>
  <c r="BK51"/>
  <c r="BL27"/>
  <c r="BK27" s="1"/>
  <c r="AN27"/>
  <c r="AM27" s="1"/>
  <c r="AM51"/>
  <c r="BR26"/>
  <c r="BQ26" s="1"/>
  <c r="BQ50"/>
  <c r="AY49"/>
  <c r="AZ25"/>
  <c r="AY25" s="1"/>
  <c r="AK25"/>
  <c r="AJ25" s="1"/>
  <c r="AJ49"/>
  <c r="BD18"/>
  <c r="BB18" s="1"/>
  <c r="BB42"/>
  <c r="P17"/>
  <c r="O17" s="1"/>
  <c r="O41"/>
  <c r="C75"/>
  <c r="C59"/>
  <c r="O54"/>
  <c r="BL28"/>
  <c r="AF28"/>
  <c r="AD52"/>
  <c r="BD27"/>
  <c r="BB27" s="1"/>
  <c r="BB51"/>
  <c r="AT27"/>
  <c r="AS27" s="1"/>
  <c r="AS51"/>
  <c r="R51"/>
  <c r="D51"/>
  <c r="BN50"/>
  <c r="BI26"/>
  <c r="BH26" s="1"/>
  <c r="BH50"/>
  <c r="E50"/>
  <c r="O49"/>
  <c r="P25"/>
  <c r="O25" s="1"/>
  <c r="BL24"/>
  <c r="BK24" s="1"/>
  <c r="BK48"/>
  <c r="AF24"/>
  <c r="AD24" s="1"/>
  <c r="AD48"/>
  <c r="Z24"/>
  <c r="X24" s="1"/>
  <c r="X48"/>
  <c r="J24"/>
  <c r="D48"/>
  <c r="BP23"/>
  <c r="BN23" s="1"/>
  <c r="BN47"/>
  <c r="AK23"/>
  <c r="AJ23" s="1"/>
  <c r="AJ47"/>
  <c r="BV22"/>
  <c r="BT22" s="1"/>
  <c r="BT46"/>
  <c r="N22"/>
  <c r="E46"/>
  <c r="BU21"/>
  <c r="BT21" s="1"/>
  <c r="BT45"/>
  <c r="O45"/>
  <c r="P21"/>
  <c r="O21" s="1"/>
  <c r="BF20"/>
  <c r="BE20" s="1"/>
  <c r="BE44"/>
  <c r="AF19"/>
  <c r="AD19" s="1"/>
  <c r="AD43"/>
  <c r="AY42"/>
  <c r="AZ18"/>
  <c r="AY18" s="1"/>
  <c r="AF18"/>
  <c r="AD18" s="1"/>
  <c r="AD42"/>
  <c r="E42"/>
  <c r="AW16"/>
  <c r="AV16" s="1"/>
  <c r="AV40"/>
  <c r="AB15"/>
  <c r="AA15" s="1"/>
  <c r="AA39"/>
  <c r="H15"/>
  <c r="F15" s="1"/>
  <c r="E39"/>
  <c r="F39"/>
  <c r="BP13"/>
  <c r="BN13" s="1"/>
  <c r="BN37"/>
  <c r="BJ13"/>
  <c r="BH37"/>
  <c r="AT13"/>
  <c r="AS13" s="1"/>
  <c r="AS37"/>
  <c r="AR12"/>
  <c r="AP12" s="1"/>
  <c r="AP36"/>
  <c r="AL12"/>
  <c r="AJ12" s="1"/>
  <c r="AJ36"/>
  <c r="V12"/>
  <c r="U12" s="1"/>
  <c r="U36"/>
  <c r="BI10"/>
  <c r="BH10" s="1"/>
  <c r="BH34"/>
  <c r="BT24"/>
  <c r="AM46"/>
  <c r="BK45"/>
  <c r="AJ21"/>
  <c r="T21"/>
  <c r="R21" s="1"/>
  <c r="R45"/>
  <c r="J21"/>
  <c r="I21" s="1"/>
  <c r="I45"/>
  <c r="D45"/>
  <c r="AR20"/>
  <c r="AP20" s="1"/>
  <c r="AP44"/>
  <c r="AH20"/>
  <c r="AG20" s="1"/>
  <c r="AG44"/>
  <c r="BK43"/>
  <c r="BL19"/>
  <c r="BK19" s="1"/>
  <c r="AW19"/>
  <c r="AV19" s="1"/>
  <c r="AV43"/>
  <c r="BU18"/>
  <c r="BT18" s="1"/>
  <c r="BT42"/>
  <c r="AY41"/>
  <c r="AZ17"/>
  <c r="AY17" s="1"/>
  <c r="AJ17"/>
  <c r="T17"/>
  <c r="R17" s="1"/>
  <c r="R41"/>
  <c r="J17"/>
  <c r="I17" s="1"/>
  <c r="I41"/>
  <c r="D41"/>
  <c r="BH16"/>
  <c r="AR16"/>
  <c r="AP16" s="1"/>
  <c r="AP40"/>
  <c r="AH16"/>
  <c r="AG16" s="1"/>
  <c r="AG40"/>
  <c r="BL15"/>
  <c r="BK15" s="1"/>
  <c r="BK39"/>
  <c r="AW15"/>
  <c r="AV15" s="1"/>
  <c r="AV39"/>
  <c r="AR14"/>
  <c r="AP14" s="1"/>
  <c r="AP38"/>
  <c r="AL14"/>
  <c r="AJ14" s="1"/>
  <c r="AJ38"/>
  <c r="D38"/>
  <c r="AF13"/>
  <c r="AD13" s="1"/>
  <c r="AD37"/>
  <c r="AZ12"/>
  <c r="AY12" s="1"/>
  <c r="AY36"/>
  <c r="H12"/>
  <c r="F36"/>
  <c r="BQ11"/>
  <c r="AW11"/>
  <c r="AV11" s="1"/>
  <c r="AV35"/>
  <c r="P11"/>
  <c r="O11" s="1"/>
  <c r="O35"/>
  <c r="P31"/>
  <c r="J11"/>
  <c r="I11" s="1"/>
  <c r="D35"/>
  <c r="I35"/>
  <c r="BD10"/>
  <c r="BB10" s="1"/>
  <c r="BB34"/>
  <c r="E34"/>
  <c r="BI9"/>
  <c r="BH9" s="1"/>
  <c r="BH33"/>
  <c r="AJ33"/>
  <c r="AK9"/>
  <c r="AJ9" s="1"/>
  <c r="M9"/>
  <c r="L9" s="1"/>
  <c r="L33"/>
  <c r="BT32"/>
  <c r="BU8"/>
  <c r="BK32"/>
  <c r="BF8"/>
  <c r="BE32"/>
  <c r="M22"/>
  <c r="BI20"/>
  <c r="BH20" s="1"/>
  <c r="BB19"/>
  <c r="AH12"/>
  <c r="AG12" s="1"/>
  <c r="AZ28"/>
  <c r="AP28"/>
  <c r="BN27"/>
  <c r="AA51"/>
  <c r="AB27"/>
  <c r="AA27" s="1"/>
  <c r="R27"/>
  <c r="AY50"/>
  <c r="AZ26"/>
  <c r="AY26" s="1"/>
  <c r="AP26"/>
  <c r="BN25"/>
  <c r="AA49"/>
  <c r="AB25"/>
  <c r="AA25" s="1"/>
  <c r="R25"/>
  <c r="AY48"/>
  <c r="AZ24"/>
  <c r="AY24" s="1"/>
  <c r="AP24"/>
  <c r="AA47"/>
  <c r="AB23"/>
  <c r="AA23" s="1"/>
  <c r="I23"/>
  <c r="AY46"/>
  <c r="AZ22"/>
  <c r="AY22" s="1"/>
  <c r="U46"/>
  <c r="BN21"/>
  <c r="AS45"/>
  <c r="AJ45"/>
  <c r="AA45"/>
  <c r="H21"/>
  <c r="E45"/>
  <c r="BQ44"/>
  <c r="AY44"/>
  <c r="AA44"/>
  <c r="AB20"/>
  <c r="AA20" s="1"/>
  <c r="L20"/>
  <c r="I44"/>
  <c r="E44"/>
  <c r="BT43"/>
  <c r="BP19"/>
  <c r="BN19" s="1"/>
  <c r="BN43"/>
  <c r="BF19"/>
  <c r="BE19" s="1"/>
  <c r="BE43"/>
  <c r="O43"/>
  <c r="AM42"/>
  <c r="AN18"/>
  <c r="AM18" s="1"/>
  <c r="Y18"/>
  <c r="X18" s="1"/>
  <c r="X42"/>
  <c r="AS41"/>
  <c r="AJ41"/>
  <c r="AB17"/>
  <c r="AA17" s="1"/>
  <c r="AA41"/>
  <c r="H17"/>
  <c r="E41"/>
  <c r="BQ40"/>
  <c r="BH40"/>
  <c r="AZ16"/>
  <c r="AY16" s="1"/>
  <c r="AY40"/>
  <c r="AB16"/>
  <c r="AA16" s="1"/>
  <c r="AA40"/>
  <c r="L16"/>
  <c r="I40"/>
  <c r="E40"/>
  <c r="BT39"/>
  <c r="BP15"/>
  <c r="BN15" s="1"/>
  <c r="BN39"/>
  <c r="BF15"/>
  <c r="BE15" s="1"/>
  <c r="BE39"/>
  <c r="P15"/>
  <c r="O15" s="1"/>
  <c r="O39"/>
  <c r="AZ14"/>
  <c r="AY14" s="1"/>
  <c r="AY38"/>
  <c r="U38"/>
  <c r="L38"/>
  <c r="H14"/>
  <c r="F14" s="1"/>
  <c r="F38"/>
  <c r="AW13"/>
  <c r="AV13" s="1"/>
  <c r="AV37"/>
  <c r="P13"/>
  <c r="O13" s="1"/>
  <c r="O37"/>
  <c r="J13"/>
  <c r="I13" s="1"/>
  <c r="D37"/>
  <c r="I37"/>
  <c r="BQ36"/>
  <c r="BH36"/>
  <c r="BD12"/>
  <c r="BB12" s="1"/>
  <c r="BB36"/>
  <c r="Y12"/>
  <c r="X12" s="1"/>
  <c r="X36"/>
  <c r="BL11"/>
  <c r="BK11" s="1"/>
  <c r="BK35"/>
  <c r="BF11"/>
  <c r="BE11" s="1"/>
  <c r="BE35"/>
  <c r="T11"/>
  <c r="R11" s="1"/>
  <c r="R35"/>
  <c r="N11"/>
  <c r="L11" s="1"/>
  <c r="L35"/>
  <c r="BU10"/>
  <c r="BT10" s="1"/>
  <c r="BT34"/>
  <c r="L34"/>
  <c r="M10"/>
  <c r="L10" s="1"/>
  <c r="BQ33"/>
  <c r="AS33"/>
  <c r="U33"/>
  <c r="Q8"/>
  <c r="AT31"/>
  <c r="AN22"/>
  <c r="AM22" s="1"/>
  <c r="P19"/>
  <c r="O19" s="1"/>
  <c r="BL17"/>
  <c r="BK17" s="1"/>
  <c r="P24"/>
  <c r="O24" s="1"/>
  <c r="O48"/>
  <c r="AN23"/>
  <c r="AM23" s="1"/>
  <c r="AM47"/>
  <c r="BL22"/>
  <c r="BK22" s="1"/>
  <c r="BK46"/>
  <c r="X46"/>
  <c r="P22"/>
  <c r="O22" s="1"/>
  <c r="O46"/>
  <c r="BN45"/>
  <c r="AV45"/>
  <c r="AN21"/>
  <c r="AM21" s="1"/>
  <c r="AM45"/>
  <c r="L45"/>
  <c r="BU20"/>
  <c r="BT20" s="1"/>
  <c r="BT44"/>
  <c r="AJ44"/>
  <c r="L44"/>
  <c r="D44"/>
  <c r="AY43"/>
  <c r="AZ19"/>
  <c r="AY19" s="1"/>
  <c r="T19"/>
  <c r="R19" s="1"/>
  <c r="R43"/>
  <c r="J19"/>
  <c r="I19" s="1"/>
  <c r="I43"/>
  <c r="D43"/>
  <c r="AR18"/>
  <c r="AP42"/>
  <c r="AH18"/>
  <c r="AG18" s="1"/>
  <c r="AG42"/>
  <c r="F42"/>
  <c r="BB41"/>
  <c r="AW17"/>
  <c r="AV17" s="1"/>
  <c r="AV41"/>
  <c r="L41"/>
  <c r="BU16"/>
  <c r="BT16" s="1"/>
  <c r="BT40"/>
  <c r="AJ40"/>
  <c r="L40"/>
  <c r="D40"/>
  <c r="AZ15"/>
  <c r="AY15" s="1"/>
  <c r="AY39"/>
  <c r="T15"/>
  <c r="R15" s="1"/>
  <c r="R39"/>
  <c r="D39"/>
  <c r="I39"/>
  <c r="BD14"/>
  <c r="BB14" s="1"/>
  <c r="BB38"/>
  <c r="Y14"/>
  <c r="X14" s="1"/>
  <c r="X38"/>
  <c r="BL13"/>
  <c r="BK13" s="1"/>
  <c r="BK37"/>
  <c r="BF13"/>
  <c r="BE13" s="1"/>
  <c r="BE37"/>
  <c r="T13"/>
  <c r="R13" s="1"/>
  <c r="R37"/>
  <c r="N13"/>
  <c r="L13" s="1"/>
  <c r="L37"/>
  <c r="BU12"/>
  <c r="BT12" s="1"/>
  <c r="BT36"/>
  <c r="AN12"/>
  <c r="AM12" s="1"/>
  <c r="AM36"/>
  <c r="E36"/>
  <c r="BP11"/>
  <c r="BN11" s="1"/>
  <c r="BN35"/>
  <c r="BJ11"/>
  <c r="BH11" s="1"/>
  <c r="BH35"/>
  <c r="AA35"/>
  <c r="AB11"/>
  <c r="AA11" s="1"/>
  <c r="AB31"/>
  <c r="AK10"/>
  <c r="AJ10" s="1"/>
  <c r="AJ34"/>
  <c r="V10"/>
  <c r="U10" s="1"/>
  <c r="U34"/>
  <c r="AX8"/>
  <c r="Y8"/>
  <c r="AP27"/>
  <c r="BN26"/>
  <c r="R26"/>
  <c r="AP25"/>
  <c r="BN24"/>
  <c r="BL21"/>
  <c r="BK21" s="1"/>
  <c r="AZ20"/>
  <c r="AY20" s="1"/>
  <c r="L21"/>
  <c r="BL20"/>
  <c r="BK20" s="1"/>
  <c r="BK44"/>
  <c r="AJ20"/>
  <c r="P20"/>
  <c r="O20" s="1"/>
  <c r="O44"/>
  <c r="AN19"/>
  <c r="AM19" s="1"/>
  <c r="AM43"/>
  <c r="BL18"/>
  <c r="BK18" s="1"/>
  <c r="BK42"/>
  <c r="AJ18"/>
  <c r="P18"/>
  <c r="O18" s="1"/>
  <c r="O42"/>
  <c r="AN17"/>
  <c r="AM17" s="1"/>
  <c r="AM41"/>
  <c r="AD17"/>
  <c r="L17"/>
  <c r="BL16"/>
  <c r="BK16" s="1"/>
  <c r="BK40"/>
  <c r="AJ16"/>
  <c r="P16"/>
  <c r="O16" s="1"/>
  <c r="O40"/>
  <c r="AN15"/>
  <c r="AM15" s="1"/>
  <c r="AM39"/>
  <c r="BL14"/>
  <c r="BK14" s="1"/>
  <c r="BK38"/>
  <c r="P14"/>
  <c r="O14" s="1"/>
  <c r="O38"/>
  <c r="AN13"/>
  <c r="AM13" s="1"/>
  <c r="AM37"/>
  <c r="E37"/>
  <c r="BL12"/>
  <c r="BK12" s="1"/>
  <c r="BK36"/>
  <c r="P12"/>
  <c r="O12" s="1"/>
  <c r="O36"/>
  <c r="AN11"/>
  <c r="AM11" s="1"/>
  <c r="AM35"/>
  <c r="E35"/>
  <c r="BL10"/>
  <c r="BK10" s="1"/>
  <c r="BK34"/>
  <c r="BU9"/>
  <c r="BT9" s="1"/>
  <c r="BT33"/>
  <c r="BK33"/>
  <c r="AV33"/>
  <c r="AM33"/>
  <c r="Y9"/>
  <c r="X9" s="1"/>
  <c r="X33"/>
  <c r="O33"/>
  <c r="J9"/>
  <c r="I9" s="1"/>
  <c r="D33"/>
  <c r="AC8"/>
  <c r="N8"/>
  <c r="AD20"/>
  <c r="BB17"/>
  <c r="AB14"/>
  <c r="AA14" s="1"/>
  <c r="AA38"/>
  <c r="AZ13"/>
  <c r="AY13" s="1"/>
  <c r="AY37"/>
  <c r="AB12"/>
  <c r="AA12" s="1"/>
  <c r="AA36"/>
  <c r="AZ11"/>
  <c r="AY11" s="1"/>
  <c r="AY35"/>
  <c r="AW10"/>
  <c r="AV10" s="1"/>
  <c r="AV34"/>
  <c r="X34"/>
  <c r="Y10"/>
  <c r="X10" s="1"/>
  <c r="J10"/>
  <c r="D34"/>
  <c r="E33"/>
  <c r="BI8"/>
  <c r="BH32"/>
  <c r="BD31"/>
  <c r="AK8"/>
  <c r="AJ32"/>
  <c r="V8"/>
  <c r="M8"/>
  <c r="L32"/>
  <c r="R12"/>
  <c r="AW9"/>
  <c r="AV9" s="1"/>
  <c r="R24"/>
  <c r="R22"/>
  <c r="BN20"/>
  <c r="R20"/>
  <c r="AP19"/>
  <c r="AM9"/>
  <c r="BB15"/>
  <c r="AP15"/>
  <c r="AA10"/>
  <c r="O10"/>
  <c r="AY9"/>
  <c r="AM8"/>
  <c r="BP31"/>
  <c r="BL31"/>
  <c r="AZ31"/>
  <c r="AR31"/>
  <c r="AN31"/>
  <c r="T31"/>
  <c r="BB28"/>
  <c r="BB26"/>
  <c r="F24"/>
  <c r="AD21"/>
  <c r="BB20"/>
  <c r="F18"/>
  <c r="AN10"/>
  <c r="AM10" s="1"/>
  <c r="BL9"/>
  <c r="BK9" s="1"/>
  <c r="P9"/>
  <c r="O9" s="1"/>
  <c r="BN10"/>
  <c r="AA34"/>
  <c r="O34"/>
  <c r="BN9"/>
  <c r="AY33"/>
  <c r="BB8"/>
  <c r="AM32"/>
  <c r="AA32"/>
  <c r="R8"/>
  <c r="BC31"/>
  <c r="S31"/>
  <c r="D362" i="124"/>
  <c r="D351"/>
  <c r="D340"/>
  <c r="D318"/>
  <c r="D307"/>
  <c r="J287"/>
  <c r="D278"/>
  <c r="D271"/>
  <c r="G242"/>
  <c r="D234"/>
  <c r="D219"/>
  <c r="J202"/>
  <c r="D328"/>
  <c r="D299"/>
  <c r="D263"/>
  <c r="J242"/>
  <c r="D218"/>
  <c r="D208"/>
  <c r="G202"/>
  <c r="D178"/>
  <c r="G160"/>
  <c r="F9"/>
  <c r="H8"/>
  <c r="G140"/>
  <c r="D113"/>
  <c r="G87"/>
  <c r="G64"/>
  <c r="D25"/>
  <c r="D10"/>
  <c r="AH31" i="127" l="1"/>
  <c r="R52"/>
  <c r="AS52"/>
  <c r="AA28"/>
  <c r="BN52"/>
  <c r="AU31"/>
  <c r="AS31" s="1"/>
  <c r="BS31"/>
  <c r="AC7"/>
  <c r="W7"/>
  <c r="U28"/>
  <c r="AQ31"/>
  <c r="AP31" s="1"/>
  <c r="BO31"/>
  <c r="AS28"/>
  <c r="BG31"/>
  <c r="BI31"/>
  <c r="AP52"/>
  <c r="W31"/>
  <c r="C116" i="128"/>
  <c r="C36" i="127"/>
  <c r="C34"/>
  <c r="F45" i="123"/>
  <c r="D326" i="124"/>
  <c r="D277"/>
  <c r="D177"/>
  <c r="F49" i="123"/>
  <c r="C48" i="127"/>
  <c r="U52"/>
  <c r="E26"/>
  <c r="N31"/>
  <c r="L31" s="1"/>
  <c r="AV28"/>
  <c r="AX31"/>
  <c r="AV31" s="1"/>
  <c r="X28"/>
  <c r="J8"/>
  <c r="J7" s="1"/>
  <c r="I7" s="1"/>
  <c r="AY28"/>
  <c r="BQ52"/>
  <c r="C80" i="128"/>
  <c r="AG28" i="127"/>
  <c r="C86" i="128"/>
  <c r="J31" i="127"/>
  <c r="I31" s="1"/>
  <c r="C40"/>
  <c r="C26" i="128"/>
  <c r="C110"/>
  <c r="BR31" i="127"/>
  <c r="BQ31" s="1"/>
  <c r="BE52"/>
  <c r="C122" i="128"/>
  <c r="AG52" i="127"/>
  <c r="M28"/>
  <c r="L28" s="1"/>
  <c r="C32" i="128"/>
  <c r="V31" i="127"/>
  <c r="U31" s="1"/>
  <c r="L52"/>
  <c r="C74" i="128"/>
  <c r="C14"/>
  <c r="C62"/>
  <c r="AV52" i="127"/>
  <c r="BF31"/>
  <c r="BM31"/>
  <c r="BK31" s="1"/>
  <c r="C56" i="128"/>
  <c r="C20"/>
  <c r="AM28" i="127"/>
  <c r="F56" i="123"/>
  <c r="F48"/>
  <c r="F43"/>
  <c r="D306" i="124"/>
  <c r="I7"/>
  <c r="F8"/>
  <c r="F7" s="1"/>
  <c r="L7"/>
  <c r="N36" i="123"/>
  <c r="N35" s="1"/>
  <c r="K7" i="124"/>
  <c r="J8"/>
  <c r="J7" s="1"/>
  <c r="M35" i="123"/>
  <c r="D24" i="124"/>
  <c r="D8" s="1"/>
  <c r="F40" i="123"/>
  <c r="D64" i="124"/>
  <c r="D350"/>
  <c r="C7"/>
  <c r="Q31" i="127"/>
  <c r="O31" s="1"/>
  <c r="AL31"/>
  <c r="BH52"/>
  <c r="O28"/>
  <c r="AJ28"/>
  <c r="AJ52"/>
  <c r="BA31"/>
  <c r="AY31" s="1"/>
  <c r="Y31"/>
  <c r="Q7"/>
  <c r="C134" i="128"/>
  <c r="AY52" i="127"/>
  <c r="BJ31"/>
  <c r="BH31" s="1"/>
  <c r="X52"/>
  <c r="O52"/>
  <c r="BH28"/>
  <c r="AC31"/>
  <c r="AA31" s="1"/>
  <c r="AO31"/>
  <c r="AM31" s="1"/>
  <c r="AA52"/>
  <c r="L22"/>
  <c r="C50" i="128"/>
  <c r="G53" i="123"/>
  <c r="I53"/>
  <c r="F53" s="1"/>
  <c r="I57"/>
  <c r="F57" s="1"/>
  <c r="G57"/>
  <c r="H47"/>
  <c r="I47"/>
  <c r="F47" s="1"/>
  <c r="G46"/>
  <c r="I46"/>
  <c r="F46" s="1"/>
  <c r="H41"/>
  <c r="I41"/>
  <c r="F41" s="1"/>
  <c r="K35"/>
  <c r="H36"/>
  <c r="H7" i="124"/>
  <c r="J36" i="123"/>
  <c r="D287" i="124"/>
  <c r="D270"/>
  <c r="D261"/>
  <c r="G8"/>
  <c r="G7" s="1"/>
  <c r="D339"/>
  <c r="D160"/>
  <c r="D140"/>
  <c r="D87"/>
  <c r="D40"/>
  <c r="D317"/>
  <c r="D297"/>
  <c r="D233"/>
  <c r="D202"/>
  <c r="E7"/>
  <c r="BM7" i="127"/>
  <c r="BU31"/>
  <c r="BT31" s="1"/>
  <c r="BK52"/>
  <c r="AM52"/>
  <c r="E52"/>
  <c r="BT52"/>
  <c r="AK31"/>
  <c r="BK28"/>
  <c r="D52"/>
  <c r="C52" s="1"/>
  <c r="D27"/>
  <c r="E25"/>
  <c r="C92" i="128"/>
  <c r="BC7" i="127"/>
  <c r="C68" i="128"/>
  <c r="E16" i="127"/>
  <c r="C44" i="128"/>
  <c r="R31" i="127"/>
  <c r="F9"/>
  <c r="BB31"/>
  <c r="BK8"/>
  <c r="AD31"/>
  <c r="BJ7"/>
  <c r="AX7"/>
  <c r="E20"/>
  <c r="E10"/>
  <c r="AL7"/>
  <c r="AI7"/>
  <c r="AE7"/>
  <c r="E21"/>
  <c r="O8"/>
  <c r="F12"/>
  <c r="D8" i="130"/>
  <c r="D21" i="127"/>
  <c r="C21" s="1"/>
  <c r="BR8"/>
  <c r="BQ32"/>
  <c r="AQ7"/>
  <c r="D15"/>
  <c r="C38"/>
  <c r="F25"/>
  <c r="D18"/>
  <c r="C51"/>
  <c r="C47"/>
  <c r="C38" i="128"/>
  <c r="D11" i="127"/>
  <c r="C33"/>
  <c r="BO7"/>
  <c r="BD7"/>
  <c r="AT7"/>
  <c r="AS7" s="1"/>
  <c r="E18"/>
  <c r="Z31"/>
  <c r="E19"/>
  <c r="S7"/>
  <c r="D14"/>
  <c r="X32"/>
  <c r="C43"/>
  <c r="AF7"/>
  <c r="E17"/>
  <c r="F17"/>
  <c r="E23"/>
  <c r="D16"/>
  <c r="D12"/>
  <c r="T7"/>
  <c r="F21"/>
  <c r="BU7"/>
  <c r="BT8"/>
  <c r="C35"/>
  <c r="E15"/>
  <c r="I10"/>
  <c r="D10"/>
  <c r="AR7"/>
  <c r="I22"/>
  <c r="D22"/>
  <c r="C54"/>
  <c r="I28"/>
  <c r="BP7"/>
  <c r="AZ7"/>
  <c r="AY7" s="1"/>
  <c r="U8"/>
  <c r="V7"/>
  <c r="BN31"/>
  <c r="D9"/>
  <c r="C9" s="1"/>
  <c r="AB7"/>
  <c r="AA7" s="1"/>
  <c r="D13"/>
  <c r="AA8"/>
  <c r="P7"/>
  <c r="D17"/>
  <c r="L8"/>
  <c r="E11"/>
  <c r="D19"/>
  <c r="AD28"/>
  <c r="N7"/>
  <c r="E13"/>
  <c r="C39"/>
  <c r="C44"/>
  <c r="Z7"/>
  <c r="E14"/>
  <c r="E22"/>
  <c r="E24"/>
  <c r="E12"/>
  <c r="C41"/>
  <c r="D20"/>
  <c r="AP18"/>
  <c r="I24"/>
  <c r="D24"/>
  <c r="AG8"/>
  <c r="AH7"/>
  <c r="C50"/>
  <c r="E28"/>
  <c r="E27"/>
  <c r="Y7"/>
  <c r="X8"/>
  <c r="AN7"/>
  <c r="AM7" s="1"/>
  <c r="BL7"/>
  <c r="AK7"/>
  <c r="AJ8"/>
  <c r="BH8"/>
  <c r="BI7"/>
  <c r="F19"/>
  <c r="D25"/>
  <c r="BH13"/>
  <c r="C37"/>
  <c r="D23"/>
  <c r="BE8"/>
  <c r="BF7"/>
  <c r="BE7" s="1"/>
  <c r="C45"/>
  <c r="AG31"/>
  <c r="AV8"/>
  <c r="AW7"/>
  <c r="BV7"/>
  <c r="C46"/>
  <c r="I26"/>
  <c r="D26"/>
  <c r="C42"/>
  <c r="C49"/>
  <c r="D242" i="124"/>
  <c r="U7" i="127" l="1"/>
  <c r="BE31"/>
  <c r="D28"/>
  <c r="C28" s="1"/>
  <c r="M7"/>
  <c r="C26"/>
  <c r="I8"/>
  <c r="C148" i="128"/>
  <c r="AJ31" i="127"/>
  <c r="X31"/>
  <c r="O7"/>
  <c r="L36" i="123"/>
  <c r="L35" s="1"/>
  <c r="H35"/>
  <c r="C147" i="128"/>
  <c r="BK7" i="127"/>
  <c r="J35" i="123"/>
  <c r="I36"/>
  <c r="G36"/>
  <c r="G35" s="1"/>
  <c r="C16" i="127"/>
  <c r="C25"/>
  <c r="C27"/>
  <c r="C18"/>
  <c r="D7" i="124"/>
  <c r="BB7" i="127"/>
  <c r="AG7"/>
  <c r="BN7"/>
  <c r="AD7"/>
  <c r="AJ7"/>
  <c r="BH7"/>
  <c r="C10"/>
  <c r="AV7"/>
  <c r="C20"/>
  <c r="AP7"/>
  <c r="C14"/>
  <c r="C15"/>
  <c r="C19"/>
  <c r="C17"/>
  <c r="R7"/>
  <c r="BQ8"/>
  <c r="BR7"/>
  <c r="BQ7" s="1"/>
  <c r="C11"/>
  <c r="BT7"/>
  <c r="C12"/>
  <c r="C22"/>
  <c r="C23"/>
  <c r="X7"/>
  <c r="C24"/>
  <c r="L7"/>
  <c r="C13"/>
  <c r="C151" i="128" l="1"/>
  <c r="I35" i="123"/>
  <c r="F36"/>
  <c r="F35" s="1"/>
  <c r="E10" i="128" l="1"/>
  <c r="H8" l="1"/>
  <c r="E9"/>
  <c r="E8" s="1"/>
  <c r="E7" s="1"/>
  <c r="D10"/>
  <c r="C10" s="1"/>
  <c r="G8"/>
  <c r="D9"/>
  <c r="F8" l="1"/>
  <c r="F7" s="1"/>
  <c r="G32" i="127"/>
  <c r="G7" i="128"/>
  <c r="D8"/>
  <c r="C9"/>
  <c r="H32" i="127"/>
  <c r="H7" i="128"/>
  <c r="D7" l="1"/>
  <c r="C8"/>
  <c r="H8" i="127"/>
  <c r="H31"/>
  <c r="E32"/>
  <c r="F32"/>
  <c r="G8"/>
  <c r="G31"/>
  <c r="D32"/>
  <c r="D31" s="1"/>
  <c r="F31" l="1"/>
  <c r="C7" i="128"/>
  <c r="C145" s="1"/>
  <c r="C146"/>
  <c r="G7" i="127"/>
  <c r="F8"/>
  <c r="D8"/>
  <c r="E8"/>
  <c r="E7" s="1"/>
  <c r="H7"/>
  <c r="F7" s="1"/>
  <c r="C32"/>
  <c r="E31"/>
  <c r="C31" s="1"/>
  <c r="C152" i="128" l="1"/>
  <c r="C150"/>
  <c r="D146"/>
  <c r="C8" i="127"/>
  <c r="D7"/>
  <c r="C7" s="1"/>
  <c r="D145" i="128"/>
  <c r="D148"/>
  <c r="D147"/>
</calcChain>
</file>

<file path=xl/sharedStrings.xml><?xml version="1.0" encoding="utf-8"?>
<sst xmlns="http://schemas.openxmlformats.org/spreadsheetml/2006/main" count="1110" uniqueCount="669">
  <si>
    <t>중앙동</t>
  </si>
  <si>
    <t>청림동</t>
  </si>
  <si>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</si>
  <si>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</si>
  <si>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</si>
  <si>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</si>
  <si>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</si>
  <si>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</si>
  <si>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</si>
  <si>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</si>
  <si>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</si>
  <si>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</si>
  <si>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</si>
  <si>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</si>
  <si>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</si>
  <si>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</si>
  <si>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</si>
  <si>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</si>
  <si>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</si>
  <si>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</si>
  <si>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</si>
  <si>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</si>
  <si>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</si>
  <si>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</si>
  <si>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</si>
  <si>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</si>
  <si>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</si>
  <si>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</si>
  <si>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</si>
  <si>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</si>
  <si>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</si>
  <si>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</si>
  <si>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</si>
  <si>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</si>
  <si>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</si>
  <si>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</si>
  <si>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</si>
  <si>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</si>
  <si>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</si>
  <si>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</si>
  <si>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</si>
  <si>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</si>
  <si>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</si>
  <si>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</si>
  <si>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</si>
  <si>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</si>
  <si>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</si>
  <si>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</si>
  <si>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</si>
  <si>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</si>
  <si>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</si>
  <si>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</si>
  <si>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</si>
  <si>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</si>
  <si>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</si>
  <si>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</si>
  <si>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</si>
  <si>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</si>
  <si>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</si>
  <si>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</si>
  <si>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</si>
  <si>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</si>
  <si>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</si>
  <si>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</si>
  <si>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</si>
  <si>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</si>
  <si>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</si>
  <si>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</si>
  <si>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</si>
  <si>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</si>
  <si>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</si>
  <si>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</si>
  <si>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</si>
  <si>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</si>
  <si>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</si>
  <si>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</si>
  <si>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</si>
  <si>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</si>
  <si>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</si>
  <si>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</si>
  <si>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</si>
  <si>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</si>
  <si>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</si>
  <si>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</si>
  <si>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</si>
  <si>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</si>
  <si>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</si>
  <si>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</si>
  <si>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</si>
  <si>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</si>
  <si>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</si>
  <si>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</si>
  <si>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</si>
  <si>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</si>
  <si>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</si>
  <si>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</si>
  <si>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</si>
  <si>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</si>
  <si>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노년부양비</t>
  </si>
  <si>
    <t>노령화지수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</si>
  <si>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</si>
  <si>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</si>
  <si>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</si>
  <si>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</si>
  <si>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</si>
  <si>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</si>
  <si>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</si>
  <si>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</si>
  <si>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</si>
  <si>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</si>
  <si>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</si>
  <si>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</si>
  <si>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</si>
  <si>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</si>
  <si>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</si>
  <si>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</si>
  <si>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</si>
  <si>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</si>
  <si>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</si>
  <si>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</si>
  <si>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</si>
  <si>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</si>
  <si>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</si>
  <si>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</si>
  <si>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</si>
  <si>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</si>
  <si>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</si>
  <si>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</si>
  <si>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</si>
  <si>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</si>
  <si>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</si>
  <si>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</si>
  <si>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</si>
  <si>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</si>
  <si>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</si>
  <si>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</si>
  <si>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</si>
  <si>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</si>
  <si>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</si>
  <si>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</si>
  <si>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</si>
  <si>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</si>
  <si>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</si>
  <si>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</si>
  <si>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</si>
  <si>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</si>
  <si>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제철동</t>
  </si>
  <si>
    <t>효곡동</t>
  </si>
  <si>
    <t>대이동</t>
  </si>
  <si>
    <t>북구(계)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</si>
  <si>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</si>
  <si>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</si>
  <si>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</si>
  <si>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</si>
  <si>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</si>
  <si>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</si>
  <si>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</si>
  <si>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</si>
  <si>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</si>
  <si>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</si>
  <si>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</si>
  <si>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</si>
  <si>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</si>
  <si>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</si>
  <si>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</si>
  <si>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</si>
  <si>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</si>
  <si>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</si>
  <si>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</si>
  <si>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</si>
  <si>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</si>
  <si>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</si>
  <si>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</si>
  <si>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</si>
  <si>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</si>
  <si>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</si>
  <si>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</si>
  <si>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</si>
  <si>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</si>
  <si>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</si>
  <si>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</si>
  <si>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</si>
  <si>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</si>
  <si>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</si>
  <si>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</si>
  <si>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</si>
  <si>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</si>
  <si>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</si>
  <si>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</si>
  <si>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</si>
  <si>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</si>
  <si>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</si>
  <si>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</si>
  <si>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</si>
  <si>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</si>
  <si>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</si>
  <si>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</si>
  <si>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</si>
  <si>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</si>
  <si>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</si>
  <si>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</si>
  <si>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</si>
  <si>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</si>
  <si>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</si>
  <si>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</si>
  <si>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</si>
  <si>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</si>
  <si>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</si>
  <si>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</si>
  <si>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</si>
  <si>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</si>
  <si>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</si>
  <si>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</si>
  <si>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</si>
  <si>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</si>
  <si>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</si>
  <si>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2014 1/4</t>
  </si>
  <si>
    <t>2006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</si>
  <si>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</si>
  <si>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</si>
  <si>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</si>
  <si>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</si>
  <si>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</si>
  <si>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</si>
  <si>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</si>
  <si>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</si>
  <si>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</si>
  <si>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</si>
  <si>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</si>
  <si>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</si>
  <si>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</si>
  <si>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</si>
  <si>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</si>
  <si>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</si>
  <si>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</si>
  <si>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</si>
  <si>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</si>
  <si>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</si>
  <si>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</si>
  <si>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</si>
  <si>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</si>
  <si>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</si>
  <si>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</si>
  <si>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</si>
  <si>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</si>
  <si>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</si>
  <si>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</si>
  <si>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</si>
  <si>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</si>
  <si>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</si>
  <si>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</si>
  <si>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</si>
  <si>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</si>
  <si>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</si>
  <si>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</si>
  <si>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</si>
  <si>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</si>
  <si>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</si>
  <si>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</si>
  <si>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</si>
  <si>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</si>
  <si>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</si>
  <si>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</si>
  <si>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</si>
  <si>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</si>
  <si>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</si>
  <si>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</si>
  <si>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</si>
  <si>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</si>
  <si>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</si>
  <si>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</si>
  <si>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</si>
  <si>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</si>
  <si>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유년부양비</t>
  </si>
  <si>
    <t>65세 이상</t>
  </si>
  <si>
    <t>15-64세</t>
  </si>
  <si>
    <t>0-14세</t>
  </si>
  <si>
    <t>전체</t>
  </si>
  <si>
    <t>구성비</t>
  </si>
  <si>
    <t>인구</t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</si>
  <si>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</si>
  <si>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</si>
  <si>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</si>
  <si>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</si>
  <si>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</si>
  <si>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</si>
  <si>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</si>
  <si>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</si>
  <si>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</si>
  <si>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</si>
  <si>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</si>
  <si>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</si>
  <si>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</si>
  <si>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</si>
  <si>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</si>
  <si>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</si>
  <si>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</si>
  <si>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</si>
  <si>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</si>
  <si>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</si>
  <si>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</si>
  <si>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</si>
  <si>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</si>
  <si>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</si>
  <si>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</si>
  <si>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</si>
  <si>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</si>
  <si>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</si>
  <si>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</si>
  <si>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</si>
  <si>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</si>
  <si>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</si>
  <si>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</si>
  <si>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</si>
  <si>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</si>
  <si>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</si>
  <si>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</si>
  <si>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</si>
  <si>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</si>
  <si>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</si>
  <si>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</si>
  <si>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</si>
  <si>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</si>
  <si>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</si>
  <si>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</si>
  <si>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</si>
  <si>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</si>
  <si>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</si>
  <si>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</si>
  <si>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</si>
  <si>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</si>
  <si>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</si>
  <si>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</si>
  <si>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</si>
  <si>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</si>
  <si>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</si>
  <si>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</si>
  <si>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</si>
  <si>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</si>
  <si>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</si>
  <si>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</si>
  <si>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</si>
  <si>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</si>
  <si>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</si>
  <si>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</si>
  <si>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</si>
  <si>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</si>
  <si>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</si>
  <si>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</si>
  <si>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</si>
  <si>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</si>
  <si>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</si>
  <si>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</si>
  <si>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</si>
  <si>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</si>
  <si>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</si>
  <si>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</si>
  <si>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</si>
  <si>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</si>
  <si>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</si>
  <si>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</si>
  <si>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</si>
  <si>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</si>
  <si>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</si>
  <si>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</si>
  <si>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</si>
  <si>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</si>
  <si>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2014 2/4</t>
  </si>
  <si>
    <t>2014 3/4</t>
  </si>
  <si>
    <t>2014 4/4</t>
    <phoneticPr fontId="56" type="noConversion"/>
  </si>
  <si>
    <t>2015 1/4</t>
    <phoneticPr fontId="56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</si>
  <si>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</si>
  <si>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</si>
  <si>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</si>
  <si>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</si>
  <si>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</si>
  <si>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</si>
  <si>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</si>
  <si>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</si>
  <si>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</si>
  <si>
    <t>매화면</t>
  </si>
  <si>
    <t>경상북도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</si>
  <si>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</si>
  <si>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</si>
  <si>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</si>
  <si>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</si>
  <si>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</si>
  <si>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</si>
  <si>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</si>
  <si>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</si>
  <si>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</si>
  <si>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</si>
  <si>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</si>
  <si>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</si>
  <si>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</si>
  <si>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</si>
  <si>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</si>
  <si>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</si>
  <si>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</si>
  <si>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</si>
  <si>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</si>
  <si>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</si>
  <si>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</si>
  <si>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</si>
  <si>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</si>
  <si>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</si>
  <si>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</si>
  <si>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</si>
  <si>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</si>
  <si>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</si>
  <si>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</si>
  <si>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</si>
  <si>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</si>
  <si>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</si>
  <si>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</si>
  <si>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</si>
  <si>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</si>
  <si>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</si>
  <si>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</si>
  <si>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</si>
  <si>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</si>
  <si>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</si>
  <si>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</si>
  <si>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</si>
  <si>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</si>
  <si>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</si>
  <si>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</si>
  <si>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</si>
  <si>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</si>
  <si>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</si>
  <si>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</si>
  <si>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</si>
  <si>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</si>
  <si>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</si>
  <si>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</si>
  <si>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</si>
  <si>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</si>
  <si>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</si>
  <si>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</si>
  <si>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</si>
  <si>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</si>
  <si>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</si>
  <si>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</si>
  <si>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</si>
  <si>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</si>
  <si>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</si>
  <si>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</si>
  <si>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</si>
  <si>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</si>
  <si>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</si>
  <si>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</si>
  <si>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</si>
  <si>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</si>
  <si>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</si>
  <si>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</si>
  <si>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</si>
  <si>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</si>
  <si>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</si>
  <si>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</si>
  <si>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</si>
  <si>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</si>
  <si>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</si>
  <si>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</si>
  <si>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</si>
  <si>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</si>
  <si>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</si>
  <si>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</si>
  <si>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</si>
  <si>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</si>
  <si>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</si>
  <si>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</si>
  <si>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</si>
  <si>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</si>
  <si>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</si>
  <si>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</si>
  <si>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</si>
  <si>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</si>
  <si>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</si>
  <si>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</si>
  <si>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</si>
  <si>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</si>
  <si>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</si>
  <si>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</si>
  <si>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</si>
  <si>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대가야읍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</si>
  <si>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</si>
  <si>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</si>
  <si>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</si>
  <si>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</si>
  <si>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</si>
  <si>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</si>
  <si>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</si>
  <si>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</si>
  <si>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</si>
  <si>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</si>
  <si>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</si>
  <si>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</si>
  <si>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</si>
  <si>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</si>
  <si>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</si>
  <si>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</si>
  <si>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</si>
  <si>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</si>
  <si>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</si>
  <si>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</si>
  <si>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</si>
  <si>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</si>
  <si>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</si>
  <si>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</si>
  <si>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</si>
  <si>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예천읍</t>
  </si>
  <si>
    <t>용문면</t>
  </si>
  <si>
    <t>상리면</t>
  </si>
  <si>
    <t>하리면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</si>
  <si>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</si>
  <si>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</si>
  <si>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</si>
  <si>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</si>
  <si>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</si>
  <si>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</si>
  <si>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</si>
  <si>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</si>
  <si>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</si>
  <si>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</si>
  <si>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</si>
  <si>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</si>
  <si>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</si>
  <si>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</si>
  <si>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</si>
  <si>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</si>
  <si>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</si>
  <si>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</si>
  <si>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2015 2/4</t>
    <phoneticPr fontId="56" type="noConversion"/>
  </si>
  <si>
    <t>2015 3/4 
경 상 북 도</t>
    <phoneticPr fontId="56" type="noConversion"/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</si>
  <si>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</si>
  <si>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</si>
  <si>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</si>
  <si>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</si>
  <si>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</si>
  <si>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</si>
  <si>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</si>
  <si>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</si>
  <si>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</si>
  <si>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</si>
  <si>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</si>
  <si>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</si>
  <si>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</si>
  <si>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</si>
  <si>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</si>
  <si>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</si>
  <si>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</si>
  <si>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</si>
  <si>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</si>
  <si>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</si>
  <si>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</si>
  <si>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</si>
  <si>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</si>
  <si>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</si>
  <si>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</si>
  <si>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</si>
  <si>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</si>
  <si>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</si>
  <si>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</si>
  <si>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</si>
  <si>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</si>
  <si>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</si>
  <si>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동부동</t>
  </si>
  <si>
    <t>서부동</t>
  </si>
  <si>
    <t>완산동</t>
  </si>
  <si>
    <t>남부동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</si>
  <si>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</si>
  <si>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</si>
  <si>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</si>
  <si>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</si>
  <si>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</si>
  <si>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</si>
  <si>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</si>
  <si>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</si>
  <si>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</si>
  <si>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</si>
  <si>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</si>
  <si>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</si>
  <si>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</si>
  <si>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</si>
  <si>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</si>
  <si>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</si>
  <si>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</si>
  <si>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</si>
  <si>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</si>
  <si>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</si>
  <si>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</si>
  <si>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</si>
  <si>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</si>
  <si>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</si>
  <si>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</si>
  <si>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</si>
  <si>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</si>
  <si>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</si>
  <si>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</si>
  <si>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</si>
  <si>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</si>
  <si>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</si>
  <si>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</si>
  <si>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</si>
  <si>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</si>
  <si>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</si>
  <si>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</si>
  <si>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</si>
  <si>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</si>
  <si>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</si>
  <si>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</si>
  <si>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</si>
  <si>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</si>
  <si>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</si>
  <si>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</si>
  <si>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서부1동</t>
  </si>
  <si>
    <t>서부2동</t>
  </si>
  <si>
    <t>북부동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</si>
  <si>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</si>
  <si>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</si>
  <si>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</si>
  <si>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</si>
  <si>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</si>
  <si>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</si>
  <si>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</si>
  <si>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</si>
  <si>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</si>
  <si>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</si>
  <si>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</si>
  <si>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</si>
  <si>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</si>
  <si>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</si>
  <si>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</si>
  <si>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</si>
  <si>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</si>
  <si>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</si>
  <si>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</si>
  <si>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</si>
  <si>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</si>
  <si>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</si>
  <si>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</si>
  <si>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</si>
  <si>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</si>
  <si>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</si>
  <si>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</si>
  <si>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</si>
  <si>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</si>
  <si>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</si>
  <si>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</si>
  <si>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</si>
  <si>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</si>
  <si>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</si>
  <si>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</si>
  <si>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</si>
  <si>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</si>
  <si>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</si>
  <si>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</si>
  <si>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</si>
  <si>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</si>
  <si>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</si>
  <si>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</si>
  <si>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</si>
  <si>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</si>
  <si>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</si>
  <si>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</si>
  <si>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</si>
  <si>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</si>
  <si>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청도읍</t>
  </si>
  <si>
    <t>기타</t>
  </si>
</sst>
</file>

<file path=xl/styles.xml><?xml version="1.0" encoding="utf-8"?>
<styleSheet xmlns="http://schemas.openxmlformats.org/spreadsheetml/2006/main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5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85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</cellStyleXfs>
  <cellXfs count="294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81" fontId="5" fillId="0" borderId="0" xfId="1" applyNumberFormat="1" applyFont="1" applyAlignment="1" applyProtection="1">
      <alignment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>
      <alignment horizontal="right" vertical="center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15" fillId="33" borderId="7" xfId="84" applyFont="1" applyFill="1" applyBorder="1" applyAlignment="1">
      <alignment horizontal="right"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15" fillId="0" borderId="14" xfId="84" applyFont="1" applyFill="1" applyBorder="1" applyAlignment="1" applyProtection="1">
      <alignment vertical="center"/>
    </xf>
    <xf numFmtId="0" fontId="22" fillId="8" borderId="12" xfId="1" applyFont="1" applyFill="1" applyBorder="1" applyAlignment="1" applyProtection="1">
      <alignment horizontal="distributed" vertical="center"/>
    </xf>
    <xf numFmtId="49" fontId="5" fillId="0" borderId="3" xfId="1" applyNumberFormat="1" applyFont="1" applyFill="1" applyBorder="1" applyAlignment="1" applyProtection="1">
      <alignment horizontal="center" vertical="center"/>
    </xf>
    <xf numFmtId="41" fontId="15" fillId="0" borderId="12" xfId="84" applyFont="1" applyFill="1" applyBorder="1" applyAlignment="1" applyProtection="1">
      <alignment vertical="center"/>
    </xf>
    <xf numFmtId="41" fontId="15" fillId="0" borderId="2" xfId="84" applyFont="1" applyFill="1" applyBorder="1" applyAlignment="1" applyProtection="1">
      <alignment vertical="center"/>
    </xf>
    <xf numFmtId="0" fontId="15" fillId="0" borderId="2" xfId="1" applyFont="1" applyFill="1" applyBorder="1" applyAlignment="1" applyProtection="1">
      <alignment horizontal="center" vertical="center"/>
    </xf>
    <xf numFmtId="0" fontId="20" fillId="0" borderId="6" xfId="1" applyNumberFormat="1" applyFont="1" applyFill="1" applyBorder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center" vertical="center"/>
    </xf>
    <xf numFmtId="0" fontId="21" fillId="0" borderId="8" xfId="1" applyNumberFormat="1" applyFont="1" applyFill="1" applyBorder="1" applyAlignment="1" applyProtection="1">
      <alignment horizontal="center" vertical="center"/>
    </xf>
    <xf numFmtId="0" fontId="21" fillId="0" borderId="7" xfId="84" applyNumberFormat="1" applyFont="1" applyFill="1" applyBorder="1" applyAlignment="1" applyProtection="1">
      <alignment horizontal="center" vertical="center"/>
    </xf>
    <xf numFmtId="0" fontId="21" fillId="0" borderId="6" xfId="84" applyNumberFormat="1" applyFont="1" applyFill="1" applyBorder="1" applyAlignment="1" applyProtection="1">
      <alignment horizontal="center" vertical="center"/>
    </xf>
    <xf numFmtId="0" fontId="21" fillId="0" borderId="8" xfId="84" applyNumberFormat="1" applyFont="1" applyFill="1" applyBorder="1" applyAlignment="1" applyProtection="1">
      <alignment horizontal="center" vertical="center"/>
    </xf>
    <xf numFmtId="41" fontId="22" fillId="5" borderId="21" xfId="84" applyFont="1" applyFill="1" applyBorder="1" applyAlignment="1" applyProtection="1">
      <alignment vertical="center" shrinkToFit="1"/>
    </xf>
    <xf numFmtId="41" fontId="22" fillId="5" borderId="20" xfId="84" applyFont="1" applyFill="1" applyBorder="1" applyAlignment="1" applyProtection="1">
      <alignment vertical="center" shrinkToFit="1"/>
    </xf>
    <xf numFmtId="41" fontId="22" fillId="5" borderId="22" xfId="84" applyFont="1" applyFill="1" applyBorder="1" applyAlignment="1" applyProtection="1">
      <alignment vertical="center" shrinkToFit="1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  <xf numFmtId="41" fontId="22" fillId="5" borderId="15" xfId="84" applyFont="1" applyFill="1" applyBorder="1" applyAlignment="1">
      <alignment vertical="center" shrinkToFit="1"/>
    </xf>
    <xf numFmtId="41" fontId="22" fillId="5" borderId="11" xfId="84" applyFont="1" applyFill="1" applyBorder="1" applyAlignment="1">
      <alignment vertical="center" shrinkToFit="1"/>
    </xf>
    <xf numFmtId="41" fontId="22" fillId="5" borderId="10" xfId="84" applyFont="1" applyFill="1" applyBorder="1" applyAlignment="1">
      <alignment vertical="center" shrinkToFit="1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</cellXfs>
  <cellStyles count="85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3 2" xfId="22"/>
    <cellStyle name="쉼표 [0] 3" xfId="23"/>
    <cellStyle name="쉼표 [0] 4" xfId="82"/>
    <cellStyle name="쉼표 [0] 5" xfId="83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 2" xfId="24"/>
    <cellStyle name="콤마 [0] 3 2" xfId="25"/>
    <cellStyle name="콤마_-02.토지기후" xfId="19"/>
    <cellStyle name="표준" xfId="0" builtinId="0"/>
    <cellStyle name="표준 10" xfId="70"/>
    <cellStyle name="표준 11" xfId="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-0.249977111117893"/>
    <pageSetUpPr autoPageBreaks="0" fitToPage="1"/>
  </sheetPr>
  <dimension ref="A1:S58"/>
  <sheetViews>
    <sheetView showGridLines="0" tabSelected="1" zoomScaleNormal="100" workbookViewId="0">
      <pane ySplit="6" topLeftCell="A7" activePane="bottomLeft" state="frozen"/>
      <selection pane="bottomLeft" activeCell="B2" sqref="B2"/>
    </sheetView>
  </sheetViews>
  <sheetFormatPr defaultColWidth="3.375" defaultRowHeight="12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9.5" style="10" bestFit="1" customWidth="1"/>
    <col min="6" max="6" width="10.125" style="10" bestFit="1" customWidth="1"/>
    <col min="7" max="11" width="9.5" style="10" bestFit="1" customWidth="1"/>
    <col min="12" max="14" width="7.125" style="10" bestFit="1" customWidth="1"/>
    <col min="15" max="15" width="11.5" style="10" customWidth="1"/>
    <col min="16" max="255" width="9.125" style="10" customWidth="1"/>
    <col min="256" max="16384" width="3.375" style="10"/>
  </cols>
  <sheetData>
    <row r="1" spans="2:15" ht="4.5" customHeight="1"/>
    <row r="2" spans="2:15" ht="19.5" customHeight="1">
      <c r="B2" s="76" t="s">
        <v>228</v>
      </c>
      <c r="D2" s="76"/>
      <c r="E2" s="76"/>
      <c r="H2" s="30"/>
      <c r="I2" s="31"/>
      <c r="J2" s="11"/>
      <c r="K2" s="11"/>
      <c r="L2" s="12"/>
    </row>
    <row r="3" spans="2:15" ht="9.6" customHeight="1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5" ht="15" customHeight="1">
      <c r="C4" s="32"/>
      <c r="D4" s="32"/>
      <c r="E4" s="33"/>
      <c r="F4" s="21"/>
      <c r="G4" s="34"/>
      <c r="H4" s="35"/>
      <c r="I4" s="36"/>
      <c r="J4" s="33"/>
      <c r="K4" s="33"/>
      <c r="L4" s="265" t="s">
        <v>227</v>
      </c>
      <c r="M4" s="265"/>
      <c r="N4" s="265"/>
    </row>
    <row r="5" spans="2:15" s="26" customFormat="1" ht="19.5" customHeight="1">
      <c r="B5" s="266"/>
      <c r="C5" s="268" t="s">
        <v>226</v>
      </c>
      <c r="D5" s="270"/>
      <c r="E5" s="272" t="s">
        <v>225</v>
      </c>
      <c r="F5" s="105" t="s">
        <v>224</v>
      </c>
      <c r="G5" s="105"/>
      <c r="H5" s="105"/>
      <c r="I5" s="105" t="s">
        <v>223</v>
      </c>
      <c r="J5" s="105"/>
      <c r="K5" s="105"/>
      <c r="L5" s="106" t="s">
        <v>222</v>
      </c>
      <c r="M5" s="105"/>
      <c r="N5" s="105"/>
    </row>
    <row r="6" spans="2:15" s="26" customFormat="1" ht="19.5" customHeight="1">
      <c r="B6" s="267"/>
      <c r="C6" s="269"/>
      <c r="D6" s="271"/>
      <c r="E6" s="272"/>
      <c r="F6" s="103" t="s">
        <v>221</v>
      </c>
      <c r="G6" s="103" t="s">
        <v>219</v>
      </c>
      <c r="H6" s="103" t="s">
        <v>218</v>
      </c>
      <c r="I6" s="103" t="s">
        <v>220</v>
      </c>
      <c r="J6" s="103" t="s">
        <v>219</v>
      </c>
      <c r="K6" s="103" t="s">
        <v>218</v>
      </c>
      <c r="L6" s="104" t="s">
        <v>220</v>
      </c>
      <c r="M6" s="103" t="s">
        <v>219</v>
      </c>
      <c r="N6" s="103" t="s">
        <v>218</v>
      </c>
    </row>
    <row r="7" spans="2:15" s="26" customFormat="1" ht="5.0999999999999996" customHeight="1">
      <c r="B7" s="37"/>
      <c r="C7" s="38"/>
      <c r="D7" s="39"/>
      <c r="E7" s="40"/>
      <c r="F7" s="41"/>
      <c r="G7" s="40"/>
      <c r="H7" s="42"/>
      <c r="I7" s="41"/>
      <c r="J7" s="40"/>
      <c r="K7" s="42"/>
      <c r="L7" s="40"/>
      <c r="M7" s="40"/>
      <c r="N7" s="42"/>
    </row>
    <row r="8" spans="2:15" s="26" customFormat="1" ht="15" customHeight="1">
      <c r="B8" s="43"/>
      <c r="C8" s="44">
        <v>1995</v>
      </c>
      <c r="D8" s="45"/>
      <c r="E8" s="163">
        <v>862912</v>
      </c>
      <c r="F8" s="164">
        <v>2775922</v>
      </c>
      <c r="G8" s="163">
        <v>1392540</v>
      </c>
      <c r="H8" s="165">
        <v>1383382</v>
      </c>
      <c r="I8" s="164">
        <v>2770378</v>
      </c>
      <c r="J8" s="163">
        <v>1389878</v>
      </c>
      <c r="K8" s="165">
        <v>1380500</v>
      </c>
      <c r="L8" s="163">
        <v>5544</v>
      </c>
      <c r="M8" s="166">
        <v>2662</v>
      </c>
      <c r="N8" s="165">
        <v>2882</v>
      </c>
      <c r="O8" s="48"/>
    </row>
    <row r="9" spans="2:15" s="26" customFormat="1" ht="15" customHeight="1">
      <c r="B9" s="43"/>
      <c r="C9" s="44">
        <v>1996</v>
      </c>
      <c r="D9" s="45"/>
      <c r="E9" s="163">
        <v>890719</v>
      </c>
      <c r="F9" s="164">
        <v>2799171</v>
      </c>
      <c r="G9" s="163">
        <v>1403863</v>
      </c>
      <c r="H9" s="165">
        <v>1395308</v>
      </c>
      <c r="I9" s="164">
        <v>2790451</v>
      </c>
      <c r="J9" s="163">
        <v>1399442</v>
      </c>
      <c r="K9" s="165">
        <v>1391009</v>
      </c>
      <c r="L9" s="163">
        <v>8720</v>
      </c>
      <c r="M9" s="166">
        <v>4421</v>
      </c>
      <c r="N9" s="165">
        <v>4299</v>
      </c>
      <c r="O9" s="48"/>
    </row>
    <row r="10" spans="2:15" s="26" customFormat="1" ht="15" customHeight="1">
      <c r="B10" s="43"/>
      <c r="C10" s="44">
        <v>1997</v>
      </c>
      <c r="D10" s="45"/>
      <c r="E10" s="163">
        <v>914824</v>
      </c>
      <c r="F10" s="164">
        <v>2811586</v>
      </c>
      <c r="G10" s="163">
        <v>1409973</v>
      </c>
      <c r="H10" s="165">
        <v>1401613</v>
      </c>
      <c r="I10" s="164">
        <v>2799084</v>
      </c>
      <c r="J10" s="163">
        <v>1403153</v>
      </c>
      <c r="K10" s="165">
        <v>1395931</v>
      </c>
      <c r="L10" s="163">
        <v>12502</v>
      </c>
      <c r="M10" s="166">
        <v>6820</v>
      </c>
      <c r="N10" s="165">
        <v>5682</v>
      </c>
      <c r="O10" s="48"/>
    </row>
    <row r="11" spans="2:15" s="26" customFormat="1" ht="15" customHeight="1">
      <c r="B11" s="43"/>
      <c r="C11" s="44">
        <v>1998</v>
      </c>
      <c r="D11" s="45"/>
      <c r="E11" s="163">
        <v>921203</v>
      </c>
      <c r="F11" s="164">
        <v>2820111</v>
      </c>
      <c r="G11" s="163">
        <v>1413857</v>
      </c>
      <c r="H11" s="165">
        <v>1406254</v>
      </c>
      <c r="I11" s="164">
        <v>2809595</v>
      </c>
      <c r="J11" s="163">
        <v>1408418</v>
      </c>
      <c r="K11" s="165">
        <v>1401177</v>
      </c>
      <c r="L11" s="163">
        <v>10516</v>
      </c>
      <c r="M11" s="166">
        <v>5439</v>
      </c>
      <c r="N11" s="165">
        <v>5077</v>
      </c>
      <c r="O11" s="48"/>
    </row>
    <row r="12" spans="2:15" s="26" customFormat="1" ht="15" customHeight="1">
      <c r="B12" s="43"/>
      <c r="C12" s="44">
        <v>1999</v>
      </c>
      <c r="D12" s="45"/>
      <c r="E12" s="163">
        <v>931140</v>
      </c>
      <c r="F12" s="164">
        <v>2820319</v>
      </c>
      <c r="G12" s="163">
        <v>1413928</v>
      </c>
      <c r="H12" s="165">
        <v>1406391</v>
      </c>
      <c r="I12" s="164">
        <v>2808567</v>
      </c>
      <c r="J12" s="163">
        <v>1407843</v>
      </c>
      <c r="K12" s="165">
        <v>1400724</v>
      </c>
      <c r="L12" s="163">
        <v>11752</v>
      </c>
      <c r="M12" s="166">
        <v>6085</v>
      </c>
      <c r="N12" s="165">
        <v>5667</v>
      </c>
      <c r="O12" s="48"/>
    </row>
    <row r="13" spans="2:15" s="26" customFormat="1" ht="15" customHeight="1">
      <c r="B13" s="43"/>
      <c r="C13" s="44">
        <v>2000</v>
      </c>
      <c r="D13" s="45"/>
      <c r="E13" s="163">
        <v>943498</v>
      </c>
      <c r="F13" s="164">
        <v>2813551</v>
      </c>
      <c r="G13" s="163">
        <v>1410152</v>
      </c>
      <c r="H13" s="165">
        <v>1403399</v>
      </c>
      <c r="I13" s="164">
        <v>2797178</v>
      </c>
      <c r="J13" s="163">
        <v>1401512</v>
      </c>
      <c r="K13" s="165">
        <v>1395666</v>
      </c>
      <c r="L13" s="163">
        <v>16373</v>
      </c>
      <c r="M13" s="166">
        <v>8640</v>
      </c>
      <c r="N13" s="165">
        <v>7733</v>
      </c>
      <c r="O13" s="48"/>
    </row>
    <row r="14" spans="2:15" s="26" customFormat="1" ht="15" customHeight="1">
      <c r="B14" s="43"/>
      <c r="C14" s="44">
        <v>2001</v>
      </c>
      <c r="D14" s="45"/>
      <c r="E14" s="163">
        <v>954933</v>
      </c>
      <c r="F14" s="164">
        <v>2802597</v>
      </c>
      <c r="G14" s="163">
        <v>1403689</v>
      </c>
      <c r="H14" s="165">
        <v>1398908</v>
      </c>
      <c r="I14" s="164">
        <v>2784704</v>
      </c>
      <c r="J14" s="163">
        <v>1394244</v>
      </c>
      <c r="K14" s="165">
        <v>1390460</v>
      </c>
      <c r="L14" s="163">
        <v>17893</v>
      </c>
      <c r="M14" s="166">
        <v>9445</v>
      </c>
      <c r="N14" s="165">
        <v>8448</v>
      </c>
      <c r="O14" s="48"/>
    </row>
    <row r="15" spans="2:15" s="26" customFormat="1" ht="15" customHeight="1">
      <c r="B15" s="43"/>
      <c r="C15" s="44">
        <v>2002</v>
      </c>
      <c r="D15" s="45"/>
      <c r="E15" s="163">
        <v>964032</v>
      </c>
      <c r="F15" s="164">
        <v>2775890</v>
      </c>
      <c r="G15" s="163">
        <v>1390433</v>
      </c>
      <c r="H15" s="165">
        <v>1385457</v>
      </c>
      <c r="I15" s="164">
        <v>2756744</v>
      </c>
      <c r="J15" s="163">
        <v>1380211</v>
      </c>
      <c r="K15" s="165">
        <v>1376533</v>
      </c>
      <c r="L15" s="163">
        <v>19146</v>
      </c>
      <c r="M15" s="166">
        <v>10222</v>
      </c>
      <c r="N15" s="165">
        <v>8924</v>
      </c>
      <c r="O15" s="48"/>
    </row>
    <row r="16" spans="2:15" s="26" customFormat="1" ht="15" customHeight="1">
      <c r="B16" s="43"/>
      <c r="C16" s="44">
        <v>2003</v>
      </c>
      <c r="D16" s="45"/>
      <c r="E16" s="163">
        <v>974099</v>
      </c>
      <c r="F16" s="164">
        <v>2742123</v>
      </c>
      <c r="G16" s="163">
        <v>1375503</v>
      </c>
      <c r="H16" s="165">
        <v>1366620</v>
      </c>
      <c r="I16" s="164">
        <v>2720832</v>
      </c>
      <c r="J16" s="163">
        <v>1363201</v>
      </c>
      <c r="K16" s="165">
        <v>1357631</v>
      </c>
      <c r="L16" s="163">
        <v>21291</v>
      </c>
      <c r="M16" s="167">
        <v>12302</v>
      </c>
      <c r="N16" s="165">
        <v>8989</v>
      </c>
      <c r="O16" s="48"/>
    </row>
    <row r="17" spans="2:19" s="26" customFormat="1" ht="15" customHeight="1">
      <c r="B17" s="43"/>
      <c r="C17" s="44">
        <v>2004</v>
      </c>
      <c r="D17" s="45"/>
      <c r="E17" s="163">
        <v>985475</v>
      </c>
      <c r="F17" s="164">
        <v>2718613</v>
      </c>
      <c r="G17" s="163">
        <v>1366188</v>
      </c>
      <c r="H17" s="165">
        <v>1352425</v>
      </c>
      <c r="I17" s="164">
        <v>2695917</v>
      </c>
      <c r="J17" s="163">
        <v>1352420</v>
      </c>
      <c r="K17" s="165">
        <v>1343497</v>
      </c>
      <c r="L17" s="163">
        <v>22696</v>
      </c>
      <c r="M17" s="167">
        <v>13768</v>
      </c>
      <c r="N17" s="165">
        <v>8928</v>
      </c>
      <c r="O17" s="48"/>
      <c r="P17" s="11"/>
      <c r="Q17" s="11"/>
      <c r="R17" s="11"/>
      <c r="S17" s="11"/>
    </row>
    <row r="18" spans="2:19" s="26" customFormat="1" ht="15" customHeight="1">
      <c r="B18" s="43"/>
      <c r="C18" s="44">
        <v>2005</v>
      </c>
      <c r="D18" s="47"/>
      <c r="E18" s="163">
        <v>1006080</v>
      </c>
      <c r="F18" s="164">
        <v>2711900</v>
      </c>
      <c r="G18" s="163">
        <v>1363745</v>
      </c>
      <c r="H18" s="165">
        <v>1348155</v>
      </c>
      <c r="I18" s="164">
        <v>2688491</v>
      </c>
      <c r="J18" s="163">
        <v>1349437</v>
      </c>
      <c r="K18" s="165">
        <v>1339054</v>
      </c>
      <c r="L18" s="163">
        <v>23409</v>
      </c>
      <c r="M18" s="167">
        <v>14308</v>
      </c>
      <c r="N18" s="165">
        <v>9101</v>
      </c>
      <c r="O18" s="48"/>
    </row>
    <row r="19" spans="2:19" s="26" customFormat="1" ht="15" customHeight="1">
      <c r="B19" s="43"/>
      <c r="C19" s="44" t="s">
        <v>217</v>
      </c>
      <c r="D19" s="47"/>
      <c r="E19" s="163">
        <v>1030265</v>
      </c>
      <c r="F19" s="164">
        <v>2718298</v>
      </c>
      <c r="G19" s="163">
        <v>1368074</v>
      </c>
      <c r="H19" s="165">
        <v>1350224</v>
      </c>
      <c r="I19" s="164">
        <v>2688577</v>
      </c>
      <c r="J19" s="163">
        <v>1349830</v>
      </c>
      <c r="K19" s="165">
        <v>1338747</v>
      </c>
      <c r="L19" s="163">
        <v>29721</v>
      </c>
      <c r="M19" s="163">
        <v>18244</v>
      </c>
      <c r="N19" s="165">
        <v>11477</v>
      </c>
      <c r="O19" s="48"/>
    </row>
    <row r="20" spans="2:19" s="26" customFormat="1" ht="15" customHeight="1">
      <c r="B20" s="43"/>
      <c r="C20" s="44">
        <v>2007</v>
      </c>
      <c r="D20" s="47"/>
      <c r="E20" s="163">
        <v>1045213</v>
      </c>
      <c r="F20" s="164">
        <v>2715085</v>
      </c>
      <c r="G20" s="163">
        <v>1366900</v>
      </c>
      <c r="H20" s="165">
        <v>1348185</v>
      </c>
      <c r="I20" s="164">
        <v>2681364</v>
      </c>
      <c r="J20" s="163">
        <v>1346756</v>
      </c>
      <c r="K20" s="165">
        <v>1334608</v>
      </c>
      <c r="L20" s="163">
        <v>33721</v>
      </c>
      <c r="M20" s="163">
        <v>20144</v>
      </c>
      <c r="N20" s="165">
        <v>13577</v>
      </c>
      <c r="O20" s="48"/>
      <c r="P20" s="48"/>
      <c r="Q20" s="48"/>
    </row>
    <row r="21" spans="2:19" s="26" customFormat="1" ht="15" customHeight="1">
      <c r="B21" s="43"/>
      <c r="C21" s="44">
        <v>2008</v>
      </c>
      <c r="D21" s="47"/>
      <c r="E21" s="163">
        <v>1058099</v>
      </c>
      <c r="F21" s="164">
        <v>2709662</v>
      </c>
      <c r="G21" s="163">
        <v>1364216</v>
      </c>
      <c r="H21" s="165">
        <v>1345446</v>
      </c>
      <c r="I21" s="164">
        <v>2673931</v>
      </c>
      <c r="J21" s="163">
        <v>1343199</v>
      </c>
      <c r="K21" s="165">
        <v>1330732</v>
      </c>
      <c r="L21" s="163">
        <v>35731</v>
      </c>
      <c r="M21" s="163">
        <v>21017</v>
      </c>
      <c r="N21" s="165">
        <v>14714</v>
      </c>
      <c r="O21" s="48"/>
      <c r="P21" s="48"/>
      <c r="Q21" s="48"/>
    </row>
    <row r="22" spans="2:19" s="26" customFormat="1" ht="15" customHeight="1">
      <c r="B22" s="43"/>
      <c r="C22" s="44">
        <v>2009</v>
      </c>
      <c r="D22" s="47"/>
      <c r="E22" s="163">
        <v>1073367</v>
      </c>
      <c r="F22" s="164">
        <v>2705226</v>
      </c>
      <c r="G22" s="163">
        <v>1361969</v>
      </c>
      <c r="H22" s="165">
        <v>1343257</v>
      </c>
      <c r="I22" s="164">
        <v>2669876</v>
      </c>
      <c r="J22" s="163">
        <v>1340977</v>
      </c>
      <c r="K22" s="165">
        <v>1328899</v>
      </c>
      <c r="L22" s="163">
        <v>35350</v>
      </c>
      <c r="M22" s="163">
        <v>20992</v>
      </c>
      <c r="N22" s="165">
        <v>14358</v>
      </c>
      <c r="O22" s="48"/>
      <c r="P22" s="48"/>
      <c r="Q22" s="48"/>
    </row>
    <row r="23" spans="2:19" s="26" customFormat="1" ht="15" customHeight="1">
      <c r="B23" s="43"/>
      <c r="C23" s="44">
        <v>2010</v>
      </c>
      <c r="D23" s="47"/>
      <c r="E23" s="163">
        <v>1101486</v>
      </c>
      <c r="F23" s="164">
        <v>2726815</v>
      </c>
      <c r="G23" s="163">
        <v>1373272</v>
      </c>
      <c r="H23" s="165">
        <v>1353543</v>
      </c>
      <c r="I23" s="164">
        <v>2689920</v>
      </c>
      <c r="J23" s="163">
        <v>1351202</v>
      </c>
      <c r="K23" s="165">
        <v>1338718</v>
      </c>
      <c r="L23" s="163">
        <v>36895</v>
      </c>
      <c r="M23" s="163">
        <v>22070</v>
      </c>
      <c r="N23" s="165">
        <v>14825</v>
      </c>
      <c r="O23" s="48"/>
      <c r="P23" s="48"/>
      <c r="Q23" s="48"/>
    </row>
    <row r="24" spans="2:19" s="26" customFormat="1" ht="15" customHeight="1">
      <c r="B24" s="43"/>
      <c r="C24" s="44">
        <v>2011</v>
      </c>
      <c r="D24" s="47"/>
      <c r="E24" s="163">
        <v>1114901</v>
      </c>
      <c r="F24" s="164">
        <v>2739179</v>
      </c>
      <c r="G24" s="163">
        <v>1380367</v>
      </c>
      <c r="H24" s="165">
        <v>1358812</v>
      </c>
      <c r="I24" s="164">
        <v>2699195</v>
      </c>
      <c r="J24" s="163">
        <v>1355727</v>
      </c>
      <c r="K24" s="165">
        <v>1343468</v>
      </c>
      <c r="L24" s="163">
        <f>SUM(M24:N24)</f>
        <v>39984</v>
      </c>
      <c r="M24" s="163">
        <v>24640</v>
      </c>
      <c r="N24" s="165">
        <v>15344</v>
      </c>
      <c r="O24" s="48"/>
      <c r="P24" s="48"/>
      <c r="Q24" s="48"/>
    </row>
    <row r="25" spans="2:19" s="26" customFormat="1" ht="13.5" customHeight="1">
      <c r="B25" s="43"/>
      <c r="C25" s="44">
        <v>2012</v>
      </c>
      <c r="D25" s="45"/>
      <c r="E25" s="163">
        <v>1125195</v>
      </c>
      <c r="F25" s="164">
        <v>2738420</v>
      </c>
      <c r="G25" s="163">
        <v>1379825</v>
      </c>
      <c r="H25" s="165">
        <v>1358595</v>
      </c>
      <c r="I25" s="164">
        <v>2698353</v>
      </c>
      <c r="J25" s="163">
        <v>1355294</v>
      </c>
      <c r="K25" s="165">
        <v>1343059</v>
      </c>
      <c r="L25" s="163">
        <v>40067</v>
      </c>
      <c r="M25" s="163">
        <v>24531</v>
      </c>
      <c r="N25" s="165">
        <v>15536</v>
      </c>
      <c r="O25" s="48"/>
      <c r="P25" s="48"/>
      <c r="Q25" s="48"/>
    </row>
    <row r="26" spans="2:19" s="26" customFormat="1" ht="15" customHeight="1">
      <c r="B26" s="43"/>
      <c r="C26" s="44">
        <v>2013</v>
      </c>
      <c r="D26" s="47"/>
      <c r="E26" s="163">
        <v>1139387</v>
      </c>
      <c r="F26" s="164">
        <v>2742939</v>
      </c>
      <c r="G26" s="163">
        <v>1382922</v>
      </c>
      <c r="H26" s="165">
        <v>1360017</v>
      </c>
      <c r="I26" s="164">
        <v>2699440</v>
      </c>
      <c r="J26" s="163">
        <v>1355951</v>
      </c>
      <c r="K26" s="165">
        <v>1343489</v>
      </c>
      <c r="L26" s="163">
        <v>43499</v>
      </c>
      <c r="M26" s="163">
        <v>26971</v>
      </c>
      <c r="N26" s="165">
        <v>16528</v>
      </c>
      <c r="O26" s="49"/>
    </row>
    <row r="27" spans="2:19" s="26" customFormat="1" ht="3.75" customHeight="1">
      <c r="B27" s="256"/>
      <c r="C27" s="257"/>
      <c r="D27" s="258"/>
      <c r="E27" s="259"/>
      <c r="F27" s="260"/>
      <c r="G27" s="259"/>
      <c r="H27" s="261"/>
      <c r="I27" s="260"/>
      <c r="J27" s="259"/>
      <c r="K27" s="261"/>
      <c r="L27" s="259"/>
      <c r="M27" s="259"/>
      <c r="N27" s="261"/>
      <c r="O27" s="48"/>
      <c r="P27" s="48"/>
      <c r="Q27" s="48"/>
    </row>
    <row r="28" spans="2:19" s="26" customFormat="1" ht="15" customHeight="1">
      <c r="B28" s="43"/>
      <c r="C28" s="102" t="s">
        <v>216</v>
      </c>
      <c r="D28" s="47"/>
      <c r="E28" s="163">
        <v>1142501</v>
      </c>
      <c r="F28" s="164">
        <v>2741506</v>
      </c>
      <c r="G28" s="163">
        <v>1382450</v>
      </c>
      <c r="H28" s="165">
        <v>1359056</v>
      </c>
      <c r="I28" s="164">
        <v>2697169</v>
      </c>
      <c r="J28" s="163">
        <v>1354872</v>
      </c>
      <c r="K28" s="165">
        <v>1342297</v>
      </c>
      <c r="L28" s="163">
        <v>44337</v>
      </c>
      <c r="M28" s="163">
        <v>27578</v>
      </c>
      <c r="N28" s="165">
        <v>16759</v>
      </c>
      <c r="O28" s="49"/>
    </row>
    <row r="29" spans="2:19" s="26" customFormat="1" ht="15" customHeight="1">
      <c r="B29" s="43"/>
      <c r="C29" s="102" t="s">
        <v>367</v>
      </c>
      <c r="D29" s="47"/>
      <c r="E29" s="163">
        <v>1145091</v>
      </c>
      <c r="F29" s="164">
        <v>2743058</v>
      </c>
      <c r="G29" s="163">
        <v>1383581</v>
      </c>
      <c r="H29" s="165">
        <v>1359477</v>
      </c>
      <c r="I29" s="164">
        <v>2697248</v>
      </c>
      <c r="J29" s="163">
        <v>1354925</v>
      </c>
      <c r="K29" s="165">
        <v>1342323</v>
      </c>
      <c r="L29" s="163">
        <v>45810</v>
      </c>
      <c r="M29" s="163">
        <v>28656</v>
      </c>
      <c r="N29" s="165">
        <v>17154</v>
      </c>
      <c r="O29" s="100"/>
    </row>
    <row r="30" spans="2:19" s="26" customFormat="1" ht="15" customHeight="1">
      <c r="B30" s="43"/>
      <c r="C30" s="102" t="s">
        <v>368</v>
      </c>
      <c r="D30" s="47"/>
      <c r="E30" s="163">
        <v>1151129</v>
      </c>
      <c r="F30" s="164">
        <v>2751132</v>
      </c>
      <c r="G30" s="163">
        <v>1387333</v>
      </c>
      <c r="H30" s="165">
        <v>1363799</v>
      </c>
      <c r="I30" s="164">
        <v>2703929</v>
      </c>
      <c r="J30" s="163">
        <v>1357549</v>
      </c>
      <c r="K30" s="165">
        <v>1346380</v>
      </c>
      <c r="L30" s="163">
        <v>47203</v>
      </c>
      <c r="M30" s="163">
        <v>29784</v>
      </c>
      <c r="N30" s="165">
        <v>17419</v>
      </c>
      <c r="O30" s="100"/>
    </row>
    <row r="31" spans="2:19" s="26" customFormat="1" ht="15" customHeight="1">
      <c r="B31" s="50"/>
      <c r="C31" s="101" t="s">
        <v>369</v>
      </c>
      <c r="D31" s="51"/>
      <c r="E31" s="168">
        <v>1153559</v>
      </c>
      <c r="F31" s="169">
        <v>2748599</v>
      </c>
      <c r="G31" s="168">
        <v>1386564</v>
      </c>
      <c r="H31" s="170">
        <v>1362035</v>
      </c>
      <c r="I31" s="169">
        <v>2700794</v>
      </c>
      <c r="J31" s="168">
        <v>1356182</v>
      </c>
      <c r="K31" s="170">
        <v>1344612</v>
      </c>
      <c r="L31" s="168">
        <v>47805</v>
      </c>
      <c r="M31" s="168">
        <v>30382</v>
      </c>
      <c r="N31" s="170">
        <v>17423</v>
      </c>
      <c r="O31" s="100"/>
    </row>
    <row r="32" spans="2:19" s="26" customFormat="1" ht="15" customHeight="1">
      <c r="B32" s="43"/>
      <c r="C32" s="252" t="s">
        <v>370</v>
      </c>
      <c r="D32" s="255"/>
      <c r="E32" s="253">
        <v>1156132</v>
      </c>
      <c r="F32" s="164">
        <v>2745310</v>
      </c>
      <c r="G32" s="163">
        <v>1385233</v>
      </c>
      <c r="H32" s="254">
        <v>1360077</v>
      </c>
      <c r="I32" s="164">
        <v>2697302</v>
      </c>
      <c r="J32" s="163">
        <v>1354636</v>
      </c>
      <c r="K32" s="254">
        <v>1342666</v>
      </c>
      <c r="L32" s="164">
        <v>48008</v>
      </c>
      <c r="M32" s="163">
        <v>30597</v>
      </c>
      <c r="N32" s="254">
        <v>17411</v>
      </c>
      <c r="O32" s="100"/>
    </row>
    <row r="33" spans="1:17" s="26" customFormat="1" ht="15" customHeight="1">
      <c r="B33" s="50"/>
      <c r="C33" s="101" t="s">
        <v>532</v>
      </c>
      <c r="D33" s="51"/>
      <c r="E33" s="250">
        <v>1160150</v>
      </c>
      <c r="F33" s="169">
        <v>2746099</v>
      </c>
      <c r="G33" s="168">
        <v>1385471</v>
      </c>
      <c r="H33" s="170">
        <v>1360628</v>
      </c>
      <c r="I33" s="169">
        <v>2697791</v>
      </c>
      <c r="J33" s="168">
        <v>1354618</v>
      </c>
      <c r="K33" s="170">
        <v>1343173</v>
      </c>
      <c r="L33" s="169">
        <v>48308</v>
      </c>
      <c r="M33" s="168">
        <v>30853</v>
      </c>
      <c r="N33" s="170">
        <v>17455</v>
      </c>
      <c r="O33" s="100"/>
    </row>
    <row r="34" spans="1:17" ht="15" customHeight="1">
      <c r="C34" s="32"/>
      <c r="D34" s="32"/>
      <c r="E34" s="33"/>
      <c r="F34" s="21"/>
      <c r="G34" s="34"/>
      <c r="H34" s="35"/>
      <c r="I34" s="36"/>
      <c r="J34" s="33"/>
      <c r="K34" s="33"/>
      <c r="L34" s="21"/>
      <c r="M34" s="81"/>
      <c r="N34" s="81"/>
    </row>
    <row r="35" spans="1:17" s="26" customFormat="1" ht="29.25" customHeight="1">
      <c r="A35" s="1"/>
      <c r="B35" s="99"/>
      <c r="C35" s="149" t="s">
        <v>533</v>
      </c>
      <c r="D35" s="98"/>
      <c r="E35" s="262">
        <f t="shared" ref="E35:N35" si="0">SUM(E36:E58)</f>
        <v>1164683</v>
      </c>
      <c r="F35" s="263">
        <f t="shared" si="0"/>
        <v>2750048</v>
      </c>
      <c r="G35" s="262">
        <f t="shared" si="0"/>
        <v>1387406</v>
      </c>
      <c r="H35" s="264">
        <f t="shared" si="0"/>
        <v>1362642</v>
      </c>
      <c r="I35" s="263">
        <f t="shared" si="0"/>
        <v>2700461</v>
      </c>
      <c r="J35" s="262">
        <f t="shared" si="0"/>
        <v>1355977</v>
      </c>
      <c r="K35" s="264">
        <f t="shared" si="0"/>
        <v>1344484</v>
      </c>
      <c r="L35" s="263">
        <f t="shared" si="0"/>
        <v>49587</v>
      </c>
      <c r="M35" s="262">
        <f t="shared" si="0"/>
        <v>31429</v>
      </c>
      <c r="N35" s="264">
        <f t="shared" si="0"/>
        <v>18158</v>
      </c>
      <c r="O35" s="46"/>
      <c r="P35" s="1"/>
      <c r="Q35" s="1"/>
    </row>
    <row r="36" spans="1:17" s="26" customFormat="1" ht="18.75" customHeight="1">
      <c r="A36" s="1"/>
      <c r="B36" s="97"/>
      <c r="C36" s="96" t="s">
        <v>215</v>
      </c>
      <c r="D36" s="95"/>
      <c r="E36" s="154">
        <f>'1-2. 읍면동별 인구 및 세대현황'!C8</f>
        <v>209234</v>
      </c>
      <c r="F36" s="155">
        <f t="shared" ref="F36:F58" si="1">I36+L36</f>
        <v>523211</v>
      </c>
      <c r="G36" s="154">
        <f t="shared" ref="G36:G58" si="2">J36+M36</f>
        <v>265301</v>
      </c>
      <c r="H36" s="156">
        <f t="shared" ref="H36:H58" si="3">K36+N36</f>
        <v>257910</v>
      </c>
      <c r="I36" s="155">
        <f t="shared" ref="I36:I58" si="4">J36+K36</f>
        <v>518077</v>
      </c>
      <c r="J36" s="154">
        <f>'1-2. 읍면동별 인구 및 세대현황'!H8</f>
        <v>262240</v>
      </c>
      <c r="K36" s="154">
        <f>'1-2. 읍면동별 인구 및 세대현황'!I8</f>
        <v>255837</v>
      </c>
      <c r="L36" s="155">
        <f t="shared" ref="L36:L58" si="5">M36+N36</f>
        <v>5134</v>
      </c>
      <c r="M36" s="154">
        <f>'1-2. 읍면동별 인구 및 세대현황'!K8</f>
        <v>3061</v>
      </c>
      <c r="N36" s="156">
        <f>'1-2. 읍면동별 인구 및 세대현황'!L8</f>
        <v>2073</v>
      </c>
      <c r="O36" s="46"/>
      <c r="P36" s="1"/>
      <c r="Q36" s="1"/>
    </row>
    <row r="37" spans="1:17" s="26" customFormat="1" ht="18.75" customHeight="1">
      <c r="A37" s="1"/>
      <c r="B37" s="83"/>
      <c r="C37" s="52" t="s">
        <v>214</v>
      </c>
      <c r="D37" s="53"/>
      <c r="E37" s="157">
        <f>'1-2. 읍면동별 인구 및 세대현황'!C40</f>
        <v>112528</v>
      </c>
      <c r="F37" s="158">
        <f t="shared" si="1"/>
        <v>269526</v>
      </c>
      <c r="G37" s="157">
        <f t="shared" si="2"/>
        <v>136653</v>
      </c>
      <c r="H37" s="159">
        <f t="shared" si="3"/>
        <v>132873</v>
      </c>
      <c r="I37" s="158">
        <f t="shared" si="4"/>
        <v>260454</v>
      </c>
      <c r="J37" s="157">
        <f>'1-2. 읍면동별 인구 및 세대현황'!H40</f>
        <v>130366</v>
      </c>
      <c r="K37" s="159">
        <f>'1-2. 읍면동별 인구 및 세대현황'!I40</f>
        <v>130088</v>
      </c>
      <c r="L37" s="158">
        <f t="shared" si="5"/>
        <v>9072</v>
      </c>
      <c r="M37" s="157">
        <f>'1-2. 읍면동별 인구 및 세대현황'!K40</f>
        <v>6287</v>
      </c>
      <c r="N37" s="159">
        <f>'1-2. 읍면동별 인구 및 세대현황'!L40</f>
        <v>2785</v>
      </c>
      <c r="O37" s="46"/>
      <c r="P37" s="1"/>
      <c r="Q37" s="1"/>
    </row>
    <row r="38" spans="1:17" s="26" customFormat="1" ht="18.75" customHeight="1">
      <c r="A38" s="1"/>
      <c r="B38" s="83"/>
      <c r="C38" s="52" t="s">
        <v>213</v>
      </c>
      <c r="D38" s="53"/>
      <c r="E38" s="157">
        <f>'1-2. 읍면동별 인구 및 세대현황'!C64</f>
        <v>60562</v>
      </c>
      <c r="F38" s="158">
        <f t="shared" si="1"/>
        <v>141941</v>
      </c>
      <c r="G38" s="157">
        <f t="shared" si="2"/>
        <v>71103</v>
      </c>
      <c r="H38" s="159">
        <f t="shared" si="3"/>
        <v>70838</v>
      </c>
      <c r="I38" s="158">
        <f t="shared" si="4"/>
        <v>140078</v>
      </c>
      <c r="J38" s="157">
        <f>'1-2. 읍면동별 인구 및 세대현황'!H64</f>
        <v>70039</v>
      </c>
      <c r="K38" s="159">
        <f>'1-2. 읍면동별 인구 및 세대현황'!I64</f>
        <v>70039</v>
      </c>
      <c r="L38" s="158">
        <f t="shared" si="5"/>
        <v>1863</v>
      </c>
      <c r="M38" s="157">
        <f>'1-2. 읍면동별 인구 및 세대현황'!K64</f>
        <v>1064</v>
      </c>
      <c r="N38" s="159">
        <f>'1-2. 읍면동별 인구 및 세대현황'!L64</f>
        <v>799</v>
      </c>
      <c r="O38" s="46"/>
      <c r="P38" s="1"/>
      <c r="Q38" s="1"/>
    </row>
    <row r="39" spans="1:17" ht="18.75" customHeight="1">
      <c r="A39" s="1"/>
      <c r="B39" s="83"/>
      <c r="C39" s="52" t="s">
        <v>212</v>
      </c>
      <c r="D39" s="53"/>
      <c r="E39" s="157">
        <f>'1-2. 읍면동별 인구 및 세대현황'!C87</f>
        <v>72147</v>
      </c>
      <c r="F39" s="158">
        <f t="shared" si="1"/>
        <v>169615</v>
      </c>
      <c r="G39" s="157">
        <f t="shared" si="2"/>
        <v>83485</v>
      </c>
      <c r="H39" s="159">
        <f t="shared" si="3"/>
        <v>86130</v>
      </c>
      <c r="I39" s="158">
        <f t="shared" si="4"/>
        <v>168240</v>
      </c>
      <c r="J39" s="157">
        <f>'1-2. 읍면동별 인구 및 세대현황'!H87</f>
        <v>82923</v>
      </c>
      <c r="K39" s="159">
        <f>'1-2. 읍면동별 인구 및 세대현황'!I87</f>
        <v>85317</v>
      </c>
      <c r="L39" s="158">
        <f t="shared" si="5"/>
        <v>1375</v>
      </c>
      <c r="M39" s="157">
        <f>'1-2. 읍면동별 인구 및 세대현황'!K87</f>
        <v>562</v>
      </c>
      <c r="N39" s="159">
        <f>'1-2. 읍면동별 인구 및 세대현황'!L87</f>
        <v>813</v>
      </c>
      <c r="O39" s="46"/>
      <c r="P39" s="1"/>
      <c r="Q39" s="1"/>
    </row>
    <row r="40" spans="1:17" ht="18.75" customHeight="1">
      <c r="A40" s="1"/>
      <c r="B40" s="83"/>
      <c r="C40" s="52" t="s">
        <v>211</v>
      </c>
      <c r="D40" s="53"/>
      <c r="E40" s="157">
        <f>'1-2. 읍면동별 인구 및 세대현황'!C112</f>
        <v>167460</v>
      </c>
      <c r="F40" s="158">
        <f t="shared" si="1"/>
        <v>425795</v>
      </c>
      <c r="G40" s="157">
        <f t="shared" si="2"/>
        <v>217817</v>
      </c>
      <c r="H40" s="159">
        <f t="shared" si="3"/>
        <v>207978</v>
      </c>
      <c r="I40" s="158">
        <f t="shared" si="4"/>
        <v>419743</v>
      </c>
      <c r="J40" s="157">
        <f>'1-2. 읍면동별 인구 및 세대현황'!H112</f>
        <v>214267</v>
      </c>
      <c r="K40" s="159">
        <f>'1-2. 읍면동별 인구 및 세대현황'!I112</f>
        <v>205476</v>
      </c>
      <c r="L40" s="158">
        <f t="shared" si="5"/>
        <v>6052</v>
      </c>
      <c r="M40" s="157">
        <f>'1-2. 읍면동별 인구 및 세대현황'!K112</f>
        <v>3550</v>
      </c>
      <c r="N40" s="159">
        <f>'1-2. 읍면동별 인구 및 세대현황'!L112</f>
        <v>2502</v>
      </c>
      <c r="O40" s="46"/>
      <c r="P40" s="1"/>
      <c r="Q40" s="1"/>
    </row>
    <row r="41" spans="1:17" ht="18.75" customHeight="1">
      <c r="A41" s="1"/>
      <c r="B41" s="83"/>
      <c r="C41" s="52" t="s">
        <v>210</v>
      </c>
      <c r="D41" s="53"/>
      <c r="E41" s="157">
        <f>'1-2. 읍면동별 인구 및 세대현황'!C140</f>
        <v>48093</v>
      </c>
      <c r="F41" s="158">
        <f t="shared" si="1"/>
        <v>110881</v>
      </c>
      <c r="G41" s="157">
        <f t="shared" si="2"/>
        <v>55017</v>
      </c>
      <c r="H41" s="159">
        <f t="shared" si="3"/>
        <v>55864</v>
      </c>
      <c r="I41" s="158">
        <f t="shared" si="4"/>
        <v>110040</v>
      </c>
      <c r="J41" s="157">
        <f>'1-2. 읍면동별 인구 및 세대현황'!H140</f>
        <v>54687</v>
      </c>
      <c r="K41" s="159">
        <f>'1-2. 읍면동별 인구 및 세대현황'!I140</f>
        <v>55353</v>
      </c>
      <c r="L41" s="158">
        <f t="shared" si="5"/>
        <v>841</v>
      </c>
      <c r="M41" s="157">
        <f>'1-2. 읍면동별 인구 및 세대현황'!K140</f>
        <v>330</v>
      </c>
      <c r="N41" s="159">
        <f>'1-2. 읍면동별 인구 및 세대현황'!L140</f>
        <v>511</v>
      </c>
      <c r="O41" s="46"/>
      <c r="P41" s="1"/>
      <c r="Q41" s="1"/>
    </row>
    <row r="42" spans="1:17" ht="18.75" customHeight="1">
      <c r="A42" s="1"/>
      <c r="B42" s="83"/>
      <c r="C42" s="52" t="s">
        <v>209</v>
      </c>
      <c r="D42" s="53"/>
      <c r="E42" s="157">
        <f>'1-2. 읍면동별 인구 및 세대현황'!C160</f>
        <v>46762</v>
      </c>
      <c r="F42" s="158">
        <f t="shared" si="1"/>
        <v>103381</v>
      </c>
      <c r="G42" s="157">
        <f t="shared" si="2"/>
        <v>52737</v>
      </c>
      <c r="H42" s="159">
        <f t="shared" si="3"/>
        <v>50644</v>
      </c>
      <c r="I42" s="158">
        <f t="shared" si="4"/>
        <v>100409</v>
      </c>
      <c r="J42" s="157">
        <f>'1-2. 읍면동별 인구 및 세대현황'!H160</f>
        <v>50503</v>
      </c>
      <c r="K42" s="159">
        <f>'1-2. 읍면동별 인구 및 세대현황'!I160</f>
        <v>49906</v>
      </c>
      <c r="L42" s="158">
        <f t="shared" si="5"/>
        <v>2972</v>
      </c>
      <c r="M42" s="157">
        <f>'1-2. 읍면동별 인구 및 세대현황'!K160</f>
        <v>2234</v>
      </c>
      <c r="N42" s="159">
        <f>'1-2. 읍면동별 인구 및 세대현황'!L160</f>
        <v>738</v>
      </c>
      <c r="O42" s="46"/>
      <c r="P42" s="1"/>
      <c r="Q42" s="1"/>
    </row>
    <row r="43" spans="1:17" ht="18.75" customHeight="1">
      <c r="A43" s="1"/>
      <c r="B43" s="83"/>
      <c r="C43" s="52" t="s">
        <v>208</v>
      </c>
      <c r="D43" s="53"/>
      <c r="E43" s="157">
        <f>'1-2. 읍면동별 인구 및 세대현황'!C177</f>
        <v>46094</v>
      </c>
      <c r="F43" s="158">
        <f t="shared" si="1"/>
        <v>103327</v>
      </c>
      <c r="G43" s="157">
        <f t="shared" si="2"/>
        <v>50535</v>
      </c>
      <c r="H43" s="159">
        <f t="shared" si="3"/>
        <v>52792</v>
      </c>
      <c r="I43" s="158">
        <f t="shared" si="4"/>
        <v>102426</v>
      </c>
      <c r="J43" s="157">
        <f>'1-2. 읍면동별 인구 및 세대현황'!H177</f>
        <v>50156</v>
      </c>
      <c r="K43" s="159">
        <f>'1-2. 읍면동별 인구 및 세대현황'!I177</f>
        <v>52270</v>
      </c>
      <c r="L43" s="158">
        <f t="shared" si="5"/>
        <v>901</v>
      </c>
      <c r="M43" s="157">
        <f>'1-2. 읍면동별 인구 및 세대현황'!K177</f>
        <v>379</v>
      </c>
      <c r="N43" s="159">
        <f>'1-2. 읍면동별 인구 및 세대현황'!L177</f>
        <v>522</v>
      </c>
      <c r="O43" s="46"/>
      <c r="P43" s="1"/>
      <c r="Q43" s="1"/>
    </row>
    <row r="44" spans="1:17" ht="18.75" customHeight="1">
      <c r="A44" s="1"/>
      <c r="B44" s="83"/>
      <c r="C44" s="52" t="s">
        <v>207</v>
      </c>
      <c r="D44" s="53"/>
      <c r="E44" s="157">
        <f>'1-2. 읍면동별 인구 및 세대현황'!C202</f>
        <v>34269</v>
      </c>
      <c r="F44" s="158">
        <f t="shared" si="1"/>
        <v>76045</v>
      </c>
      <c r="G44" s="157">
        <f t="shared" si="2"/>
        <v>37204</v>
      </c>
      <c r="H44" s="159">
        <f t="shared" si="3"/>
        <v>38841</v>
      </c>
      <c r="I44" s="158">
        <f t="shared" si="4"/>
        <v>75432</v>
      </c>
      <c r="J44" s="157">
        <f>'1-2. 읍면동별 인구 및 세대현황'!H202</f>
        <v>36943</v>
      </c>
      <c r="K44" s="159">
        <f>'1-2. 읍면동별 인구 및 세대현황'!I202</f>
        <v>38489</v>
      </c>
      <c r="L44" s="158">
        <f t="shared" si="5"/>
        <v>613</v>
      </c>
      <c r="M44" s="157">
        <f>'1-2. 읍면동별 인구 및 세대현황'!K202</f>
        <v>261</v>
      </c>
      <c r="N44" s="159">
        <f>'1-2. 읍면동별 인구 및 세대현황'!L202</f>
        <v>352</v>
      </c>
      <c r="O44" s="46"/>
      <c r="P44" s="1"/>
      <c r="Q44" s="1"/>
    </row>
    <row r="45" spans="1:17" ht="18.75" customHeight="1">
      <c r="A45" s="1"/>
      <c r="B45" s="84"/>
      <c r="C45" s="52" t="s">
        <v>206</v>
      </c>
      <c r="D45" s="53"/>
      <c r="E45" s="157">
        <f>'1-2. 읍면동별 인구 및 세대현황'!C217</f>
        <v>106200</v>
      </c>
      <c r="F45" s="158">
        <f t="shared" si="1"/>
        <v>264473</v>
      </c>
      <c r="G45" s="157">
        <f t="shared" si="2"/>
        <v>133820</v>
      </c>
      <c r="H45" s="159">
        <f t="shared" si="3"/>
        <v>130653</v>
      </c>
      <c r="I45" s="158">
        <f t="shared" si="4"/>
        <v>256821</v>
      </c>
      <c r="J45" s="157">
        <f>'1-2. 읍면동별 인구 및 세대현황'!H217</f>
        <v>129152</v>
      </c>
      <c r="K45" s="159">
        <f>'1-2. 읍면동별 인구 및 세대현황'!I217</f>
        <v>127669</v>
      </c>
      <c r="L45" s="158">
        <f t="shared" si="5"/>
        <v>7652</v>
      </c>
      <c r="M45" s="157">
        <f>'1-2. 읍면동별 인구 및 세대현황'!K217</f>
        <v>4668</v>
      </c>
      <c r="N45" s="159">
        <f>'1-2. 읍면동별 인구 및 세대현황'!L217</f>
        <v>2984</v>
      </c>
      <c r="O45" s="46"/>
      <c r="P45" s="1"/>
      <c r="Q45" s="1"/>
    </row>
    <row r="46" spans="1:17" ht="18.75" customHeight="1">
      <c r="A46" s="1"/>
      <c r="B46" s="84"/>
      <c r="C46" s="52" t="s">
        <v>205</v>
      </c>
      <c r="D46" s="53"/>
      <c r="E46" s="157">
        <f>'1-2. 읍면동별 인구 및 세대현황'!C233</f>
        <v>12130</v>
      </c>
      <c r="F46" s="158">
        <f t="shared" si="1"/>
        <v>24661</v>
      </c>
      <c r="G46" s="157">
        <f t="shared" si="2"/>
        <v>12511</v>
      </c>
      <c r="H46" s="159">
        <f t="shared" si="3"/>
        <v>12150</v>
      </c>
      <c r="I46" s="158">
        <f t="shared" si="4"/>
        <v>24081</v>
      </c>
      <c r="J46" s="157">
        <f>'1-2. 읍면동별 인구 및 세대현황'!H233</f>
        <v>12070</v>
      </c>
      <c r="K46" s="159">
        <f>'1-2. 읍면동별 인구 및 세대현황'!I233</f>
        <v>12011</v>
      </c>
      <c r="L46" s="158">
        <f t="shared" si="5"/>
        <v>580</v>
      </c>
      <c r="M46" s="157">
        <f>'1-2. 읍면동별 인구 및 세대현황'!K233</f>
        <v>441</v>
      </c>
      <c r="N46" s="159">
        <f>'1-2. 읍면동별 인구 및 세대현황'!L233</f>
        <v>139</v>
      </c>
      <c r="O46" s="46"/>
    </row>
    <row r="47" spans="1:17" ht="18.75" customHeight="1">
      <c r="A47" s="1"/>
      <c r="B47" s="84"/>
      <c r="C47" s="52" t="s">
        <v>204</v>
      </c>
      <c r="D47" s="53"/>
      <c r="E47" s="157">
        <f>'1-2. 읍면동별 인구 및 세대현황'!C242</f>
        <v>27346</v>
      </c>
      <c r="F47" s="158">
        <f t="shared" si="1"/>
        <v>55330</v>
      </c>
      <c r="G47" s="157">
        <f t="shared" si="2"/>
        <v>27074</v>
      </c>
      <c r="H47" s="159">
        <f t="shared" si="3"/>
        <v>28256</v>
      </c>
      <c r="I47" s="158">
        <f t="shared" si="4"/>
        <v>54577</v>
      </c>
      <c r="J47" s="157">
        <f>'1-2. 읍면동별 인구 및 세대현황'!H242</f>
        <v>26608</v>
      </c>
      <c r="K47" s="159">
        <f>'1-2. 읍면동별 인구 및 세대현황'!I242</f>
        <v>27969</v>
      </c>
      <c r="L47" s="158">
        <f t="shared" si="5"/>
        <v>753</v>
      </c>
      <c r="M47" s="157">
        <f>'1-2. 읍면동별 인구 및 세대현황'!K242</f>
        <v>466</v>
      </c>
      <c r="N47" s="159">
        <f>'1-2. 읍면동별 인구 및 세대현황'!L242</f>
        <v>287</v>
      </c>
      <c r="O47" s="46"/>
    </row>
    <row r="48" spans="1:17" ht="18.75" customHeight="1">
      <c r="A48" s="1"/>
      <c r="B48" s="84"/>
      <c r="C48" s="52" t="s">
        <v>203</v>
      </c>
      <c r="D48" s="53"/>
      <c r="E48" s="157">
        <f>'1-2. 읍면동별 인구 및 세대현황'!C261</f>
        <v>13256</v>
      </c>
      <c r="F48" s="158">
        <f t="shared" si="1"/>
        <v>26609</v>
      </c>
      <c r="G48" s="157">
        <f t="shared" si="2"/>
        <v>13165</v>
      </c>
      <c r="H48" s="159">
        <f t="shared" si="3"/>
        <v>13444</v>
      </c>
      <c r="I48" s="158">
        <f t="shared" si="4"/>
        <v>26362</v>
      </c>
      <c r="J48" s="157">
        <f>'1-2. 읍면동별 인구 및 세대현황'!H261</f>
        <v>13057</v>
      </c>
      <c r="K48" s="159">
        <f>'1-2. 읍면동별 인구 및 세대현황'!I261</f>
        <v>13305</v>
      </c>
      <c r="L48" s="158">
        <f t="shared" si="5"/>
        <v>247</v>
      </c>
      <c r="M48" s="157">
        <f>'1-2. 읍면동별 인구 및 세대현황'!K261</f>
        <v>108</v>
      </c>
      <c r="N48" s="159">
        <f>'1-2. 읍면동별 인구 및 세대현황'!L261</f>
        <v>139</v>
      </c>
      <c r="O48" s="46"/>
    </row>
    <row r="49" spans="1:17" ht="18.75" customHeight="1">
      <c r="A49" s="1"/>
      <c r="B49" s="84"/>
      <c r="C49" s="52" t="s">
        <v>202</v>
      </c>
      <c r="D49" s="53"/>
      <c r="E49" s="157">
        <f>'1-2. 읍면동별 인구 및 세대현황'!C270</f>
        <v>8749</v>
      </c>
      <c r="F49" s="158">
        <f t="shared" si="1"/>
        <v>18179</v>
      </c>
      <c r="G49" s="157">
        <f t="shared" si="2"/>
        <v>8893</v>
      </c>
      <c r="H49" s="159">
        <f t="shared" si="3"/>
        <v>9286</v>
      </c>
      <c r="I49" s="158">
        <f t="shared" si="4"/>
        <v>17944</v>
      </c>
      <c r="J49" s="157">
        <f>'1-2. 읍면동별 인구 및 세대현황'!H270</f>
        <v>8819</v>
      </c>
      <c r="K49" s="159">
        <f>'1-2. 읍면동별 인구 및 세대현황'!I270</f>
        <v>9125</v>
      </c>
      <c r="L49" s="158">
        <f t="shared" si="5"/>
        <v>235</v>
      </c>
      <c r="M49" s="157">
        <f>'1-2. 읍면동별 인구 및 세대현황'!K270</f>
        <v>74</v>
      </c>
      <c r="N49" s="159">
        <f>'1-2. 읍면동별 인구 및 세대현황'!L270</f>
        <v>161</v>
      </c>
      <c r="O49" s="46"/>
    </row>
    <row r="50" spans="1:17" ht="18.75" customHeight="1">
      <c r="A50" s="1"/>
      <c r="B50" s="84"/>
      <c r="C50" s="52" t="s">
        <v>201</v>
      </c>
      <c r="D50" s="53"/>
      <c r="E50" s="157">
        <f>'1-2. 읍면동별 인구 및 세대현황'!C277</f>
        <v>20018</v>
      </c>
      <c r="F50" s="158">
        <f t="shared" si="1"/>
        <v>40035</v>
      </c>
      <c r="G50" s="157">
        <f t="shared" si="2"/>
        <v>19193</v>
      </c>
      <c r="H50" s="159">
        <f t="shared" si="3"/>
        <v>20842</v>
      </c>
      <c r="I50" s="158">
        <f t="shared" si="4"/>
        <v>39262</v>
      </c>
      <c r="J50" s="157">
        <f>'1-2. 읍면동별 인구 및 세대현황'!H277</f>
        <v>18636</v>
      </c>
      <c r="K50" s="159">
        <f>'1-2. 읍면동별 인구 및 세대현황'!I277</f>
        <v>20626</v>
      </c>
      <c r="L50" s="158">
        <f t="shared" si="5"/>
        <v>773</v>
      </c>
      <c r="M50" s="157">
        <f>'1-2. 읍면동별 인구 및 세대현황'!K277</f>
        <v>557</v>
      </c>
      <c r="N50" s="159">
        <f>'1-2. 읍면동별 인구 및 세대현황'!L277</f>
        <v>216</v>
      </c>
      <c r="O50" s="46"/>
      <c r="P50" s="1"/>
      <c r="Q50" s="1"/>
    </row>
    <row r="51" spans="1:17" ht="18.75" customHeight="1">
      <c r="A51" s="1"/>
      <c r="B51" s="84"/>
      <c r="C51" s="52" t="s">
        <v>200</v>
      </c>
      <c r="D51" s="53"/>
      <c r="E51" s="157">
        <f>'1-2. 읍면동별 인구 및 세대현황'!C287</f>
        <v>21406</v>
      </c>
      <c r="F51" s="158">
        <f t="shared" si="1"/>
        <v>44604</v>
      </c>
      <c r="G51" s="157">
        <f t="shared" si="2"/>
        <v>21803</v>
      </c>
      <c r="H51" s="159">
        <f t="shared" si="3"/>
        <v>22801</v>
      </c>
      <c r="I51" s="158">
        <f t="shared" si="4"/>
        <v>43650</v>
      </c>
      <c r="J51" s="157">
        <f>'1-2. 읍면동별 인구 및 세대현황'!H287</f>
        <v>21324</v>
      </c>
      <c r="K51" s="159">
        <f>'1-2. 읍면동별 인구 및 세대현황'!I287</f>
        <v>22326</v>
      </c>
      <c r="L51" s="158">
        <f t="shared" si="5"/>
        <v>954</v>
      </c>
      <c r="M51" s="157">
        <f>'1-2. 읍면동별 인구 및 세대현황'!K287</f>
        <v>479</v>
      </c>
      <c r="N51" s="159">
        <f>'1-2. 읍면동별 인구 및 세대현황'!L287</f>
        <v>475</v>
      </c>
      <c r="O51" s="46"/>
      <c r="P51" s="1"/>
      <c r="Q51" s="1"/>
    </row>
    <row r="52" spans="1:17" ht="18.75" customHeight="1">
      <c r="A52" s="1"/>
      <c r="B52" s="84"/>
      <c r="C52" s="52" t="s">
        <v>199</v>
      </c>
      <c r="D52" s="53"/>
      <c r="E52" s="157">
        <f>'1-2. 읍면동별 인구 및 세대현황'!C297</f>
        <v>16166</v>
      </c>
      <c r="F52" s="158">
        <f t="shared" si="1"/>
        <v>36399</v>
      </c>
      <c r="G52" s="157">
        <f t="shared" si="2"/>
        <v>19057</v>
      </c>
      <c r="H52" s="159">
        <f t="shared" si="3"/>
        <v>17342</v>
      </c>
      <c r="I52" s="158">
        <f t="shared" si="4"/>
        <v>34564</v>
      </c>
      <c r="J52" s="157">
        <f>'1-2. 읍면동별 인구 및 세대현황'!H297</f>
        <v>17592</v>
      </c>
      <c r="K52" s="159">
        <f>'1-2. 읍면동별 인구 및 세대현황'!I297</f>
        <v>16972</v>
      </c>
      <c r="L52" s="158">
        <f t="shared" si="5"/>
        <v>1835</v>
      </c>
      <c r="M52" s="157">
        <f>'1-2. 읍면동별 인구 및 세대현황'!K297</f>
        <v>1465</v>
      </c>
      <c r="N52" s="159">
        <f>'1-2. 읍면동별 인구 및 세대현황'!L297</f>
        <v>370</v>
      </c>
      <c r="O52" s="46"/>
      <c r="P52" s="1"/>
      <c r="Q52" s="1"/>
    </row>
    <row r="53" spans="1:17" ht="18.75" customHeight="1">
      <c r="A53" s="1"/>
      <c r="B53" s="84"/>
      <c r="C53" s="52" t="s">
        <v>198</v>
      </c>
      <c r="D53" s="53"/>
      <c r="E53" s="157">
        <f>'1-2. 읍면동별 인구 및 세대현황'!C306</f>
        <v>21331</v>
      </c>
      <c r="F53" s="158">
        <f t="shared" si="1"/>
        <v>46640</v>
      </c>
      <c r="G53" s="157">
        <f t="shared" si="2"/>
        <v>24249</v>
      </c>
      <c r="H53" s="159">
        <f t="shared" si="3"/>
        <v>22391</v>
      </c>
      <c r="I53" s="158">
        <f t="shared" si="4"/>
        <v>45024</v>
      </c>
      <c r="J53" s="157">
        <f>'1-2. 읍면동별 인구 및 세대현황'!H306</f>
        <v>23068</v>
      </c>
      <c r="K53" s="159">
        <f>'1-2. 읍면동별 인구 및 세대현황'!I306</f>
        <v>21956</v>
      </c>
      <c r="L53" s="158">
        <f t="shared" si="5"/>
        <v>1616</v>
      </c>
      <c r="M53" s="157">
        <f>'1-2. 읍면동별 인구 및 세대현황'!K306</f>
        <v>1181</v>
      </c>
      <c r="N53" s="159">
        <f>'1-2. 읍면동별 인구 및 세대현황'!L306</f>
        <v>435</v>
      </c>
      <c r="O53" s="46"/>
      <c r="P53" s="1"/>
      <c r="Q53" s="1"/>
    </row>
    <row r="54" spans="1:17" ht="18.75" customHeight="1">
      <c r="A54" s="1"/>
      <c r="B54" s="84"/>
      <c r="C54" s="52" t="s">
        <v>197</v>
      </c>
      <c r="D54" s="53"/>
      <c r="E54" s="157">
        <f>'1-2. 읍면동별 인구 및 세대현황'!C317</f>
        <v>52926</v>
      </c>
      <c r="F54" s="158">
        <f t="shared" si="1"/>
        <v>126371</v>
      </c>
      <c r="G54" s="157">
        <f t="shared" si="2"/>
        <v>66229</v>
      </c>
      <c r="H54" s="159">
        <f t="shared" si="3"/>
        <v>60142</v>
      </c>
      <c r="I54" s="158">
        <f t="shared" si="4"/>
        <v>122359</v>
      </c>
      <c r="J54" s="157">
        <f>'1-2. 읍면동별 인구 및 세대현황'!H317</f>
        <v>63381</v>
      </c>
      <c r="K54" s="159">
        <f>'1-2. 읍면동별 인구 및 세대현황'!I317</f>
        <v>58978</v>
      </c>
      <c r="L54" s="158">
        <f t="shared" si="5"/>
        <v>4012</v>
      </c>
      <c r="M54" s="157">
        <f>'1-2. 읍면동별 인구 및 세대현황'!K317</f>
        <v>2848</v>
      </c>
      <c r="N54" s="159">
        <f>'1-2. 읍면동별 인구 및 세대현황'!L317</f>
        <v>1164</v>
      </c>
      <c r="O54" s="46"/>
      <c r="P54" s="1"/>
      <c r="Q54" s="1"/>
    </row>
    <row r="55" spans="1:17" ht="18.75" customHeight="1">
      <c r="A55" s="1"/>
      <c r="B55" s="84"/>
      <c r="C55" s="52" t="s">
        <v>196</v>
      </c>
      <c r="D55" s="53"/>
      <c r="E55" s="157">
        <f>'1-2. 읍면동별 인구 및 세대현황'!C326</f>
        <v>21442</v>
      </c>
      <c r="F55" s="158">
        <f t="shared" si="1"/>
        <v>45322</v>
      </c>
      <c r="G55" s="157">
        <f t="shared" si="2"/>
        <v>22183</v>
      </c>
      <c r="H55" s="159">
        <f t="shared" si="3"/>
        <v>23139</v>
      </c>
      <c r="I55" s="158">
        <f t="shared" si="4"/>
        <v>44847</v>
      </c>
      <c r="J55" s="157">
        <f>'1-2. 읍면동별 인구 및 세대현황'!H326</f>
        <v>22001</v>
      </c>
      <c r="K55" s="159">
        <f>'1-2. 읍면동별 인구 및 세대현황'!I326</f>
        <v>22846</v>
      </c>
      <c r="L55" s="158">
        <f t="shared" si="5"/>
        <v>475</v>
      </c>
      <c r="M55" s="157">
        <f>'1-2. 읍면동별 인구 및 세대현황'!K326</f>
        <v>182</v>
      </c>
      <c r="N55" s="159">
        <f>'1-2. 읍면동별 인구 및 세대현황'!L326</f>
        <v>293</v>
      </c>
      <c r="O55" s="46"/>
      <c r="P55" s="1"/>
      <c r="Q55" s="1"/>
    </row>
    <row r="56" spans="1:17" ht="18.75" customHeight="1">
      <c r="A56" s="1"/>
      <c r="B56" s="84"/>
      <c r="C56" s="52" t="s">
        <v>195</v>
      </c>
      <c r="D56" s="53"/>
      <c r="E56" s="157">
        <f>'1-2. 읍면동별 인구 및 세대현황'!C339</f>
        <v>16324</v>
      </c>
      <c r="F56" s="158">
        <f t="shared" si="1"/>
        <v>34085</v>
      </c>
      <c r="G56" s="157">
        <f t="shared" si="2"/>
        <v>16890</v>
      </c>
      <c r="H56" s="159">
        <f t="shared" si="3"/>
        <v>17195</v>
      </c>
      <c r="I56" s="158">
        <f t="shared" si="4"/>
        <v>33814</v>
      </c>
      <c r="J56" s="157">
        <f>'1-2. 읍면동별 인구 및 세대현황'!H339</f>
        <v>16799</v>
      </c>
      <c r="K56" s="159">
        <f>'1-2. 읍면동별 인구 및 세대현황'!I339</f>
        <v>17015</v>
      </c>
      <c r="L56" s="158">
        <f t="shared" si="5"/>
        <v>271</v>
      </c>
      <c r="M56" s="157">
        <f>'1-2. 읍면동별 인구 및 세대현황'!K339</f>
        <v>91</v>
      </c>
      <c r="N56" s="159">
        <f>'1-2. 읍면동별 인구 및 세대현황'!L339</f>
        <v>180</v>
      </c>
      <c r="O56" s="46"/>
      <c r="P56" s="1"/>
      <c r="Q56" s="1"/>
    </row>
    <row r="57" spans="1:17" ht="18.75" customHeight="1">
      <c r="A57" s="1"/>
      <c r="B57" s="84"/>
      <c r="C57" s="52" t="s">
        <v>194</v>
      </c>
      <c r="D57" s="53"/>
      <c r="E57" s="157">
        <f>'1-2. 읍면동별 인구 및 세대현황'!C350</f>
        <v>24884</v>
      </c>
      <c r="F57" s="158">
        <f t="shared" si="1"/>
        <v>53227</v>
      </c>
      <c r="G57" s="157">
        <f t="shared" si="2"/>
        <v>26903</v>
      </c>
      <c r="H57" s="159">
        <f t="shared" si="3"/>
        <v>26324</v>
      </c>
      <c r="I57" s="158">
        <f t="shared" si="4"/>
        <v>51995</v>
      </c>
      <c r="J57" s="157">
        <f>'1-2. 읍면동별 인구 및 세대현황'!H350</f>
        <v>25859</v>
      </c>
      <c r="K57" s="159">
        <f>'1-2. 읍면동별 인구 및 세대현황'!I350</f>
        <v>26136</v>
      </c>
      <c r="L57" s="158">
        <f t="shared" si="5"/>
        <v>1232</v>
      </c>
      <c r="M57" s="157">
        <f>'1-2. 읍면동별 인구 및 세대현황'!K350</f>
        <v>1044</v>
      </c>
      <c r="N57" s="159">
        <f>'1-2. 읍면동별 인구 및 세대현황'!L350</f>
        <v>188</v>
      </c>
      <c r="O57" s="46"/>
      <c r="P57" s="1"/>
      <c r="Q57" s="1"/>
    </row>
    <row r="58" spans="1:17" ht="18.75" customHeight="1">
      <c r="A58" s="1"/>
      <c r="B58" s="94"/>
      <c r="C58" s="93" t="s">
        <v>193</v>
      </c>
      <c r="D58" s="92"/>
      <c r="E58" s="160">
        <f>'1-2. 읍면동별 인구 및 세대현황'!C361</f>
        <v>5356</v>
      </c>
      <c r="F58" s="161">
        <f t="shared" si="1"/>
        <v>10391</v>
      </c>
      <c r="G58" s="160">
        <f t="shared" si="2"/>
        <v>5584</v>
      </c>
      <c r="H58" s="162">
        <f t="shared" si="3"/>
        <v>4807</v>
      </c>
      <c r="I58" s="161">
        <f t="shared" si="4"/>
        <v>10262</v>
      </c>
      <c r="J58" s="160">
        <f>'1-2. 읍면동별 인구 및 세대현황'!H361</f>
        <v>5487</v>
      </c>
      <c r="K58" s="162">
        <f>'1-2. 읍면동별 인구 및 세대현황'!I361</f>
        <v>4775</v>
      </c>
      <c r="L58" s="161">
        <f t="shared" si="5"/>
        <v>129</v>
      </c>
      <c r="M58" s="160">
        <f>'1-2. 읍면동별 인구 및 세대현황'!K361</f>
        <v>97</v>
      </c>
      <c r="N58" s="162">
        <f>'1-2. 읍면동별 인구 및 세대현황'!L361</f>
        <v>32</v>
      </c>
      <c r="O58" s="46"/>
      <c r="P58" s="1"/>
      <c r="Q58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headerFooter scaleWithDoc="0" alignWithMargins="0">
    <oddFooter>&amp;C&amp;P/&amp;N</oddFooter>
  </headerFooter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AB364"/>
  <sheetViews>
    <sheetView showGridLines="0" zoomScaleNormal="100" workbookViewId="0">
      <pane ySplit="6" topLeftCell="A7" activePane="bottomLeft" state="frozen"/>
      <selection pane="bottomLeft" activeCell="B2" sqref="B2"/>
    </sheetView>
  </sheetViews>
  <sheetFormatPr defaultRowHeight="12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7" customWidth="1"/>
    <col min="14" max="28" width="9" style="13"/>
    <col min="29" max="225" width="9" style="10"/>
    <col min="226" max="226" width="2.125" style="10" customWidth="1"/>
    <col min="227" max="227" width="13.25" style="10" customWidth="1"/>
    <col min="228" max="237" width="9.875" style="10" customWidth="1"/>
    <col min="238" max="238" width="8.625" style="10" bestFit="1" customWidth="1"/>
    <col min="239" max="239" width="11.375" style="10" bestFit="1" customWidth="1"/>
    <col min="240" max="240" width="10.375" style="10" bestFit="1" customWidth="1"/>
    <col min="241" max="16384" width="9" style="10"/>
  </cols>
  <sheetData>
    <row r="1" spans="1:28" ht="4.5" customHeight="1"/>
    <row r="2" spans="1:28" ht="19.5" customHeight="1">
      <c r="B2" s="76" t="s">
        <v>243</v>
      </c>
      <c r="C2" s="76"/>
      <c r="H2" s="11"/>
      <c r="I2" s="11"/>
      <c r="J2" s="12"/>
    </row>
    <row r="3" spans="1:28" ht="9.6" customHeight="1">
      <c r="B3" s="14"/>
      <c r="C3" s="15"/>
      <c r="D3" s="16"/>
      <c r="E3" s="16"/>
      <c r="F3" s="16"/>
      <c r="H3" s="17"/>
      <c r="J3" s="16"/>
      <c r="K3" s="16"/>
      <c r="L3" s="16"/>
    </row>
    <row r="4" spans="1:28" ht="15" customHeight="1">
      <c r="B4" s="18" t="s">
        <v>242</v>
      </c>
      <c r="C4" s="19"/>
      <c r="D4" s="20"/>
      <c r="E4" s="113"/>
      <c r="F4" s="22"/>
      <c r="G4" s="23"/>
      <c r="H4" s="19"/>
      <c r="I4" s="19"/>
      <c r="J4" s="112"/>
      <c r="K4" s="81"/>
      <c r="L4" s="86" t="s">
        <v>241</v>
      </c>
    </row>
    <row r="5" spans="1:28" s="26" customFormat="1" ht="19.5" customHeight="1">
      <c r="A5" s="25"/>
      <c r="B5" s="85"/>
      <c r="C5" s="273" t="s">
        <v>240</v>
      </c>
      <c r="D5" s="55" t="s">
        <v>239</v>
      </c>
      <c r="E5" s="54"/>
      <c r="F5" s="54"/>
      <c r="G5" s="54" t="s">
        <v>238</v>
      </c>
      <c r="H5" s="54"/>
      <c r="I5" s="54"/>
      <c r="J5" s="54" t="s">
        <v>237</v>
      </c>
      <c r="K5" s="54"/>
      <c r="L5" s="54"/>
      <c r="M5" s="110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</row>
    <row r="6" spans="1:28" s="26" customFormat="1" ht="11.25">
      <c r="A6" s="25" t="s">
        <v>236</v>
      </c>
      <c r="B6" s="111" t="s">
        <v>235</v>
      </c>
      <c r="C6" s="274"/>
      <c r="D6" s="56" t="s">
        <v>234</v>
      </c>
      <c r="E6" s="85" t="s">
        <v>232</v>
      </c>
      <c r="F6" s="85" t="s">
        <v>231</v>
      </c>
      <c r="G6" s="57" t="s">
        <v>233</v>
      </c>
      <c r="H6" s="57" t="s">
        <v>232</v>
      </c>
      <c r="I6" s="57" t="s">
        <v>231</v>
      </c>
      <c r="J6" s="57" t="s">
        <v>233</v>
      </c>
      <c r="K6" s="57" t="s">
        <v>232</v>
      </c>
      <c r="L6" s="57" t="s">
        <v>231</v>
      </c>
      <c r="M6" s="110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</row>
    <row r="7" spans="1:28" s="26" customFormat="1" ht="15" customHeight="1">
      <c r="A7" s="25"/>
      <c r="B7" s="251" t="s">
        <v>381</v>
      </c>
      <c r="C7" s="171">
        <f t="shared" ref="C7:L7" si="0">C8+C40+C64+C87+C112+C140+C160+C177+C202+C217+C233+C242+C261+C270+C287+C297+C306+C317+C326+C339+C350+C361+C277</f>
        <v>1164683</v>
      </c>
      <c r="D7" s="171">
        <f t="shared" si="0"/>
        <v>2750048</v>
      </c>
      <c r="E7" s="172">
        <f t="shared" si="0"/>
        <v>1387406</v>
      </c>
      <c r="F7" s="173">
        <f t="shared" si="0"/>
        <v>1362642</v>
      </c>
      <c r="G7" s="174">
        <f t="shared" si="0"/>
        <v>2700461</v>
      </c>
      <c r="H7" s="174">
        <f t="shared" si="0"/>
        <v>1355977</v>
      </c>
      <c r="I7" s="175">
        <f t="shared" si="0"/>
        <v>1344484</v>
      </c>
      <c r="J7" s="176">
        <f t="shared" si="0"/>
        <v>49587</v>
      </c>
      <c r="K7" s="174">
        <f t="shared" si="0"/>
        <v>31429</v>
      </c>
      <c r="L7" s="175">
        <f t="shared" si="0"/>
        <v>18158</v>
      </c>
      <c r="M7" s="109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</row>
    <row r="8" spans="1:28" s="26" customFormat="1" ht="15" customHeight="1">
      <c r="A8" s="25"/>
      <c r="B8" s="27" t="s">
        <v>230</v>
      </c>
      <c r="C8" s="177">
        <f t="shared" ref="C8:L8" si="1">C9+C24</f>
        <v>209234</v>
      </c>
      <c r="D8" s="177">
        <f t="shared" si="1"/>
        <v>523211</v>
      </c>
      <c r="E8" s="178">
        <f t="shared" si="1"/>
        <v>265301</v>
      </c>
      <c r="F8" s="179">
        <f t="shared" si="1"/>
        <v>257910</v>
      </c>
      <c r="G8" s="178">
        <f t="shared" si="1"/>
        <v>518077</v>
      </c>
      <c r="H8" s="178">
        <f t="shared" si="1"/>
        <v>262240</v>
      </c>
      <c r="I8" s="179">
        <f t="shared" si="1"/>
        <v>255837</v>
      </c>
      <c r="J8" s="177">
        <f t="shared" si="1"/>
        <v>5134</v>
      </c>
      <c r="K8" s="178">
        <f t="shared" si="1"/>
        <v>3061</v>
      </c>
      <c r="L8" s="179">
        <f t="shared" si="1"/>
        <v>2073</v>
      </c>
      <c r="M8" s="109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</row>
    <row r="9" spans="1:28" s="26" customFormat="1" ht="15" customHeight="1">
      <c r="A9" s="25"/>
      <c r="B9" s="27" t="s">
        <v>135</v>
      </c>
      <c r="C9" s="177">
        <f>SUM(C10:C23)</f>
        <v>101853</v>
      </c>
      <c r="D9" s="177">
        <f t="shared" ref="D9:D72" si="2">G9+J9</f>
        <v>249795</v>
      </c>
      <c r="E9" s="178">
        <f t="shared" ref="E9:E72" si="3">H9+K9</f>
        <v>128947</v>
      </c>
      <c r="F9" s="179">
        <f t="shared" ref="F9:F72" si="4">I9+L9</f>
        <v>120848</v>
      </c>
      <c r="G9" s="178">
        <f t="shared" ref="G9:L9" si="5">SUM(G10:G23)</f>
        <v>246637</v>
      </c>
      <c r="H9" s="178">
        <f t="shared" si="5"/>
        <v>126906</v>
      </c>
      <c r="I9" s="179">
        <f t="shared" si="5"/>
        <v>119731</v>
      </c>
      <c r="J9" s="177">
        <f t="shared" si="5"/>
        <v>3158</v>
      </c>
      <c r="K9" s="178">
        <f t="shared" si="5"/>
        <v>2041</v>
      </c>
      <c r="L9" s="179">
        <f t="shared" si="5"/>
        <v>1117</v>
      </c>
      <c r="M9" s="109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</row>
    <row r="10" spans="1:28" s="26" customFormat="1" ht="15" customHeight="1">
      <c r="A10" s="25"/>
      <c r="B10" s="28" t="s">
        <v>136</v>
      </c>
      <c r="C10" s="164">
        <v>4800</v>
      </c>
      <c r="D10" s="164">
        <f t="shared" si="2"/>
        <v>9638</v>
      </c>
      <c r="E10" s="163">
        <f t="shared" si="3"/>
        <v>5162</v>
      </c>
      <c r="F10" s="165">
        <f t="shared" si="4"/>
        <v>4476</v>
      </c>
      <c r="G10" s="163">
        <f t="shared" ref="G10:G23" si="6">SUM(H10:I10)</f>
        <v>8969</v>
      </c>
      <c r="H10" s="163">
        <v>4545</v>
      </c>
      <c r="I10" s="165">
        <v>4424</v>
      </c>
      <c r="J10" s="180">
        <f t="shared" ref="J10:J23" si="7">SUM(K10:L10)</f>
        <v>669</v>
      </c>
      <c r="K10" s="181">
        <v>617</v>
      </c>
      <c r="L10" s="182">
        <v>52</v>
      </c>
      <c r="M10" s="108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</row>
    <row r="11" spans="1:28" s="26" customFormat="1" ht="15" customHeight="1">
      <c r="A11" s="25"/>
      <c r="B11" s="28" t="s">
        <v>137</v>
      </c>
      <c r="C11" s="164">
        <v>12151</v>
      </c>
      <c r="D11" s="164">
        <f t="shared" si="2"/>
        <v>34517</v>
      </c>
      <c r="E11" s="163">
        <f t="shared" si="3"/>
        <v>17576</v>
      </c>
      <c r="F11" s="165">
        <f t="shared" si="4"/>
        <v>16941</v>
      </c>
      <c r="G11" s="163">
        <f t="shared" si="6"/>
        <v>34289</v>
      </c>
      <c r="H11" s="163">
        <v>17477</v>
      </c>
      <c r="I11" s="165">
        <v>16812</v>
      </c>
      <c r="J11" s="180">
        <f t="shared" si="7"/>
        <v>228</v>
      </c>
      <c r="K11" s="181">
        <v>99</v>
      </c>
      <c r="L11" s="182">
        <v>129</v>
      </c>
      <c r="M11" s="108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</row>
    <row r="12" spans="1:28" s="26" customFormat="1" ht="15" customHeight="1">
      <c r="A12" s="25"/>
      <c r="B12" s="28" t="s">
        <v>138</v>
      </c>
      <c r="C12" s="164">
        <v>21669</v>
      </c>
      <c r="D12" s="164">
        <f t="shared" si="2"/>
        <v>54048</v>
      </c>
      <c r="E12" s="163">
        <f t="shared" si="3"/>
        <v>28436</v>
      </c>
      <c r="F12" s="165">
        <f t="shared" si="4"/>
        <v>25612</v>
      </c>
      <c r="G12" s="163">
        <f t="shared" si="6"/>
        <v>53524</v>
      </c>
      <c r="H12" s="163">
        <v>28196</v>
      </c>
      <c r="I12" s="165">
        <v>25328</v>
      </c>
      <c r="J12" s="180">
        <f t="shared" si="7"/>
        <v>524</v>
      </c>
      <c r="K12" s="181">
        <v>240</v>
      </c>
      <c r="L12" s="182">
        <v>284</v>
      </c>
      <c r="M12" s="108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</row>
    <row r="13" spans="1:28" s="26" customFormat="1" ht="15" customHeight="1">
      <c r="A13" s="25"/>
      <c r="B13" s="28" t="s">
        <v>139</v>
      </c>
      <c r="C13" s="164">
        <v>2144</v>
      </c>
      <c r="D13" s="164">
        <f t="shared" si="2"/>
        <v>4750</v>
      </c>
      <c r="E13" s="163">
        <f t="shared" si="3"/>
        <v>2587</v>
      </c>
      <c r="F13" s="165">
        <f t="shared" si="4"/>
        <v>2163</v>
      </c>
      <c r="G13" s="163">
        <f t="shared" si="6"/>
        <v>4505</v>
      </c>
      <c r="H13" s="163">
        <v>2378</v>
      </c>
      <c r="I13" s="165">
        <v>2127</v>
      </c>
      <c r="J13" s="180">
        <f t="shared" si="7"/>
        <v>245</v>
      </c>
      <c r="K13" s="181">
        <v>209</v>
      </c>
      <c r="L13" s="182">
        <v>36</v>
      </c>
      <c r="M13" s="108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s="26" customFormat="1" ht="15" customHeight="1">
      <c r="A14" s="25"/>
      <c r="B14" s="28" t="s">
        <v>140</v>
      </c>
      <c r="C14" s="164">
        <v>4365</v>
      </c>
      <c r="D14" s="164">
        <f t="shared" si="2"/>
        <v>10343</v>
      </c>
      <c r="E14" s="163">
        <f t="shared" si="3"/>
        <v>5252</v>
      </c>
      <c r="F14" s="165">
        <f t="shared" si="4"/>
        <v>5091</v>
      </c>
      <c r="G14" s="163">
        <f t="shared" si="6"/>
        <v>10238</v>
      </c>
      <c r="H14" s="163">
        <v>5190</v>
      </c>
      <c r="I14" s="165">
        <v>5048</v>
      </c>
      <c r="J14" s="180">
        <f t="shared" si="7"/>
        <v>105</v>
      </c>
      <c r="K14" s="181">
        <v>62</v>
      </c>
      <c r="L14" s="182">
        <v>43</v>
      </c>
      <c r="M14" s="108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s="26" customFormat="1" ht="15" customHeight="1">
      <c r="A15" s="25"/>
      <c r="B15" s="28" t="s">
        <v>141</v>
      </c>
      <c r="C15" s="164">
        <v>2565</v>
      </c>
      <c r="D15" s="164">
        <f t="shared" si="2"/>
        <v>4958</v>
      </c>
      <c r="E15" s="163">
        <f t="shared" si="3"/>
        <v>2461</v>
      </c>
      <c r="F15" s="165">
        <f t="shared" si="4"/>
        <v>2497</v>
      </c>
      <c r="G15" s="163">
        <f t="shared" si="6"/>
        <v>4776</v>
      </c>
      <c r="H15" s="163">
        <v>2306</v>
      </c>
      <c r="I15" s="165">
        <v>2470</v>
      </c>
      <c r="J15" s="180">
        <f t="shared" si="7"/>
        <v>182</v>
      </c>
      <c r="K15" s="181">
        <v>155</v>
      </c>
      <c r="L15" s="182">
        <v>27</v>
      </c>
      <c r="M15" s="108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s="26" customFormat="1" ht="15" customHeight="1">
      <c r="A16" s="25"/>
      <c r="B16" s="28" t="s">
        <v>142</v>
      </c>
      <c r="C16" s="164">
        <v>1205</v>
      </c>
      <c r="D16" s="164">
        <f t="shared" si="2"/>
        <v>2301</v>
      </c>
      <c r="E16" s="163">
        <f t="shared" si="3"/>
        <v>1154</v>
      </c>
      <c r="F16" s="165">
        <f t="shared" si="4"/>
        <v>1147</v>
      </c>
      <c r="G16" s="163">
        <f t="shared" si="6"/>
        <v>2207</v>
      </c>
      <c r="H16" s="163">
        <v>1067</v>
      </c>
      <c r="I16" s="165">
        <v>1140</v>
      </c>
      <c r="J16" s="180">
        <f t="shared" si="7"/>
        <v>94</v>
      </c>
      <c r="K16" s="181">
        <v>87</v>
      </c>
      <c r="L16" s="182">
        <v>7</v>
      </c>
      <c r="M16" s="108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</row>
    <row r="17" spans="1:28" s="26" customFormat="1" ht="15" customHeight="1">
      <c r="A17" s="25"/>
      <c r="B17" s="28" t="s">
        <v>143</v>
      </c>
      <c r="C17" s="164">
        <v>13256</v>
      </c>
      <c r="D17" s="164">
        <f t="shared" si="2"/>
        <v>28773</v>
      </c>
      <c r="E17" s="163">
        <f t="shared" si="3"/>
        <v>14845</v>
      </c>
      <c r="F17" s="165">
        <f t="shared" si="4"/>
        <v>13928</v>
      </c>
      <c r="G17" s="163">
        <f t="shared" si="6"/>
        <v>28595</v>
      </c>
      <c r="H17" s="163">
        <v>14789</v>
      </c>
      <c r="I17" s="165">
        <v>13806</v>
      </c>
      <c r="J17" s="180">
        <f t="shared" si="7"/>
        <v>178</v>
      </c>
      <c r="K17" s="181">
        <v>56</v>
      </c>
      <c r="L17" s="182">
        <v>122</v>
      </c>
      <c r="M17" s="108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</row>
    <row r="18" spans="1:28" s="26" customFormat="1" ht="15" customHeight="1">
      <c r="A18" s="25"/>
      <c r="B18" s="28" t="s">
        <v>144</v>
      </c>
      <c r="C18" s="164">
        <v>10084</v>
      </c>
      <c r="D18" s="164">
        <f t="shared" si="2"/>
        <v>20480</v>
      </c>
      <c r="E18" s="163">
        <f t="shared" si="3"/>
        <v>10410</v>
      </c>
      <c r="F18" s="165">
        <f t="shared" si="4"/>
        <v>10070</v>
      </c>
      <c r="G18" s="163">
        <f t="shared" si="6"/>
        <v>20362</v>
      </c>
      <c r="H18" s="163">
        <v>10373</v>
      </c>
      <c r="I18" s="165">
        <v>9989</v>
      </c>
      <c r="J18" s="180">
        <f t="shared" si="7"/>
        <v>118</v>
      </c>
      <c r="K18" s="181">
        <v>37</v>
      </c>
      <c r="L18" s="182">
        <v>81</v>
      </c>
      <c r="M18" s="108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28" s="26" customFormat="1" ht="15" customHeight="1">
      <c r="A19" s="25"/>
      <c r="B19" s="28" t="s">
        <v>145</v>
      </c>
      <c r="C19" s="164">
        <v>7199</v>
      </c>
      <c r="D19" s="164">
        <f t="shared" si="2"/>
        <v>15794</v>
      </c>
      <c r="E19" s="163">
        <f t="shared" si="3"/>
        <v>8060</v>
      </c>
      <c r="F19" s="165">
        <f t="shared" si="4"/>
        <v>7734</v>
      </c>
      <c r="G19" s="163">
        <f t="shared" si="6"/>
        <v>15709</v>
      </c>
      <c r="H19" s="163">
        <v>8014</v>
      </c>
      <c r="I19" s="165">
        <v>7695</v>
      </c>
      <c r="J19" s="180">
        <f t="shared" si="7"/>
        <v>85</v>
      </c>
      <c r="K19" s="181">
        <v>46</v>
      </c>
      <c r="L19" s="182">
        <v>39</v>
      </c>
      <c r="M19" s="108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</row>
    <row r="20" spans="1:28" s="26" customFormat="1" ht="15" customHeight="1">
      <c r="A20" s="25"/>
      <c r="B20" s="28" t="s">
        <v>1</v>
      </c>
      <c r="C20" s="164">
        <v>2900</v>
      </c>
      <c r="D20" s="164">
        <f t="shared" si="2"/>
        <v>6439</v>
      </c>
      <c r="E20" s="163">
        <f t="shared" si="3"/>
        <v>3389</v>
      </c>
      <c r="F20" s="165">
        <f t="shared" si="4"/>
        <v>3050</v>
      </c>
      <c r="G20" s="163">
        <f t="shared" si="6"/>
        <v>6384</v>
      </c>
      <c r="H20" s="163">
        <v>3365</v>
      </c>
      <c r="I20" s="165">
        <v>3019</v>
      </c>
      <c r="J20" s="180">
        <f t="shared" si="7"/>
        <v>55</v>
      </c>
      <c r="K20" s="181">
        <v>24</v>
      </c>
      <c r="L20" s="182">
        <v>31</v>
      </c>
      <c r="M20" s="108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</row>
    <row r="21" spans="1:28" s="26" customFormat="1" ht="15" customHeight="1">
      <c r="A21" s="25"/>
      <c r="B21" s="28" t="s">
        <v>146</v>
      </c>
      <c r="C21" s="164">
        <v>1557</v>
      </c>
      <c r="D21" s="164">
        <f t="shared" si="2"/>
        <v>3427</v>
      </c>
      <c r="E21" s="163">
        <f t="shared" si="3"/>
        <v>1968</v>
      </c>
      <c r="F21" s="165">
        <f t="shared" si="4"/>
        <v>1459</v>
      </c>
      <c r="G21" s="163">
        <f t="shared" si="6"/>
        <v>3346</v>
      </c>
      <c r="H21" s="163">
        <v>1901</v>
      </c>
      <c r="I21" s="165">
        <v>1445</v>
      </c>
      <c r="J21" s="180">
        <f t="shared" si="7"/>
        <v>81</v>
      </c>
      <c r="K21" s="181">
        <v>67</v>
      </c>
      <c r="L21" s="182">
        <v>14</v>
      </c>
      <c r="M21" s="108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</row>
    <row r="22" spans="1:28" s="26" customFormat="1" ht="15" customHeight="1">
      <c r="A22" s="25"/>
      <c r="B22" s="28" t="s">
        <v>147</v>
      </c>
      <c r="C22" s="164">
        <v>10339</v>
      </c>
      <c r="D22" s="164">
        <f t="shared" si="2"/>
        <v>32211</v>
      </c>
      <c r="E22" s="163">
        <f t="shared" si="3"/>
        <v>16554</v>
      </c>
      <c r="F22" s="165">
        <f t="shared" si="4"/>
        <v>15657</v>
      </c>
      <c r="G22" s="163">
        <f t="shared" si="6"/>
        <v>31782</v>
      </c>
      <c r="H22" s="163">
        <v>16292</v>
      </c>
      <c r="I22" s="165">
        <v>15490</v>
      </c>
      <c r="J22" s="180">
        <f t="shared" si="7"/>
        <v>429</v>
      </c>
      <c r="K22" s="181">
        <v>262</v>
      </c>
      <c r="L22" s="182">
        <v>167</v>
      </c>
      <c r="M22" s="108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</row>
    <row r="23" spans="1:28" s="26" customFormat="1" ht="15" customHeight="1">
      <c r="A23" s="25"/>
      <c r="B23" s="28" t="s">
        <v>148</v>
      </c>
      <c r="C23" s="164">
        <v>7619</v>
      </c>
      <c r="D23" s="164">
        <f t="shared" si="2"/>
        <v>22116</v>
      </c>
      <c r="E23" s="163">
        <f t="shared" si="3"/>
        <v>11093</v>
      </c>
      <c r="F23" s="165">
        <f t="shared" si="4"/>
        <v>11023</v>
      </c>
      <c r="G23" s="163">
        <f t="shared" si="6"/>
        <v>21951</v>
      </c>
      <c r="H23" s="163">
        <v>11013</v>
      </c>
      <c r="I23" s="165">
        <v>10938</v>
      </c>
      <c r="J23" s="180">
        <f t="shared" si="7"/>
        <v>165</v>
      </c>
      <c r="K23" s="181">
        <v>80</v>
      </c>
      <c r="L23" s="182">
        <v>85</v>
      </c>
      <c r="M23" s="108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</row>
    <row r="24" spans="1:28" s="26" customFormat="1" ht="15" customHeight="1">
      <c r="A24" s="25"/>
      <c r="B24" s="27" t="s">
        <v>149</v>
      </c>
      <c r="C24" s="177">
        <f>SUM(C25:C39)</f>
        <v>107381</v>
      </c>
      <c r="D24" s="177">
        <f t="shared" si="2"/>
        <v>273416</v>
      </c>
      <c r="E24" s="178">
        <f t="shared" si="3"/>
        <v>136354</v>
      </c>
      <c r="F24" s="179">
        <f t="shared" si="4"/>
        <v>137062</v>
      </c>
      <c r="G24" s="178">
        <f t="shared" ref="G24:L24" si="8">SUM(G25:G39)</f>
        <v>271440</v>
      </c>
      <c r="H24" s="178">
        <f t="shared" si="8"/>
        <v>135334</v>
      </c>
      <c r="I24" s="179">
        <f t="shared" si="8"/>
        <v>136106</v>
      </c>
      <c r="J24" s="177">
        <f t="shared" si="8"/>
        <v>1976</v>
      </c>
      <c r="K24" s="178">
        <f t="shared" si="8"/>
        <v>1020</v>
      </c>
      <c r="L24" s="179">
        <f t="shared" si="8"/>
        <v>956</v>
      </c>
      <c r="M24" s="109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</row>
    <row r="25" spans="1:28" s="26" customFormat="1" ht="15" customHeight="1">
      <c r="A25" s="25"/>
      <c r="B25" s="28" t="s">
        <v>150</v>
      </c>
      <c r="C25" s="164">
        <v>14007</v>
      </c>
      <c r="D25" s="164">
        <f t="shared" si="2"/>
        <v>34658</v>
      </c>
      <c r="E25" s="163">
        <f t="shared" si="3"/>
        <v>17375</v>
      </c>
      <c r="F25" s="165">
        <f t="shared" si="4"/>
        <v>17283</v>
      </c>
      <c r="G25" s="163">
        <f t="shared" ref="G25:G39" si="9">SUM(H25:I25)</f>
        <v>34102</v>
      </c>
      <c r="H25" s="163">
        <v>17100</v>
      </c>
      <c r="I25" s="165">
        <v>17002</v>
      </c>
      <c r="J25" s="180">
        <f t="shared" ref="J25:J39" si="10">SUM(K25:L25)</f>
        <v>556</v>
      </c>
      <c r="K25" s="181">
        <v>275</v>
      </c>
      <c r="L25" s="182">
        <v>281</v>
      </c>
      <c r="M25" s="108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</row>
    <row r="26" spans="1:28" s="26" customFormat="1" ht="15" customHeight="1">
      <c r="A26" s="25"/>
      <c r="B26" s="28" t="s">
        <v>151</v>
      </c>
      <c r="C26" s="164">
        <v>1561</v>
      </c>
      <c r="D26" s="164">
        <f t="shared" si="2"/>
        <v>3025</v>
      </c>
      <c r="E26" s="163">
        <f t="shared" si="3"/>
        <v>1511</v>
      </c>
      <c r="F26" s="165">
        <f t="shared" si="4"/>
        <v>1514</v>
      </c>
      <c r="G26" s="163">
        <f t="shared" si="9"/>
        <v>3009</v>
      </c>
      <c r="H26" s="163">
        <v>1503</v>
      </c>
      <c r="I26" s="165">
        <v>1506</v>
      </c>
      <c r="J26" s="180">
        <f t="shared" si="10"/>
        <v>16</v>
      </c>
      <c r="K26" s="181">
        <v>8</v>
      </c>
      <c r="L26" s="182">
        <v>8</v>
      </c>
      <c r="M26" s="108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</row>
    <row r="27" spans="1:28" s="26" customFormat="1" ht="15" customHeight="1">
      <c r="A27" s="25"/>
      <c r="B27" s="28" t="s">
        <v>152</v>
      </c>
      <c r="C27" s="164">
        <v>2709</v>
      </c>
      <c r="D27" s="164">
        <f t="shared" si="2"/>
        <v>5392</v>
      </c>
      <c r="E27" s="163">
        <f t="shared" si="3"/>
        <v>2688</v>
      </c>
      <c r="F27" s="165">
        <f t="shared" si="4"/>
        <v>2704</v>
      </c>
      <c r="G27" s="163">
        <f t="shared" si="9"/>
        <v>5274</v>
      </c>
      <c r="H27" s="163">
        <v>2601</v>
      </c>
      <c r="I27" s="165">
        <v>2673</v>
      </c>
      <c r="J27" s="180">
        <f t="shared" si="10"/>
        <v>118</v>
      </c>
      <c r="K27" s="181">
        <v>87</v>
      </c>
      <c r="L27" s="182">
        <v>31</v>
      </c>
      <c r="M27" s="108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1:28" s="26" customFormat="1" ht="15" customHeight="1">
      <c r="A28" s="25"/>
      <c r="B28" s="28" t="s">
        <v>153</v>
      </c>
      <c r="C28" s="164">
        <v>1545</v>
      </c>
      <c r="D28" s="164">
        <f t="shared" si="2"/>
        <v>2914</v>
      </c>
      <c r="E28" s="163">
        <f t="shared" si="3"/>
        <v>1428</v>
      </c>
      <c r="F28" s="165">
        <f t="shared" si="4"/>
        <v>1486</v>
      </c>
      <c r="G28" s="163">
        <f t="shared" si="9"/>
        <v>2863</v>
      </c>
      <c r="H28" s="163">
        <v>1387</v>
      </c>
      <c r="I28" s="165">
        <v>1476</v>
      </c>
      <c r="J28" s="180">
        <f t="shared" si="10"/>
        <v>51</v>
      </c>
      <c r="K28" s="181">
        <v>41</v>
      </c>
      <c r="L28" s="182">
        <v>10</v>
      </c>
      <c r="M28" s="108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1:28" s="26" customFormat="1" ht="15" customHeight="1">
      <c r="A29" s="25"/>
      <c r="B29" s="28" t="s">
        <v>154</v>
      </c>
      <c r="C29" s="164">
        <v>2620</v>
      </c>
      <c r="D29" s="164">
        <f t="shared" si="2"/>
        <v>5420</v>
      </c>
      <c r="E29" s="163">
        <f t="shared" si="3"/>
        <v>2612</v>
      </c>
      <c r="F29" s="165">
        <f t="shared" si="4"/>
        <v>2808</v>
      </c>
      <c r="G29" s="163">
        <f t="shared" si="9"/>
        <v>5367</v>
      </c>
      <c r="H29" s="163">
        <v>2583</v>
      </c>
      <c r="I29" s="165">
        <v>2784</v>
      </c>
      <c r="J29" s="180">
        <f t="shared" si="10"/>
        <v>53</v>
      </c>
      <c r="K29" s="181">
        <v>29</v>
      </c>
      <c r="L29" s="182">
        <v>24</v>
      </c>
      <c r="M29" s="108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</row>
    <row r="30" spans="1:28" s="26" customFormat="1" ht="15" customHeight="1">
      <c r="A30" s="25"/>
      <c r="B30" s="28" t="s">
        <v>155</v>
      </c>
      <c r="C30" s="164">
        <v>1595</v>
      </c>
      <c r="D30" s="164">
        <f t="shared" si="2"/>
        <v>2929</v>
      </c>
      <c r="E30" s="163">
        <f t="shared" si="3"/>
        <v>1433</v>
      </c>
      <c r="F30" s="165">
        <f t="shared" si="4"/>
        <v>1496</v>
      </c>
      <c r="G30" s="163">
        <f t="shared" si="9"/>
        <v>2907</v>
      </c>
      <c r="H30" s="163">
        <v>1429</v>
      </c>
      <c r="I30" s="165">
        <v>1478</v>
      </c>
      <c r="J30" s="180">
        <f t="shared" si="10"/>
        <v>22</v>
      </c>
      <c r="K30" s="181">
        <v>4</v>
      </c>
      <c r="L30" s="182">
        <v>18</v>
      </c>
      <c r="M30" s="108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</row>
    <row r="31" spans="1:28" s="26" customFormat="1" ht="15" customHeight="1">
      <c r="A31" s="25"/>
      <c r="B31" s="28" t="s">
        <v>156</v>
      </c>
      <c r="C31" s="164">
        <v>697</v>
      </c>
      <c r="D31" s="164">
        <f t="shared" si="2"/>
        <v>1336</v>
      </c>
      <c r="E31" s="163">
        <f t="shared" si="3"/>
        <v>636</v>
      </c>
      <c r="F31" s="165">
        <f t="shared" si="4"/>
        <v>700</v>
      </c>
      <c r="G31" s="163">
        <f t="shared" si="9"/>
        <v>1324</v>
      </c>
      <c r="H31" s="163">
        <v>634</v>
      </c>
      <c r="I31" s="165">
        <v>690</v>
      </c>
      <c r="J31" s="180">
        <f t="shared" si="10"/>
        <v>12</v>
      </c>
      <c r="K31" s="181">
        <v>2</v>
      </c>
      <c r="L31" s="182">
        <v>10</v>
      </c>
      <c r="M31" s="108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</row>
    <row r="32" spans="1:28" s="26" customFormat="1" ht="15" customHeight="1">
      <c r="A32" s="25"/>
      <c r="B32" s="28" t="s">
        <v>0</v>
      </c>
      <c r="C32" s="164">
        <v>8687</v>
      </c>
      <c r="D32" s="164">
        <f t="shared" si="2"/>
        <v>17661</v>
      </c>
      <c r="E32" s="163">
        <f t="shared" si="3"/>
        <v>8697</v>
      </c>
      <c r="F32" s="165">
        <f t="shared" si="4"/>
        <v>8964</v>
      </c>
      <c r="G32" s="163">
        <f t="shared" si="9"/>
        <v>17468</v>
      </c>
      <c r="H32" s="163">
        <v>8563</v>
      </c>
      <c r="I32" s="165">
        <v>8905</v>
      </c>
      <c r="J32" s="180">
        <f t="shared" si="10"/>
        <v>193</v>
      </c>
      <c r="K32" s="181">
        <v>134</v>
      </c>
      <c r="L32" s="182">
        <v>59</v>
      </c>
      <c r="M32" s="108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</row>
    <row r="33" spans="1:28" s="26" customFormat="1" ht="15" customHeight="1">
      <c r="A33" s="25"/>
      <c r="B33" s="28" t="s">
        <v>157</v>
      </c>
      <c r="C33" s="164">
        <v>7097</v>
      </c>
      <c r="D33" s="164">
        <f t="shared" si="2"/>
        <v>19950</v>
      </c>
      <c r="E33" s="163">
        <f t="shared" si="3"/>
        <v>10035</v>
      </c>
      <c r="F33" s="165">
        <f t="shared" si="4"/>
        <v>9915</v>
      </c>
      <c r="G33" s="163">
        <f t="shared" si="9"/>
        <v>19884</v>
      </c>
      <c r="H33" s="163">
        <v>10009</v>
      </c>
      <c r="I33" s="165">
        <v>9875</v>
      </c>
      <c r="J33" s="180">
        <f t="shared" si="10"/>
        <v>66</v>
      </c>
      <c r="K33" s="181">
        <v>26</v>
      </c>
      <c r="L33" s="182">
        <v>40</v>
      </c>
      <c r="M33" s="108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</row>
    <row r="34" spans="1:28" s="26" customFormat="1" ht="15" customHeight="1">
      <c r="A34" s="25"/>
      <c r="B34" s="28" t="s">
        <v>158</v>
      </c>
      <c r="C34" s="164">
        <v>10594</v>
      </c>
      <c r="D34" s="164">
        <f t="shared" si="2"/>
        <v>21971</v>
      </c>
      <c r="E34" s="163">
        <f t="shared" si="3"/>
        <v>10922</v>
      </c>
      <c r="F34" s="165">
        <f t="shared" si="4"/>
        <v>11049</v>
      </c>
      <c r="G34" s="163">
        <f t="shared" si="9"/>
        <v>21818</v>
      </c>
      <c r="H34" s="163">
        <v>10877</v>
      </c>
      <c r="I34" s="165">
        <v>10941</v>
      </c>
      <c r="J34" s="180">
        <f t="shared" si="10"/>
        <v>153</v>
      </c>
      <c r="K34" s="181">
        <v>45</v>
      </c>
      <c r="L34" s="182">
        <v>108</v>
      </c>
      <c r="M34" s="108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</row>
    <row r="35" spans="1:28" s="26" customFormat="1" ht="15" customHeight="1">
      <c r="A35" s="25"/>
      <c r="B35" s="28" t="s">
        <v>159</v>
      </c>
      <c r="C35" s="164">
        <v>9250</v>
      </c>
      <c r="D35" s="164">
        <f t="shared" si="2"/>
        <v>24494</v>
      </c>
      <c r="E35" s="163">
        <f t="shared" si="3"/>
        <v>12198</v>
      </c>
      <c r="F35" s="165">
        <f t="shared" si="4"/>
        <v>12296</v>
      </c>
      <c r="G35" s="163">
        <f t="shared" si="9"/>
        <v>24395</v>
      </c>
      <c r="H35" s="163">
        <v>12158</v>
      </c>
      <c r="I35" s="165">
        <v>12237</v>
      </c>
      <c r="J35" s="180">
        <f t="shared" si="10"/>
        <v>99</v>
      </c>
      <c r="K35" s="181">
        <v>40</v>
      </c>
      <c r="L35" s="182">
        <v>59</v>
      </c>
      <c r="M35" s="108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</row>
    <row r="36" spans="1:28" s="26" customFormat="1" ht="15" customHeight="1">
      <c r="A36" s="25"/>
      <c r="B36" s="28" t="s">
        <v>160</v>
      </c>
      <c r="C36" s="164">
        <v>10599</v>
      </c>
      <c r="D36" s="164">
        <f t="shared" si="2"/>
        <v>28562</v>
      </c>
      <c r="E36" s="163">
        <f t="shared" si="3"/>
        <v>14050</v>
      </c>
      <c r="F36" s="165">
        <f t="shared" si="4"/>
        <v>14512</v>
      </c>
      <c r="G36" s="163">
        <f t="shared" si="9"/>
        <v>28466</v>
      </c>
      <c r="H36" s="163">
        <v>14014</v>
      </c>
      <c r="I36" s="165">
        <v>14452</v>
      </c>
      <c r="J36" s="180">
        <f t="shared" si="10"/>
        <v>96</v>
      </c>
      <c r="K36" s="181">
        <v>36</v>
      </c>
      <c r="L36" s="182">
        <v>60</v>
      </c>
      <c r="M36" s="108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</row>
    <row r="37" spans="1:28" s="26" customFormat="1" ht="15" customHeight="1">
      <c r="A37" s="25"/>
      <c r="B37" s="28" t="s">
        <v>161</v>
      </c>
      <c r="C37" s="164">
        <v>8651</v>
      </c>
      <c r="D37" s="164">
        <f t="shared" si="2"/>
        <v>25140</v>
      </c>
      <c r="E37" s="163">
        <f t="shared" si="3"/>
        <v>12539</v>
      </c>
      <c r="F37" s="165">
        <f t="shared" si="4"/>
        <v>12601</v>
      </c>
      <c r="G37" s="163">
        <f t="shared" si="9"/>
        <v>25008</v>
      </c>
      <c r="H37" s="163">
        <v>12469</v>
      </c>
      <c r="I37" s="165">
        <v>12539</v>
      </c>
      <c r="J37" s="180">
        <f t="shared" si="10"/>
        <v>132</v>
      </c>
      <c r="K37" s="181">
        <v>70</v>
      </c>
      <c r="L37" s="182">
        <v>62</v>
      </c>
      <c r="M37" s="108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</row>
    <row r="38" spans="1:28" s="26" customFormat="1" ht="15" customHeight="1">
      <c r="A38" s="25"/>
      <c r="B38" s="28" t="s">
        <v>162</v>
      </c>
      <c r="C38" s="164">
        <v>23719</v>
      </c>
      <c r="D38" s="164">
        <f t="shared" si="2"/>
        <v>68482</v>
      </c>
      <c r="E38" s="163">
        <f t="shared" si="3"/>
        <v>34500</v>
      </c>
      <c r="F38" s="165">
        <f t="shared" si="4"/>
        <v>33982</v>
      </c>
      <c r="G38" s="163">
        <f t="shared" si="9"/>
        <v>68124</v>
      </c>
      <c r="H38" s="163">
        <v>34302</v>
      </c>
      <c r="I38" s="165">
        <v>33822</v>
      </c>
      <c r="J38" s="180">
        <f t="shared" si="10"/>
        <v>358</v>
      </c>
      <c r="K38" s="181">
        <v>198</v>
      </c>
      <c r="L38" s="182">
        <v>160</v>
      </c>
      <c r="M38" s="108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</row>
    <row r="39" spans="1:28" s="26" customFormat="1" ht="15" customHeight="1">
      <c r="A39" s="25"/>
      <c r="B39" s="28" t="s">
        <v>163</v>
      </c>
      <c r="C39" s="164">
        <v>4050</v>
      </c>
      <c r="D39" s="164">
        <f t="shared" si="2"/>
        <v>11482</v>
      </c>
      <c r="E39" s="163">
        <f t="shared" si="3"/>
        <v>5730</v>
      </c>
      <c r="F39" s="165">
        <f t="shared" si="4"/>
        <v>5752</v>
      </c>
      <c r="G39" s="163">
        <f t="shared" si="9"/>
        <v>11431</v>
      </c>
      <c r="H39" s="163">
        <v>5705</v>
      </c>
      <c r="I39" s="165">
        <v>5726</v>
      </c>
      <c r="J39" s="180">
        <f t="shared" si="10"/>
        <v>51</v>
      </c>
      <c r="K39" s="181">
        <v>25</v>
      </c>
      <c r="L39" s="182">
        <v>26</v>
      </c>
      <c r="M39" s="108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</row>
    <row r="40" spans="1:28" s="26" customFormat="1" ht="15" customHeight="1">
      <c r="A40" s="25"/>
      <c r="B40" s="27" t="s">
        <v>169</v>
      </c>
      <c r="C40" s="177">
        <f>SUM(C41:C63)</f>
        <v>112528</v>
      </c>
      <c r="D40" s="177">
        <f t="shared" si="2"/>
        <v>269526</v>
      </c>
      <c r="E40" s="178">
        <f t="shared" si="3"/>
        <v>136653</v>
      </c>
      <c r="F40" s="179">
        <f t="shared" si="4"/>
        <v>132873</v>
      </c>
      <c r="G40" s="178">
        <f t="shared" ref="G40:L40" si="11">SUM(G41:G63)</f>
        <v>260454</v>
      </c>
      <c r="H40" s="178">
        <f t="shared" si="11"/>
        <v>130366</v>
      </c>
      <c r="I40" s="179">
        <f t="shared" si="11"/>
        <v>130088</v>
      </c>
      <c r="J40" s="177">
        <f t="shared" si="11"/>
        <v>9072</v>
      </c>
      <c r="K40" s="178">
        <f t="shared" si="11"/>
        <v>6287</v>
      </c>
      <c r="L40" s="179">
        <f t="shared" si="11"/>
        <v>2785</v>
      </c>
      <c r="M40" s="109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</row>
    <row r="41" spans="1:28" s="26" customFormat="1" ht="15" customHeight="1">
      <c r="A41" s="25"/>
      <c r="B41" s="28" t="s">
        <v>382</v>
      </c>
      <c r="C41" s="164">
        <v>3130</v>
      </c>
      <c r="D41" s="164">
        <f t="shared" si="2"/>
        <v>6527</v>
      </c>
      <c r="E41" s="163">
        <f t="shared" si="3"/>
        <v>3471</v>
      </c>
      <c r="F41" s="165">
        <f t="shared" si="4"/>
        <v>3056</v>
      </c>
      <c r="G41" s="163">
        <f t="shared" ref="G41:G63" si="12">SUM(H41:I41)</f>
        <v>6055</v>
      </c>
      <c r="H41" s="163">
        <v>3024</v>
      </c>
      <c r="I41" s="165">
        <v>3031</v>
      </c>
      <c r="J41" s="180">
        <f t="shared" ref="J41:J63" si="13">SUM(K41:L41)</f>
        <v>472</v>
      </c>
      <c r="K41" s="181">
        <v>447</v>
      </c>
      <c r="L41" s="182">
        <v>25</v>
      </c>
      <c r="M41" s="108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</row>
    <row r="42" spans="1:28" s="26" customFormat="1" ht="15" customHeight="1">
      <c r="A42" s="25"/>
      <c r="B42" s="28" t="s">
        <v>383</v>
      </c>
      <c r="C42" s="164">
        <v>12602</v>
      </c>
      <c r="D42" s="164">
        <f t="shared" si="2"/>
        <v>29534</v>
      </c>
      <c r="E42" s="163">
        <f t="shared" si="3"/>
        <v>14825</v>
      </c>
      <c r="F42" s="165">
        <f t="shared" si="4"/>
        <v>14709</v>
      </c>
      <c r="G42" s="163">
        <f t="shared" si="12"/>
        <v>29202</v>
      </c>
      <c r="H42" s="163">
        <v>14648</v>
      </c>
      <c r="I42" s="165">
        <v>14554</v>
      </c>
      <c r="J42" s="180">
        <f t="shared" si="13"/>
        <v>332</v>
      </c>
      <c r="K42" s="181">
        <v>177</v>
      </c>
      <c r="L42" s="182">
        <v>155</v>
      </c>
      <c r="M42" s="108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</row>
    <row r="43" spans="1:28" s="26" customFormat="1" ht="15" customHeight="1">
      <c r="A43" s="25"/>
      <c r="B43" s="28" t="s">
        <v>384</v>
      </c>
      <c r="C43" s="164">
        <v>5143</v>
      </c>
      <c r="D43" s="164">
        <f t="shared" si="2"/>
        <v>10875</v>
      </c>
      <c r="E43" s="163">
        <f t="shared" si="3"/>
        <v>5524</v>
      </c>
      <c r="F43" s="165">
        <f t="shared" si="4"/>
        <v>5351</v>
      </c>
      <c r="G43" s="163">
        <f t="shared" si="12"/>
        <v>10701</v>
      </c>
      <c r="H43" s="163">
        <v>5407</v>
      </c>
      <c r="I43" s="165">
        <v>5294</v>
      </c>
      <c r="J43" s="180">
        <f t="shared" si="13"/>
        <v>174</v>
      </c>
      <c r="K43" s="181">
        <v>117</v>
      </c>
      <c r="L43" s="182">
        <v>57</v>
      </c>
      <c r="M43" s="108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</row>
    <row r="44" spans="1:28" s="26" customFormat="1" ht="15" customHeight="1">
      <c r="A44" s="25"/>
      <c r="B44" s="28" t="s">
        <v>385</v>
      </c>
      <c r="C44" s="164">
        <v>8151</v>
      </c>
      <c r="D44" s="164">
        <f t="shared" si="2"/>
        <v>19974</v>
      </c>
      <c r="E44" s="163">
        <f t="shared" si="3"/>
        <v>11367</v>
      </c>
      <c r="F44" s="165">
        <f t="shared" si="4"/>
        <v>8607</v>
      </c>
      <c r="G44" s="163">
        <f t="shared" si="12"/>
        <v>16723</v>
      </c>
      <c r="H44" s="163">
        <v>8676</v>
      </c>
      <c r="I44" s="165">
        <v>8047</v>
      </c>
      <c r="J44" s="180">
        <f t="shared" si="13"/>
        <v>3251</v>
      </c>
      <c r="K44" s="181">
        <v>2691</v>
      </c>
      <c r="L44" s="182">
        <v>560</v>
      </c>
      <c r="M44" s="108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</row>
    <row r="45" spans="1:28" s="26" customFormat="1" ht="15" customHeight="1">
      <c r="A45" s="25"/>
      <c r="B45" s="28" t="s">
        <v>386</v>
      </c>
      <c r="C45" s="164">
        <v>2136</v>
      </c>
      <c r="D45" s="164">
        <f t="shared" si="2"/>
        <v>4567</v>
      </c>
      <c r="E45" s="163">
        <f t="shared" si="3"/>
        <v>2389</v>
      </c>
      <c r="F45" s="165">
        <f t="shared" si="4"/>
        <v>2178</v>
      </c>
      <c r="G45" s="163">
        <f t="shared" si="12"/>
        <v>4448</v>
      </c>
      <c r="H45" s="163">
        <v>2289</v>
      </c>
      <c r="I45" s="165">
        <v>2159</v>
      </c>
      <c r="J45" s="180">
        <f t="shared" si="13"/>
        <v>119</v>
      </c>
      <c r="K45" s="181">
        <v>100</v>
      </c>
      <c r="L45" s="182">
        <v>19</v>
      </c>
      <c r="M45" s="108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</row>
    <row r="46" spans="1:28" s="26" customFormat="1" ht="15" customHeight="1">
      <c r="A46" s="25"/>
      <c r="B46" s="28" t="s">
        <v>387</v>
      </c>
      <c r="C46" s="164">
        <v>3179</v>
      </c>
      <c r="D46" s="164">
        <f t="shared" si="2"/>
        <v>6663</v>
      </c>
      <c r="E46" s="163">
        <f t="shared" si="3"/>
        <v>3464</v>
      </c>
      <c r="F46" s="165">
        <f t="shared" si="4"/>
        <v>3199</v>
      </c>
      <c r="G46" s="163">
        <f t="shared" si="12"/>
        <v>6600</v>
      </c>
      <c r="H46" s="163">
        <v>3437</v>
      </c>
      <c r="I46" s="165">
        <v>3163</v>
      </c>
      <c r="J46" s="180">
        <f t="shared" si="13"/>
        <v>63</v>
      </c>
      <c r="K46" s="181">
        <v>27</v>
      </c>
      <c r="L46" s="182">
        <v>36</v>
      </c>
      <c r="M46" s="108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</row>
    <row r="47" spans="1:28" s="26" customFormat="1" ht="15" customHeight="1">
      <c r="A47" s="25"/>
      <c r="B47" s="28" t="s">
        <v>388</v>
      </c>
      <c r="C47" s="164">
        <v>2541</v>
      </c>
      <c r="D47" s="164">
        <f t="shared" si="2"/>
        <v>5523</v>
      </c>
      <c r="E47" s="163">
        <f t="shared" si="3"/>
        <v>2829</v>
      </c>
      <c r="F47" s="165">
        <f t="shared" si="4"/>
        <v>2694</v>
      </c>
      <c r="G47" s="163">
        <f t="shared" si="12"/>
        <v>5209</v>
      </c>
      <c r="H47" s="163">
        <v>2577</v>
      </c>
      <c r="I47" s="165">
        <v>2632</v>
      </c>
      <c r="J47" s="180">
        <f t="shared" si="13"/>
        <v>314</v>
      </c>
      <c r="K47" s="181">
        <v>252</v>
      </c>
      <c r="L47" s="182">
        <v>62</v>
      </c>
      <c r="M47" s="108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</row>
    <row r="48" spans="1:28" s="26" customFormat="1" ht="15" customHeight="1">
      <c r="A48" s="25"/>
      <c r="B48" s="28" t="s">
        <v>389</v>
      </c>
      <c r="C48" s="164">
        <v>1907</v>
      </c>
      <c r="D48" s="164">
        <f t="shared" si="2"/>
        <v>3356</v>
      </c>
      <c r="E48" s="163">
        <f t="shared" si="3"/>
        <v>1662</v>
      </c>
      <c r="F48" s="165">
        <f t="shared" si="4"/>
        <v>1694</v>
      </c>
      <c r="G48" s="163">
        <f t="shared" si="12"/>
        <v>3318</v>
      </c>
      <c r="H48" s="163">
        <v>1636</v>
      </c>
      <c r="I48" s="165">
        <v>1682</v>
      </c>
      <c r="J48" s="180">
        <f t="shared" si="13"/>
        <v>38</v>
      </c>
      <c r="K48" s="181">
        <v>26</v>
      </c>
      <c r="L48" s="182">
        <v>12</v>
      </c>
      <c r="M48" s="108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</row>
    <row r="49" spans="1:28" s="26" customFormat="1" ht="15" customHeight="1">
      <c r="A49" s="25"/>
      <c r="B49" s="28" t="s">
        <v>390</v>
      </c>
      <c r="C49" s="164">
        <v>1888</v>
      </c>
      <c r="D49" s="164">
        <f t="shared" si="2"/>
        <v>3766</v>
      </c>
      <c r="E49" s="163">
        <f t="shared" si="3"/>
        <v>1929</v>
      </c>
      <c r="F49" s="165">
        <f t="shared" si="4"/>
        <v>1837</v>
      </c>
      <c r="G49" s="163">
        <f t="shared" si="12"/>
        <v>3660</v>
      </c>
      <c r="H49" s="163">
        <v>1848</v>
      </c>
      <c r="I49" s="165">
        <v>1812</v>
      </c>
      <c r="J49" s="180">
        <f t="shared" si="13"/>
        <v>106</v>
      </c>
      <c r="K49" s="181">
        <v>81</v>
      </c>
      <c r="L49" s="182">
        <v>25</v>
      </c>
      <c r="M49" s="108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</row>
    <row r="50" spans="1:28" s="26" customFormat="1" ht="15" customHeight="1">
      <c r="A50" s="25"/>
      <c r="B50" s="28" t="s">
        <v>391</v>
      </c>
      <c r="C50" s="164">
        <v>5804</v>
      </c>
      <c r="D50" s="164">
        <f t="shared" si="2"/>
        <v>16370</v>
      </c>
      <c r="E50" s="163">
        <f t="shared" si="3"/>
        <v>8030</v>
      </c>
      <c r="F50" s="165">
        <f t="shared" si="4"/>
        <v>8340</v>
      </c>
      <c r="G50" s="163">
        <f t="shared" si="12"/>
        <v>16176</v>
      </c>
      <c r="H50" s="163">
        <v>7882</v>
      </c>
      <c r="I50" s="165">
        <v>8294</v>
      </c>
      <c r="J50" s="180">
        <f t="shared" si="13"/>
        <v>194</v>
      </c>
      <c r="K50" s="181">
        <v>148</v>
      </c>
      <c r="L50" s="182">
        <v>46</v>
      </c>
      <c r="M50" s="108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</row>
    <row r="51" spans="1:28" s="26" customFormat="1" ht="15" customHeight="1">
      <c r="A51" s="25"/>
      <c r="B51" s="28" t="s">
        <v>392</v>
      </c>
      <c r="C51" s="164">
        <v>3560</v>
      </c>
      <c r="D51" s="164">
        <f t="shared" si="2"/>
        <v>7473</v>
      </c>
      <c r="E51" s="163">
        <f t="shared" si="3"/>
        <v>3863</v>
      </c>
      <c r="F51" s="165">
        <f t="shared" si="4"/>
        <v>3610</v>
      </c>
      <c r="G51" s="163">
        <f t="shared" si="12"/>
        <v>7206</v>
      </c>
      <c r="H51" s="163">
        <v>3665</v>
      </c>
      <c r="I51" s="165">
        <v>3541</v>
      </c>
      <c r="J51" s="180">
        <f t="shared" si="13"/>
        <v>267</v>
      </c>
      <c r="K51" s="181">
        <v>198</v>
      </c>
      <c r="L51" s="182">
        <v>69</v>
      </c>
      <c r="M51" s="108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</row>
    <row r="52" spans="1:28" s="26" customFormat="1" ht="15" customHeight="1">
      <c r="A52" s="25"/>
      <c r="B52" s="28" t="s">
        <v>393</v>
      </c>
      <c r="C52" s="164">
        <v>2377</v>
      </c>
      <c r="D52" s="164">
        <f t="shared" si="2"/>
        <v>5617</v>
      </c>
      <c r="E52" s="163">
        <f t="shared" si="3"/>
        <v>3010</v>
      </c>
      <c r="F52" s="165">
        <f t="shared" si="4"/>
        <v>2607</v>
      </c>
      <c r="G52" s="163">
        <f t="shared" si="12"/>
        <v>5327</v>
      </c>
      <c r="H52" s="163">
        <v>2762</v>
      </c>
      <c r="I52" s="165">
        <v>2565</v>
      </c>
      <c r="J52" s="180">
        <f t="shared" si="13"/>
        <v>290</v>
      </c>
      <c r="K52" s="181">
        <v>248</v>
      </c>
      <c r="L52" s="182">
        <v>42</v>
      </c>
      <c r="M52" s="108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</row>
    <row r="53" spans="1:28" s="26" customFormat="1" ht="15" customHeight="1">
      <c r="A53" s="25"/>
      <c r="B53" s="28" t="s">
        <v>394</v>
      </c>
      <c r="C53" s="164">
        <v>3137</v>
      </c>
      <c r="D53" s="164">
        <f t="shared" si="2"/>
        <v>6563</v>
      </c>
      <c r="E53" s="163">
        <f t="shared" si="3"/>
        <v>3272</v>
      </c>
      <c r="F53" s="165">
        <f t="shared" si="4"/>
        <v>3291</v>
      </c>
      <c r="G53" s="163">
        <f t="shared" si="12"/>
        <v>6310</v>
      </c>
      <c r="H53" s="163">
        <v>3133</v>
      </c>
      <c r="I53" s="165">
        <v>3177</v>
      </c>
      <c r="J53" s="180">
        <f t="shared" si="13"/>
        <v>253</v>
      </c>
      <c r="K53" s="181">
        <v>139</v>
      </c>
      <c r="L53" s="182">
        <v>114</v>
      </c>
      <c r="M53" s="108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</row>
    <row r="54" spans="1:28" s="26" customFormat="1" ht="15" customHeight="1">
      <c r="A54" s="25"/>
      <c r="B54" s="28" t="s">
        <v>395</v>
      </c>
      <c r="C54" s="164">
        <v>3973</v>
      </c>
      <c r="D54" s="164">
        <f t="shared" si="2"/>
        <v>8250</v>
      </c>
      <c r="E54" s="163">
        <f t="shared" si="3"/>
        <v>4118</v>
      </c>
      <c r="F54" s="165">
        <f t="shared" si="4"/>
        <v>4132</v>
      </c>
      <c r="G54" s="163">
        <f t="shared" si="12"/>
        <v>8090</v>
      </c>
      <c r="H54" s="163">
        <v>4028</v>
      </c>
      <c r="I54" s="165">
        <v>4062</v>
      </c>
      <c r="J54" s="180">
        <f t="shared" si="13"/>
        <v>160</v>
      </c>
      <c r="K54" s="181">
        <v>90</v>
      </c>
      <c r="L54" s="182">
        <v>70</v>
      </c>
      <c r="M54" s="108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</row>
    <row r="55" spans="1:28" s="26" customFormat="1" ht="15" customHeight="1">
      <c r="A55" s="25"/>
      <c r="B55" s="28" t="s">
        <v>396</v>
      </c>
      <c r="C55" s="164">
        <v>8410</v>
      </c>
      <c r="D55" s="164">
        <f t="shared" si="2"/>
        <v>19240</v>
      </c>
      <c r="E55" s="163">
        <f t="shared" si="3"/>
        <v>9730</v>
      </c>
      <c r="F55" s="165">
        <f t="shared" si="4"/>
        <v>9510</v>
      </c>
      <c r="G55" s="163">
        <f t="shared" si="12"/>
        <v>17435</v>
      </c>
      <c r="H55" s="163">
        <v>8766</v>
      </c>
      <c r="I55" s="165">
        <v>8669</v>
      </c>
      <c r="J55" s="180">
        <f t="shared" si="13"/>
        <v>1805</v>
      </c>
      <c r="K55" s="181">
        <v>964</v>
      </c>
      <c r="L55" s="182">
        <v>841</v>
      </c>
      <c r="M55" s="108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</row>
    <row r="56" spans="1:28" s="26" customFormat="1" ht="15" customHeight="1">
      <c r="A56" s="25"/>
      <c r="B56" s="28" t="s">
        <v>397</v>
      </c>
      <c r="C56" s="164">
        <v>3354</v>
      </c>
      <c r="D56" s="164">
        <f t="shared" si="2"/>
        <v>6635</v>
      </c>
      <c r="E56" s="163">
        <f t="shared" si="3"/>
        <v>3278</v>
      </c>
      <c r="F56" s="165">
        <f t="shared" si="4"/>
        <v>3357</v>
      </c>
      <c r="G56" s="163">
        <f t="shared" si="12"/>
        <v>6558</v>
      </c>
      <c r="H56" s="163">
        <v>3249</v>
      </c>
      <c r="I56" s="165">
        <v>3309</v>
      </c>
      <c r="J56" s="180">
        <f t="shared" si="13"/>
        <v>77</v>
      </c>
      <c r="K56" s="181">
        <v>29</v>
      </c>
      <c r="L56" s="182">
        <v>48</v>
      </c>
      <c r="M56" s="108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</row>
    <row r="57" spans="1:28" s="26" customFormat="1" ht="15" customHeight="1">
      <c r="A57" s="25"/>
      <c r="B57" s="28" t="s">
        <v>398</v>
      </c>
      <c r="C57" s="164">
        <v>6013</v>
      </c>
      <c r="D57" s="164">
        <f t="shared" si="2"/>
        <v>15987</v>
      </c>
      <c r="E57" s="163">
        <f t="shared" si="3"/>
        <v>8041</v>
      </c>
      <c r="F57" s="165">
        <f t="shared" si="4"/>
        <v>7946</v>
      </c>
      <c r="G57" s="163">
        <f t="shared" si="12"/>
        <v>15775</v>
      </c>
      <c r="H57" s="163">
        <v>7944</v>
      </c>
      <c r="I57" s="165">
        <v>7831</v>
      </c>
      <c r="J57" s="180">
        <f t="shared" si="13"/>
        <v>212</v>
      </c>
      <c r="K57" s="181">
        <v>97</v>
      </c>
      <c r="L57" s="182">
        <v>115</v>
      </c>
      <c r="M57" s="108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</row>
    <row r="58" spans="1:28" s="26" customFormat="1" ht="15" customHeight="1">
      <c r="A58" s="25"/>
      <c r="B58" s="28" t="s">
        <v>399</v>
      </c>
      <c r="C58" s="164">
        <v>3086</v>
      </c>
      <c r="D58" s="164">
        <f t="shared" si="2"/>
        <v>6797</v>
      </c>
      <c r="E58" s="163">
        <f t="shared" si="3"/>
        <v>3370</v>
      </c>
      <c r="F58" s="165">
        <f t="shared" si="4"/>
        <v>3427</v>
      </c>
      <c r="G58" s="163">
        <f t="shared" si="12"/>
        <v>6758</v>
      </c>
      <c r="H58" s="163">
        <v>3359</v>
      </c>
      <c r="I58" s="165">
        <v>3399</v>
      </c>
      <c r="J58" s="180">
        <f t="shared" si="13"/>
        <v>39</v>
      </c>
      <c r="K58" s="181">
        <v>11</v>
      </c>
      <c r="L58" s="182">
        <v>28</v>
      </c>
      <c r="M58" s="108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</row>
    <row r="59" spans="1:28" s="26" customFormat="1" ht="15" customHeight="1">
      <c r="A59" s="25"/>
      <c r="B59" s="28" t="s">
        <v>400</v>
      </c>
      <c r="C59" s="164">
        <v>6632</v>
      </c>
      <c r="D59" s="164">
        <f t="shared" si="2"/>
        <v>18850</v>
      </c>
      <c r="E59" s="163">
        <f t="shared" si="3"/>
        <v>9274</v>
      </c>
      <c r="F59" s="165">
        <f t="shared" si="4"/>
        <v>9576</v>
      </c>
      <c r="G59" s="163">
        <f t="shared" si="12"/>
        <v>18693</v>
      </c>
      <c r="H59" s="163">
        <v>9181</v>
      </c>
      <c r="I59" s="165">
        <v>9512</v>
      </c>
      <c r="J59" s="180">
        <f t="shared" si="13"/>
        <v>157</v>
      </c>
      <c r="K59" s="181">
        <v>93</v>
      </c>
      <c r="L59" s="182">
        <v>64</v>
      </c>
      <c r="M59" s="108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</row>
    <row r="60" spans="1:28" s="26" customFormat="1" ht="15" customHeight="1">
      <c r="A60" s="25"/>
      <c r="B60" s="28" t="s">
        <v>401</v>
      </c>
      <c r="C60" s="164">
        <v>9906</v>
      </c>
      <c r="D60" s="164">
        <f t="shared" si="2"/>
        <v>28906</v>
      </c>
      <c r="E60" s="163">
        <f t="shared" si="3"/>
        <v>14284</v>
      </c>
      <c r="F60" s="165">
        <f t="shared" si="4"/>
        <v>14622</v>
      </c>
      <c r="G60" s="163">
        <f t="shared" si="12"/>
        <v>28743</v>
      </c>
      <c r="H60" s="163">
        <v>14195</v>
      </c>
      <c r="I60" s="165">
        <v>14548</v>
      </c>
      <c r="J60" s="180">
        <f t="shared" si="13"/>
        <v>163</v>
      </c>
      <c r="K60" s="181">
        <v>89</v>
      </c>
      <c r="L60" s="182">
        <v>74</v>
      </c>
      <c r="M60" s="108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</row>
    <row r="61" spans="1:28" s="26" customFormat="1" ht="15" customHeight="1">
      <c r="A61" s="25"/>
      <c r="B61" s="28" t="s">
        <v>402</v>
      </c>
      <c r="C61" s="164">
        <v>10261</v>
      </c>
      <c r="D61" s="164">
        <f t="shared" si="2"/>
        <v>26698</v>
      </c>
      <c r="E61" s="163">
        <f t="shared" si="3"/>
        <v>13273</v>
      </c>
      <c r="F61" s="165">
        <f t="shared" si="4"/>
        <v>13425</v>
      </c>
      <c r="G61" s="163">
        <f t="shared" si="12"/>
        <v>26313</v>
      </c>
      <c r="H61" s="163">
        <v>13116</v>
      </c>
      <c r="I61" s="165">
        <v>13197</v>
      </c>
      <c r="J61" s="180">
        <f t="shared" si="13"/>
        <v>385</v>
      </c>
      <c r="K61" s="181">
        <v>157</v>
      </c>
      <c r="L61" s="182">
        <v>228</v>
      </c>
      <c r="M61" s="108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</row>
    <row r="62" spans="1:28" s="26" customFormat="1" ht="15" customHeight="1">
      <c r="A62" s="25"/>
      <c r="B62" s="28" t="s">
        <v>403</v>
      </c>
      <c r="C62" s="164">
        <v>4288</v>
      </c>
      <c r="D62" s="164">
        <f t="shared" si="2"/>
        <v>9208</v>
      </c>
      <c r="E62" s="163">
        <f t="shared" si="3"/>
        <v>4553</v>
      </c>
      <c r="F62" s="165">
        <f t="shared" si="4"/>
        <v>4655</v>
      </c>
      <c r="G62" s="163">
        <f t="shared" si="12"/>
        <v>9059</v>
      </c>
      <c r="H62" s="163">
        <v>4473</v>
      </c>
      <c r="I62" s="165">
        <v>4586</v>
      </c>
      <c r="J62" s="180">
        <f t="shared" si="13"/>
        <v>149</v>
      </c>
      <c r="K62" s="181">
        <v>80</v>
      </c>
      <c r="L62" s="182">
        <v>69</v>
      </c>
      <c r="M62" s="108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</row>
    <row r="63" spans="1:28" s="26" customFormat="1" ht="15" customHeight="1">
      <c r="A63" s="25"/>
      <c r="B63" s="28" t="s">
        <v>404</v>
      </c>
      <c r="C63" s="164">
        <v>1050</v>
      </c>
      <c r="D63" s="164">
        <f t="shared" si="2"/>
        <v>2147</v>
      </c>
      <c r="E63" s="163">
        <f t="shared" si="3"/>
        <v>1097</v>
      </c>
      <c r="F63" s="165">
        <f t="shared" si="4"/>
        <v>1050</v>
      </c>
      <c r="G63" s="163">
        <f t="shared" si="12"/>
        <v>2095</v>
      </c>
      <c r="H63" s="163">
        <v>1071</v>
      </c>
      <c r="I63" s="165">
        <v>1024</v>
      </c>
      <c r="J63" s="180">
        <f t="shared" si="13"/>
        <v>52</v>
      </c>
      <c r="K63" s="181">
        <v>26</v>
      </c>
      <c r="L63" s="182">
        <v>26</v>
      </c>
      <c r="M63" s="108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</row>
    <row r="64" spans="1:28" s="26" customFormat="1" ht="15" customHeight="1">
      <c r="A64" s="25"/>
      <c r="B64" s="27" t="s">
        <v>170</v>
      </c>
      <c r="C64" s="177">
        <f>SUM(C65:C86)</f>
        <v>60562</v>
      </c>
      <c r="D64" s="177">
        <f t="shared" si="2"/>
        <v>141941</v>
      </c>
      <c r="E64" s="178">
        <f t="shared" si="3"/>
        <v>71103</v>
      </c>
      <c r="F64" s="179">
        <f t="shared" si="4"/>
        <v>70838</v>
      </c>
      <c r="G64" s="178">
        <f t="shared" ref="G64:L64" si="14">SUM(G65:G86)</f>
        <v>140078</v>
      </c>
      <c r="H64" s="178">
        <f t="shared" si="14"/>
        <v>70039</v>
      </c>
      <c r="I64" s="179">
        <f t="shared" si="14"/>
        <v>70039</v>
      </c>
      <c r="J64" s="177">
        <f t="shared" si="14"/>
        <v>1863</v>
      </c>
      <c r="K64" s="178">
        <f t="shared" si="14"/>
        <v>1064</v>
      </c>
      <c r="L64" s="179">
        <f t="shared" si="14"/>
        <v>799</v>
      </c>
      <c r="M64" s="109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</row>
    <row r="65" spans="1:28" s="26" customFormat="1" ht="15" customHeight="1">
      <c r="A65" s="25"/>
      <c r="B65" s="28" t="s">
        <v>405</v>
      </c>
      <c r="C65" s="164">
        <v>3758</v>
      </c>
      <c r="D65" s="164">
        <f t="shared" si="2"/>
        <v>8656</v>
      </c>
      <c r="E65" s="163">
        <f t="shared" si="3"/>
        <v>4363</v>
      </c>
      <c r="F65" s="165">
        <f t="shared" si="4"/>
        <v>4293</v>
      </c>
      <c r="G65" s="163">
        <f t="shared" ref="G65:G86" si="15">SUM(H65:I65)</f>
        <v>8517</v>
      </c>
      <c r="H65" s="163">
        <v>4275</v>
      </c>
      <c r="I65" s="165">
        <v>4242</v>
      </c>
      <c r="J65" s="180">
        <f t="shared" ref="J65:J86" si="16">SUM(K65:L65)</f>
        <v>139</v>
      </c>
      <c r="K65" s="181">
        <v>88</v>
      </c>
      <c r="L65" s="182">
        <v>51</v>
      </c>
      <c r="M65" s="108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</row>
    <row r="66" spans="1:28" s="26" customFormat="1" ht="15" customHeight="1">
      <c r="A66" s="25"/>
      <c r="B66" s="28" t="s">
        <v>406</v>
      </c>
      <c r="C66" s="164">
        <v>1469</v>
      </c>
      <c r="D66" s="164">
        <f t="shared" si="2"/>
        <v>3388</v>
      </c>
      <c r="E66" s="163">
        <f t="shared" si="3"/>
        <v>1733</v>
      </c>
      <c r="F66" s="165">
        <f t="shared" si="4"/>
        <v>1655</v>
      </c>
      <c r="G66" s="163">
        <f t="shared" si="15"/>
        <v>3351</v>
      </c>
      <c r="H66" s="163">
        <v>1711</v>
      </c>
      <c r="I66" s="165">
        <v>1640</v>
      </c>
      <c r="J66" s="180">
        <f t="shared" si="16"/>
        <v>37</v>
      </c>
      <c r="K66" s="181">
        <v>22</v>
      </c>
      <c r="L66" s="182">
        <v>15</v>
      </c>
      <c r="M66" s="108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</row>
    <row r="67" spans="1:28" s="26" customFormat="1" ht="15" customHeight="1">
      <c r="A67" s="25"/>
      <c r="B67" s="28" t="s">
        <v>407</v>
      </c>
      <c r="C67" s="164">
        <v>1740</v>
      </c>
      <c r="D67" s="164">
        <f t="shared" si="2"/>
        <v>3713</v>
      </c>
      <c r="E67" s="163">
        <f t="shared" si="3"/>
        <v>1881</v>
      </c>
      <c r="F67" s="165">
        <f t="shared" si="4"/>
        <v>1832</v>
      </c>
      <c r="G67" s="163">
        <f t="shared" si="15"/>
        <v>3637</v>
      </c>
      <c r="H67" s="163">
        <v>1826</v>
      </c>
      <c r="I67" s="165">
        <v>1811</v>
      </c>
      <c r="J67" s="180">
        <f t="shared" si="16"/>
        <v>76</v>
      </c>
      <c r="K67" s="181">
        <v>55</v>
      </c>
      <c r="L67" s="182">
        <v>21</v>
      </c>
      <c r="M67" s="108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</row>
    <row r="68" spans="1:28" s="26" customFormat="1" ht="15" customHeight="1">
      <c r="A68" s="25"/>
      <c r="B68" s="28" t="s">
        <v>408</v>
      </c>
      <c r="C68" s="164">
        <v>1264</v>
      </c>
      <c r="D68" s="164">
        <f t="shared" si="2"/>
        <v>2995</v>
      </c>
      <c r="E68" s="163">
        <f t="shared" si="3"/>
        <v>1550</v>
      </c>
      <c r="F68" s="165">
        <f t="shared" si="4"/>
        <v>1445</v>
      </c>
      <c r="G68" s="163">
        <f t="shared" si="15"/>
        <v>2912</v>
      </c>
      <c r="H68" s="163">
        <v>1478</v>
      </c>
      <c r="I68" s="165">
        <v>1434</v>
      </c>
      <c r="J68" s="180">
        <f t="shared" si="16"/>
        <v>83</v>
      </c>
      <c r="K68" s="181">
        <v>72</v>
      </c>
      <c r="L68" s="182">
        <v>11</v>
      </c>
      <c r="M68" s="108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</row>
    <row r="69" spans="1:28" s="26" customFormat="1" ht="15" customHeight="1">
      <c r="A69" s="25"/>
      <c r="B69" s="28" t="s">
        <v>409</v>
      </c>
      <c r="C69" s="164">
        <v>1872</v>
      </c>
      <c r="D69" s="164">
        <f t="shared" si="2"/>
        <v>3928</v>
      </c>
      <c r="E69" s="163">
        <f t="shared" si="3"/>
        <v>1952</v>
      </c>
      <c r="F69" s="165">
        <f t="shared" si="4"/>
        <v>1976</v>
      </c>
      <c r="G69" s="163">
        <f t="shared" si="15"/>
        <v>3834</v>
      </c>
      <c r="H69" s="163">
        <v>1880</v>
      </c>
      <c r="I69" s="165">
        <v>1954</v>
      </c>
      <c r="J69" s="180">
        <f t="shared" si="16"/>
        <v>94</v>
      </c>
      <c r="K69" s="181">
        <v>72</v>
      </c>
      <c r="L69" s="182">
        <v>22</v>
      </c>
      <c r="M69" s="108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</row>
    <row r="70" spans="1:28" s="26" customFormat="1" ht="15" customHeight="1">
      <c r="A70" s="25"/>
      <c r="B70" s="28" t="s">
        <v>410</v>
      </c>
      <c r="C70" s="164">
        <v>2267</v>
      </c>
      <c r="D70" s="164">
        <f t="shared" si="2"/>
        <v>4977</v>
      </c>
      <c r="E70" s="163">
        <f t="shared" si="3"/>
        <v>2508</v>
      </c>
      <c r="F70" s="165">
        <f t="shared" si="4"/>
        <v>2469</v>
      </c>
      <c r="G70" s="163">
        <f t="shared" si="15"/>
        <v>4908</v>
      </c>
      <c r="H70" s="163">
        <v>2460</v>
      </c>
      <c r="I70" s="165">
        <v>2448</v>
      </c>
      <c r="J70" s="180">
        <f t="shared" si="16"/>
        <v>69</v>
      </c>
      <c r="K70" s="181">
        <v>48</v>
      </c>
      <c r="L70" s="182">
        <v>21</v>
      </c>
      <c r="M70" s="108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</row>
    <row r="71" spans="1:28" s="26" customFormat="1" ht="15" customHeight="1">
      <c r="A71" s="25"/>
      <c r="B71" s="28" t="s">
        <v>411</v>
      </c>
      <c r="C71" s="164">
        <v>1676</v>
      </c>
      <c r="D71" s="164">
        <f t="shared" si="2"/>
        <v>3745</v>
      </c>
      <c r="E71" s="163">
        <f t="shared" si="3"/>
        <v>1900</v>
      </c>
      <c r="F71" s="165">
        <f t="shared" si="4"/>
        <v>1845</v>
      </c>
      <c r="G71" s="163">
        <f t="shared" si="15"/>
        <v>3679</v>
      </c>
      <c r="H71" s="163">
        <v>1861</v>
      </c>
      <c r="I71" s="165">
        <v>1818</v>
      </c>
      <c r="J71" s="180">
        <f t="shared" si="16"/>
        <v>66</v>
      </c>
      <c r="K71" s="181">
        <v>39</v>
      </c>
      <c r="L71" s="182">
        <v>27</v>
      </c>
      <c r="M71" s="108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</row>
    <row r="72" spans="1:28" s="26" customFormat="1" ht="15" customHeight="1">
      <c r="A72" s="25"/>
      <c r="B72" s="28" t="s">
        <v>412</v>
      </c>
      <c r="C72" s="164">
        <v>1800</v>
      </c>
      <c r="D72" s="164">
        <f t="shared" si="2"/>
        <v>4180</v>
      </c>
      <c r="E72" s="163">
        <f t="shared" si="3"/>
        <v>2090</v>
      </c>
      <c r="F72" s="165">
        <f t="shared" si="4"/>
        <v>2090</v>
      </c>
      <c r="G72" s="163">
        <f t="shared" si="15"/>
        <v>4159</v>
      </c>
      <c r="H72" s="163">
        <v>2088</v>
      </c>
      <c r="I72" s="165">
        <v>2071</v>
      </c>
      <c r="J72" s="180">
        <f t="shared" si="16"/>
        <v>21</v>
      </c>
      <c r="K72" s="181">
        <v>2</v>
      </c>
      <c r="L72" s="182">
        <v>19</v>
      </c>
      <c r="M72" s="108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</row>
    <row r="73" spans="1:28" s="26" customFormat="1" ht="15" customHeight="1">
      <c r="A73" s="25"/>
      <c r="B73" s="28" t="s">
        <v>413</v>
      </c>
      <c r="C73" s="164">
        <v>971</v>
      </c>
      <c r="D73" s="164">
        <f t="shared" ref="D73:D136" si="17">G73+J73</f>
        <v>2293</v>
      </c>
      <c r="E73" s="163">
        <f t="shared" ref="E73:E136" si="18">H73+K73</f>
        <v>1168</v>
      </c>
      <c r="F73" s="165">
        <f t="shared" ref="F73:F136" si="19">I73+L73</f>
        <v>1125</v>
      </c>
      <c r="G73" s="163">
        <f t="shared" si="15"/>
        <v>2254</v>
      </c>
      <c r="H73" s="163">
        <v>1144</v>
      </c>
      <c r="I73" s="165">
        <v>1110</v>
      </c>
      <c r="J73" s="180">
        <f t="shared" si="16"/>
        <v>39</v>
      </c>
      <c r="K73" s="181">
        <v>24</v>
      </c>
      <c r="L73" s="182">
        <v>15</v>
      </c>
      <c r="M73" s="108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</row>
    <row r="74" spans="1:28" s="26" customFormat="1" ht="15" customHeight="1">
      <c r="A74" s="25"/>
      <c r="B74" s="28" t="s">
        <v>414</v>
      </c>
      <c r="C74" s="164">
        <v>1174</v>
      </c>
      <c r="D74" s="164">
        <f t="shared" si="17"/>
        <v>2685</v>
      </c>
      <c r="E74" s="163">
        <f t="shared" si="18"/>
        <v>1359</v>
      </c>
      <c r="F74" s="165">
        <f t="shared" si="19"/>
        <v>1326</v>
      </c>
      <c r="G74" s="163">
        <f t="shared" si="15"/>
        <v>2597</v>
      </c>
      <c r="H74" s="163">
        <v>1298</v>
      </c>
      <c r="I74" s="165">
        <v>1299</v>
      </c>
      <c r="J74" s="180">
        <f t="shared" si="16"/>
        <v>88</v>
      </c>
      <c r="K74" s="181">
        <v>61</v>
      </c>
      <c r="L74" s="182">
        <v>27</v>
      </c>
      <c r="M74" s="108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</row>
    <row r="75" spans="1:28" s="26" customFormat="1" ht="15" customHeight="1">
      <c r="A75" s="25"/>
      <c r="B75" s="28" t="s">
        <v>415</v>
      </c>
      <c r="C75" s="164">
        <v>1696</v>
      </c>
      <c r="D75" s="164">
        <f t="shared" si="17"/>
        <v>3278</v>
      </c>
      <c r="E75" s="163">
        <f t="shared" si="18"/>
        <v>1625</v>
      </c>
      <c r="F75" s="165">
        <f t="shared" si="19"/>
        <v>1653</v>
      </c>
      <c r="G75" s="163">
        <f t="shared" si="15"/>
        <v>3253</v>
      </c>
      <c r="H75" s="163">
        <v>1616</v>
      </c>
      <c r="I75" s="165">
        <v>1637</v>
      </c>
      <c r="J75" s="180">
        <f t="shared" si="16"/>
        <v>25</v>
      </c>
      <c r="K75" s="181">
        <v>9</v>
      </c>
      <c r="L75" s="182">
        <v>16</v>
      </c>
      <c r="M75" s="108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</row>
    <row r="76" spans="1:28" s="26" customFormat="1" ht="15" customHeight="1">
      <c r="A76" s="25"/>
      <c r="B76" s="28" t="s">
        <v>416</v>
      </c>
      <c r="C76" s="164">
        <v>1021</v>
      </c>
      <c r="D76" s="164">
        <f t="shared" si="17"/>
        <v>1942</v>
      </c>
      <c r="E76" s="163">
        <f t="shared" si="18"/>
        <v>991</v>
      </c>
      <c r="F76" s="165">
        <f t="shared" si="19"/>
        <v>951</v>
      </c>
      <c r="G76" s="163">
        <f t="shared" si="15"/>
        <v>1882</v>
      </c>
      <c r="H76" s="163">
        <v>946</v>
      </c>
      <c r="I76" s="165">
        <v>936</v>
      </c>
      <c r="J76" s="180">
        <f t="shared" si="16"/>
        <v>60</v>
      </c>
      <c r="K76" s="181">
        <v>45</v>
      </c>
      <c r="L76" s="182">
        <v>15</v>
      </c>
      <c r="M76" s="108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</row>
    <row r="77" spans="1:28" s="26" customFormat="1" ht="15" customHeight="1">
      <c r="A77" s="25"/>
      <c r="B77" s="28" t="s">
        <v>417</v>
      </c>
      <c r="C77" s="164">
        <v>710</v>
      </c>
      <c r="D77" s="164">
        <f t="shared" si="17"/>
        <v>1395</v>
      </c>
      <c r="E77" s="163">
        <f t="shared" si="18"/>
        <v>687</v>
      </c>
      <c r="F77" s="165">
        <f t="shared" si="19"/>
        <v>708</v>
      </c>
      <c r="G77" s="163">
        <f t="shared" si="15"/>
        <v>1386</v>
      </c>
      <c r="H77" s="163">
        <v>685</v>
      </c>
      <c r="I77" s="165">
        <v>701</v>
      </c>
      <c r="J77" s="180">
        <f t="shared" si="16"/>
        <v>9</v>
      </c>
      <c r="K77" s="181">
        <v>2</v>
      </c>
      <c r="L77" s="182">
        <v>7</v>
      </c>
      <c r="M77" s="108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</row>
    <row r="78" spans="1:28" s="26" customFormat="1" ht="15" customHeight="1">
      <c r="A78" s="25"/>
      <c r="B78" s="28" t="s">
        <v>418</v>
      </c>
      <c r="C78" s="164">
        <v>1205</v>
      </c>
      <c r="D78" s="164">
        <f t="shared" si="17"/>
        <v>2450</v>
      </c>
      <c r="E78" s="163">
        <f t="shared" si="18"/>
        <v>1184</v>
      </c>
      <c r="F78" s="165">
        <f t="shared" si="19"/>
        <v>1266</v>
      </c>
      <c r="G78" s="163">
        <f t="shared" si="15"/>
        <v>2440</v>
      </c>
      <c r="H78" s="163">
        <v>1183</v>
      </c>
      <c r="I78" s="165">
        <v>1257</v>
      </c>
      <c r="J78" s="180">
        <f t="shared" si="16"/>
        <v>10</v>
      </c>
      <c r="K78" s="181">
        <v>1</v>
      </c>
      <c r="L78" s="182">
        <v>9</v>
      </c>
      <c r="M78" s="108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</row>
    <row r="79" spans="1:28" s="26" customFormat="1" ht="15" customHeight="1">
      <c r="A79" s="25"/>
      <c r="B79" s="28" t="s">
        <v>419</v>
      </c>
      <c r="C79" s="164">
        <v>642</v>
      </c>
      <c r="D79" s="164">
        <f t="shared" si="17"/>
        <v>1280</v>
      </c>
      <c r="E79" s="163">
        <f t="shared" si="18"/>
        <v>596</v>
      </c>
      <c r="F79" s="165">
        <f t="shared" si="19"/>
        <v>684</v>
      </c>
      <c r="G79" s="163">
        <f t="shared" si="15"/>
        <v>1274</v>
      </c>
      <c r="H79" s="163">
        <v>596</v>
      </c>
      <c r="I79" s="165">
        <v>678</v>
      </c>
      <c r="J79" s="180">
        <f t="shared" si="16"/>
        <v>6</v>
      </c>
      <c r="K79" s="181">
        <v>0</v>
      </c>
      <c r="L79" s="182">
        <v>6</v>
      </c>
      <c r="M79" s="108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</row>
    <row r="80" spans="1:28" s="26" customFormat="1" ht="15" customHeight="1">
      <c r="A80" s="25"/>
      <c r="B80" s="28" t="s">
        <v>420</v>
      </c>
      <c r="C80" s="164">
        <v>4011</v>
      </c>
      <c r="D80" s="164">
        <f t="shared" si="17"/>
        <v>8672</v>
      </c>
      <c r="E80" s="163">
        <f t="shared" si="18"/>
        <v>4369</v>
      </c>
      <c r="F80" s="165">
        <f t="shared" si="19"/>
        <v>4303</v>
      </c>
      <c r="G80" s="163">
        <f t="shared" si="15"/>
        <v>8583</v>
      </c>
      <c r="H80" s="163">
        <v>4326</v>
      </c>
      <c r="I80" s="165">
        <v>4257</v>
      </c>
      <c r="J80" s="180">
        <f t="shared" si="16"/>
        <v>89</v>
      </c>
      <c r="K80" s="181">
        <v>43</v>
      </c>
      <c r="L80" s="182">
        <v>46</v>
      </c>
      <c r="M80" s="108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</row>
    <row r="81" spans="1:28" s="26" customFormat="1" ht="15" customHeight="1">
      <c r="A81" s="25"/>
      <c r="B81" s="28" t="s">
        <v>421</v>
      </c>
      <c r="C81" s="164">
        <v>4793</v>
      </c>
      <c r="D81" s="164">
        <f t="shared" si="17"/>
        <v>10049</v>
      </c>
      <c r="E81" s="163">
        <f t="shared" si="18"/>
        <v>4992</v>
      </c>
      <c r="F81" s="165">
        <f t="shared" si="19"/>
        <v>5057</v>
      </c>
      <c r="G81" s="163">
        <f t="shared" si="15"/>
        <v>9969</v>
      </c>
      <c r="H81" s="163">
        <v>4959</v>
      </c>
      <c r="I81" s="165">
        <v>5010</v>
      </c>
      <c r="J81" s="180">
        <f t="shared" si="16"/>
        <v>80</v>
      </c>
      <c r="K81" s="181">
        <v>33</v>
      </c>
      <c r="L81" s="182">
        <v>47</v>
      </c>
      <c r="M81" s="108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</row>
    <row r="82" spans="1:28" s="26" customFormat="1" ht="15" customHeight="1">
      <c r="A82" s="25"/>
      <c r="B82" s="28" t="s">
        <v>422</v>
      </c>
      <c r="C82" s="164">
        <v>2275</v>
      </c>
      <c r="D82" s="164">
        <f t="shared" si="17"/>
        <v>5023</v>
      </c>
      <c r="E82" s="163">
        <f t="shared" si="18"/>
        <v>2479</v>
      </c>
      <c r="F82" s="165">
        <f t="shared" si="19"/>
        <v>2544</v>
      </c>
      <c r="G82" s="163">
        <f t="shared" si="15"/>
        <v>4989</v>
      </c>
      <c r="H82" s="163">
        <v>2472</v>
      </c>
      <c r="I82" s="165">
        <v>2517</v>
      </c>
      <c r="J82" s="180">
        <f t="shared" si="16"/>
        <v>34</v>
      </c>
      <c r="K82" s="181">
        <v>7</v>
      </c>
      <c r="L82" s="182">
        <v>27</v>
      </c>
      <c r="M82" s="108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</row>
    <row r="83" spans="1:28" s="26" customFormat="1" ht="15" customHeight="1">
      <c r="A83" s="25"/>
      <c r="B83" s="28" t="s">
        <v>423</v>
      </c>
      <c r="C83" s="164">
        <v>9763</v>
      </c>
      <c r="D83" s="164">
        <f t="shared" si="17"/>
        <v>26350</v>
      </c>
      <c r="E83" s="163">
        <f t="shared" si="18"/>
        <v>13061</v>
      </c>
      <c r="F83" s="165">
        <f t="shared" si="19"/>
        <v>13289</v>
      </c>
      <c r="G83" s="163">
        <f t="shared" si="15"/>
        <v>25725</v>
      </c>
      <c r="H83" s="163">
        <v>12698</v>
      </c>
      <c r="I83" s="165">
        <v>13027</v>
      </c>
      <c r="J83" s="180">
        <f t="shared" si="16"/>
        <v>625</v>
      </c>
      <c r="K83" s="181">
        <v>363</v>
      </c>
      <c r="L83" s="182">
        <v>262</v>
      </c>
      <c r="M83" s="108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</row>
    <row r="84" spans="1:28" s="26" customFormat="1" ht="15" customHeight="1">
      <c r="A84" s="25"/>
      <c r="B84" s="28" t="s">
        <v>424</v>
      </c>
      <c r="C84" s="164">
        <v>8834</v>
      </c>
      <c r="D84" s="164">
        <f t="shared" si="17"/>
        <v>21889</v>
      </c>
      <c r="E84" s="163">
        <f t="shared" si="18"/>
        <v>10721</v>
      </c>
      <c r="F84" s="165">
        <f t="shared" si="19"/>
        <v>11168</v>
      </c>
      <c r="G84" s="163">
        <f t="shared" si="15"/>
        <v>21771</v>
      </c>
      <c r="H84" s="163">
        <v>10683</v>
      </c>
      <c r="I84" s="165">
        <v>11088</v>
      </c>
      <c r="J84" s="180">
        <f t="shared" si="16"/>
        <v>118</v>
      </c>
      <c r="K84" s="181">
        <v>38</v>
      </c>
      <c r="L84" s="182">
        <v>80</v>
      </c>
      <c r="M84" s="108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</row>
    <row r="85" spans="1:28" s="26" customFormat="1" ht="15" customHeight="1">
      <c r="A85" s="25"/>
      <c r="B85" s="28" t="s">
        <v>425</v>
      </c>
      <c r="C85" s="164">
        <v>4292</v>
      </c>
      <c r="D85" s="164">
        <f t="shared" si="17"/>
        <v>10779</v>
      </c>
      <c r="E85" s="163">
        <f t="shared" si="18"/>
        <v>5452</v>
      </c>
      <c r="F85" s="165">
        <f t="shared" si="19"/>
        <v>5327</v>
      </c>
      <c r="G85" s="163">
        <f t="shared" si="15"/>
        <v>10704</v>
      </c>
      <c r="H85" s="163">
        <v>5418</v>
      </c>
      <c r="I85" s="165">
        <v>5286</v>
      </c>
      <c r="J85" s="180">
        <f t="shared" si="16"/>
        <v>75</v>
      </c>
      <c r="K85" s="181">
        <v>34</v>
      </c>
      <c r="L85" s="182">
        <v>41</v>
      </c>
      <c r="M85" s="108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</row>
    <row r="86" spans="1:28" s="26" customFormat="1" ht="15" customHeight="1">
      <c r="A86" s="25"/>
      <c r="B86" s="28" t="s">
        <v>534</v>
      </c>
      <c r="C86" s="164">
        <v>3329</v>
      </c>
      <c r="D86" s="164">
        <f t="shared" si="17"/>
        <v>8274</v>
      </c>
      <c r="E86" s="163">
        <f t="shared" si="18"/>
        <v>4442</v>
      </c>
      <c r="F86" s="165">
        <f t="shared" si="19"/>
        <v>3832</v>
      </c>
      <c r="G86" s="163">
        <f t="shared" si="15"/>
        <v>8254</v>
      </c>
      <c r="H86" s="163">
        <v>4436</v>
      </c>
      <c r="I86" s="165">
        <v>3818</v>
      </c>
      <c r="J86" s="180">
        <f t="shared" si="16"/>
        <v>20</v>
      </c>
      <c r="K86" s="181">
        <v>6</v>
      </c>
      <c r="L86" s="182">
        <v>14</v>
      </c>
      <c r="M86" s="108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</row>
    <row r="87" spans="1:28" s="26" customFormat="1" ht="15" customHeight="1">
      <c r="A87" s="25"/>
      <c r="B87" s="27" t="s">
        <v>171</v>
      </c>
      <c r="C87" s="177">
        <f>SUM(C88:C111)</f>
        <v>72147</v>
      </c>
      <c r="D87" s="177">
        <f t="shared" si="17"/>
        <v>169615</v>
      </c>
      <c r="E87" s="178">
        <f t="shared" si="18"/>
        <v>83485</v>
      </c>
      <c r="F87" s="179">
        <f t="shared" si="19"/>
        <v>86130</v>
      </c>
      <c r="G87" s="178">
        <f t="shared" ref="G87:L87" si="20">SUM(G88:G111)</f>
        <v>168240</v>
      </c>
      <c r="H87" s="178">
        <f t="shared" si="20"/>
        <v>82923</v>
      </c>
      <c r="I87" s="179">
        <f t="shared" si="20"/>
        <v>85317</v>
      </c>
      <c r="J87" s="177">
        <f t="shared" si="20"/>
        <v>1375</v>
      </c>
      <c r="K87" s="178">
        <f t="shared" si="20"/>
        <v>562</v>
      </c>
      <c r="L87" s="179">
        <f t="shared" si="20"/>
        <v>813</v>
      </c>
      <c r="M87" s="109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</row>
    <row r="88" spans="1:28" s="26" customFormat="1" ht="15" customHeight="1">
      <c r="A88" s="25"/>
      <c r="B88" s="28" t="s">
        <v>426</v>
      </c>
      <c r="C88" s="164">
        <v>3576</v>
      </c>
      <c r="D88" s="164">
        <f t="shared" si="17"/>
        <v>7336</v>
      </c>
      <c r="E88" s="163">
        <f t="shared" si="18"/>
        <v>3650</v>
      </c>
      <c r="F88" s="165">
        <f t="shared" si="19"/>
        <v>3686</v>
      </c>
      <c r="G88" s="163">
        <f t="shared" ref="G88:G111" si="21">SUM(H88:I88)</f>
        <v>7247</v>
      </c>
      <c r="H88" s="163">
        <v>3598</v>
      </c>
      <c r="I88" s="165">
        <v>3649</v>
      </c>
      <c r="J88" s="180">
        <f t="shared" ref="J88:J111" si="22">SUM(K88:L88)</f>
        <v>89</v>
      </c>
      <c r="K88" s="181">
        <v>52</v>
      </c>
      <c r="L88" s="182">
        <v>37</v>
      </c>
      <c r="M88" s="108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</row>
    <row r="89" spans="1:28" s="26" customFormat="1" ht="15" customHeight="1">
      <c r="A89" s="25"/>
      <c r="B89" s="28" t="s">
        <v>427</v>
      </c>
      <c r="C89" s="164">
        <v>2094</v>
      </c>
      <c r="D89" s="164">
        <f t="shared" si="17"/>
        <v>4518</v>
      </c>
      <c r="E89" s="163">
        <f t="shared" si="18"/>
        <v>2304</v>
      </c>
      <c r="F89" s="165">
        <f t="shared" si="19"/>
        <v>2214</v>
      </c>
      <c r="G89" s="163">
        <f t="shared" si="21"/>
        <v>4473</v>
      </c>
      <c r="H89" s="163">
        <v>2285</v>
      </c>
      <c r="I89" s="165">
        <v>2188</v>
      </c>
      <c r="J89" s="180">
        <f t="shared" si="22"/>
        <v>45</v>
      </c>
      <c r="K89" s="181">
        <v>19</v>
      </c>
      <c r="L89" s="182">
        <v>26</v>
      </c>
      <c r="M89" s="108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</row>
    <row r="90" spans="1:28" s="26" customFormat="1" ht="15" customHeight="1">
      <c r="A90" s="25"/>
      <c r="B90" s="28" t="s">
        <v>428</v>
      </c>
      <c r="C90" s="164">
        <v>1576</v>
      </c>
      <c r="D90" s="164">
        <f t="shared" si="17"/>
        <v>3536</v>
      </c>
      <c r="E90" s="163">
        <f t="shared" si="18"/>
        <v>1806</v>
      </c>
      <c r="F90" s="165">
        <f t="shared" si="19"/>
        <v>1730</v>
      </c>
      <c r="G90" s="163">
        <f t="shared" si="21"/>
        <v>3500</v>
      </c>
      <c r="H90" s="163">
        <v>1796</v>
      </c>
      <c r="I90" s="165">
        <v>1704</v>
      </c>
      <c r="J90" s="180">
        <f t="shared" si="22"/>
        <v>36</v>
      </c>
      <c r="K90" s="181">
        <v>10</v>
      </c>
      <c r="L90" s="182">
        <v>26</v>
      </c>
      <c r="M90" s="108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</row>
    <row r="91" spans="1:28" s="26" customFormat="1" ht="15" customHeight="1">
      <c r="A91" s="25"/>
      <c r="B91" s="28" t="s">
        <v>429</v>
      </c>
      <c r="C91" s="164">
        <v>1874</v>
      </c>
      <c r="D91" s="164">
        <f t="shared" si="17"/>
        <v>3902</v>
      </c>
      <c r="E91" s="163">
        <f t="shared" si="18"/>
        <v>2009</v>
      </c>
      <c r="F91" s="165">
        <f t="shared" si="19"/>
        <v>1893</v>
      </c>
      <c r="G91" s="163">
        <f t="shared" si="21"/>
        <v>3866</v>
      </c>
      <c r="H91" s="163">
        <v>2000</v>
      </c>
      <c r="I91" s="165">
        <v>1866</v>
      </c>
      <c r="J91" s="180">
        <f t="shared" si="22"/>
        <v>36</v>
      </c>
      <c r="K91" s="181">
        <v>9</v>
      </c>
      <c r="L91" s="182">
        <v>27</v>
      </c>
      <c r="M91" s="108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</row>
    <row r="92" spans="1:28" s="26" customFormat="1" ht="15" customHeight="1">
      <c r="A92" s="25"/>
      <c r="B92" s="28" t="s">
        <v>430</v>
      </c>
      <c r="C92" s="164">
        <v>2061</v>
      </c>
      <c r="D92" s="164">
        <f t="shared" si="17"/>
        <v>4177</v>
      </c>
      <c r="E92" s="163">
        <f t="shared" si="18"/>
        <v>2066</v>
      </c>
      <c r="F92" s="165">
        <f t="shared" si="19"/>
        <v>2111</v>
      </c>
      <c r="G92" s="163">
        <f t="shared" si="21"/>
        <v>4124</v>
      </c>
      <c r="H92" s="163">
        <v>2047</v>
      </c>
      <c r="I92" s="165">
        <v>2077</v>
      </c>
      <c r="J92" s="180">
        <f t="shared" si="22"/>
        <v>53</v>
      </c>
      <c r="K92" s="181">
        <v>19</v>
      </c>
      <c r="L92" s="182">
        <v>34</v>
      </c>
      <c r="M92" s="108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</row>
    <row r="93" spans="1:28" s="26" customFormat="1" ht="15" customHeight="1">
      <c r="A93" s="25"/>
      <c r="B93" s="28" t="s">
        <v>431</v>
      </c>
      <c r="C93" s="164">
        <v>1584</v>
      </c>
      <c r="D93" s="164">
        <f t="shared" si="17"/>
        <v>3261</v>
      </c>
      <c r="E93" s="163">
        <f t="shared" si="18"/>
        <v>1534</v>
      </c>
      <c r="F93" s="165">
        <f t="shared" si="19"/>
        <v>1727</v>
      </c>
      <c r="G93" s="163">
        <f t="shared" si="21"/>
        <v>3200</v>
      </c>
      <c r="H93" s="163">
        <v>1505</v>
      </c>
      <c r="I93" s="165">
        <v>1695</v>
      </c>
      <c r="J93" s="180">
        <f t="shared" si="22"/>
        <v>61</v>
      </c>
      <c r="K93" s="181">
        <v>29</v>
      </c>
      <c r="L93" s="182">
        <v>32</v>
      </c>
      <c r="M93" s="10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</row>
    <row r="94" spans="1:28" s="26" customFormat="1" ht="15" customHeight="1">
      <c r="A94" s="25"/>
      <c r="B94" s="28" t="s">
        <v>432</v>
      </c>
      <c r="C94" s="164">
        <v>1035</v>
      </c>
      <c r="D94" s="164">
        <f t="shared" si="17"/>
        <v>2083</v>
      </c>
      <c r="E94" s="163">
        <f t="shared" si="18"/>
        <v>1066</v>
      </c>
      <c r="F94" s="165">
        <f t="shared" si="19"/>
        <v>1017</v>
      </c>
      <c r="G94" s="163">
        <f t="shared" si="21"/>
        <v>2032</v>
      </c>
      <c r="H94" s="163">
        <v>1018</v>
      </c>
      <c r="I94" s="165">
        <v>1014</v>
      </c>
      <c r="J94" s="180">
        <f t="shared" si="22"/>
        <v>51</v>
      </c>
      <c r="K94" s="181">
        <v>48</v>
      </c>
      <c r="L94" s="182">
        <v>3</v>
      </c>
      <c r="M94" s="108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</row>
    <row r="95" spans="1:28" s="26" customFormat="1" ht="15" customHeight="1">
      <c r="A95" s="25"/>
      <c r="B95" s="28" t="s">
        <v>433</v>
      </c>
      <c r="C95" s="164">
        <v>1119</v>
      </c>
      <c r="D95" s="164">
        <f t="shared" si="17"/>
        <v>2390</v>
      </c>
      <c r="E95" s="163">
        <f t="shared" si="18"/>
        <v>1186</v>
      </c>
      <c r="F95" s="165">
        <f t="shared" si="19"/>
        <v>1204</v>
      </c>
      <c r="G95" s="163">
        <f t="shared" si="21"/>
        <v>2368</v>
      </c>
      <c r="H95" s="163">
        <v>1177</v>
      </c>
      <c r="I95" s="165">
        <v>1191</v>
      </c>
      <c r="J95" s="180">
        <f t="shared" si="22"/>
        <v>22</v>
      </c>
      <c r="K95" s="181">
        <v>9</v>
      </c>
      <c r="L95" s="182">
        <v>13</v>
      </c>
      <c r="M95" s="108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</row>
    <row r="96" spans="1:28" s="26" customFormat="1" ht="15" customHeight="1">
      <c r="A96" s="25"/>
      <c r="B96" s="28" t="s">
        <v>434</v>
      </c>
      <c r="C96" s="164">
        <v>1471</v>
      </c>
      <c r="D96" s="164">
        <f t="shared" si="17"/>
        <v>3393</v>
      </c>
      <c r="E96" s="163">
        <f t="shared" si="18"/>
        <v>1780</v>
      </c>
      <c r="F96" s="165">
        <f t="shared" si="19"/>
        <v>1613</v>
      </c>
      <c r="G96" s="163">
        <f t="shared" si="21"/>
        <v>3337</v>
      </c>
      <c r="H96" s="163">
        <v>1754</v>
      </c>
      <c r="I96" s="165">
        <v>1583</v>
      </c>
      <c r="J96" s="180">
        <f t="shared" si="22"/>
        <v>56</v>
      </c>
      <c r="K96" s="181">
        <v>26</v>
      </c>
      <c r="L96" s="182">
        <v>30</v>
      </c>
      <c r="M96" s="108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</row>
    <row r="97" spans="1:28" s="26" customFormat="1" ht="15" customHeight="1">
      <c r="A97" s="25"/>
      <c r="B97" s="28" t="s">
        <v>435</v>
      </c>
      <c r="C97" s="164">
        <v>1651</v>
      </c>
      <c r="D97" s="164">
        <f t="shared" si="17"/>
        <v>3119</v>
      </c>
      <c r="E97" s="163">
        <f t="shared" si="18"/>
        <v>1559</v>
      </c>
      <c r="F97" s="165">
        <f t="shared" si="19"/>
        <v>1560</v>
      </c>
      <c r="G97" s="163">
        <f t="shared" si="21"/>
        <v>3092</v>
      </c>
      <c r="H97" s="163">
        <v>1548</v>
      </c>
      <c r="I97" s="165">
        <v>1544</v>
      </c>
      <c r="J97" s="180">
        <f t="shared" si="22"/>
        <v>27</v>
      </c>
      <c r="K97" s="181">
        <v>11</v>
      </c>
      <c r="L97" s="182">
        <v>16</v>
      </c>
      <c r="M97" s="108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</row>
    <row r="98" spans="1:28" s="26" customFormat="1" ht="15" customHeight="1">
      <c r="A98" s="25"/>
      <c r="B98" s="28" t="s">
        <v>436</v>
      </c>
      <c r="C98" s="164">
        <v>1080</v>
      </c>
      <c r="D98" s="164">
        <f t="shared" si="17"/>
        <v>2062</v>
      </c>
      <c r="E98" s="163">
        <f t="shared" si="18"/>
        <v>1038</v>
      </c>
      <c r="F98" s="165">
        <f t="shared" si="19"/>
        <v>1024</v>
      </c>
      <c r="G98" s="163">
        <f t="shared" si="21"/>
        <v>2034</v>
      </c>
      <c r="H98" s="163">
        <v>1031</v>
      </c>
      <c r="I98" s="165">
        <v>1003</v>
      </c>
      <c r="J98" s="180">
        <f t="shared" si="22"/>
        <v>28</v>
      </c>
      <c r="K98" s="181">
        <v>7</v>
      </c>
      <c r="L98" s="182">
        <v>21</v>
      </c>
      <c r="M98" s="108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</row>
    <row r="99" spans="1:28" s="26" customFormat="1" ht="15" customHeight="1">
      <c r="A99" s="25"/>
      <c r="B99" s="28" t="s">
        <v>437</v>
      </c>
      <c r="C99" s="164">
        <v>1063</v>
      </c>
      <c r="D99" s="164">
        <f t="shared" si="17"/>
        <v>2094</v>
      </c>
      <c r="E99" s="163">
        <f t="shared" si="18"/>
        <v>1065</v>
      </c>
      <c r="F99" s="165">
        <f t="shared" si="19"/>
        <v>1029</v>
      </c>
      <c r="G99" s="163">
        <f t="shared" si="21"/>
        <v>2078</v>
      </c>
      <c r="H99" s="163">
        <v>1061</v>
      </c>
      <c r="I99" s="165">
        <v>1017</v>
      </c>
      <c r="J99" s="180">
        <f t="shared" si="22"/>
        <v>16</v>
      </c>
      <c r="K99" s="181">
        <v>4</v>
      </c>
      <c r="L99" s="182">
        <v>12</v>
      </c>
      <c r="M99" s="108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</row>
    <row r="100" spans="1:28" s="26" customFormat="1" ht="15" customHeight="1">
      <c r="A100" s="25"/>
      <c r="B100" s="28" t="s">
        <v>438</v>
      </c>
      <c r="C100" s="164">
        <v>995</v>
      </c>
      <c r="D100" s="164">
        <f t="shared" si="17"/>
        <v>1878</v>
      </c>
      <c r="E100" s="163">
        <f t="shared" si="18"/>
        <v>984</v>
      </c>
      <c r="F100" s="165">
        <f t="shared" si="19"/>
        <v>894</v>
      </c>
      <c r="G100" s="163">
        <f t="shared" si="21"/>
        <v>1868</v>
      </c>
      <c r="H100" s="163">
        <v>982</v>
      </c>
      <c r="I100" s="165">
        <v>886</v>
      </c>
      <c r="J100" s="180">
        <f t="shared" si="22"/>
        <v>10</v>
      </c>
      <c r="K100" s="181">
        <v>2</v>
      </c>
      <c r="L100" s="182">
        <v>8</v>
      </c>
      <c r="M100" s="108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</row>
    <row r="101" spans="1:28" s="26" customFormat="1" ht="15" customHeight="1">
      <c r="A101" s="25"/>
      <c r="B101" s="28" t="s">
        <v>439</v>
      </c>
      <c r="C101" s="164">
        <v>973</v>
      </c>
      <c r="D101" s="164">
        <f t="shared" si="17"/>
        <v>2005</v>
      </c>
      <c r="E101" s="163">
        <f t="shared" si="18"/>
        <v>1014</v>
      </c>
      <c r="F101" s="165">
        <f t="shared" si="19"/>
        <v>991</v>
      </c>
      <c r="G101" s="163">
        <f t="shared" si="21"/>
        <v>1974</v>
      </c>
      <c r="H101" s="163">
        <v>999</v>
      </c>
      <c r="I101" s="165">
        <v>975</v>
      </c>
      <c r="J101" s="180">
        <f t="shared" si="22"/>
        <v>31</v>
      </c>
      <c r="K101" s="181">
        <v>15</v>
      </c>
      <c r="L101" s="182">
        <v>16</v>
      </c>
      <c r="M101" s="108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</row>
    <row r="102" spans="1:28" s="26" customFormat="1" ht="15" customHeight="1">
      <c r="A102" s="25"/>
      <c r="B102" s="28" t="s">
        <v>440</v>
      </c>
      <c r="C102" s="164">
        <v>2689</v>
      </c>
      <c r="D102" s="164">
        <f t="shared" si="17"/>
        <v>5175</v>
      </c>
      <c r="E102" s="163">
        <f t="shared" si="18"/>
        <v>2544</v>
      </c>
      <c r="F102" s="165">
        <f t="shared" si="19"/>
        <v>2631</v>
      </c>
      <c r="G102" s="163">
        <f t="shared" si="21"/>
        <v>5116</v>
      </c>
      <c r="H102" s="163">
        <v>2521</v>
      </c>
      <c r="I102" s="165">
        <v>2595</v>
      </c>
      <c r="J102" s="180">
        <f t="shared" si="22"/>
        <v>59</v>
      </c>
      <c r="K102" s="181">
        <v>23</v>
      </c>
      <c r="L102" s="182">
        <v>36</v>
      </c>
      <c r="M102" s="108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</row>
    <row r="103" spans="1:28" s="26" customFormat="1" ht="15" customHeight="1">
      <c r="A103" s="25"/>
      <c r="B103" s="28" t="s">
        <v>441</v>
      </c>
      <c r="C103" s="164">
        <v>2412</v>
      </c>
      <c r="D103" s="164">
        <f t="shared" si="17"/>
        <v>5776</v>
      </c>
      <c r="E103" s="163">
        <f t="shared" si="18"/>
        <v>2838</v>
      </c>
      <c r="F103" s="165">
        <f t="shared" si="19"/>
        <v>2938</v>
      </c>
      <c r="G103" s="163">
        <f t="shared" si="21"/>
        <v>5763</v>
      </c>
      <c r="H103" s="163">
        <v>2834</v>
      </c>
      <c r="I103" s="165">
        <v>2929</v>
      </c>
      <c r="J103" s="180">
        <f t="shared" si="22"/>
        <v>13</v>
      </c>
      <c r="K103" s="181">
        <v>4</v>
      </c>
      <c r="L103" s="182">
        <v>9</v>
      </c>
      <c r="M103" s="108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</row>
    <row r="104" spans="1:28" s="26" customFormat="1" ht="15" customHeight="1">
      <c r="A104" s="25"/>
      <c r="B104" s="28" t="s">
        <v>442</v>
      </c>
      <c r="C104" s="164">
        <v>9367</v>
      </c>
      <c r="D104" s="164">
        <f t="shared" si="17"/>
        <v>23291</v>
      </c>
      <c r="E104" s="163">
        <f t="shared" si="18"/>
        <v>11410</v>
      </c>
      <c r="F104" s="165">
        <f t="shared" si="19"/>
        <v>11881</v>
      </c>
      <c r="G104" s="163">
        <f t="shared" si="21"/>
        <v>22957</v>
      </c>
      <c r="H104" s="163">
        <v>11260</v>
      </c>
      <c r="I104" s="165">
        <v>11697</v>
      </c>
      <c r="J104" s="180">
        <f t="shared" si="22"/>
        <v>334</v>
      </c>
      <c r="K104" s="181">
        <v>150</v>
      </c>
      <c r="L104" s="182">
        <v>184</v>
      </c>
      <c r="M104" s="108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</row>
    <row r="105" spans="1:28" s="26" customFormat="1" ht="15" customHeight="1">
      <c r="A105" s="25"/>
      <c r="B105" s="28" t="s">
        <v>443</v>
      </c>
      <c r="C105" s="164">
        <v>4506</v>
      </c>
      <c r="D105" s="164">
        <f t="shared" si="17"/>
        <v>10447</v>
      </c>
      <c r="E105" s="163">
        <f t="shared" si="18"/>
        <v>5011</v>
      </c>
      <c r="F105" s="165">
        <f t="shared" si="19"/>
        <v>5436</v>
      </c>
      <c r="G105" s="163">
        <f t="shared" si="21"/>
        <v>10400</v>
      </c>
      <c r="H105" s="163">
        <v>4996</v>
      </c>
      <c r="I105" s="165">
        <v>5404</v>
      </c>
      <c r="J105" s="180">
        <f t="shared" si="22"/>
        <v>47</v>
      </c>
      <c r="K105" s="181">
        <v>15</v>
      </c>
      <c r="L105" s="182">
        <v>32</v>
      </c>
      <c r="M105" s="108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</row>
    <row r="106" spans="1:28" s="26" customFormat="1" ht="15" customHeight="1">
      <c r="A106" s="25"/>
      <c r="B106" s="28" t="s">
        <v>444</v>
      </c>
      <c r="C106" s="164">
        <v>6318</v>
      </c>
      <c r="D106" s="164">
        <f t="shared" si="17"/>
        <v>14200</v>
      </c>
      <c r="E106" s="163">
        <f t="shared" si="18"/>
        <v>7088</v>
      </c>
      <c r="F106" s="165">
        <f t="shared" si="19"/>
        <v>7112</v>
      </c>
      <c r="G106" s="163">
        <f t="shared" si="21"/>
        <v>14131</v>
      </c>
      <c r="H106" s="163">
        <v>7066</v>
      </c>
      <c r="I106" s="165">
        <v>7065</v>
      </c>
      <c r="J106" s="180">
        <f t="shared" si="22"/>
        <v>69</v>
      </c>
      <c r="K106" s="181">
        <v>22</v>
      </c>
      <c r="L106" s="182">
        <v>47</v>
      </c>
      <c r="M106" s="108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</row>
    <row r="107" spans="1:28" s="26" customFormat="1" ht="15" customHeight="1">
      <c r="A107" s="25"/>
      <c r="B107" s="28" t="s">
        <v>445</v>
      </c>
      <c r="C107" s="164">
        <v>3022</v>
      </c>
      <c r="D107" s="164">
        <f t="shared" si="17"/>
        <v>7370</v>
      </c>
      <c r="E107" s="163">
        <f t="shared" si="18"/>
        <v>3591</v>
      </c>
      <c r="F107" s="165">
        <f t="shared" si="19"/>
        <v>3779</v>
      </c>
      <c r="G107" s="163">
        <f t="shared" si="21"/>
        <v>7347</v>
      </c>
      <c r="H107" s="163">
        <v>3582</v>
      </c>
      <c r="I107" s="165">
        <v>3765</v>
      </c>
      <c r="J107" s="180">
        <f t="shared" si="22"/>
        <v>23</v>
      </c>
      <c r="K107" s="181">
        <v>9</v>
      </c>
      <c r="L107" s="182">
        <v>14</v>
      </c>
      <c r="M107" s="108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</row>
    <row r="108" spans="1:28" s="26" customFormat="1" ht="15" customHeight="1">
      <c r="A108" s="25"/>
      <c r="B108" s="28" t="s">
        <v>535</v>
      </c>
      <c r="C108" s="164">
        <v>2848</v>
      </c>
      <c r="D108" s="164">
        <f t="shared" si="17"/>
        <v>7237</v>
      </c>
      <c r="E108" s="163">
        <f t="shared" si="18"/>
        <v>3564</v>
      </c>
      <c r="F108" s="165">
        <f t="shared" si="19"/>
        <v>3673</v>
      </c>
      <c r="G108" s="163">
        <f t="shared" si="21"/>
        <v>7210</v>
      </c>
      <c r="H108" s="163">
        <v>3563</v>
      </c>
      <c r="I108" s="165">
        <v>3647</v>
      </c>
      <c r="J108" s="180">
        <f t="shared" si="22"/>
        <v>27</v>
      </c>
      <c r="K108" s="181">
        <v>1</v>
      </c>
      <c r="L108" s="182">
        <v>26</v>
      </c>
      <c r="M108" s="108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</row>
    <row r="109" spans="1:28" s="26" customFormat="1" ht="15" customHeight="1">
      <c r="A109" s="25"/>
      <c r="B109" s="28" t="s">
        <v>536</v>
      </c>
      <c r="C109" s="164">
        <v>9347</v>
      </c>
      <c r="D109" s="164">
        <f t="shared" si="17"/>
        <v>24760</v>
      </c>
      <c r="E109" s="163">
        <f t="shared" si="18"/>
        <v>11846</v>
      </c>
      <c r="F109" s="165">
        <f t="shared" si="19"/>
        <v>12914</v>
      </c>
      <c r="G109" s="163">
        <f t="shared" si="21"/>
        <v>24649</v>
      </c>
      <c r="H109" s="163">
        <v>11820</v>
      </c>
      <c r="I109" s="165">
        <v>12829</v>
      </c>
      <c r="J109" s="180">
        <f t="shared" si="22"/>
        <v>111</v>
      </c>
      <c r="K109" s="181">
        <v>26</v>
      </c>
      <c r="L109" s="182">
        <v>85</v>
      </c>
      <c r="M109" s="108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</row>
    <row r="110" spans="1:28" s="26" customFormat="1" ht="15" customHeight="1">
      <c r="A110" s="25"/>
      <c r="B110" s="28" t="s">
        <v>537</v>
      </c>
      <c r="C110" s="164">
        <v>5826</v>
      </c>
      <c r="D110" s="164">
        <f t="shared" si="17"/>
        <v>15203</v>
      </c>
      <c r="E110" s="163">
        <f t="shared" si="18"/>
        <v>7403</v>
      </c>
      <c r="F110" s="165">
        <f t="shared" si="19"/>
        <v>7800</v>
      </c>
      <c r="G110" s="163">
        <f t="shared" si="21"/>
        <v>15120</v>
      </c>
      <c r="H110" s="163">
        <v>7382</v>
      </c>
      <c r="I110" s="165">
        <v>7738</v>
      </c>
      <c r="J110" s="180">
        <f t="shared" si="22"/>
        <v>83</v>
      </c>
      <c r="K110" s="181">
        <v>21</v>
      </c>
      <c r="L110" s="182">
        <v>62</v>
      </c>
      <c r="M110" s="108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</row>
    <row r="111" spans="1:28" s="26" customFormat="1" ht="15" customHeight="1">
      <c r="A111" s="25"/>
      <c r="B111" s="28" t="s">
        <v>538</v>
      </c>
      <c r="C111" s="164">
        <v>3660</v>
      </c>
      <c r="D111" s="164">
        <f t="shared" si="17"/>
        <v>10402</v>
      </c>
      <c r="E111" s="163">
        <f t="shared" si="18"/>
        <v>5129</v>
      </c>
      <c r="F111" s="165">
        <f t="shared" si="19"/>
        <v>5273</v>
      </c>
      <c r="G111" s="163">
        <f t="shared" si="21"/>
        <v>10354</v>
      </c>
      <c r="H111" s="163">
        <v>5098</v>
      </c>
      <c r="I111" s="165">
        <v>5256</v>
      </c>
      <c r="J111" s="180">
        <f t="shared" si="22"/>
        <v>48</v>
      </c>
      <c r="K111" s="181">
        <v>31</v>
      </c>
      <c r="L111" s="182">
        <v>17</v>
      </c>
      <c r="M111" s="108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</row>
    <row r="112" spans="1:28" s="26" customFormat="1" ht="15" customHeight="1">
      <c r="A112" s="25"/>
      <c r="B112" s="27" t="s">
        <v>229</v>
      </c>
      <c r="C112" s="177">
        <f>SUM(C113:C139)</f>
        <v>167460</v>
      </c>
      <c r="D112" s="177">
        <f t="shared" si="17"/>
        <v>425795</v>
      </c>
      <c r="E112" s="178">
        <f t="shared" si="18"/>
        <v>217817</v>
      </c>
      <c r="F112" s="179">
        <f t="shared" si="19"/>
        <v>207978</v>
      </c>
      <c r="G112" s="178">
        <f t="shared" ref="G112:L112" si="23">SUM(G113:G139)</f>
        <v>419743</v>
      </c>
      <c r="H112" s="178">
        <f t="shared" si="23"/>
        <v>214267</v>
      </c>
      <c r="I112" s="179">
        <f t="shared" si="23"/>
        <v>205476</v>
      </c>
      <c r="J112" s="177">
        <f t="shared" si="23"/>
        <v>6052</v>
      </c>
      <c r="K112" s="178">
        <f t="shared" si="23"/>
        <v>3550</v>
      </c>
      <c r="L112" s="179">
        <f t="shared" si="23"/>
        <v>2502</v>
      </c>
      <c r="M112" s="109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</row>
    <row r="113" spans="1:28" s="26" customFormat="1" ht="15" customHeight="1">
      <c r="A113" s="25"/>
      <c r="B113" s="28" t="s">
        <v>539</v>
      </c>
      <c r="C113" s="164">
        <v>5986</v>
      </c>
      <c r="D113" s="164">
        <f t="shared" si="17"/>
        <v>14882</v>
      </c>
      <c r="E113" s="163">
        <f t="shared" si="18"/>
        <v>7467</v>
      </c>
      <c r="F113" s="165">
        <f t="shared" si="19"/>
        <v>7415</v>
      </c>
      <c r="G113" s="163">
        <f t="shared" ref="G113:G139" si="24">SUM(H113:I113)</f>
        <v>14749</v>
      </c>
      <c r="H113" s="163">
        <v>7416</v>
      </c>
      <c r="I113" s="165">
        <v>7333</v>
      </c>
      <c r="J113" s="180">
        <f t="shared" ref="J113:J139" si="25">SUM(K113:L113)</f>
        <v>133</v>
      </c>
      <c r="K113" s="181">
        <v>51</v>
      </c>
      <c r="L113" s="182">
        <v>82</v>
      </c>
      <c r="M113" s="108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</row>
    <row r="114" spans="1:28" s="26" customFormat="1" ht="15" customHeight="1">
      <c r="A114" s="25"/>
      <c r="B114" s="28" t="s">
        <v>540</v>
      </c>
      <c r="C114" s="164">
        <v>11296</v>
      </c>
      <c r="D114" s="164">
        <f t="shared" si="17"/>
        <v>33537</v>
      </c>
      <c r="E114" s="163">
        <f t="shared" si="18"/>
        <v>17108</v>
      </c>
      <c r="F114" s="165">
        <f t="shared" si="19"/>
        <v>16429</v>
      </c>
      <c r="G114" s="163">
        <f t="shared" si="24"/>
        <v>33238</v>
      </c>
      <c r="H114" s="163">
        <v>16886</v>
      </c>
      <c r="I114" s="165">
        <v>16352</v>
      </c>
      <c r="J114" s="180">
        <f t="shared" si="25"/>
        <v>299</v>
      </c>
      <c r="K114" s="181">
        <v>222</v>
      </c>
      <c r="L114" s="182">
        <v>77</v>
      </c>
      <c r="M114" s="108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</row>
    <row r="115" spans="1:28" s="26" customFormat="1" ht="15" customHeight="1">
      <c r="A115" s="25"/>
      <c r="B115" s="28" t="s">
        <v>541</v>
      </c>
      <c r="C115" s="164">
        <v>1021</v>
      </c>
      <c r="D115" s="164">
        <f t="shared" si="17"/>
        <v>2123</v>
      </c>
      <c r="E115" s="163">
        <f t="shared" si="18"/>
        <v>1043</v>
      </c>
      <c r="F115" s="165">
        <f t="shared" si="19"/>
        <v>1080</v>
      </c>
      <c r="G115" s="163">
        <f t="shared" si="24"/>
        <v>2092</v>
      </c>
      <c r="H115" s="163">
        <v>1033</v>
      </c>
      <c r="I115" s="165">
        <v>1059</v>
      </c>
      <c r="J115" s="180">
        <f t="shared" si="25"/>
        <v>31</v>
      </c>
      <c r="K115" s="181">
        <v>10</v>
      </c>
      <c r="L115" s="182">
        <v>21</v>
      </c>
      <c r="M115" s="108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</row>
    <row r="116" spans="1:28" s="26" customFormat="1" ht="15" customHeight="1">
      <c r="A116" s="25"/>
      <c r="B116" s="28" t="s">
        <v>542</v>
      </c>
      <c r="C116" s="164">
        <v>939</v>
      </c>
      <c r="D116" s="164">
        <f t="shared" si="17"/>
        <v>1996</v>
      </c>
      <c r="E116" s="163">
        <f t="shared" si="18"/>
        <v>1034</v>
      </c>
      <c r="F116" s="165">
        <f t="shared" si="19"/>
        <v>962</v>
      </c>
      <c r="G116" s="163">
        <f t="shared" si="24"/>
        <v>1948</v>
      </c>
      <c r="H116" s="163">
        <v>994</v>
      </c>
      <c r="I116" s="165">
        <v>954</v>
      </c>
      <c r="J116" s="180">
        <f t="shared" si="25"/>
        <v>48</v>
      </c>
      <c r="K116" s="181">
        <v>40</v>
      </c>
      <c r="L116" s="182">
        <v>8</v>
      </c>
      <c r="M116" s="108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</row>
    <row r="117" spans="1:28" s="26" customFormat="1" ht="15" customHeight="1">
      <c r="A117" s="25"/>
      <c r="B117" s="28" t="s">
        <v>543</v>
      </c>
      <c r="C117" s="164">
        <v>1162</v>
      </c>
      <c r="D117" s="164">
        <f t="shared" si="17"/>
        <v>2496</v>
      </c>
      <c r="E117" s="163">
        <f t="shared" si="18"/>
        <v>1264</v>
      </c>
      <c r="F117" s="165">
        <f t="shared" si="19"/>
        <v>1232</v>
      </c>
      <c r="G117" s="163">
        <f t="shared" si="24"/>
        <v>2422</v>
      </c>
      <c r="H117" s="163">
        <v>1202</v>
      </c>
      <c r="I117" s="165">
        <v>1220</v>
      </c>
      <c r="J117" s="180">
        <f t="shared" si="25"/>
        <v>74</v>
      </c>
      <c r="K117" s="181">
        <v>62</v>
      </c>
      <c r="L117" s="182">
        <v>12</v>
      </c>
      <c r="M117" s="108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</row>
    <row r="118" spans="1:28" s="26" customFormat="1" ht="15" customHeight="1">
      <c r="A118" s="25"/>
      <c r="B118" s="28" t="s">
        <v>544</v>
      </c>
      <c r="C118" s="164">
        <v>2366</v>
      </c>
      <c r="D118" s="164">
        <f t="shared" si="17"/>
        <v>5290</v>
      </c>
      <c r="E118" s="163">
        <f t="shared" si="18"/>
        <v>2751</v>
      </c>
      <c r="F118" s="165">
        <f t="shared" si="19"/>
        <v>2539</v>
      </c>
      <c r="G118" s="163">
        <f t="shared" si="24"/>
        <v>5199</v>
      </c>
      <c r="H118" s="163">
        <v>2683</v>
      </c>
      <c r="I118" s="165">
        <v>2516</v>
      </c>
      <c r="J118" s="180">
        <f t="shared" si="25"/>
        <v>91</v>
      </c>
      <c r="K118" s="181">
        <v>68</v>
      </c>
      <c r="L118" s="182">
        <v>23</v>
      </c>
      <c r="M118" s="108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</row>
    <row r="119" spans="1:28" s="26" customFormat="1" ht="15" customHeight="1">
      <c r="A119" s="25"/>
      <c r="B119" s="28" t="s">
        <v>545</v>
      </c>
      <c r="C119" s="164">
        <v>2004</v>
      </c>
      <c r="D119" s="164">
        <f t="shared" si="17"/>
        <v>4288</v>
      </c>
      <c r="E119" s="163">
        <f t="shared" si="18"/>
        <v>2600</v>
      </c>
      <c r="F119" s="165">
        <f t="shared" si="19"/>
        <v>1688</v>
      </c>
      <c r="G119" s="163">
        <f t="shared" si="24"/>
        <v>3693</v>
      </c>
      <c r="H119" s="163">
        <v>2091</v>
      </c>
      <c r="I119" s="165">
        <v>1602</v>
      </c>
      <c r="J119" s="180">
        <f t="shared" si="25"/>
        <v>595</v>
      </c>
      <c r="K119" s="181">
        <v>509</v>
      </c>
      <c r="L119" s="182">
        <v>86</v>
      </c>
      <c r="M119" s="108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</row>
    <row r="120" spans="1:28" s="26" customFormat="1" ht="15" customHeight="1">
      <c r="A120" s="25"/>
      <c r="B120" s="28" t="s">
        <v>546</v>
      </c>
      <c r="C120" s="164">
        <v>1628</v>
      </c>
      <c r="D120" s="164">
        <f t="shared" si="17"/>
        <v>3749</v>
      </c>
      <c r="E120" s="163">
        <f t="shared" si="18"/>
        <v>1957</v>
      </c>
      <c r="F120" s="165">
        <f t="shared" si="19"/>
        <v>1792</v>
      </c>
      <c r="G120" s="163">
        <f t="shared" si="24"/>
        <v>3612</v>
      </c>
      <c r="H120" s="163">
        <v>1842</v>
      </c>
      <c r="I120" s="165">
        <v>1770</v>
      </c>
      <c r="J120" s="180">
        <f t="shared" si="25"/>
        <v>137</v>
      </c>
      <c r="K120" s="181">
        <v>115</v>
      </c>
      <c r="L120" s="182">
        <v>22</v>
      </c>
      <c r="M120" s="108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</row>
    <row r="121" spans="1:28" s="26" customFormat="1" ht="15" customHeight="1">
      <c r="A121" s="25"/>
      <c r="B121" s="28" t="s">
        <v>547</v>
      </c>
      <c r="C121" s="164">
        <v>7574</v>
      </c>
      <c r="D121" s="164">
        <f t="shared" si="17"/>
        <v>19105</v>
      </c>
      <c r="E121" s="163">
        <f t="shared" si="18"/>
        <v>9417</v>
      </c>
      <c r="F121" s="165">
        <f t="shared" si="19"/>
        <v>9688</v>
      </c>
      <c r="G121" s="163">
        <f t="shared" si="24"/>
        <v>19011</v>
      </c>
      <c r="H121" s="163">
        <v>9386</v>
      </c>
      <c r="I121" s="165">
        <v>9625</v>
      </c>
      <c r="J121" s="180">
        <f t="shared" si="25"/>
        <v>94</v>
      </c>
      <c r="K121" s="181">
        <v>31</v>
      </c>
      <c r="L121" s="182">
        <v>63</v>
      </c>
      <c r="M121" s="108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</row>
    <row r="122" spans="1:28" s="26" customFormat="1" ht="15" customHeight="1">
      <c r="A122" s="25"/>
      <c r="B122" s="28" t="s">
        <v>548</v>
      </c>
      <c r="C122" s="164">
        <v>3152</v>
      </c>
      <c r="D122" s="164">
        <f t="shared" si="17"/>
        <v>5154</v>
      </c>
      <c r="E122" s="163">
        <f t="shared" si="18"/>
        <v>2687</v>
      </c>
      <c r="F122" s="165">
        <f t="shared" si="19"/>
        <v>2467</v>
      </c>
      <c r="G122" s="163">
        <f t="shared" si="24"/>
        <v>5086</v>
      </c>
      <c r="H122" s="163">
        <v>2668</v>
      </c>
      <c r="I122" s="165">
        <v>2418</v>
      </c>
      <c r="J122" s="180">
        <f t="shared" si="25"/>
        <v>68</v>
      </c>
      <c r="K122" s="181">
        <v>19</v>
      </c>
      <c r="L122" s="182">
        <v>49</v>
      </c>
      <c r="M122" s="108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</row>
    <row r="123" spans="1:28" s="26" customFormat="1" ht="15" customHeight="1">
      <c r="A123" s="25"/>
      <c r="B123" s="28" t="s">
        <v>549</v>
      </c>
      <c r="C123" s="164">
        <v>2371</v>
      </c>
      <c r="D123" s="164">
        <f t="shared" si="17"/>
        <v>4486</v>
      </c>
      <c r="E123" s="163">
        <f t="shared" si="18"/>
        <v>2330</v>
      </c>
      <c r="F123" s="165">
        <f t="shared" si="19"/>
        <v>2156</v>
      </c>
      <c r="G123" s="163">
        <f t="shared" si="24"/>
        <v>4461</v>
      </c>
      <c r="H123" s="163">
        <v>2324</v>
      </c>
      <c r="I123" s="165">
        <v>2137</v>
      </c>
      <c r="J123" s="180">
        <f t="shared" si="25"/>
        <v>25</v>
      </c>
      <c r="K123" s="181">
        <v>6</v>
      </c>
      <c r="L123" s="182">
        <v>19</v>
      </c>
      <c r="M123" s="108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</row>
    <row r="124" spans="1:28" s="26" customFormat="1" ht="15" customHeight="1">
      <c r="A124" s="25"/>
      <c r="B124" s="28" t="s">
        <v>550</v>
      </c>
      <c r="C124" s="164">
        <v>11089</v>
      </c>
      <c r="D124" s="164">
        <f t="shared" si="17"/>
        <v>31766</v>
      </c>
      <c r="E124" s="163">
        <f t="shared" si="18"/>
        <v>15720</v>
      </c>
      <c r="F124" s="165">
        <f t="shared" si="19"/>
        <v>16046</v>
      </c>
      <c r="G124" s="163">
        <f t="shared" si="24"/>
        <v>31647</v>
      </c>
      <c r="H124" s="163">
        <v>15680</v>
      </c>
      <c r="I124" s="165">
        <v>15967</v>
      </c>
      <c r="J124" s="180">
        <f t="shared" si="25"/>
        <v>119</v>
      </c>
      <c r="K124" s="181">
        <v>40</v>
      </c>
      <c r="L124" s="182">
        <v>79</v>
      </c>
      <c r="M124" s="108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</row>
    <row r="125" spans="1:28" s="26" customFormat="1" ht="15" customHeight="1">
      <c r="A125" s="25"/>
      <c r="B125" s="28" t="s">
        <v>551</v>
      </c>
      <c r="C125" s="164">
        <v>1248</v>
      </c>
      <c r="D125" s="164">
        <f t="shared" si="17"/>
        <v>2985</v>
      </c>
      <c r="E125" s="163">
        <f t="shared" si="18"/>
        <v>1592</v>
      </c>
      <c r="F125" s="165">
        <f t="shared" si="19"/>
        <v>1393</v>
      </c>
      <c r="G125" s="163">
        <f t="shared" si="24"/>
        <v>2939</v>
      </c>
      <c r="H125" s="163">
        <v>1567</v>
      </c>
      <c r="I125" s="165">
        <v>1372</v>
      </c>
      <c r="J125" s="180">
        <f t="shared" si="25"/>
        <v>46</v>
      </c>
      <c r="K125" s="181">
        <v>25</v>
      </c>
      <c r="L125" s="182">
        <v>21</v>
      </c>
      <c r="M125" s="108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</row>
    <row r="126" spans="1:28" s="26" customFormat="1" ht="15" customHeight="1">
      <c r="A126" s="25"/>
      <c r="B126" s="28" t="s">
        <v>552</v>
      </c>
      <c r="C126" s="164">
        <v>16981</v>
      </c>
      <c r="D126" s="164">
        <f t="shared" si="17"/>
        <v>47858</v>
      </c>
      <c r="E126" s="163">
        <f t="shared" si="18"/>
        <v>24240</v>
      </c>
      <c r="F126" s="165">
        <f t="shared" si="19"/>
        <v>23618</v>
      </c>
      <c r="G126" s="163">
        <f t="shared" si="24"/>
        <v>47568</v>
      </c>
      <c r="H126" s="163">
        <v>24128</v>
      </c>
      <c r="I126" s="165">
        <v>23440</v>
      </c>
      <c r="J126" s="180">
        <f t="shared" si="25"/>
        <v>290</v>
      </c>
      <c r="K126" s="181">
        <v>112</v>
      </c>
      <c r="L126" s="182">
        <v>178</v>
      </c>
      <c r="M126" s="108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</row>
    <row r="127" spans="1:28" s="26" customFormat="1" ht="15" customHeight="1">
      <c r="A127" s="25"/>
      <c r="B127" s="28" t="s">
        <v>553</v>
      </c>
      <c r="C127" s="164">
        <v>5471</v>
      </c>
      <c r="D127" s="164">
        <f t="shared" si="17"/>
        <v>15558</v>
      </c>
      <c r="E127" s="163">
        <f t="shared" si="18"/>
        <v>7658</v>
      </c>
      <c r="F127" s="165">
        <f t="shared" si="19"/>
        <v>7900</v>
      </c>
      <c r="G127" s="163">
        <f t="shared" si="24"/>
        <v>15475</v>
      </c>
      <c r="H127" s="163">
        <v>7631</v>
      </c>
      <c r="I127" s="165">
        <v>7844</v>
      </c>
      <c r="J127" s="180">
        <f t="shared" si="25"/>
        <v>83</v>
      </c>
      <c r="K127" s="181">
        <v>27</v>
      </c>
      <c r="L127" s="182">
        <v>56</v>
      </c>
      <c r="M127" s="108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</row>
    <row r="128" spans="1:28" s="26" customFormat="1" ht="15" customHeight="1">
      <c r="A128" s="25"/>
      <c r="B128" s="28" t="s">
        <v>554</v>
      </c>
      <c r="C128" s="164">
        <v>7545</v>
      </c>
      <c r="D128" s="164">
        <f t="shared" si="17"/>
        <v>21632</v>
      </c>
      <c r="E128" s="163">
        <f t="shared" si="18"/>
        <v>10842</v>
      </c>
      <c r="F128" s="165">
        <f t="shared" si="19"/>
        <v>10790</v>
      </c>
      <c r="G128" s="163">
        <f t="shared" si="24"/>
        <v>21573</v>
      </c>
      <c r="H128" s="163">
        <v>10829</v>
      </c>
      <c r="I128" s="165">
        <v>10744</v>
      </c>
      <c r="J128" s="180">
        <f t="shared" si="25"/>
        <v>59</v>
      </c>
      <c r="K128" s="181">
        <v>13</v>
      </c>
      <c r="L128" s="182">
        <v>46</v>
      </c>
      <c r="M128" s="108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</row>
    <row r="129" spans="1:28" s="26" customFormat="1" ht="15" customHeight="1">
      <c r="A129" s="25"/>
      <c r="B129" s="28" t="s">
        <v>555</v>
      </c>
      <c r="C129" s="164">
        <v>2477</v>
      </c>
      <c r="D129" s="164">
        <f t="shared" si="17"/>
        <v>4878</v>
      </c>
      <c r="E129" s="163">
        <f t="shared" si="18"/>
        <v>2707</v>
      </c>
      <c r="F129" s="165">
        <f t="shared" si="19"/>
        <v>2171</v>
      </c>
      <c r="G129" s="163">
        <f t="shared" si="24"/>
        <v>4802</v>
      </c>
      <c r="H129" s="163">
        <v>2679</v>
      </c>
      <c r="I129" s="165">
        <v>2123</v>
      </c>
      <c r="J129" s="180">
        <f t="shared" si="25"/>
        <v>76</v>
      </c>
      <c r="K129" s="181">
        <v>28</v>
      </c>
      <c r="L129" s="182">
        <v>48</v>
      </c>
      <c r="M129" s="108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</row>
    <row r="130" spans="1:28" s="26" customFormat="1" ht="15" customHeight="1">
      <c r="A130" s="25"/>
      <c r="B130" s="28" t="s">
        <v>556</v>
      </c>
      <c r="C130" s="164">
        <v>1211</v>
      </c>
      <c r="D130" s="164">
        <f t="shared" si="17"/>
        <v>2793</v>
      </c>
      <c r="E130" s="163">
        <f t="shared" si="18"/>
        <v>1556</v>
      </c>
      <c r="F130" s="165">
        <f t="shared" si="19"/>
        <v>1237</v>
      </c>
      <c r="G130" s="163">
        <f t="shared" si="24"/>
        <v>2510</v>
      </c>
      <c r="H130" s="163">
        <v>1355</v>
      </c>
      <c r="I130" s="165">
        <v>1155</v>
      </c>
      <c r="J130" s="180">
        <f t="shared" si="25"/>
        <v>283</v>
      </c>
      <c r="K130" s="181">
        <v>201</v>
      </c>
      <c r="L130" s="182">
        <v>82</v>
      </c>
      <c r="M130" s="108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</row>
    <row r="131" spans="1:28" s="26" customFormat="1" ht="15" customHeight="1">
      <c r="A131" s="25"/>
      <c r="B131" s="28" t="s">
        <v>557</v>
      </c>
      <c r="C131" s="164">
        <v>1880</v>
      </c>
      <c r="D131" s="164">
        <f t="shared" si="17"/>
        <v>4849</v>
      </c>
      <c r="E131" s="163">
        <f t="shared" si="18"/>
        <v>2627</v>
      </c>
      <c r="F131" s="165">
        <f t="shared" si="19"/>
        <v>2222</v>
      </c>
      <c r="G131" s="163">
        <f t="shared" si="24"/>
        <v>4788</v>
      </c>
      <c r="H131" s="163">
        <v>2593</v>
      </c>
      <c r="I131" s="165">
        <v>2195</v>
      </c>
      <c r="J131" s="180">
        <f t="shared" si="25"/>
        <v>61</v>
      </c>
      <c r="K131" s="181">
        <v>34</v>
      </c>
      <c r="L131" s="182">
        <v>27</v>
      </c>
      <c r="M131" s="108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</row>
    <row r="132" spans="1:28" s="26" customFormat="1" ht="15" customHeight="1">
      <c r="A132" s="25"/>
      <c r="B132" s="28" t="s">
        <v>558</v>
      </c>
      <c r="C132" s="164">
        <v>2096</v>
      </c>
      <c r="D132" s="164">
        <f t="shared" si="17"/>
        <v>5987</v>
      </c>
      <c r="E132" s="163">
        <f t="shared" si="18"/>
        <v>3201</v>
      </c>
      <c r="F132" s="165">
        <f t="shared" si="19"/>
        <v>2786</v>
      </c>
      <c r="G132" s="163">
        <f t="shared" si="24"/>
        <v>5671</v>
      </c>
      <c r="H132" s="163">
        <v>2982</v>
      </c>
      <c r="I132" s="165">
        <v>2689</v>
      </c>
      <c r="J132" s="180">
        <f t="shared" si="25"/>
        <v>316</v>
      </c>
      <c r="K132" s="181">
        <v>219</v>
      </c>
      <c r="L132" s="182">
        <v>97</v>
      </c>
      <c r="M132" s="108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</row>
    <row r="133" spans="1:28" s="26" customFormat="1" ht="15" customHeight="1">
      <c r="A133" s="25"/>
      <c r="B133" s="28" t="s">
        <v>559</v>
      </c>
      <c r="C133" s="164">
        <v>2385</v>
      </c>
      <c r="D133" s="164">
        <f t="shared" si="17"/>
        <v>5800</v>
      </c>
      <c r="E133" s="163">
        <f t="shared" si="18"/>
        <v>3292</v>
      </c>
      <c r="F133" s="165">
        <f t="shared" si="19"/>
        <v>2508</v>
      </c>
      <c r="G133" s="163">
        <f t="shared" si="24"/>
        <v>5243</v>
      </c>
      <c r="H133" s="163">
        <v>2894</v>
      </c>
      <c r="I133" s="165">
        <v>2349</v>
      </c>
      <c r="J133" s="180">
        <f t="shared" si="25"/>
        <v>557</v>
      </c>
      <c r="K133" s="181">
        <v>398</v>
      </c>
      <c r="L133" s="182">
        <v>159</v>
      </c>
      <c r="M133" s="108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</row>
    <row r="134" spans="1:28" s="26" customFormat="1" ht="15" customHeight="1">
      <c r="A134" s="25"/>
      <c r="B134" s="28" t="s">
        <v>560</v>
      </c>
      <c r="C134" s="164">
        <v>2141</v>
      </c>
      <c r="D134" s="164">
        <f t="shared" si="17"/>
        <v>5092</v>
      </c>
      <c r="E134" s="163">
        <f t="shared" si="18"/>
        <v>2696</v>
      </c>
      <c r="F134" s="165">
        <f t="shared" si="19"/>
        <v>2396</v>
      </c>
      <c r="G134" s="163">
        <f t="shared" si="24"/>
        <v>5064</v>
      </c>
      <c r="H134" s="163">
        <v>2678</v>
      </c>
      <c r="I134" s="165">
        <v>2386</v>
      </c>
      <c r="J134" s="180">
        <f t="shared" si="25"/>
        <v>28</v>
      </c>
      <c r="K134" s="181">
        <v>18</v>
      </c>
      <c r="L134" s="182">
        <v>10</v>
      </c>
      <c r="M134" s="108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</row>
    <row r="135" spans="1:28" s="26" customFormat="1" ht="15" customHeight="1">
      <c r="A135" s="25"/>
      <c r="B135" s="28" t="s">
        <v>561</v>
      </c>
      <c r="C135" s="164">
        <v>11566</v>
      </c>
      <c r="D135" s="164">
        <f t="shared" si="17"/>
        <v>31126</v>
      </c>
      <c r="E135" s="163">
        <f t="shared" si="18"/>
        <v>15941</v>
      </c>
      <c r="F135" s="165">
        <f t="shared" si="19"/>
        <v>15185</v>
      </c>
      <c r="G135" s="163">
        <f t="shared" si="24"/>
        <v>30580</v>
      </c>
      <c r="H135" s="163">
        <v>15680</v>
      </c>
      <c r="I135" s="165">
        <v>14900</v>
      </c>
      <c r="J135" s="180">
        <f t="shared" si="25"/>
        <v>546</v>
      </c>
      <c r="K135" s="181">
        <v>261</v>
      </c>
      <c r="L135" s="182">
        <v>285</v>
      </c>
      <c r="M135" s="108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</row>
    <row r="136" spans="1:28" s="26" customFormat="1" ht="15" customHeight="1">
      <c r="A136" s="25"/>
      <c r="B136" s="28" t="s">
        <v>562</v>
      </c>
      <c r="C136" s="164">
        <v>7260</v>
      </c>
      <c r="D136" s="164">
        <f t="shared" si="17"/>
        <v>21012</v>
      </c>
      <c r="E136" s="163">
        <f t="shared" si="18"/>
        <v>10962</v>
      </c>
      <c r="F136" s="165">
        <f t="shared" si="19"/>
        <v>10050</v>
      </c>
      <c r="G136" s="163">
        <f t="shared" si="24"/>
        <v>20864</v>
      </c>
      <c r="H136" s="163">
        <v>10911</v>
      </c>
      <c r="I136" s="165">
        <v>9953</v>
      </c>
      <c r="J136" s="180">
        <f t="shared" si="25"/>
        <v>148</v>
      </c>
      <c r="K136" s="181">
        <v>51</v>
      </c>
      <c r="L136" s="182">
        <v>97</v>
      </c>
      <c r="M136" s="108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</row>
    <row r="137" spans="1:28" s="26" customFormat="1" ht="15" customHeight="1">
      <c r="A137" s="25"/>
      <c r="B137" s="28" t="s">
        <v>563</v>
      </c>
      <c r="C137" s="164">
        <v>24017</v>
      </c>
      <c r="D137" s="164">
        <f t="shared" ref="D137:D200" si="26">G137+J137</f>
        <v>58174</v>
      </c>
      <c r="E137" s="163">
        <f t="shared" ref="E137:E200" si="27">H137+K137</f>
        <v>29542</v>
      </c>
      <c r="F137" s="165">
        <f t="shared" ref="F137:F200" si="28">I137+L137</f>
        <v>28632</v>
      </c>
      <c r="G137" s="163">
        <f t="shared" si="24"/>
        <v>57549</v>
      </c>
      <c r="H137" s="163">
        <v>29271</v>
      </c>
      <c r="I137" s="165">
        <v>28278</v>
      </c>
      <c r="J137" s="180">
        <f t="shared" si="25"/>
        <v>625</v>
      </c>
      <c r="K137" s="181">
        <v>271</v>
      </c>
      <c r="L137" s="182">
        <v>354</v>
      </c>
      <c r="M137" s="108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</row>
    <row r="138" spans="1:28" s="26" customFormat="1" ht="15" customHeight="1">
      <c r="A138" s="25"/>
      <c r="B138" s="28" t="s">
        <v>564</v>
      </c>
      <c r="C138" s="164">
        <v>13867</v>
      </c>
      <c r="D138" s="164">
        <f t="shared" si="26"/>
        <v>22125</v>
      </c>
      <c r="E138" s="163">
        <f t="shared" si="27"/>
        <v>11151</v>
      </c>
      <c r="F138" s="165">
        <f t="shared" si="28"/>
        <v>10974</v>
      </c>
      <c r="G138" s="163">
        <f t="shared" si="24"/>
        <v>21637</v>
      </c>
      <c r="H138" s="163">
        <v>10879</v>
      </c>
      <c r="I138" s="165">
        <v>10758</v>
      </c>
      <c r="J138" s="180">
        <f t="shared" si="25"/>
        <v>488</v>
      </c>
      <c r="K138" s="181">
        <v>272</v>
      </c>
      <c r="L138" s="182">
        <v>216</v>
      </c>
      <c r="M138" s="108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</row>
    <row r="139" spans="1:28" s="26" customFormat="1" ht="15" customHeight="1">
      <c r="A139" s="25"/>
      <c r="B139" s="28" t="s">
        <v>565</v>
      </c>
      <c r="C139" s="164">
        <v>16727</v>
      </c>
      <c r="D139" s="164">
        <f t="shared" si="26"/>
        <v>47054</v>
      </c>
      <c r="E139" s="163">
        <f t="shared" si="27"/>
        <v>24432</v>
      </c>
      <c r="F139" s="165">
        <f t="shared" si="28"/>
        <v>22622</v>
      </c>
      <c r="G139" s="163">
        <f t="shared" si="24"/>
        <v>46322</v>
      </c>
      <c r="H139" s="163">
        <v>23985</v>
      </c>
      <c r="I139" s="165">
        <v>22337</v>
      </c>
      <c r="J139" s="180">
        <f t="shared" si="25"/>
        <v>732</v>
      </c>
      <c r="K139" s="181">
        <v>447</v>
      </c>
      <c r="L139" s="182">
        <v>285</v>
      </c>
      <c r="M139" s="108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</row>
    <row r="140" spans="1:28" s="26" customFormat="1" ht="15" customHeight="1">
      <c r="A140" s="25"/>
      <c r="B140" s="27" t="s">
        <v>173</v>
      </c>
      <c r="C140" s="177">
        <f>SUM(C141:C159)</f>
        <v>48093</v>
      </c>
      <c r="D140" s="177">
        <f t="shared" si="26"/>
        <v>110881</v>
      </c>
      <c r="E140" s="178">
        <f t="shared" si="27"/>
        <v>55017</v>
      </c>
      <c r="F140" s="179">
        <f t="shared" si="28"/>
        <v>55864</v>
      </c>
      <c r="G140" s="178">
        <f t="shared" ref="G140:L140" si="29">SUM(G141:G159)</f>
        <v>110040</v>
      </c>
      <c r="H140" s="178">
        <f t="shared" si="29"/>
        <v>54687</v>
      </c>
      <c r="I140" s="179">
        <f t="shared" si="29"/>
        <v>55353</v>
      </c>
      <c r="J140" s="177">
        <f t="shared" si="29"/>
        <v>841</v>
      </c>
      <c r="K140" s="178">
        <f t="shared" si="29"/>
        <v>330</v>
      </c>
      <c r="L140" s="179">
        <f t="shared" si="29"/>
        <v>511</v>
      </c>
      <c r="M140" s="109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</row>
    <row r="141" spans="1:28" s="26" customFormat="1" ht="15" customHeight="1">
      <c r="A141" s="25"/>
      <c r="B141" s="28" t="s">
        <v>446</v>
      </c>
      <c r="C141" s="164">
        <v>5512</v>
      </c>
      <c r="D141" s="164">
        <f t="shared" si="26"/>
        <v>12145</v>
      </c>
      <c r="E141" s="163">
        <f t="shared" si="27"/>
        <v>6080</v>
      </c>
      <c r="F141" s="165">
        <f t="shared" si="28"/>
        <v>6065</v>
      </c>
      <c r="G141" s="163">
        <f t="shared" ref="G141:G159" si="30">SUM(H141:I141)</f>
        <v>11889</v>
      </c>
      <c r="H141" s="163">
        <v>5958</v>
      </c>
      <c r="I141" s="165">
        <v>5931</v>
      </c>
      <c r="J141" s="180">
        <f t="shared" ref="J141:J159" si="31">SUM(K141:L141)</f>
        <v>256</v>
      </c>
      <c r="K141" s="181">
        <v>122</v>
      </c>
      <c r="L141" s="182">
        <v>134</v>
      </c>
      <c r="M141" s="108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</row>
    <row r="142" spans="1:28" s="26" customFormat="1" ht="15" customHeight="1">
      <c r="A142" s="25"/>
      <c r="B142" s="28" t="s">
        <v>447</v>
      </c>
      <c r="C142" s="164">
        <v>1248</v>
      </c>
      <c r="D142" s="164">
        <f t="shared" si="26"/>
        <v>2846</v>
      </c>
      <c r="E142" s="163">
        <f t="shared" si="27"/>
        <v>1427</v>
      </c>
      <c r="F142" s="165">
        <f t="shared" si="28"/>
        <v>1419</v>
      </c>
      <c r="G142" s="163">
        <f t="shared" si="30"/>
        <v>2820</v>
      </c>
      <c r="H142" s="163">
        <v>1423</v>
      </c>
      <c r="I142" s="165">
        <v>1397</v>
      </c>
      <c r="J142" s="180">
        <f t="shared" si="31"/>
        <v>26</v>
      </c>
      <c r="K142" s="181">
        <v>4</v>
      </c>
      <c r="L142" s="182">
        <v>22</v>
      </c>
      <c r="M142" s="108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</row>
    <row r="143" spans="1:28" s="26" customFormat="1" ht="15" customHeight="1">
      <c r="A143" s="25"/>
      <c r="B143" s="28" t="s">
        <v>448</v>
      </c>
      <c r="C143" s="164">
        <v>802</v>
      </c>
      <c r="D143" s="164">
        <f t="shared" si="26"/>
        <v>1633</v>
      </c>
      <c r="E143" s="163">
        <f t="shared" si="27"/>
        <v>825</v>
      </c>
      <c r="F143" s="165">
        <f t="shared" si="28"/>
        <v>808</v>
      </c>
      <c r="G143" s="163">
        <f t="shared" si="30"/>
        <v>1621</v>
      </c>
      <c r="H143" s="163">
        <v>818</v>
      </c>
      <c r="I143" s="165">
        <v>803</v>
      </c>
      <c r="J143" s="180">
        <f t="shared" si="31"/>
        <v>12</v>
      </c>
      <c r="K143" s="181">
        <v>7</v>
      </c>
      <c r="L143" s="182">
        <v>5</v>
      </c>
      <c r="M143" s="108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</row>
    <row r="144" spans="1:28" s="26" customFormat="1" ht="15" customHeight="1">
      <c r="A144" s="25"/>
      <c r="B144" s="28" t="s">
        <v>449</v>
      </c>
      <c r="C144" s="164">
        <v>1062</v>
      </c>
      <c r="D144" s="164">
        <f t="shared" si="26"/>
        <v>2191</v>
      </c>
      <c r="E144" s="163">
        <f t="shared" si="27"/>
        <v>1115</v>
      </c>
      <c r="F144" s="165">
        <f t="shared" si="28"/>
        <v>1076</v>
      </c>
      <c r="G144" s="163">
        <f t="shared" si="30"/>
        <v>2160</v>
      </c>
      <c r="H144" s="163">
        <v>1101</v>
      </c>
      <c r="I144" s="165">
        <v>1059</v>
      </c>
      <c r="J144" s="180">
        <f t="shared" si="31"/>
        <v>31</v>
      </c>
      <c r="K144" s="181">
        <v>14</v>
      </c>
      <c r="L144" s="182">
        <v>17</v>
      </c>
      <c r="M144" s="108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</row>
    <row r="145" spans="1:28" s="26" customFormat="1" ht="15" customHeight="1">
      <c r="A145" s="25"/>
      <c r="B145" s="28" t="s">
        <v>450</v>
      </c>
      <c r="C145" s="164">
        <v>1188</v>
      </c>
      <c r="D145" s="164">
        <f t="shared" si="26"/>
        <v>2585</v>
      </c>
      <c r="E145" s="163">
        <f t="shared" si="27"/>
        <v>1333</v>
      </c>
      <c r="F145" s="165">
        <f t="shared" si="28"/>
        <v>1252</v>
      </c>
      <c r="G145" s="163">
        <f t="shared" si="30"/>
        <v>2525</v>
      </c>
      <c r="H145" s="163">
        <v>1292</v>
      </c>
      <c r="I145" s="165">
        <v>1233</v>
      </c>
      <c r="J145" s="180">
        <f t="shared" si="31"/>
        <v>60</v>
      </c>
      <c r="K145" s="181">
        <v>41</v>
      </c>
      <c r="L145" s="182">
        <v>19</v>
      </c>
      <c r="M145" s="108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</row>
    <row r="146" spans="1:28" s="26" customFormat="1" ht="15" customHeight="1">
      <c r="A146" s="25"/>
      <c r="B146" s="28" t="s">
        <v>451</v>
      </c>
      <c r="C146" s="164">
        <v>1587</v>
      </c>
      <c r="D146" s="164">
        <f t="shared" si="26"/>
        <v>3331</v>
      </c>
      <c r="E146" s="163">
        <f t="shared" si="27"/>
        <v>1684</v>
      </c>
      <c r="F146" s="165">
        <f t="shared" si="28"/>
        <v>1647</v>
      </c>
      <c r="G146" s="163">
        <f t="shared" si="30"/>
        <v>3305</v>
      </c>
      <c r="H146" s="163">
        <v>1675</v>
      </c>
      <c r="I146" s="165">
        <v>1630</v>
      </c>
      <c r="J146" s="180">
        <f t="shared" si="31"/>
        <v>26</v>
      </c>
      <c r="K146" s="181">
        <v>9</v>
      </c>
      <c r="L146" s="182">
        <v>17</v>
      </c>
      <c r="M146" s="108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</row>
    <row r="147" spans="1:28" s="26" customFormat="1" ht="15" customHeight="1">
      <c r="A147" s="25"/>
      <c r="B147" s="28" t="s">
        <v>452</v>
      </c>
      <c r="C147" s="164">
        <v>1462</v>
      </c>
      <c r="D147" s="164">
        <f t="shared" si="26"/>
        <v>3153</v>
      </c>
      <c r="E147" s="163">
        <f t="shared" si="27"/>
        <v>1603</v>
      </c>
      <c r="F147" s="165">
        <f t="shared" si="28"/>
        <v>1550</v>
      </c>
      <c r="G147" s="163">
        <f t="shared" si="30"/>
        <v>3135</v>
      </c>
      <c r="H147" s="163">
        <v>1600</v>
      </c>
      <c r="I147" s="165">
        <v>1535</v>
      </c>
      <c r="J147" s="180">
        <f t="shared" si="31"/>
        <v>18</v>
      </c>
      <c r="K147" s="181">
        <v>3</v>
      </c>
      <c r="L147" s="182">
        <v>15</v>
      </c>
      <c r="M147" s="108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</row>
    <row r="148" spans="1:28" s="26" customFormat="1" ht="15" customHeight="1">
      <c r="A148" s="25"/>
      <c r="B148" s="28" t="s">
        <v>453</v>
      </c>
      <c r="C148" s="164">
        <v>1101</v>
      </c>
      <c r="D148" s="164">
        <f t="shared" si="26"/>
        <v>2362</v>
      </c>
      <c r="E148" s="163">
        <f t="shared" si="27"/>
        <v>1180</v>
      </c>
      <c r="F148" s="165">
        <f t="shared" si="28"/>
        <v>1182</v>
      </c>
      <c r="G148" s="163">
        <f t="shared" si="30"/>
        <v>2349</v>
      </c>
      <c r="H148" s="163">
        <v>1176</v>
      </c>
      <c r="I148" s="165">
        <v>1173</v>
      </c>
      <c r="J148" s="180">
        <f t="shared" si="31"/>
        <v>13</v>
      </c>
      <c r="K148" s="181">
        <v>4</v>
      </c>
      <c r="L148" s="182">
        <v>9</v>
      </c>
      <c r="M148" s="108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</row>
    <row r="149" spans="1:28" s="26" customFormat="1" ht="15" customHeight="1">
      <c r="A149" s="25"/>
      <c r="B149" s="28" t="s">
        <v>454</v>
      </c>
      <c r="C149" s="164">
        <v>1109</v>
      </c>
      <c r="D149" s="164">
        <f t="shared" si="26"/>
        <v>2171</v>
      </c>
      <c r="E149" s="163">
        <f t="shared" si="27"/>
        <v>1076</v>
      </c>
      <c r="F149" s="165">
        <f t="shared" si="28"/>
        <v>1095</v>
      </c>
      <c r="G149" s="163">
        <f t="shared" si="30"/>
        <v>2168</v>
      </c>
      <c r="H149" s="163">
        <v>1075</v>
      </c>
      <c r="I149" s="165">
        <v>1093</v>
      </c>
      <c r="J149" s="180">
        <f t="shared" si="31"/>
        <v>3</v>
      </c>
      <c r="K149" s="181">
        <v>1</v>
      </c>
      <c r="L149" s="182">
        <v>2</v>
      </c>
      <c r="M149" s="108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</row>
    <row r="150" spans="1:28" s="26" customFormat="1" ht="15" customHeight="1">
      <c r="A150" s="25"/>
      <c r="B150" s="28" t="s">
        <v>455</v>
      </c>
      <c r="C150" s="164">
        <v>1727</v>
      </c>
      <c r="D150" s="164">
        <f t="shared" si="26"/>
        <v>3432</v>
      </c>
      <c r="E150" s="163">
        <f t="shared" si="27"/>
        <v>1695</v>
      </c>
      <c r="F150" s="165">
        <f t="shared" si="28"/>
        <v>1737</v>
      </c>
      <c r="G150" s="163">
        <f t="shared" si="30"/>
        <v>3414</v>
      </c>
      <c r="H150" s="163">
        <v>1693</v>
      </c>
      <c r="I150" s="165">
        <v>1721</v>
      </c>
      <c r="J150" s="180">
        <f t="shared" si="31"/>
        <v>18</v>
      </c>
      <c r="K150" s="181">
        <v>2</v>
      </c>
      <c r="L150" s="182">
        <v>16</v>
      </c>
      <c r="M150" s="108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</row>
    <row r="151" spans="1:28" s="26" customFormat="1" ht="15" customHeight="1">
      <c r="A151" s="25"/>
      <c r="B151" s="28" t="s">
        <v>456</v>
      </c>
      <c r="C151" s="164">
        <v>3699</v>
      </c>
      <c r="D151" s="164">
        <f t="shared" si="26"/>
        <v>9193</v>
      </c>
      <c r="E151" s="163">
        <f t="shared" si="27"/>
        <v>4547</v>
      </c>
      <c r="F151" s="165">
        <f t="shared" si="28"/>
        <v>4646</v>
      </c>
      <c r="G151" s="163">
        <f t="shared" si="30"/>
        <v>9145</v>
      </c>
      <c r="H151" s="163">
        <v>4534</v>
      </c>
      <c r="I151" s="165">
        <v>4611</v>
      </c>
      <c r="J151" s="180">
        <f t="shared" si="31"/>
        <v>48</v>
      </c>
      <c r="K151" s="181">
        <v>13</v>
      </c>
      <c r="L151" s="182">
        <v>35</v>
      </c>
      <c r="M151" s="108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</row>
    <row r="152" spans="1:28" s="26" customFormat="1" ht="15" customHeight="1">
      <c r="A152" s="25"/>
      <c r="B152" s="28" t="s">
        <v>457</v>
      </c>
      <c r="C152" s="164">
        <v>3077</v>
      </c>
      <c r="D152" s="164">
        <f t="shared" si="26"/>
        <v>7345</v>
      </c>
      <c r="E152" s="163">
        <f t="shared" si="27"/>
        <v>3555</v>
      </c>
      <c r="F152" s="165">
        <f t="shared" si="28"/>
        <v>3790</v>
      </c>
      <c r="G152" s="163">
        <f t="shared" si="30"/>
        <v>7310</v>
      </c>
      <c r="H152" s="163">
        <v>3539</v>
      </c>
      <c r="I152" s="165">
        <v>3771</v>
      </c>
      <c r="J152" s="180">
        <f t="shared" si="31"/>
        <v>35</v>
      </c>
      <c r="K152" s="181">
        <v>16</v>
      </c>
      <c r="L152" s="182">
        <v>19</v>
      </c>
      <c r="M152" s="108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</row>
    <row r="153" spans="1:28" s="26" customFormat="1" ht="15" customHeight="1">
      <c r="A153" s="25"/>
      <c r="B153" s="28" t="s">
        <v>458</v>
      </c>
      <c r="C153" s="164">
        <v>2505</v>
      </c>
      <c r="D153" s="164">
        <f t="shared" si="26"/>
        <v>4972</v>
      </c>
      <c r="E153" s="163">
        <f t="shared" si="27"/>
        <v>2400</v>
      </c>
      <c r="F153" s="165">
        <f t="shared" si="28"/>
        <v>2572</v>
      </c>
      <c r="G153" s="163">
        <f t="shared" si="30"/>
        <v>4950</v>
      </c>
      <c r="H153" s="163">
        <v>2393</v>
      </c>
      <c r="I153" s="165">
        <v>2557</v>
      </c>
      <c r="J153" s="180">
        <f t="shared" si="31"/>
        <v>22</v>
      </c>
      <c r="K153" s="181">
        <v>7</v>
      </c>
      <c r="L153" s="182">
        <v>15</v>
      </c>
      <c r="M153" s="108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</row>
    <row r="154" spans="1:28" s="26" customFormat="1" ht="15" customHeight="1">
      <c r="A154" s="25"/>
      <c r="B154" s="28" t="s">
        <v>459</v>
      </c>
      <c r="C154" s="164">
        <v>1952</v>
      </c>
      <c r="D154" s="164">
        <f t="shared" si="26"/>
        <v>4350</v>
      </c>
      <c r="E154" s="163">
        <f t="shared" si="27"/>
        <v>2108</v>
      </c>
      <c r="F154" s="165">
        <f t="shared" si="28"/>
        <v>2242</v>
      </c>
      <c r="G154" s="163">
        <f t="shared" si="30"/>
        <v>4329</v>
      </c>
      <c r="H154" s="163">
        <v>2103</v>
      </c>
      <c r="I154" s="165">
        <v>2226</v>
      </c>
      <c r="J154" s="180">
        <f t="shared" si="31"/>
        <v>21</v>
      </c>
      <c r="K154" s="181">
        <v>5</v>
      </c>
      <c r="L154" s="182">
        <v>16</v>
      </c>
      <c r="M154" s="108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</row>
    <row r="155" spans="1:28" s="26" customFormat="1" ht="15" customHeight="1">
      <c r="A155" s="25"/>
      <c r="B155" s="28" t="s">
        <v>460</v>
      </c>
      <c r="C155" s="164">
        <v>2772</v>
      </c>
      <c r="D155" s="164">
        <f t="shared" si="26"/>
        <v>7419</v>
      </c>
      <c r="E155" s="163">
        <f t="shared" si="27"/>
        <v>3754</v>
      </c>
      <c r="F155" s="165">
        <f t="shared" si="28"/>
        <v>3665</v>
      </c>
      <c r="G155" s="163">
        <f t="shared" si="30"/>
        <v>7375</v>
      </c>
      <c r="H155" s="163">
        <v>3739</v>
      </c>
      <c r="I155" s="165">
        <v>3636</v>
      </c>
      <c r="J155" s="180">
        <f t="shared" si="31"/>
        <v>44</v>
      </c>
      <c r="K155" s="181">
        <v>15</v>
      </c>
      <c r="L155" s="182">
        <v>29</v>
      </c>
      <c r="M155" s="108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</row>
    <row r="156" spans="1:28" s="26" customFormat="1" ht="15" customHeight="1">
      <c r="A156" s="25"/>
      <c r="B156" s="28" t="s">
        <v>461</v>
      </c>
      <c r="C156" s="164">
        <v>4156</v>
      </c>
      <c r="D156" s="164">
        <f t="shared" si="26"/>
        <v>9747</v>
      </c>
      <c r="E156" s="163">
        <f t="shared" si="27"/>
        <v>4841</v>
      </c>
      <c r="F156" s="165">
        <f t="shared" si="28"/>
        <v>4906</v>
      </c>
      <c r="G156" s="163">
        <f t="shared" si="30"/>
        <v>9717</v>
      </c>
      <c r="H156" s="163">
        <v>4831</v>
      </c>
      <c r="I156" s="165">
        <v>4886</v>
      </c>
      <c r="J156" s="180">
        <f t="shared" si="31"/>
        <v>30</v>
      </c>
      <c r="K156" s="181">
        <v>10</v>
      </c>
      <c r="L156" s="182">
        <v>20</v>
      </c>
      <c r="M156" s="108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</row>
    <row r="157" spans="1:28" s="26" customFormat="1" ht="15" customHeight="1">
      <c r="A157" s="25"/>
      <c r="B157" s="28" t="s">
        <v>462</v>
      </c>
      <c r="C157" s="164">
        <v>3682</v>
      </c>
      <c r="D157" s="164">
        <f t="shared" si="26"/>
        <v>9383</v>
      </c>
      <c r="E157" s="163">
        <f t="shared" si="27"/>
        <v>4629</v>
      </c>
      <c r="F157" s="165">
        <f t="shared" si="28"/>
        <v>4754</v>
      </c>
      <c r="G157" s="163">
        <f t="shared" si="30"/>
        <v>9342</v>
      </c>
      <c r="H157" s="163">
        <v>4610</v>
      </c>
      <c r="I157" s="165">
        <v>4732</v>
      </c>
      <c r="J157" s="180">
        <f t="shared" si="31"/>
        <v>41</v>
      </c>
      <c r="K157" s="181">
        <v>19</v>
      </c>
      <c r="L157" s="182">
        <v>22</v>
      </c>
      <c r="M157" s="108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</row>
    <row r="158" spans="1:28" s="26" customFormat="1" ht="15" customHeight="1">
      <c r="A158" s="25"/>
      <c r="B158" s="28" t="s">
        <v>463</v>
      </c>
      <c r="C158" s="164">
        <v>6024</v>
      </c>
      <c r="D158" s="164">
        <f t="shared" si="26"/>
        <v>13915</v>
      </c>
      <c r="E158" s="163">
        <f t="shared" si="27"/>
        <v>6921</v>
      </c>
      <c r="F158" s="165">
        <f t="shared" si="28"/>
        <v>6994</v>
      </c>
      <c r="G158" s="163">
        <f t="shared" si="30"/>
        <v>13827</v>
      </c>
      <c r="H158" s="163">
        <v>6898</v>
      </c>
      <c r="I158" s="165">
        <v>6929</v>
      </c>
      <c r="J158" s="180">
        <f t="shared" si="31"/>
        <v>88</v>
      </c>
      <c r="K158" s="181">
        <v>23</v>
      </c>
      <c r="L158" s="182">
        <v>65</v>
      </c>
      <c r="M158" s="108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</row>
    <row r="159" spans="1:28" s="26" customFormat="1" ht="15" customHeight="1">
      <c r="A159" s="25"/>
      <c r="B159" s="28" t="s">
        <v>464</v>
      </c>
      <c r="C159" s="164">
        <v>3428</v>
      </c>
      <c r="D159" s="164">
        <f t="shared" si="26"/>
        <v>8708</v>
      </c>
      <c r="E159" s="163">
        <f t="shared" si="27"/>
        <v>4244</v>
      </c>
      <c r="F159" s="165">
        <f t="shared" si="28"/>
        <v>4464</v>
      </c>
      <c r="G159" s="163">
        <f t="shared" si="30"/>
        <v>8659</v>
      </c>
      <c r="H159" s="163">
        <v>4229</v>
      </c>
      <c r="I159" s="165">
        <v>4430</v>
      </c>
      <c r="J159" s="180">
        <f t="shared" si="31"/>
        <v>49</v>
      </c>
      <c r="K159" s="181">
        <v>15</v>
      </c>
      <c r="L159" s="182">
        <v>34</v>
      </c>
      <c r="M159" s="108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</row>
    <row r="160" spans="1:28" s="26" customFormat="1" ht="15" customHeight="1">
      <c r="A160" s="25"/>
      <c r="B160" s="27" t="s">
        <v>174</v>
      </c>
      <c r="C160" s="177">
        <f>SUM(C161:C176)</f>
        <v>46762</v>
      </c>
      <c r="D160" s="177">
        <f t="shared" si="26"/>
        <v>103381</v>
      </c>
      <c r="E160" s="178">
        <f t="shared" si="27"/>
        <v>52737</v>
      </c>
      <c r="F160" s="179">
        <f t="shared" si="28"/>
        <v>50644</v>
      </c>
      <c r="G160" s="178">
        <f t="shared" ref="G160:L160" si="32">SUM(G161:G176)</f>
        <v>100409</v>
      </c>
      <c r="H160" s="178">
        <f t="shared" si="32"/>
        <v>50503</v>
      </c>
      <c r="I160" s="179">
        <f t="shared" si="32"/>
        <v>49906</v>
      </c>
      <c r="J160" s="177">
        <f t="shared" si="32"/>
        <v>2972</v>
      </c>
      <c r="K160" s="178">
        <f t="shared" si="32"/>
        <v>2234</v>
      </c>
      <c r="L160" s="179">
        <f t="shared" si="32"/>
        <v>738</v>
      </c>
      <c r="M160" s="109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</row>
    <row r="161" spans="1:28" s="26" customFormat="1" ht="15" customHeight="1">
      <c r="A161" s="25"/>
      <c r="B161" s="28" t="s">
        <v>465</v>
      </c>
      <c r="C161" s="164">
        <v>5946</v>
      </c>
      <c r="D161" s="164">
        <f t="shared" si="26"/>
        <v>12185</v>
      </c>
      <c r="E161" s="163">
        <f t="shared" si="27"/>
        <v>6461</v>
      </c>
      <c r="F161" s="165">
        <f t="shared" si="28"/>
        <v>5724</v>
      </c>
      <c r="G161" s="163">
        <f t="shared" ref="G161:G176" si="33">SUM(H161:I161)</f>
        <v>11672</v>
      </c>
      <c r="H161" s="163">
        <v>6067</v>
      </c>
      <c r="I161" s="165">
        <v>5605</v>
      </c>
      <c r="J161" s="180">
        <f t="shared" ref="J161:J176" si="34">SUM(K161:L161)</f>
        <v>513</v>
      </c>
      <c r="K161" s="181">
        <v>394</v>
      </c>
      <c r="L161" s="182">
        <v>119</v>
      </c>
      <c r="M161" s="108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</row>
    <row r="162" spans="1:28" s="26" customFormat="1" ht="15" customHeight="1">
      <c r="A162" s="25"/>
      <c r="B162" s="28" t="s">
        <v>466</v>
      </c>
      <c r="C162" s="164">
        <v>2142</v>
      </c>
      <c r="D162" s="164">
        <f t="shared" si="26"/>
        <v>4547</v>
      </c>
      <c r="E162" s="163">
        <f t="shared" si="27"/>
        <v>2402</v>
      </c>
      <c r="F162" s="165">
        <f t="shared" si="28"/>
        <v>2145</v>
      </c>
      <c r="G162" s="163">
        <f t="shared" si="33"/>
        <v>4371</v>
      </c>
      <c r="H162" s="163">
        <v>2254</v>
      </c>
      <c r="I162" s="165">
        <v>2117</v>
      </c>
      <c r="J162" s="180">
        <f t="shared" si="34"/>
        <v>176</v>
      </c>
      <c r="K162" s="181">
        <v>148</v>
      </c>
      <c r="L162" s="182">
        <v>28</v>
      </c>
      <c r="M162" s="108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</row>
    <row r="163" spans="1:28" s="26" customFormat="1" ht="15" customHeight="1">
      <c r="A163" s="25"/>
      <c r="B163" s="28" t="s">
        <v>467</v>
      </c>
      <c r="C163" s="164">
        <v>2124</v>
      </c>
      <c r="D163" s="164">
        <f t="shared" si="26"/>
        <v>4310</v>
      </c>
      <c r="E163" s="163">
        <f t="shared" si="27"/>
        <v>2149</v>
      </c>
      <c r="F163" s="165">
        <f t="shared" si="28"/>
        <v>2161</v>
      </c>
      <c r="G163" s="163">
        <f t="shared" si="33"/>
        <v>4164</v>
      </c>
      <c r="H163" s="163">
        <v>2041</v>
      </c>
      <c r="I163" s="165">
        <v>2123</v>
      </c>
      <c r="J163" s="180">
        <f t="shared" si="34"/>
        <v>146</v>
      </c>
      <c r="K163" s="181">
        <v>108</v>
      </c>
      <c r="L163" s="182">
        <v>38</v>
      </c>
      <c r="M163" s="108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</row>
    <row r="164" spans="1:28" s="26" customFormat="1" ht="15" customHeight="1">
      <c r="A164" s="25"/>
      <c r="B164" s="28" t="s">
        <v>468</v>
      </c>
      <c r="C164" s="164">
        <v>1649</v>
      </c>
      <c r="D164" s="164">
        <f t="shared" si="26"/>
        <v>3408</v>
      </c>
      <c r="E164" s="163">
        <f t="shared" si="27"/>
        <v>1762</v>
      </c>
      <c r="F164" s="165">
        <f t="shared" si="28"/>
        <v>1646</v>
      </c>
      <c r="G164" s="163">
        <f t="shared" si="33"/>
        <v>3330</v>
      </c>
      <c r="H164" s="163">
        <v>1703</v>
      </c>
      <c r="I164" s="165">
        <v>1627</v>
      </c>
      <c r="J164" s="180">
        <f t="shared" si="34"/>
        <v>78</v>
      </c>
      <c r="K164" s="181">
        <v>59</v>
      </c>
      <c r="L164" s="182">
        <v>19</v>
      </c>
      <c r="M164" s="108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</row>
    <row r="165" spans="1:28" s="26" customFormat="1" ht="15" customHeight="1">
      <c r="A165" s="25"/>
      <c r="B165" s="28" t="s">
        <v>469</v>
      </c>
      <c r="C165" s="164">
        <v>1142</v>
      </c>
      <c r="D165" s="164">
        <f t="shared" si="26"/>
        <v>2148</v>
      </c>
      <c r="E165" s="163">
        <f t="shared" si="27"/>
        <v>1068</v>
      </c>
      <c r="F165" s="165">
        <f t="shared" si="28"/>
        <v>1080</v>
      </c>
      <c r="G165" s="163">
        <f t="shared" si="33"/>
        <v>2124</v>
      </c>
      <c r="H165" s="163">
        <v>1054</v>
      </c>
      <c r="I165" s="165">
        <v>1070</v>
      </c>
      <c r="J165" s="180">
        <f t="shared" si="34"/>
        <v>24</v>
      </c>
      <c r="K165" s="181">
        <v>14</v>
      </c>
      <c r="L165" s="182">
        <v>10</v>
      </c>
      <c r="M165" s="108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</row>
    <row r="166" spans="1:28" s="26" customFormat="1" ht="15" customHeight="1">
      <c r="A166" s="25"/>
      <c r="B166" s="28" t="s">
        <v>470</v>
      </c>
      <c r="C166" s="164">
        <v>1684</v>
      </c>
      <c r="D166" s="164">
        <f t="shared" si="26"/>
        <v>3260</v>
      </c>
      <c r="E166" s="163">
        <f t="shared" si="27"/>
        <v>1644</v>
      </c>
      <c r="F166" s="165">
        <f t="shared" si="28"/>
        <v>1616</v>
      </c>
      <c r="G166" s="163">
        <f t="shared" si="33"/>
        <v>3223</v>
      </c>
      <c r="H166" s="163">
        <v>1622</v>
      </c>
      <c r="I166" s="165">
        <v>1601</v>
      </c>
      <c r="J166" s="180">
        <f t="shared" si="34"/>
        <v>37</v>
      </c>
      <c r="K166" s="181">
        <v>22</v>
      </c>
      <c r="L166" s="182">
        <v>15</v>
      </c>
      <c r="M166" s="108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</row>
    <row r="167" spans="1:28" s="26" customFormat="1" ht="15" customHeight="1">
      <c r="A167" s="25"/>
      <c r="B167" s="28" t="s">
        <v>471</v>
      </c>
      <c r="C167" s="164">
        <v>661</v>
      </c>
      <c r="D167" s="164">
        <f t="shared" si="26"/>
        <v>1209</v>
      </c>
      <c r="E167" s="163">
        <f t="shared" si="27"/>
        <v>603</v>
      </c>
      <c r="F167" s="165">
        <f t="shared" si="28"/>
        <v>606</v>
      </c>
      <c r="G167" s="163">
        <f t="shared" si="33"/>
        <v>1198</v>
      </c>
      <c r="H167" s="163">
        <v>598</v>
      </c>
      <c r="I167" s="165">
        <v>600</v>
      </c>
      <c r="J167" s="180">
        <f t="shared" si="34"/>
        <v>11</v>
      </c>
      <c r="K167" s="181">
        <v>5</v>
      </c>
      <c r="L167" s="182">
        <v>6</v>
      </c>
      <c r="M167" s="108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</row>
    <row r="168" spans="1:28" s="26" customFormat="1" ht="15" customHeight="1">
      <c r="A168" s="25"/>
      <c r="B168" s="28" t="s">
        <v>472</v>
      </c>
      <c r="C168" s="164">
        <v>2136</v>
      </c>
      <c r="D168" s="164">
        <f t="shared" si="26"/>
        <v>4447</v>
      </c>
      <c r="E168" s="163">
        <f t="shared" si="27"/>
        <v>2259</v>
      </c>
      <c r="F168" s="165">
        <f t="shared" si="28"/>
        <v>2188</v>
      </c>
      <c r="G168" s="163">
        <f t="shared" si="33"/>
        <v>4326</v>
      </c>
      <c r="H168" s="163">
        <v>2166</v>
      </c>
      <c r="I168" s="165">
        <v>2160</v>
      </c>
      <c r="J168" s="180">
        <f t="shared" si="34"/>
        <v>121</v>
      </c>
      <c r="K168" s="181">
        <v>93</v>
      </c>
      <c r="L168" s="182">
        <v>28</v>
      </c>
      <c r="M168" s="108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</row>
    <row r="169" spans="1:28" s="26" customFormat="1" ht="15" customHeight="1">
      <c r="A169" s="25"/>
      <c r="B169" s="28" t="s">
        <v>473</v>
      </c>
      <c r="C169" s="164">
        <v>2915</v>
      </c>
      <c r="D169" s="164">
        <f t="shared" si="26"/>
        <v>6029</v>
      </c>
      <c r="E169" s="163">
        <f t="shared" si="27"/>
        <v>3169</v>
      </c>
      <c r="F169" s="165">
        <f t="shared" si="28"/>
        <v>2860</v>
      </c>
      <c r="G169" s="163">
        <f t="shared" si="33"/>
        <v>5838</v>
      </c>
      <c r="H169" s="163">
        <v>3004</v>
      </c>
      <c r="I169" s="165">
        <v>2834</v>
      </c>
      <c r="J169" s="180">
        <f t="shared" si="34"/>
        <v>191</v>
      </c>
      <c r="K169" s="181">
        <v>165</v>
      </c>
      <c r="L169" s="182">
        <v>26</v>
      </c>
      <c r="M169" s="108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</row>
    <row r="170" spans="1:28" s="26" customFormat="1" ht="15" customHeight="1">
      <c r="A170" s="25"/>
      <c r="B170" s="28" t="s">
        <v>474</v>
      </c>
      <c r="C170" s="164">
        <v>2348</v>
      </c>
      <c r="D170" s="164">
        <f t="shared" si="26"/>
        <v>4786</v>
      </c>
      <c r="E170" s="163">
        <f t="shared" si="27"/>
        <v>2449</v>
      </c>
      <c r="F170" s="165">
        <f t="shared" si="28"/>
        <v>2337</v>
      </c>
      <c r="G170" s="163">
        <f t="shared" si="33"/>
        <v>4606</v>
      </c>
      <c r="H170" s="163">
        <v>2301</v>
      </c>
      <c r="I170" s="165">
        <v>2305</v>
      </c>
      <c r="J170" s="180">
        <f t="shared" si="34"/>
        <v>180</v>
      </c>
      <c r="K170" s="181">
        <v>148</v>
      </c>
      <c r="L170" s="182">
        <v>32</v>
      </c>
      <c r="M170" s="108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</row>
    <row r="171" spans="1:28" s="26" customFormat="1" ht="15" customHeight="1">
      <c r="A171" s="25"/>
      <c r="B171" s="28" t="s">
        <v>475</v>
      </c>
      <c r="C171" s="164">
        <v>1616</v>
      </c>
      <c r="D171" s="164">
        <f t="shared" si="26"/>
        <v>3516</v>
      </c>
      <c r="E171" s="163">
        <f t="shared" si="27"/>
        <v>1974</v>
      </c>
      <c r="F171" s="165">
        <f t="shared" si="28"/>
        <v>1542</v>
      </c>
      <c r="G171" s="163">
        <f t="shared" si="33"/>
        <v>3137</v>
      </c>
      <c r="H171" s="163">
        <v>1634</v>
      </c>
      <c r="I171" s="165">
        <v>1503</v>
      </c>
      <c r="J171" s="180">
        <f t="shared" si="34"/>
        <v>379</v>
      </c>
      <c r="K171" s="181">
        <v>340</v>
      </c>
      <c r="L171" s="182">
        <v>39</v>
      </c>
      <c r="M171" s="108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</row>
    <row r="172" spans="1:28" s="26" customFormat="1" ht="15" customHeight="1">
      <c r="A172" s="25"/>
      <c r="B172" s="28" t="s">
        <v>566</v>
      </c>
      <c r="C172" s="164">
        <v>11344</v>
      </c>
      <c r="D172" s="164">
        <f t="shared" si="26"/>
        <v>28854</v>
      </c>
      <c r="E172" s="163">
        <f t="shared" si="27"/>
        <v>14366</v>
      </c>
      <c r="F172" s="165">
        <f t="shared" si="28"/>
        <v>14488</v>
      </c>
      <c r="G172" s="163">
        <f t="shared" si="33"/>
        <v>28403</v>
      </c>
      <c r="H172" s="163">
        <v>14097</v>
      </c>
      <c r="I172" s="165">
        <v>14306</v>
      </c>
      <c r="J172" s="180">
        <f t="shared" si="34"/>
        <v>451</v>
      </c>
      <c r="K172" s="181">
        <v>269</v>
      </c>
      <c r="L172" s="182">
        <v>182</v>
      </c>
      <c r="M172" s="108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</row>
    <row r="173" spans="1:28" s="26" customFormat="1" ht="15" customHeight="1">
      <c r="A173" s="25"/>
      <c r="B173" s="28" t="s">
        <v>0</v>
      </c>
      <c r="C173" s="164">
        <v>4040</v>
      </c>
      <c r="D173" s="164">
        <f t="shared" si="26"/>
        <v>9754</v>
      </c>
      <c r="E173" s="163">
        <f t="shared" si="27"/>
        <v>4731</v>
      </c>
      <c r="F173" s="165">
        <f t="shared" si="28"/>
        <v>5023</v>
      </c>
      <c r="G173" s="163">
        <f t="shared" si="33"/>
        <v>9662</v>
      </c>
      <c r="H173" s="163">
        <v>4698</v>
      </c>
      <c r="I173" s="165">
        <v>4964</v>
      </c>
      <c r="J173" s="180">
        <f t="shared" si="34"/>
        <v>92</v>
      </c>
      <c r="K173" s="181">
        <v>33</v>
      </c>
      <c r="L173" s="182">
        <v>59</v>
      </c>
      <c r="M173" s="108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</row>
    <row r="174" spans="1:28" s="26" customFormat="1" ht="15" customHeight="1">
      <c r="A174" s="25"/>
      <c r="B174" s="28" t="s">
        <v>567</v>
      </c>
      <c r="C174" s="164">
        <v>2529</v>
      </c>
      <c r="D174" s="164">
        <f t="shared" si="26"/>
        <v>5432</v>
      </c>
      <c r="E174" s="163">
        <f t="shared" si="27"/>
        <v>2684</v>
      </c>
      <c r="F174" s="165">
        <f t="shared" si="28"/>
        <v>2748</v>
      </c>
      <c r="G174" s="163">
        <f t="shared" si="33"/>
        <v>5369</v>
      </c>
      <c r="H174" s="163">
        <v>2650</v>
      </c>
      <c r="I174" s="165">
        <v>2719</v>
      </c>
      <c r="J174" s="180">
        <f t="shared" si="34"/>
        <v>63</v>
      </c>
      <c r="K174" s="181">
        <v>34</v>
      </c>
      <c r="L174" s="182">
        <v>29</v>
      </c>
      <c r="M174" s="108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</row>
    <row r="175" spans="1:28" s="26" customFormat="1" ht="15" customHeight="1">
      <c r="A175" s="25"/>
      <c r="B175" s="28" t="s">
        <v>568</v>
      </c>
      <c r="C175" s="164">
        <v>2211</v>
      </c>
      <c r="D175" s="164">
        <f t="shared" si="26"/>
        <v>4585</v>
      </c>
      <c r="E175" s="163">
        <f t="shared" si="27"/>
        <v>2263</v>
      </c>
      <c r="F175" s="165">
        <f t="shared" si="28"/>
        <v>2322</v>
      </c>
      <c r="G175" s="163">
        <f t="shared" si="33"/>
        <v>4520</v>
      </c>
      <c r="H175" s="163">
        <v>2245</v>
      </c>
      <c r="I175" s="165">
        <v>2275</v>
      </c>
      <c r="J175" s="180">
        <f t="shared" si="34"/>
        <v>65</v>
      </c>
      <c r="K175" s="181">
        <v>18</v>
      </c>
      <c r="L175" s="182">
        <v>47</v>
      </c>
      <c r="M175" s="108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</row>
    <row r="176" spans="1:28" s="26" customFormat="1" ht="15" customHeight="1">
      <c r="A176" s="25"/>
      <c r="B176" s="28" t="s">
        <v>569</v>
      </c>
      <c r="C176" s="164">
        <v>2275</v>
      </c>
      <c r="D176" s="164">
        <f t="shared" si="26"/>
        <v>4911</v>
      </c>
      <c r="E176" s="163">
        <f t="shared" si="27"/>
        <v>2753</v>
      </c>
      <c r="F176" s="165">
        <f t="shared" si="28"/>
        <v>2158</v>
      </c>
      <c r="G176" s="163">
        <f t="shared" si="33"/>
        <v>4466</v>
      </c>
      <c r="H176" s="163">
        <v>2369</v>
      </c>
      <c r="I176" s="165">
        <v>2097</v>
      </c>
      <c r="J176" s="180">
        <f t="shared" si="34"/>
        <v>445</v>
      </c>
      <c r="K176" s="181">
        <v>384</v>
      </c>
      <c r="L176" s="182">
        <v>61</v>
      </c>
      <c r="M176" s="108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</row>
    <row r="177" spans="1:28" s="26" customFormat="1" ht="15" customHeight="1">
      <c r="A177" s="25"/>
      <c r="B177" s="27" t="s">
        <v>175</v>
      </c>
      <c r="C177" s="177">
        <f>SUM(C178:C201)</f>
        <v>46094</v>
      </c>
      <c r="D177" s="177">
        <f t="shared" si="26"/>
        <v>103327</v>
      </c>
      <c r="E177" s="178">
        <f t="shared" si="27"/>
        <v>50535</v>
      </c>
      <c r="F177" s="179">
        <f t="shared" si="28"/>
        <v>52792</v>
      </c>
      <c r="G177" s="178">
        <f t="shared" ref="G177:L177" si="35">SUM(G178:G201)</f>
        <v>102426</v>
      </c>
      <c r="H177" s="178">
        <f t="shared" si="35"/>
        <v>50156</v>
      </c>
      <c r="I177" s="179">
        <f t="shared" si="35"/>
        <v>52270</v>
      </c>
      <c r="J177" s="177">
        <f t="shared" si="35"/>
        <v>901</v>
      </c>
      <c r="K177" s="178">
        <f t="shared" si="35"/>
        <v>379</v>
      </c>
      <c r="L177" s="179">
        <f t="shared" si="35"/>
        <v>522</v>
      </c>
      <c r="M177" s="109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</row>
    <row r="178" spans="1:28" s="26" customFormat="1" ht="15" customHeight="1">
      <c r="A178" s="25"/>
      <c r="B178" s="28" t="s">
        <v>570</v>
      </c>
      <c r="C178" s="164">
        <v>3177</v>
      </c>
      <c r="D178" s="164">
        <f t="shared" si="26"/>
        <v>6704</v>
      </c>
      <c r="E178" s="163">
        <f t="shared" si="27"/>
        <v>3283</v>
      </c>
      <c r="F178" s="165">
        <f t="shared" si="28"/>
        <v>3421</v>
      </c>
      <c r="G178" s="163">
        <f t="shared" ref="G178:G201" si="36">SUM(H178:I178)</f>
        <v>6654</v>
      </c>
      <c r="H178" s="163">
        <v>3256</v>
      </c>
      <c r="I178" s="165">
        <v>3398</v>
      </c>
      <c r="J178" s="180">
        <f t="shared" ref="J178:J201" si="37">SUM(K178:L178)</f>
        <v>50</v>
      </c>
      <c r="K178" s="181">
        <v>27</v>
      </c>
      <c r="L178" s="182">
        <v>23</v>
      </c>
      <c r="M178" s="108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</row>
    <row r="179" spans="1:28" s="26" customFormat="1" ht="15" customHeight="1">
      <c r="A179" s="25"/>
      <c r="B179" s="28" t="s">
        <v>571</v>
      </c>
      <c r="C179" s="164">
        <v>772</v>
      </c>
      <c r="D179" s="164">
        <f t="shared" si="26"/>
        <v>1609</v>
      </c>
      <c r="E179" s="163">
        <f t="shared" si="27"/>
        <v>752</v>
      </c>
      <c r="F179" s="165">
        <f t="shared" si="28"/>
        <v>857</v>
      </c>
      <c r="G179" s="163">
        <f t="shared" si="36"/>
        <v>1594</v>
      </c>
      <c r="H179" s="163">
        <v>746</v>
      </c>
      <c r="I179" s="165">
        <v>848</v>
      </c>
      <c r="J179" s="180">
        <f t="shared" si="37"/>
        <v>15</v>
      </c>
      <c r="K179" s="181">
        <v>6</v>
      </c>
      <c r="L179" s="182">
        <v>9</v>
      </c>
      <c r="M179" s="108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</row>
    <row r="180" spans="1:28" s="26" customFormat="1" ht="15" customHeight="1">
      <c r="A180" s="25"/>
      <c r="B180" s="28" t="s">
        <v>572</v>
      </c>
      <c r="C180" s="164">
        <v>1938</v>
      </c>
      <c r="D180" s="164">
        <f t="shared" si="26"/>
        <v>4195</v>
      </c>
      <c r="E180" s="163">
        <f t="shared" si="27"/>
        <v>2021</v>
      </c>
      <c r="F180" s="165">
        <f t="shared" si="28"/>
        <v>2174</v>
      </c>
      <c r="G180" s="163">
        <f t="shared" si="36"/>
        <v>4175</v>
      </c>
      <c r="H180" s="163">
        <v>2016</v>
      </c>
      <c r="I180" s="165">
        <v>2159</v>
      </c>
      <c r="J180" s="180">
        <f t="shared" si="37"/>
        <v>20</v>
      </c>
      <c r="K180" s="181">
        <v>5</v>
      </c>
      <c r="L180" s="182">
        <v>15</v>
      </c>
      <c r="M180" s="108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</row>
    <row r="181" spans="1:28" s="26" customFormat="1" ht="15" customHeight="1">
      <c r="A181" s="25"/>
      <c r="B181" s="28" t="s">
        <v>573</v>
      </c>
      <c r="C181" s="164">
        <v>2227</v>
      </c>
      <c r="D181" s="164">
        <f t="shared" si="26"/>
        <v>4558</v>
      </c>
      <c r="E181" s="163">
        <f t="shared" si="27"/>
        <v>2202</v>
      </c>
      <c r="F181" s="165">
        <f t="shared" si="28"/>
        <v>2356</v>
      </c>
      <c r="G181" s="163">
        <f t="shared" si="36"/>
        <v>4524</v>
      </c>
      <c r="H181" s="163">
        <v>2189</v>
      </c>
      <c r="I181" s="165">
        <v>2335</v>
      </c>
      <c r="J181" s="180">
        <f t="shared" si="37"/>
        <v>34</v>
      </c>
      <c r="K181" s="181">
        <v>13</v>
      </c>
      <c r="L181" s="182">
        <v>21</v>
      </c>
      <c r="M181" s="108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</row>
    <row r="182" spans="1:28" s="26" customFormat="1" ht="15" customHeight="1">
      <c r="A182" s="25"/>
      <c r="B182" s="28" t="s">
        <v>574</v>
      </c>
      <c r="C182" s="164">
        <v>1427</v>
      </c>
      <c r="D182" s="164">
        <f t="shared" si="26"/>
        <v>3046</v>
      </c>
      <c r="E182" s="163">
        <f t="shared" si="27"/>
        <v>1478</v>
      </c>
      <c r="F182" s="165">
        <f t="shared" si="28"/>
        <v>1568</v>
      </c>
      <c r="G182" s="163">
        <f t="shared" si="36"/>
        <v>3020</v>
      </c>
      <c r="H182" s="163">
        <v>1465</v>
      </c>
      <c r="I182" s="165">
        <v>1555</v>
      </c>
      <c r="J182" s="180">
        <f t="shared" si="37"/>
        <v>26</v>
      </c>
      <c r="K182" s="181">
        <v>13</v>
      </c>
      <c r="L182" s="182">
        <v>13</v>
      </c>
      <c r="M182" s="108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</row>
    <row r="183" spans="1:28" s="26" customFormat="1" ht="15" customHeight="1">
      <c r="A183" s="25"/>
      <c r="B183" s="28" t="s">
        <v>575</v>
      </c>
      <c r="C183" s="164">
        <v>2206</v>
      </c>
      <c r="D183" s="164">
        <f t="shared" si="26"/>
        <v>4499</v>
      </c>
      <c r="E183" s="163">
        <f t="shared" si="27"/>
        <v>2195</v>
      </c>
      <c r="F183" s="165">
        <f t="shared" si="28"/>
        <v>2304</v>
      </c>
      <c r="G183" s="163">
        <f t="shared" si="36"/>
        <v>4437</v>
      </c>
      <c r="H183" s="163">
        <v>2152</v>
      </c>
      <c r="I183" s="165">
        <v>2285</v>
      </c>
      <c r="J183" s="180">
        <f t="shared" si="37"/>
        <v>62</v>
      </c>
      <c r="K183" s="181">
        <v>43</v>
      </c>
      <c r="L183" s="182">
        <v>19</v>
      </c>
      <c r="M183" s="108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</row>
    <row r="184" spans="1:28" s="26" customFormat="1" ht="15" customHeight="1">
      <c r="A184" s="25"/>
      <c r="B184" s="28" t="s">
        <v>576</v>
      </c>
      <c r="C184" s="164">
        <v>860</v>
      </c>
      <c r="D184" s="164">
        <f t="shared" si="26"/>
        <v>1886</v>
      </c>
      <c r="E184" s="163">
        <f t="shared" si="27"/>
        <v>932</v>
      </c>
      <c r="F184" s="165">
        <f t="shared" si="28"/>
        <v>954</v>
      </c>
      <c r="G184" s="163">
        <f t="shared" si="36"/>
        <v>1871</v>
      </c>
      <c r="H184" s="163">
        <v>930</v>
      </c>
      <c r="I184" s="165">
        <v>941</v>
      </c>
      <c r="J184" s="180">
        <f t="shared" si="37"/>
        <v>15</v>
      </c>
      <c r="K184" s="181">
        <v>2</v>
      </c>
      <c r="L184" s="182">
        <v>13</v>
      </c>
      <c r="M184" s="108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</row>
    <row r="185" spans="1:28" s="26" customFormat="1" ht="15" customHeight="1">
      <c r="A185" s="25"/>
      <c r="B185" s="28" t="s">
        <v>577</v>
      </c>
      <c r="C185" s="164">
        <v>976</v>
      </c>
      <c r="D185" s="164">
        <f t="shared" si="26"/>
        <v>2062</v>
      </c>
      <c r="E185" s="163">
        <f t="shared" si="27"/>
        <v>1030</v>
      </c>
      <c r="F185" s="165">
        <f t="shared" si="28"/>
        <v>1032</v>
      </c>
      <c r="G185" s="163">
        <f t="shared" si="36"/>
        <v>2043</v>
      </c>
      <c r="H185" s="163">
        <v>1023</v>
      </c>
      <c r="I185" s="165">
        <v>1020</v>
      </c>
      <c r="J185" s="180">
        <f t="shared" si="37"/>
        <v>19</v>
      </c>
      <c r="K185" s="181">
        <v>7</v>
      </c>
      <c r="L185" s="182">
        <v>12</v>
      </c>
      <c r="M185" s="108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</row>
    <row r="186" spans="1:28" s="26" customFormat="1" ht="15" customHeight="1">
      <c r="A186" s="25"/>
      <c r="B186" s="28" t="s">
        <v>578</v>
      </c>
      <c r="C186" s="164">
        <v>1310</v>
      </c>
      <c r="D186" s="164">
        <f t="shared" si="26"/>
        <v>2888</v>
      </c>
      <c r="E186" s="163">
        <f t="shared" si="27"/>
        <v>1406</v>
      </c>
      <c r="F186" s="165">
        <f t="shared" si="28"/>
        <v>1482</v>
      </c>
      <c r="G186" s="163">
        <f t="shared" si="36"/>
        <v>2836</v>
      </c>
      <c r="H186" s="163">
        <v>1393</v>
      </c>
      <c r="I186" s="165">
        <v>1443</v>
      </c>
      <c r="J186" s="180">
        <f t="shared" si="37"/>
        <v>52</v>
      </c>
      <c r="K186" s="181">
        <v>13</v>
      </c>
      <c r="L186" s="182">
        <v>39</v>
      </c>
      <c r="M186" s="108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</row>
    <row r="187" spans="1:28" s="26" customFormat="1" ht="15" customHeight="1">
      <c r="A187" s="25"/>
      <c r="B187" s="28" t="s">
        <v>579</v>
      </c>
      <c r="C187" s="164">
        <v>1309</v>
      </c>
      <c r="D187" s="164">
        <f t="shared" si="26"/>
        <v>2712</v>
      </c>
      <c r="E187" s="163">
        <f t="shared" si="27"/>
        <v>1343</v>
      </c>
      <c r="F187" s="165">
        <f t="shared" si="28"/>
        <v>1369</v>
      </c>
      <c r="G187" s="163">
        <f t="shared" si="36"/>
        <v>2671</v>
      </c>
      <c r="H187" s="163">
        <v>1331</v>
      </c>
      <c r="I187" s="165">
        <v>1340</v>
      </c>
      <c r="J187" s="180">
        <f t="shared" si="37"/>
        <v>41</v>
      </c>
      <c r="K187" s="181">
        <v>12</v>
      </c>
      <c r="L187" s="182">
        <v>29</v>
      </c>
      <c r="M187" s="108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</row>
    <row r="188" spans="1:28" s="26" customFormat="1" ht="15" customHeight="1">
      <c r="A188" s="25"/>
      <c r="B188" s="28" t="s">
        <v>580</v>
      </c>
      <c r="C188" s="164">
        <v>1029</v>
      </c>
      <c r="D188" s="164">
        <f t="shared" si="26"/>
        <v>2229</v>
      </c>
      <c r="E188" s="163">
        <f t="shared" si="27"/>
        <v>1095</v>
      </c>
      <c r="F188" s="165">
        <f t="shared" si="28"/>
        <v>1134</v>
      </c>
      <c r="G188" s="163">
        <f t="shared" si="36"/>
        <v>2178</v>
      </c>
      <c r="H188" s="163">
        <v>1070</v>
      </c>
      <c r="I188" s="165">
        <v>1108</v>
      </c>
      <c r="J188" s="180">
        <f t="shared" si="37"/>
        <v>51</v>
      </c>
      <c r="K188" s="181">
        <v>25</v>
      </c>
      <c r="L188" s="182">
        <v>26</v>
      </c>
      <c r="M188" s="108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</row>
    <row r="189" spans="1:28" s="26" customFormat="1" ht="15" customHeight="1">
      <c r="A189" s="25"/>
      <c r="B189" s="28" t="s">
        <v>581</v>
      </c>
      <c r="C189" s="164">
        <v>1389</v>
      </c>
      <c r="D189" s="164">
        <f t="shared" si="26"/>
        <v>2931</v>
      </c>
      <c r="E189" s="163">
        <f t="shared" si="27"/>
        <v>1409</v>
      </c>
      <c r="F189" s="165">
        <f t="shared" si="28"/>
        <v>1522</v>
      </c>
      <c r="G189" s="163">
        <f t="shared" si="36"/>
        <v>2890</v>
      </c>
      <c r="H189" s="163">
        <v>1387</v>
      </c>
      <c r="I189" s="165">
        <v>1503</v>
      </c>
      <c r="J189" s="180">
        <f t="shared" si="37"/>
        <v>41</v>
      </c>
      <c r="K189" s="181">
        <v>22</v>
      </c>
      <c r="L189" s="182">
        <v>19</v>
      </c>
      <c r="M189" s="108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</row>
    <row r="190" spans="1:28" s="26" customFormat="1" ht="15" customHeight="1">
      <c r="A190" s="25"/>
      <c r="B190" s="28" t="s">
        <v>469</v>
      </c>
      <c r="C190" s="164">
        <v>843</v>
      </c>
      <c r="D190" s="164">
        <f t="shared" si="26"/>
        <v>1692</v>
      </c>
      <c r="E190" s="163">
        <f t="shared" si="27"/>
        <v>848</v>
      </c>
      <c r="F190" s="165">
        <f t="shared" si="28"/>
        <v>844</v>
      </c>
      <c r="G190" s="163">
        <f t="shared" si="36"/>
        <v>1689</v>
      </c>
      <c r="H190" s="163">
        <v>848</v>
      </c>
      <c r="I190" s="165">
        <v>841</v>
      </c>
      <c r="J190" s="180">
        <f t="shared" si="37"/>
        <v>3</v>
      </c>
      <c r="K190" s="181">
        <v>0</v>
      </c>
      <c r="L190" s="182">
        <v>3</v>
      </c>
      <c r="M190" s="108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</row>
    <row r="191" spans="1:28" s="26" customFormat="1" ht="15" customHeight="1">
      <c r="A191" s="25"/>
      <c r="B191" s="28" t="s">
        <v>582</v>
      </c>
      <c r="C191" s="164">
        <v>1428</v>
      </c>
      <c r="D191" s="164">
        <f t="shared" si="26"/>
        <v>2871</v>
      </c>
      <c r="E191" s="163">
        <f t="shared" si="27"/>
        <v>1376</v>
      </c>
      <c r="F191" s="165">
        <f t="shared" si="28"/>
        <v>1495</v>
      </c>
      <c r="G191" s="163">
        <f t="shared" si="36"/>
        <v>2851</v>
      </c>
      <c r="H191" s="163">
        <v>1369</v>
      </c>
      <c r="I191" s="165">
        <v>1482</v>
      </c>
      <c r="J191" s="180">
        <f t="shared" si="37"/>
        <v>20</v>
      </c>
      <c r="K191" s="181">
        <v>7</v>
      </c>
      <c r="L191" s="182">
        <v>13</v>
      </c>
      <c r="M191" s="108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</row>
    <row r="192" spans="1:28" s="26" customFormat="1" ht="15" customHeight="1">
      <c r="A192" s="25"/>
      <c r="B192" s="28" t="s">
        <v>583</v>
      </c>
      <c r="C192" s="164">
        <v>875</v>
      </c>
      <c r="D192" s="164">
        <f t="shared" si="26"/>
        <v>1649</v>
      </c>
      <c r="E192" s="163">
        <f t="shared" si="27"/>
        <v>786</v>
      </c>
      <c r="F192" s="165">
        <f t="shared" si="28"/>
        <v>863</v>
      </c>
      <c r="G192" s="163">
        <f t="shared" si="36"/>
        <v>1635</v>
      </c>
      <c r="H192" s="163">
        <v>784</v>
      </c>
      <c r="I192" s="165">
        <v>851</v>
      </c>
      <c r="J192" s="180">
        <f t="shared" si="37"/>
        <v>14</v>
      </c>
      <c r="K192" s="181">
        <v>2</v>
      </c>
      <c r="L192" s="182">
        <v>12</v>
      </c>
      <c r="M192" s="108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</row>
    <row r="193" spans="1:28" s="26" customFormat="1" ht="15" customHeight="1">
      <c r="A193" s="25"/>
      <c r="B193" s="28" t="s">
        <v>584</v>
      </c>
      <c r="C193" s="164">
        <v>1196</v>
      </c>
      <c r="D193" s="164">
        <f t="shared" si="26"/>
        <v>2387</v>
      </c>
      <c r="E193" s="163">
        <f t="shared" si="27"/>
        <v>1136</v>
      </c>
      <c r="F193" s="165">
        <f t="shared" si="28"/>
        <v>1251</v>
      </c>
      <c r="G193" s="163">
        <f t="shared" si="36"/>
        <v>2363</v>
      </c>
      <c r="H193" s="163">
        <v>1125</v>
      </c>
      <c r="I193" s="165">
        <v>1238</v>
      </c>
      <c r="J193" s="180">
        <f t="shared" si="37"/>
        <v>24</v>
      </c>
      <c r="K193" s="181">
        <v>11</v>
      </c>
      <c r="L193" s="182">
        <v>13</v>
      </c>
      <c r="M193" s="108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</row>
    <row r="194" spans="1:28" s="26" customFormat="1" ht="15" customHeight="1">
      <c r="A194" s="25"/>
      <c r="B194" s="28" t="s">
        <v>585</v>
      </c>
      <c r="C194" s="164">
        <v>1149</v>
      </c>
      <c r="D194" s="164">
        <f t="shared" si="26"/>
        <v>2211</v>
      </c>
      <c r="E194" s="163">
        <f t="shared" si="27"/>
        <v>1041</v>
      </c>
      <c r="F194" s="165">
        <f t="shared" si="28"/>
        <v>1170</v>
      </c>
      <c r="G194" s="163">
        <f t="shared" si="36"/>
        <v>2194</v>
      </c>
      <c r="H194" s="163">
        <v>1032</v>
      </c>
      <c r="I194" s="165">
        <v>1162</v>
      </c>
      <c r="J194" s="180">
        <f t="shared" si="37"/>
        <v>17</v>
      </c>
      <c r="K194" s="181">
        <v>9</v>
      </c>
      <c r="L194" s="182">
        <v>8</v>
      </c>
      <c r="M194" s="108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</row>
    <row r="195" spans="1:28" s="26" customFormat="1" ht="15" customHeight="1">
      <c r="A195" s="25"/>
      <c r="B195" s="28" t="s">
        <v>470</v>
      </c>
      <c r="C195" s="164">
        <v>484</v>
      </c>
      <c r="D195" s="164">
        <f t="shared" si="26"/>
        <v>892</v>
      </c>
      <c r="E195" s="163">
        <f t="shared" si="27"/>
        <v>426</v>
      </c>
      <c r="F195" s="165">
        <f t="shared" si="28"/>
        <v>466</v>
      </c>
      <c r="G195" s="163">
        <f t="shared" si="36"/>
        <v>876</v>
      </c>
      <c r="H195" s="163">
        <v>419</v>
      </c>
      <c r="I195" s="165">
        <v>457</v>
      </c>
      <c r="J195" s="180">
        <f t="shared" si="37"/>
        <v>16</v>
      </c>
      <c r="K195" s="181">
        <v>7</v>
      </c>
      <c r="L195" s="182">
        <v>9</v>
      </c>
      <c r="M195" s="108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</row>
    <row r="196" spans="1:28" s="26" customFormat="1" ht="15" customHeight="1">
      <c r="A196" s="25"/>
      <c r="B196" s="28" t="s">
        <v>586</v>
      </c>
      <c r="C196" s="164">
        <v>4971</v>
      </c>
      <c r="D196" s="164">
        <f t="shared" si="26"/>
        <v>12339</v>
      </c>
      <c r="E196" s="163">
        <f t="shared" si="27"/>
        <v>6059</v>
      </c>
      <c r="F196" s="165">
        <f t="shared" si="28"/>
        <v>6280</v>
      </c>
      <c r="G196" s="163">
        <f t="shared" si="36"/>
        <v>12265</v>
      </c>
      <c r="H196" s="163">
        <v>6031</v>
      </c>
      <c r="I196" s="165">
        <v>6234</v>
      </c>
      <c r="J196" s="180">
        <f t="shared" si="37"/>
        <v>74</v>
      </c>
      <c r="K196" s="181">
        <v>28</v>
      </c>
      <c r="L196" s="182">
        <v>46</v>
      </c>
      <c r="M196" s="108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</row>
    <row r="197" spans="1:28" s="26" customFormat="1" ht="15" customHeight="1">
      <c r="A197" s="25"/>
      <c r="B197" s="28" t="s">
        <v>587</v>
      </c>
      <c r="C197" s="164">
        <v>3720</v>
      </c>
      <c r="D197" s="164">
        <f t="shared" si="26"/>
        <v>8818</v>
      </c>
      <c r="E197" s="163">
        <f t="shared" si="27"/>
        <v>4382</v>
      </c>
      <c r="F197" s="165">
        <f t="shared" si="28"/>
        <v>4436</v>
      </c>
      <c r="G197" s="163">
        <f t="shared" si="36"/>
        <v>8749</v>
      </c>
      <c r="H197" s="163">
        <v>4359</v>
      </c>
      <c r="I197" s="165">
        <v>4390</v>
      </c>
      <c r="J197" s="180">
        <f t="shared" si="37"/>
        <v>69</v>
      </c>
      <c r="K197" s="181">
        <v>23</v>
      </c>
      <c r="L197" s="182">
        <v>46</v>
      </c>
      <c r="M197" s="108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</row>
    <row r="198" spans="1:28" s="26" customFormat="1" ht="15" customHeight="1">
      <c r="A198" s="25"/>
      <c r="B198" s="28" t="s">
        <v>588</v>
      </c>
      <c r="C198" s="164">
        <v>3526</v>
      </c>
      <c r="D198" s="164">
        <f t="shared" si="26"/>
        <v>8187</v>
      </c>
      <c r="E198" s="163">
        <f t="shared" si="27"/>
        <v>3935</v>
      </c>
      <c r="F198" s="165">
        <f t="shared" si="28"/>
        <v>4252</v>
      </c>
      <c r="G198" s="163">
        <f t="shared" si="36"/>
        <v>8147</v>
      </c>
      <c r="H198" s="163">
        <v>3927</v>
      </c>
      <c r="I198" s="165">
        <v>4220</v>
      </c>
      <c r="J198" s="180">
        <f t="shared" si="37"/>
        <v>40</v>
      </c>
      <c r="K198" s="181">
        <v>8</v>
      </c>
      <c r="L198" s="182">
        <v>32</v>
      </c>
      <c r="M198" s="108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</row>
    <row r="199" spans="1:28" s="26" customFormat="1" ht="15" customHeight="1">
      <c r="A199" s="25"/>
      <c r="B199" s="28" t="s">
        <v>589</v>
      </c>
      <c r="C199" s="164">
        <v>3839</v>
      </c>
      <c r="D199" s="164">
        <f t="shared" si="26"/>
        <v>9122</v>
      </c>
      <c r="E199" s="163">
        <f t="shared" si="27"/>
        <v>4521</v>
      </c>
      <c r="F199" s="165">
        <f t="shared" si="28"/>
        <v>4601</v>
      </c>
      <c r="G199" s="163">
        <f t="shared" si="36"/>
        <v>9020</v>
      </c>
      <c r="H199" s="163">
        <v>4457</v>
      </c>
      <c r="I199" s="165">
        <v>4563</v>
      </c>
      <c r="J199" s="180">
        <f t="shared" si="37"/>
        <v>102</v>
      </c>
      <c r="K199" s="181">
        <v>64</v>
      </c>
      <c r="L199" s="182">
        <v>38</v>
      </c>
      <c r="M199" s="108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</row>
    <row r="200" spans="1:28" s="26" customFormat="1" ht="15" customHeight="1">
      <c r="A200" s="25"/>
      <c r="B200" s="28" t="s">
        <v>590</v>
      </c>
      <c r="C200" s="164">
        <v>1837</v>
      </c>
      <c r="D200" s="164">
        <f t="shared" si="26"/>
        <v>4255</v>
      </c>
      <c r="E200" s="163">
        <f t="shared" si="27"/>
        <v>2087</v>
      </c>
      <c r="F200" s="165">
        <f t="shared" si="28"/>
        <v>2168</v>
      </c>
      <c r="G200" s="163">
        <f t="shared" si="36"/>
        <v>4221</v>
      </c>
      <c r="H200" s="163">
        <v>2082</v>
      </c>
      <c r="I200" s="165">
        <v>2139</v>
      </c>
      <c r="J200" s="180">
        <f t="shared" si="37"/>
        <v>34</v>
      </c>
      <c r="K200" s="181">
        <v>5</v>
      </c>
      <c r="L200" s="182">
        <v>29</v>
      </c>
      <c r="M200" s="108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</row>
    <row r="201" spans="1:28" s="26" customFormat="1" ht="15" customHeight="1">
      <c r="A201" s="25"/>
      <c r="B201" s="28" t="s">
        <v>591</v>
      </c>
      <c r="C201" s="164">
        <v>3606</v>
      </c>
      <c r="D201" s="164">
        <f t="shared" ref="D201:D264" si="38">G201+J201</f>
        <v>9585</v>
      </c>
      <c r="E201" s="163">
        <f t="shared" ref="E201:E264" si="39">H201+K201</f>
        <v>4792</v>
      </c>
      <c r="F201" s="165">
        <f t="shared" ref="F201:F264" si="40">I201+L201</f>
        <v>4793</v>
      </c>
      <c r="G201" s="163">
        <f t="shared" si="36"/>
        <v>9523</v>
      </c>
      <c r="H201" s="163">
        <v>4765</v>
      </c>
      <c r="I201" s="165">
        <v>4758</v>
      </c>
      <c r="J201" s="180">
        <f t="shared" si="37"/>
        <v>62</v>
      </c>
      <c r="K201" s="181">
        <v>27</v>
      </c>
      <c r="L201" s="182">
        <v>35</v>
      </c>
      <c r="M201" s="108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</row>
    <row r="202" spans="1:28" s="26" customFormat="1" ht="15" customHeight="1">
      <c r="A202" s="25"/>
      <c r="B202" s="27" t="s">
        <v>176</v>
      </c>
      <c r="C202" s="177">
        <f>SUM(C203:C216)</f>
        <v>34269</v>
      </c>
      <c r="D202" s="177">
        <f t="shared" si="38"/>
        <v>76045</v>
      </c>
      <c r="E202" s="178">
        <f t="shared" si="39"/>
        <v>37204</v>
      </c>
      <c r="F202" s="179">
        <f t="shared" si="40"/>
        <v>38841</v>
      </c>
      <c r="G202" s="178">
        <f t="shared" ref="G202:L202" si="41">SUM(G203:G216)</f>
        <v>75432</v>
      </c>
      <c r="H202" s="178">
        <f t="shared" si="41"/>
        <v>36943</v>
      </c>
      <c r="I202" s="179">
        <f t="shared" si="41"/>
        <v>38489</v>
      </c>
      <c r="J202" s="177">
        <f t="shared" si="41"/>
        <v>613</v>
      </c>
      <c r="K202" s="178">
        <f t="shared" si="41"/>
        <v>261</v>
      </c>
      <c r="L202" s="179">
        <f t="shared" si="41"/>
        <v>352</v>
      </c>
      <c r="M202" s="109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</row>
    <row r="203" spans="1:28" s="26" customFormat="1" ht="15" customHeight="1">
      <c r="A203" s="25"/>
      <c r="B203" s="28" t="s">
        <v>592</v>
      </c>
      <c r="C203" s="164">
        <v>3527</v>
      </c>
      <c r="D203" s="164">
        <f t="shared" si="38"/>
        <v>7392</v>
      </c>
      <c r="E203" s="163">
        <f t="shared" si="39"/>
        <v>3555</v>
      </c>
      <c r="F203" s="165">
        <f t="shared" si="40"/>
        <v>3837</v>
      </c>
      <c r="G203" s="163">
        <f t="shared" ref="G203:G216" si="42">SUM(H203:I203)</f>
        <v>7338</v>
      </c>
      <c r="H203" s="163">
        <v>3547</v>
      </c>
      <c r="I203" s="165">
        <v>3791</v>
      </c>
      <c r="J203" s="180">
        <f t="shared" ref="J203:J216" si="43">SUM(K203:L203)</f>
        <v>54</v>
      </c>
      <c r="K203" s="181">
        <v>8</v>
      </c>
      <c r="L203" s="182">
        <v>46</v>
      </c>
      <c r="M203" s="108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</row>
    <row r="204" spans="1:28" s="26" customFormat="1" ht="15" customHeight="1">
      <c r="A204" s="25"/>
      <c r="B204" s="28" t="s">
        <v>593</v>
      </c>
      <c r="C204" s="164">
        <v>2156</v>
      </c>
      <c r="D204" s="164">
        <f t="shared" si="38"/>
        <v>4243</v>
      </c>
      <c r="E204" s="163">
        <f t="shared" si="39"/>
        <v>2048</v>
      </c>
      <c r="F204" s="165">
        <f t="shared" si="40"/>
        <v>2195</v>
      </c>
      <c r="G204" s="163">
        <f t="shared" si="42"/>
        <v>4207</v>
      </c>
      <c r="H204" s="163">
        <v>2037</v>
      </c>
      <c r="I204" s="165">
        <v>2170</v>
      </c>
      <c r="J204" s="180">
        <f t="shared" si="43"/>
        <v>36</v>
      </c>
      <c r="K204" s="181">
        <v>11</v>
      </c>
      <c r="L204" s="182">
        <v>25</v>
      </c>
      <c r="M204" s="108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</row>
    <row r="205" spans="1:28" s="26" customFormat="1" ht="15" customHeight="1">
      <c r="A205" s="25"/>
      <c r="B205" s="28" t="s">
        <v>594</v>
      </c>
      <c r="C205" s="164">
        <v>1302</v>
      </c>
      <c r="D205" s="164">
        <f t="shared" si="38"/>
        <v>2577</v>
      </c>
      <c r="E205" s="163">
        <f t="shared" si="39"/>
        <v>1323</v>
      </c>
      <c r="F205" s="165">
        <f t="shared" si="40"/>
        <v>1254</v>
      </c>
      <c r="G205" s="163">
        <f t="shared" si="42"/>
        <v>2541</v>
      </c>
      <c r="H205" s="163">
        <v>1307</v>
      </c>
      <c r="I205" s="165">
        <v>1234</v>
      </c>
      <c r="J205" s="180">
        <f t="shared" si="43"/>
        <v>36</v>
      </c>
      <c r="K205" s="181">
        <v>16</v>
      </c>
      <c r="L205" s="182">
        <v>20</v>
      </c>
      <c r="M205" s="108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</row>
    <row r="206" spans="1:28" s="26" customFormat="1" ht="15" customHeight="1">
      <c r="A206" s="25"/>
      <c r="B206" s="28" t="s">
        <v>595</v>
      </c>
      <c r="C206" s="164">
        <v>1668</v>
      </c>
      <c r="D206" s="164">
        <f t="shared" si="38"/>
        <v>3408</v>
      </c>
      <c r="E206" s="163">
        <f t="shared" si="39"/>
        <v>1695</v>
      </c>
      <c r="F206" s="165">
        <f t="shared" si="40"/>
        <v>1713</v>
      </c>
      <c r="G206" s="163">
        <f t="shared" si="42"/>
        <v>3363</v>
      </c>
      <c r="H206" s="163">
        <v>1659</v>
      </c>
      <c r="I206" s="165">
        <v>1704</v>
      </c>
      <c r="J206" s="180">
        <f t="shared" si="43"/>
        <v>45</v>
      </c>
      <c r="K206" s="181">
        <v>36</v>
      </c>
      <c r="L206" s="182">
        <v>9</v>
      </c>
      <c r="M206" s="108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</row>
    <row r="207" spans="1:28" s="26" customFormat="1" ht="15" customHeight="1">
      <c r="A207" s="25"/>
      <c r="B207" s="28" t="s">
        <v>596</v>
      </c>
      <c r="C207" s="164">
        <v>1450</v>
      </c>
      <c r="D207" s="164">
        <f t="shared" si="38"/>
        <v>2660</v>
      </c>
      <c r="E207" s="163">
        <f t="shared" si="39"/>
        <v>1291</v>
      </c>
      <c r="F207" s="165">
        <f t="shared" si="40"/>
        <v>1369</v>
      </c>
      <c r="G207" s="163">
        <f t="shared" si="42"/>
        <v>2641</v>
      </c>
      <c r="H207" s="163">
        <v>1281</v>
      </c>
      <c r="I207" s="165">
        <v>1360</v>
      </c>
      <c r="J207" s="180">
        <f t="shared" si="43"/>
        <v>19</v>
      </c>
      <c r="K207" s="181">
        <v>10</v>
      </c>
      <c r="L207" s="182">
        <v>9</v>
      </c>
      <c r="M207" s="108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</row>
    <row r="208" spans="1:28" s="26" customFormat="1" ht="15" customHeight="1">
      <c r="A208" s="25"/>
      <c r="B208" s="28" t="s">
        <v>597</v>
      </c>
      <c r="C208" s="164">
        <v>1523</v>
      </c>
      <c r="D208" s="164">
        <f t="shared" si="38"/>
        <v>2966</v>
      </c>
      <c r="E208" s="163">
        <f t="shared" si="39"/>
        <v>1441</v>
      </c>
      <c r="F208" s="165">
        <f t="shared" si="40"/>
        <v>1525</v>
      </c>
      <c r="G208" s="163">
        <f t="shared" si="42"/>
        <v>2942</v>
      </c>
      <c r="H208" s="163">
        <v>1434</v>
      </c>
      <c r="I208" s="165">
        <v>1508</v>
      </c>
      <c r="J208" s="180">
        <f t="shared" si="43"/>
        <v>24</v>
      </c>
      <c r="K208" s="181">
        <v>7</v>
      </c>
      <c r="L208" s="182">
        <v>17</v>
      </c>
      <c r="M208" s="108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</row>
    <row r="209" spans="1:28" s="26" customFormat="1" ht="15" customHeight="1">
      <c r="A209" s="25"/>
      <c r="B209" s="28" t="s">
        <v>598</v>
      </c>
      <c r="C209" s="164">
        <v>1035</v>
      </c>
      <c r="D209" s="164">
        <f t="shared" si="38"/>
        <v>1984</v>
      </c>
      <c r="E209" s="163">
        <f t="shared" si="39"/>
        <v>984</v>
      </c>
      <c r="F209" s="165">
        <f t="shared" si="40"/>
        <v>1000</v>
      </c>
      <c r="G209" s="163">
        <f t="shared" si="42"/>
        <v>1961</v>
      </c>
      <c r="H209" s="163">
        <v>982</v>
      </c>
      <c r="I209" s="165">
        <v>979</v>
      </c>
      <c r="J209" s="180">
        <f t="shared" si="43"/>
        <v>23</v>
      </c>
      <c r="K209" s="181">
        <v>2</v>
      </c>
      <c r="L209" s="182">
        <v>21</v>
      </c>
      <c r="M209" s="108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</row>
    <row r="210" spans="1:28" s="26" customFormat="1" ht="15" customHeight="1">
      <c r="A210" s="25"/>
      <c r="B210" s="28" t="s">
        <v>599</v>
      </c>
      <c r="C210" s="164">
        <v>2034</v>
      </c>
      <c r="D210" s="164">
        <f t="shared" si="38"/>
        <v>3876</v>
      </c>
      <c r="E210" s="163">
        <f t="shared" si="39"/>
        <v>1880</v>
      </c>
      <c r="F210" s="165">
        <f t="shared" si="40"/>
        <v>1996</v>
      </c>
      <c r="G210" s="163">
        <f t="shared" si="42"/>
        <v>3805</v>
      </c>
      <c r="H210" s="163">
        <v>1827</v>
      </c>
      <c r="I210" s="165">
        <v>1978</v>
      </c>
      <c r="J210" s="180">
        <f t="shared" si="43"/>
        <v>71</v>
      </c>
      <c r="K210" s="181">
        <v>53</v>
      </c>
      <c r="L210" s="182">
        <v>18</v>
      </c>
      <c r="M210" s="108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</row>
    <row r="211" spans="1:28" s="26" customFormat="1" ht="15" customHeight="1">
      <c r="A211" s="25"/>
      <c r="B211" s="28" t="s">
        <v>600</v>
      </c>
      <c r="C211" s="164">
        <v>1469</v>
      </c>
      <c r="D211" s="164">
        <f t="shared" si="38"/>
        <v>2723</v>
      </c>
      <c r="E211" s="163">
        <f t="shared" si="39"/>
        <v>1274</v>
      </c>
      <c r="F211" s="165">
        <f t="shared" si="40"/>
        <v>1449</v>
      </c>
      <c r="G211" s="163">
        <f t="shared" si="42"/>
        <v>2695</v>
      </c>
      <c r="H211" s="163">
        <v>1261</v>
      </c>
      <c r="I211" s="165">
        <v>1434</v>
      </c>
      <c r="J211" s="180">
        <f t="shared" si="43"/>
        <v>28</v>
      </c>
      <c r="K211" s="181">
        <v>13</v>
      </c>
      <c r="L211" s="182">
        <v>15</v>
      </c>
      <c r="M211" s="108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</row>
    <row r="212" spans="1:28" s="26" customFormat="1" ht="15" customHeight="1">
      <c r="A212" s="25"/>
      <c r="B212" s="28" t="s">
        <v>601</v>
      </c>
      <c r="C212" s="164">
        <v>2640</v>
      </c>
      <c r="D212" s="164">
        <f t="shared" si="38"/>
        <v>5941</v>
      </c>
      <c r="E212" s="163">
        <f t="shared" si="39"/>
        <v>2898</v>
      </c>
      <c r="F212" s="165">
        <f t="shared" si="40"/>
        <v>3043</v>
      </c>
      <c r="G212" s="163">
        <f t="shared" si="42"/>
        <v>5911</v>
      </c>
      <c r="H212" s="163">
        <v>2890</v>
      </c>
      <c r="I212" s="165">
        <v>3021</v>
      </c>
      <c r="J212" s="180">
        <f t="shared" si="43"/>
        <v>30</v>
      </c>
      <c r="K212" s="181">
        <v>8</v>
      </c>
      <c r="L212" s="182">
        <v>22</v>
      </c>
      <c r="M212" s="108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</row>
    <row r="213" spans="1:28" s="26" customFormat="1" ht="15" customHeight="1">
      <c r="A213" s="25"/>
      <c r="B213" s="28" t="s">
        <v>602</v>
      </c>
      <c r="C213" s="164">
        <v>3650</v>
      </c>
      <c r="D213" s="164">
        <f t="shared" si="38"/>
        <v>8131</v>
      </c>
      <c r="E213" s="163">
        <f t="shared" si="39"/>
        <v>3926</v>
      </c>
      <c r="F213" s="165">
        <f t="shared" si="40"/>
        <v>4205</v>
      </c>
      <c r="G213" s="163">
        <f t="shared" si="42"/>
        <v>8081</v>
      </c>
      <c r="H213" s="163">
        <v>3911</v>
      </c>
      <c r="I213" s="165">
        <v>4170</v>
      </c>
      <c r="J213" s="180">
        <f t="shared" si="43"/>
        <v>50</v>
      </c>
      <c r="K213" s="181">
        <v>15</v>
      </c>
      <c r="L213" s="182">
        <v>35</v>
      </c>
      <c r="M213" s="108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</row>
    <row r="214" spans="1:28" s="26" customFormat="1" ht="15" customHeight="1">
      <c r="A214" s="25"/>
      <c r="B214" s="28" t="s">
        <v>603</v>
      </c>
      <c r="C214" s="164">
        <v>4050</v>
      </c>
      <c r="D214" s="164">
        <f t="shared" si="38"/>
        <v>10114</v>
      </c>
      <c r="E214" s="163">
        <f t="shared" si="39"/>
        <v>5023</v>
      </c>
      <c r="F214" s="165">
        <f t="shared" si="40"/>
        <v>5091</v>
      </c>
      <c r="G214" s="163">
        <f t="shared" si="42"/>
        <v>10037</v>
      </c>
      <c r="H214" s="163">
        <v>5003</v>
      </c>
      <c r="I214" s="165">
        <v>5034</v>
      </c>
      <c r="J214" s="180">
        <f t="shared" si="43"/>
        <v>77</v>
      </c>
      <c r="K214" s="181">
        <v>20</v>
      </c>
      <c r="L214" s="182">
        <v>57</v>
      </c>
      <c r="M214" s="108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</row>
    <row r="215" spans="1:28" s="26" customFormat="1" ht="15" customHeight="1">
      <c r="A215" s="25"/>
      <c r="B215" s="28" t="s">
        <v>604</v>
      </c>
      <c r="C215" s="164">
        <v>1688</v>
      </c>
      <c r="D215" s="164">
        <f t="shared" si="38"/>
        <v>3508</v>
      </c>
      <c r="E215" s="163">
        <f t="shared" si="39"/>
        <v>1741</v>
      </c>
      <c r="F215" s="165">
        <f t="shared" si="40"/>
        <v>1767</v>
      </c>
      <c r="G215" s="163">
        <f t="shared" si="42"/>
        <v>3450</v>
      </c>
      <c r="H215" s="163">
        <v>1698</v>
      </c>
      <c r="I215" s="165">
        <v>1752</v>
      </c>
      <c r="J215" s="180">
        <f t="shared" si="43"/>
        <v>58</v>
      </c>
      <c r="K215" s="181">
        <v>43</v>
      </c>
      <c r="L215" s="182">
        <v>15</v>
      </c>
      <c r="M215" s="108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</row>
    <row r="216" spans="1:28" s="26" customFormat="1" ht="15" customHeight="1">
      <c r="A216" s="25"/>
      <c r="B216" s="28" t="s">
        <v>605</v>
      </c>
      <c r="C216" s="164">
        <v>6077</v>
      </c>
      <c r="D216" s="164">
        <f t="shared" si="38"/>
        <v>16522</v>
      </c>
      <c r="E216" s="163">
        <f t="shared" si="39"/>
        <v>8125</v>
      </c>
      <c r="F216" s="165">
        <f t="shared" si="40"/>
        <v>8397</v>
      </c>
      <c r="G216" s="163">
        <f t="shared" si="42"/>
        <v>16460</v>
      </c>
      <c r="H216" s="163">
        <v>8106</v>
      </c>
      <c r="I216" s="165">
        <v>8354</v>
      </c>
      <c r="J216" s="180">
        <f t="shared" si="43"/>
        <v>62</v>
      </c>
      <c r="K216" s="181">
        <v>19</v>
      </c>
      <c r="L216" s="182">
        <v>43</v>
      </c>
      <c r="M216" s="108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</row>
    <row r="217" spans="1:28" s="26" customFormat="1" ht="15" customHeight="1">
      <c r="A217" s="25"/>
      <c r="B217" s="27" t="s">
        <v>177</v>
      </c>
      <c r="C217" s="177">
        <f>SUM(C218:C232)</f>
        <v>106200</v>
      </c>
      <c r="D217" s="177">
        <f t="shared" si="38"/>
        <v>264473</v>
      </c>
      <c r="E217" s="178">
        <f t="shared" si="39"/>
        <v>133820</v>
      </c>
      <c r="F217" s="179">
        <f t="shared" si="40"/>
        <v>130653</v>
      </c>
      <c r="G217" s="178">
        <f t="shared" ref="G217:L217" si="44">SUM(G218:G232)</f>
        <v>256821</v>
      </c>
      <c r="H217" s="178">
        <f t="shared" si="44"/>
        <v>129152</v>
      </c>
      <c r="I217" s="179">
        <f t="shared" si="44"/>
        <v>127669</v>
      </c>
      <c r="J217" s="177">
        <f t="shared" si="44"/>
        <v>7652</v>
      </c>
      <c r="K217" s="178">
        <f t="shared" si="44"/>
        <v>4668</v>
      </c>
      <c r="L217" s="179">
        <f t="shared" si="44"/>
        <v>2984</v>
      </c>
      <c r="M217" s="109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</row>
    <row r="218" spans="1:28" s="26" customFormat="1" ht="15" customHeight="1">
      <c r="A218" s="25"/>
      <c r="B218" s="28" t="s">
        <v>606</v>
      </c>
      <c r="C218" s="164">
        <v>10803</v>
      </c>
      <c r="D218" s="164">
        <f t="shared" si="38"/>
        <v>27435</v>
      </c>
      <c r="E218" s="163">
        <f t="shared" si="39"/>
        <v>13737</v>
      </c>
      <c r="F218" s="165">
        <f t="shared" si="40"/>
        <v>13698</v>
      </c>
      <c r="G218" s="163">
        <f t="shared" ref="G218:G232" si="45">SUM(H218:I218)</f>
        <v>26577</v>
      </c>
      <c r="H218" s="163">
        <v>13274</v>
      </c>
      <c r="I218" s="165">
        <v>13303</v>
      </c>
      <c r="J218" s="180">
        <f t="shared" ref="J218:J232" si="46">SUM(K218:L218)</f>
        <v>858</v>
      </c>
      <c r="K218" s="181">
        <v>463</v>
      </c>
      <c r="L218" s="182">
        <v>395</v>
      </c>
      <c r="M218" s="108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</row>
    <row r="219" spans="1:28" s="26" customFormat="1" ht="15" customHeight="1">
      <c r="A219" s="25"/>
      <c r="B219" s="28" t="s">
        <v>607</v>
      </c>
      <c r="C219" s="164">
        <v>15780</v>
      </c>
      <c r="D219" s="164">
        <f t="shared" si="38"/>
        <v>41196</v>
      </c>
      <c r="E219" s="163">
        <f t="shared" si="39"/>
        <v>21626</v>
      </c>
      <c r="F219" s="165">
        <f t="shared" si="40"/>
        <v>19570</v>
      </c>
      <c r="G219" s="163">
        <f t="shared" si="45"/>
        <v>38792</v>
      </c>
      <c r="H219" s="163">
        <v>19972</v>
      </c>
      <c r="I219" s="165">
        <v>18820</v>
      </c>
      <c r="J219" s="180">
        <f t="shared" si="46"/>
        <v>2404</v>
      </c>
      <c r="K219" s="181">
        <v>1654</v>
      </c>
      <c r="L219" s="182">
        <v>750</v>
      </c>
      <c r="M219" s="108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</row>
    <row r="220" spans="1:28" s="26" customFormat="1" ht="15" customHeight="1">
      <c r="A220" s="25"/>
      <c r="B220" s="28" t="s">
        <v>608</v>
      </c>
      <c r="C220" s="164">
        <v>2769</v>
      </c>
      <c r="D220" s="164">
        <f t="shared" si="38"/>
        <v>6344</v>
      </c>
      <c r="E220" s="163">
        <f t="shared" si="39"/>
        <v>3449</v>
      </c>
      <c r="F220" s="165">
        <f t="shared" si="40"/>
        <v>2895</v>
      </c>
      <c r="G220" s="163">
        <f t="shared" si="45"/>
        <v>6050</v>
      </c>
      <c r="H220" s="163">
        <v>3253</v>
      </c>
      <c r="I220" s="165">
        <v>2797</v>
      </c>
      <c r="J220" s="180">
        <f t="shared" si="46"/>
        <v>294</v>
      </c>
      <c r="K220" s="181">
        <v>196</v>
      </c>
      <c r="L220" s="182">
        <v>98</v>
      </c>
      <c r="M220" s="108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</row>
    <row r="221" spans="1:28" s="26" customFormat="1" ht="15" customHeight="1">
      <c r="A221" s="25"/>
      <c r="B221" s="28" t="s">
        <v>609</v>
      </c>
      <c r="C221" s="164">
        <v>2968</v>
      </c>
      <c r="D221" s="164">
        <f t="shared" si="38"/>
        <v>6852</v>
      </c>
      <c r="E221" s="163">
        <f t="shared" si="39"/>
        <v>3660</v>
      </c>
      <c r="F221" s="165">
        <f t="shared" si="40"/>
        <v>3192</v>
      </c>
      <c r="G221" s="163">
        <f t="shared" si="45"/>
        <v>6299</v>
      </c>
      <c r="H221" s="163">
        <v>3220</v>
      </c>
      <c r="I221" s="165">
        <v>3079</v>
      </c>
      <c r="J221" s="180">
        <f t="shared" si="46"/>
        <v>553</v>
      </c>
      <c r="K221" s="181">
        <v>440</v>
      </c>
      <c r="L221" s="182">
        <v>113</v>
      </c>
      <c r="M221" s="108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</row>
    <row r="222" spans="1:28" s="26" customFormat="1" ht="15" customHeight="1">
      <c r="A222" s="25"/>
      <c r="B222" s="28" t="s">
        <v>610</v>
      </c>
      <c r="C222" s="164">
        <v>1833</v>
      </c>
      <c r="D222" s="164">
        <f t="shared" si="38"/>
        <v>3701</v>
      </c>
      <c r="E222" s="163">
        <f t="shared" si="39"/>
        <v>1889</v>
      </c>
      <c r="F222" s="165">
        <f t="shared" si="40"/>
        <v>1812</v>
      </c>
      <c r="G222" s="163">
        <f t="shared" si="45"/>
        <v>3661</v>
      </c>
      <c r="H222" s="163">
        <v>1861</v>
      </c>
      <c r="I222" s="165">
        <v>1800</v>
      </c>
      <c r="J222" s="180">
        <f t="shared" si="46"/>
        <v>40</v>
      </c>
      <c r="K222" s="181">
        <v>28</v>
      </c>
      <c r="L222" s="182">
        <v>12</v>
      </c>
      <c r="M222" s="108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</row>
    <row r="223" spans="1:28" s="26" customFormat="1" ht="15" customHeight="1">
      <c r="A223" s="25"/>
      <c r="B223" s="28" t="s">
        <v>611</v>
      </c>
      <c r="C223" s="164">
        <v>1820</v>
      </c>
      <c r="D223" s="164">
        <f t="shared" si="38"/>
        <v>4153</v>
      </c>
      <c r="E223" s="163">
        <f t="shared" si="39"/>
        <v>2256</v>
      </c>
      <c r="F223" s="165">
        <f t="shared" si="40"/>
        <v>1897</v>
      </c>
      <c r="G223" s="163">
        <f t="shared" si="45"/>
        <v>3926</v>
      </c>
      <c r="H223" s="163">
        <v>2057</v>
      </c>
      <c r="I223" s="165">
        <v>1869</v>
      </c>
      <c r="J223" s="180">
        <f t="shared" si="46"/>
        <v>227</v>
      </c>
      <c r="K223" s="181">
        <v>199</v>
      </c>
      <c r="L223" s="182">
        <v>28</v>
      </c>
      <c r="M223" s="108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</row>
    <row r="224" spans="1:28" s="26" customFormat="1" ht="15" customHeight="1">
      <c r="A224" s="25"/>
      <c r="B224" s="28" t="s">
        <v>612</v>
      </c>
      <c r="C224" s="164">
        <v>7535</v>
      </c>
      <c r="D224" s="164">
        <f t="shared" si="38"/>
        <v>16328</v>
      </c>
      <c r="E224" s="163">
        <f t="shared" si="39"/>
        <v>8725</v>
      </c>
      <c r="F224" s="165">
        <f t="shared" si="40"/>
        <v>7603</v>
      </c>
      <c r="G224" s="163">
        <f t="shared" si="45"/>
        <v>15816</v>
      </c>
      <c r="H224" s="163">
        <v>8383</v>
      </c>
      <c r="I224" s="165">
        <v>7433</v>
      </c>
      <c r="J224" s="180">
        <f t="shared" si="46"/>
        <v>512</v>
      </c>
      <c r="K224" s="181">
        <v>342</v>
      </c>
      <c r="L224" s="182">
        <v>170</v>
      </c>
      <c r="M224" s="108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</row>
    <row r="225" spans="1:28" s="26" customFormat="1" ht="15" customHeight="1">
      <c r="A225" s="25"/>
      <c r="B225" s="28" t="s">
        <v>613</v>
      </c>
      <c r="C225" s="164">
        <v>1604</v>
      </c>
      <c r="D225" s="164">
        <f t="shared" si="38"/>
        <v>3665</v>
      </c>
      <c r="E225" s="163">
        <f t="shared" si="39"/>
        <v>1899</v>
      </c>
      <c r="F225" s="165">
        <f t="shared" si="40"/>
        <v>1766</v>
      </c>
      <c r="G225" s="163">
        <f t="shared" si="45"/>
        <v>3518</v>
      </c>
      <c r="H225" s="163">
        <v>1807</v>
      </c>
      <c r="I225" s="165">
        <v>1711</v>
      </c>
      <c r="J225" s="180">
        <f t="shared" si="46"/>
        <v>147</v>
      </c>
      <c r="K225" s="181">
        <v>92</v>
      </c>
      <c r="L225" s="182">
        <v>55</v>
      </c>
      <c r="M225" s="108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</row>
    <row r="226" spans="1:28" s="26" customFormat="1" ht="15" customHeight="1">
      <c r="A226" s="25"/>
      <c r="B226" s="28" t="s">
        <v>614</v>
      </c>
      <c r="C226" s="164">
        <v>4828</v>
      </c>
      <c r="D226" s="164">
        <f t="shared" si="38"/>
        <v>11664</v>
      </c>
      <c r="E226" s="163">
        <f t="shared" si="39"/>
        <v>5754</v>
      </c>
      <c r="F226" s="165">
        <f t="shared" si="40"/>
        <v>5910</v>
      </c>
      <c r="G226" s="163">
        <f t="shared" si="45"/>
        <v>11579</v>
      </c>
      <c r="H226" s="163">
        <v>5720</v>
      </c>
      <c r="I226" s="165">
        <v>5859</v>
      </c>
      <c r="J226" s="180">
        <f t="shared" si="46"/>
        <v>85</v>
      </c>
      <c r="K226" s="181">
        <v>34</v>
      </c>
      <c r="L226" s="182">
        <v>51</v>
      </c>
      <c r="M226" s="108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</row>
    <row r="227" spans="1:28" s="26" customFormat="1" ht="15" customHeight="1">
      <c r="A227" s="25"/>
      <c r="B227" s="28" t="s">
        <v>0</v>
      </c>
      <c r="C227" s="164">
        <v>3456</v>
      </c>
      <c r="D227" s="164">
        <f t="shared" si="38"/>
        <v>7365</v>
      </c>
      <c r="E227" s="163">
        <f t="shared" si="39"/>
        <v>3671</v>
      </c>
      <c r="F227" s="165">
        <f t="shared" si="40"/>
        <v>3694</v>
      </c>
      <c r="G227" s="163">
        <f t="shared" si="45"/>
        <v>7314</v>
      </c>
      <c r="H227" s="163">
        <v>3651</v>
      </c>
      <c r="I227" s="165">
        <v>3663</v>
      </c>
      <c r="J227" s="180">
        <f t="shared" si="46"/>
        <v>51</v>
      </c>
      <c r="K227" s="181">
        <v>20</v>
      </c>
      <c r="L227" s="182">
        <v>31</v>
      </c>
      <c r="M227" s="108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</row>
    <row r="228" spans="1:28" s="26" customFormat="1" ht="15" customHeight="1">
      <c r="A228" s="25"/>
      <c r="B228" s="28" t="s">
        <v>569</v>
      </c>
      <c r="C228" s="164">
        <v>6962</v>
      </c>
      <c r="D228" s="164">
        <f t="shared" si="38"/>
        <v>17938</v>
      </c>
      <c r="E228" s="163">
        <f t="shared" si="39"/>
        <v>8789</v>
      </c>
      <c r="F228" s="165">
        <f t="shared" si="40"/>
        <v>9149</v>
      </c>
      <c r="G228" s="163">
        <f t="shared" si="45"/>
        <v>17814</v>
      </c>
      <c r="H228" s="163">
        <v>8732</v>
      </c>
      <c r="I228" s="165">
        <v>9082</v>
      </c>
      <c r="J228" s="180">
        <f t="shared" si="46"/>
        <v>124</v>
      </c>
      <c r="K228" s="181">
        <v>57</v>
      </c>
      <c r="L228" s="182">
        <v>67</v>
      </c>
      <c r="M228" s="108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</row>
    <row r="229" spans="1:28" s="26" customFormat="1" ht="15" customHeight="1">
      <c r="A229" s="25"/>
      <c r="B229" s="28" t="s">
        <v>615</v>
      </c>
      <c r="C229" s="164">
        <v>15348</v>
      </c>
      <c r="D229" s="164">
        <f t="shared" si="38"/>
        <v>41230</v>
      </c>
      <c r="E229" s="163">
        <f t="shared" si="39"/>
        <v>19925</v>
      </c>
      <c r="F229" s="165">
        <f t="shared" si="40"/>
        <v>21305</v>
      </c>
      <c r="G229" s="163">
        <f t="shared" si="45"/>
        <v>41065</v>
      </c>
      <c r="H229" s="163">
        <v>19859</v>
      </c>
      <c r="I229" s="165">
        <v>21206</v>
      </c>
      <c r="J229" s="180">
        <f t="shared" si="46"/>
        <v>165</v>
      </c>
      <c r="K229" s="181">
        <v>66</v>
      </c>
      <c r="L229" s="182">
        <v>99</v>
      </c>
      <c r="M229" s="108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</row>
    <row r="230" spans="1:28" s="26" customFormat="1" ht="15" customHeight="1">
      <c r="A230" s="25"/>
      <c r="B230" s="28" t="s">
        <v>616</v>
      </c>
      <c r="C230" s="164">
        <v>8418</v>
      </c>
      <c r="D230" s="164">
        <f t="shared" si="38"/>
        <v>23039</v>
      </c>
      <c r="E230" s="163">
        <f t="shared" si="39"/>
        <v>11146</v>
      </c>
      <c r="F230" s="165">
        <f t="shared" si="40"/>
        <v>11893</v>
      </c>
      <c r="G230" s="163">
        <f t="shared" si="45"/>
        <v>22964</v>
      </c>
      <c r="H230" s="163">
        <v>11116</v>
      </c>
      <c r="I230" s="165">
        <v>11848</v>
      </c>
      <c r="J230" s="180">
        <f t="shared" si="46"/>
        <v>75</v>
      </c>
      <c r="K230" s="181">
        <v>30</v>
      </c>
      <c r="L230" s="182">
        <v>45</v>
      </c>
      <c r="M230" s="108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</row>
    <row r="231" spans="1:28" s="26" customFormat="1" ht="15" customHeight="1">
      <c r="A231" s="25"/>
      <c r="B231" s="28" t="s">
        <v>617</v>
      </c>
      <c r="C231" s="164">
        <v>7465</v>
      </c>
      <c r="D231" s="164">
        <f t="shared" si="38"/>
        <v>14669</v>
      </c>
      <c r="E231" s="163">
        <f t="shared" si="39"/>
        <v>7856</v>
      </c>
      <c r="F231" s="165">
        <f t="shared" si="40"/>
        <v>6813</v>
      </c>
      <c r="G231" s="163">
        <f t="shared" si="45"/>
        <v>13429</v>
      </c>
      <c r="H231" s="163">
        <v>7285</v>
      </c>
      <c r="I231" s="165">
        <v>6144</v>
      </c>
      <c r="J231" s="180">
        <f t="shared" si="46"/>
        <v>1240</v>
      </c>
      <c r="K231" s="181">
        <v>571</v>
      </c>
      <c r="L231" s="182">
        <v>669</v>
      </c>
      <c r="M231" s="108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</row>
    <row r="232" spans="1:28" s="26" customFormat="1" ht="15" customHeight="1">
      <c r="A232" s="25"/>
      <c r="B232" s="28" t="s">
        <v>566</v>
      </c>
      <c r="C232" s="164">
        <v>14611</v>
      </c>
      <c r="D232" s="164">
        <f t="shared" si="38"/>
        <v>38894</v>
      </c>
      <c r="E232" s="163">
        <f t="shared" si="39"/>
        <v>19438</v>
      </c>
      <c r="F232" s="165">
        <f t="shared" si="40"/>
        <v>19456</v>
      </c>
      <c r="G232" s="163">
        <f t="shared" si="45"/>
        <v>38017</v>
      </c>
      <c r="H232" s="163">
        <v>18962</v>
      </c>
      <c r="I232" s="165">
        <v>19055</v>
      </c>
      <c r="J232" s="180">
        <f t="shared" si="46"/>
        <v>877</v>
      </c>
      <c r="K232" s="181">
        <v>476</v>
      </c>
      <c r="L232" s="182">
        <v>401</v>
      </c>
      <c r="M232" s="108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</row>
    <row r="233" spans="1:28" s="26" customFormat="1" ht="15" customHeight="1">
      <c r="A233" s="25"/>
      <c r="B233" s="27" t="s">
        <v>178</v>
      </c>
      <c r="C233" s="177">
        <f>SUM(C234:C241)</f>
        <v>12130</v>
      </c>
      <c r="D233" s="177">
        <f t="shared" si="38"/>
        <v>24661</v>
      </c>
      <c r="E233" s="178">
        <f t="shared" si="39"/>
        <v>12511</v>
      </c>
      <c r="F233" s="179">
        <f t="shared" si="40"/>
        <v>12150</v>
      </c>
      <c r="G233" s="178">
        <f t="shared" ref="G233:L233" si="47">SUM(G234:G241)</f>
        <v>24081</v>
      </c>
      <c r="H233" s="178">
        <f t="shared" si="47"/>
        <v>12070</v>
      </c>
      <c r="I233" s="179">
        <f t="shared" si="47"/>
        <v>12011</v>
      </c>
      <c r="J233" s="177">
        <f t="shared" si="47"/>
        <v>580</v>
      </c>
      <c r="K233" s="178">
        <f t="shared" si="47"/>
        <v>441</v>
      </c>
      <c r="L233" s="179">
        <f t="shared" si="47"/>
        <v>139</v>
      </c>
      <c r="M233" s="109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</row>
    <row r="234" spans="1:28" s="26" customFormat="1" ht="15" customHeight="1">
      <c r="A234" s="25"/>
      <c r="B234" s="28" t="s">
        <v>618</v>
      </c>
      <c r="C234" s="164">
        <v>3849</v>
      </c>
      <c r="D234" s="164">
        <f t="shared" si="38"/>
        <v>8723</v>
      </c>
      <c r="E234" s="163">
        <f t="shared" si="39"/>
        <v>4526</v>
      </c>
      <c r="F234" s="165">
        <f t="shared" si="40"/>
        <v>4197</v>
      </c>
      <c r="G234" s="163">
        <f t="shared" ref="G234:G241" si="48">SUM(H234:I234)</f>
        <v>8453</v>
      </c>
      <c r="H234" s="163">
        <v>4316</v>
      </c>
      <c r="I234" s="165">
        <v>4137</v>
      </c>
      <c r="J234" s="180">
        <f t="shared" ref="J234:J241" si="49">SUM(K234:L234)</f>
        <v>270</v>
      </c>
      <c r="K234" s="181">
        <v>210</v>
      </c>
      <c r="L234" s="182">
        <v>60</v>
      </c>
      <c r="M234" s="108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</row>
    <row r="235" spans="1:28" s="26" customFormat="1" ht="15" customHeight="1">
      <c r="A235" s="25"/>
      <c r="B235" s="28" t="s">
        <v>619</v>
      </c>
      <c r="C235" s="164">
        <v>1281</v>
      </c>
      <c r="D235" s="164">
        <f t="shared" si="38"/>
        <v>2441</v>
      </c>
      <c r="E235" s="163">
        <f t="shared" si="39"/>
        <v>1207</v>
      </c>
      <c r="F235" s="165">
        <f t="shared" si="40"/>
        <v>1234</v>
      </c>
      <c r="G235" s="163">
        <f t="shared" si="48"/>
        <v>2420</v>
      </c>
      <c r="H235" s="163">
        <v>1194</v>
      </c>
      <c r="I235" s="165">
        <v>1226</v>
      </c>
      <c r="J235" s="180">
        <f t="shared" si="49"/>
        <v>21</v>
      </c>
      <c r="K235" s="181">
        <v>13</v>
      </c>
      <c r="L235" s="182">
        <v>8</v>
      </c>
      <c r="M235" s="108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</row>
    <row r="236" spans="1:28" s="26" customFormat="1" ht="15" customHeight="1">
      <c r="A236" s="25"/>
      <c r="B236" s="28" t="s">
        <v>620</v>
      </c>
      <c r="C236" s="164">
        <v>1955</v>
      </c>
      <c r="D236" s="164">
        <f t="shared" si="38"/>
        <v>4125</v>
      </c>
      <c r="E236" s="163">
        <f t="shared" si="39"/>
        <v>2183</v>
      </c>
      <c r="F236" s="165">
        <f t="shared" si="40"/>
        <v>1942</v>
      </c>
      <c r="G236" s="163">
        <f t="shared" si="48"/>
        <v>3913</v>
      </c>
      <c r="H236" s="163">
        <v>2005</v>
      </c>
      <c r="I236" s="165">
        <v>1908</v>
      </c>
      <c r="J236" s="180">
        <f t="shared" si="49"/>
        <v>212</v>
      </c>
      <c r="K236" s="181">
        <v>178</v>
      </c>
      <c r="L236" s="182">
        <v>34</v>
      </c>
      <c r="M236" s="108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</row>
    <row r="237" spans="1:28" s="26" customFormat="1" ht="15" customHeight="1">
      <c r="A237" s="25"/>
      <c r="B237" s="28" t="s">
        <v>621</v>
      </c>
      <c r="C237" s="164">
        <v>1065</v>
      </c>
      <c r="D237" s="164">
        <f t="shared" si="38"/>
        <v>2065</v>
      </c>
      <c r="E237" s="163">
        <f t="shared" si="39"/>
        <v>1048</v>
      </c>
      <c r="F237" s="165">
        <f t="shared" si="40"/>
        <v>1017</v>
      </c>
      <c r="G237" s="163">
        <f t="shared" si="48"/>
        <v>2039</v>
      </c>
      <c r="H237" s="163">
        <v>1027</v>
      </c>
      <c r="I237" s="165">
        <v>1012</v>
      </c>
      <c r="J237" s="180">
        <f t="shared" si="49"/>
        <v>26</v>
      </c>
      <c r="K237" s="181">
        <v>21</v>
      </c>
      <c r="L237" s="182">
        <v>5</v>
      </c>
      <c r="M237" s="108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</row>
    <row r="238" spans="1:28" s="26" customFormat="1" ht="15" customHeight="1">
      <c r="A238" s="25"/>
      <c r="B238" s="28" t="s">
        <v>622</v>
      </c>
      <c r="C238" s="164">
        <v>1127</v>
      </c>
      <c r="D238" s="164">
        <f t="shared" si="38"/>
        <v>2062</v>
      </c>
      <c r="E238" s="163">
        <f t="shared" si="39"/>
        <v>977</v>
      </c>
      <c r="F238" s="165">
        <f t="shared" si="40"/>
        <v>1085</v>
      </c>
      <c r="G238" s="163">
        <f t="shared" si="48"/>
        <v>2047</v>
      </c>
      <c r="H238" s="163">
        <v>970</v>
      </c>
      <c r="I238" s="165">
        <v>1077</v>
      </c>
      <c r="J238" s="180">
        <f t="shared" si="49"/>
        <v>15</v>
      </c>
      <c r="K238" s="181">
        <v>7</v>
      </c>
      <c r="L238" s="182">
        <v>8</v>
      </c>
      <c r="M238" s="108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</row>
    <row r="239" spans="1:28" s="26" customFormat="1" ht="15" customHeight="1">
      <c r="A239" s="25"/>
      <c r="B239" s="28" t="s">
        <v>623</v>
      </c>
      <c r="C239" s="164">
        <v>1393</v>
      </c>
      <c r="D239" s="164">
        <f t="shared" si="38"/>
        <v>2672</v>
      </c>
      <c r="E239" s="163">
        <f t="shared" si="39"/>
        <v>1280</v>
      </c>
      <c r="F239" s="165">
        <f t="shared" si="40"/>
        <v>1392</v>
      </c>
      <c r="G239" s="163">
        <f t="shared" si="48"/>
        <v>2653</v>
      </c>
      <c r="H239" s="163">
        <v>1272</v>
      </c>
      <c r="I239" s="165">
        <v>1381</v>
      </c>
      <c r="J239" s="180">
        <f t="shared" si="49"/>
        <v>19</v>
      </c>
      <c r="K239" s="181">
        <v>8</v>
      </c>
      <c r="L239" s="182">
        <v>11</v>
      </c>
      <c r="M239" s="108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</row>
    <row r="240" spans="1:28" s="26" customFormat="1" ht="15" customHeight="1">
      <c r="A240" s="25"/>
      <c r="B240" s="28" t="s">
        <v>624</v>
      </c>
      <c r="C240" s="164">
        <v>718</v>
      </c>
      <c r="D240" s="164">
        <f t="shared" si="38"/>
        <v>1270</v>
      </c>
      <c r="E240" s="163">
        <f t="shared" si="39"/>
        <v>609</v>
      </c>
      <c r="F240" s="165">
        <f t="shared" si="40"/>
        <v>661</v>
      </c>
      <c r="G240" s="163">
        <f t="shared" si="48"/>
        <v>1259</v>
      </c>
      <c r="H240" s="163">
        <v>607</v>
      </c>
      <c r="I240" s="165">
        <v>652</v>
      </c>
      <c r="J240" s="180">
        <f t="shared" si="49"/>
        <v>11</v>
      </c>
      <c r="K240" s="181">
        <v>2</v>
      </c>
      <c r="L240" s="182">
        <v>9</v>
      </c>
      <c r="M240" s="108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</row>
    <row r="241" spans="1:28" s="26" customFormat="1" ht="15" customHeight="1">
      <c r="A241" s="25"/>
      <c r="B241" s="28" t="s">
        <v>625</v>
      </c>
      <c r="C241" s="164">
        <v>742</v>
      </c>
      <c r="D241" s="164">
        <f t="shared" si="38"/>
        <v>1303</v>
      </c>
      <c r="E241" s="163">
        <f t="shared" si="39"/>
        <v>681</v>
      </c>
      <c r="F241" s="165">
        <f t="shared" si="40"/>
        <v>622</v>
      </c>
      <c r="G241" s="163">
        <f t="shared" si="48"/>
        <v>1297</v>
      </c>
      <c r="H241" s="163">
        <v>679</v>
      </c>
      <c r="I241" s="165">
        <v>618</v>
      </c>
      <c r="J241" s="180">
        <f t="shared" si="49"/>
        <v>6</v>
      </c>
      <c r="K241" s="181">
        <v>2</v>
      </c>
      <c r="L241" s="182">
        <v>4</v>
      </c>
      <c r="M241" s="108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</row>
    <row r="242" spans="1:28" s="26" customFormat="1" ht="15" customHeight="1">
      <c r="A242" s="25"/>
      <c r="B242" s="27" t="s">
        <v>179</v>
      </c>
      <c r="C242" s="177">
        <f>SUM(C243:C260)</f>
        <v>27346</v>
      </c>
      <c r="D242" s="177">
        <f t="shared" si="38"/>
        <v>55330</v>
      </c>
      <c r="E242" s="178">
        <f t="shared" si="39"/>
        <v>27074</v>
      </c>
      <c r="F242" s="179">
        <f t="shared" si="40"/>
        <v>28256</v>
      </c>
      <c r="G242" s="178">
        <f t="shared" ref="G242:L242" si="50">SUM(G243:G260)</f>
        <v>54577</v>
      </c>
      <c r="H242" s="178">
        <f t="shared" si="50"/>
        <v>26608</v>
      </c>
      <c r="I242" s="179">
        <f t="shared" si="50"/>
        <v>27969</v>
      </c>
      <c r="J242" s="177">
        <f t="shared" si="50"/>
        <v>753</v>
      </c>
      <c r="K242" s="178">
        <f t="shared" si="50"/>
        <v>466</v>
      </c>
      <c r="L242" s="179">
        <f t="shared" si="50"/>
        <v>287</v>
      </c>
      <c r="M242" s="109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</row>
    <row r="243" spans="1:28" s="26" customFormat="1" ht="15" customHeight="1">
      <c r="A243" s="25"/>
      <c r="B243" s="28" t="s">
        <v>626</v>
      </c>
      <c r="C243" s="164">
        <v>6468</v>
      </c>
      <c r="D243" s="164">
        <f t="shared" si="38"/>
        <v>14239</v>
      </c>
      <c r="E243" s="163">
        <f t="shared" si="39"/>
        <v>7059</v>
      </c>
      <c r="F243" s="165">
        <f t="shared" si="40"/>
        <v>7180</v>
      </c>
      <c r="G243" s="163">
        <f t="shared" ref="G243:G260" si="51">SUM(H243:I243)</f>
        <v>14085</v>
      </c>
      <c r="H243" s="163">
        <v>6983</v>
      </c>
      <c r="I243" s="165">
        <v>7102</v>
      </c>
      <c r="J243" s="180">
        <f t="shared" ref="J243:J260" si="52">SUM(K243:L243)</f>
        <v>154</v>
      </c>
      <c r="K243" s="181">
        <v>76</v>
      </c>
      <c r="L243" s="182">
        <v>78</v>
      </c>
      <c r="M243" s="108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</row>
    <row r="244" spans="1:28" s="26" customFormat="1" ht="15" customHeight="1">
      <c r="A244" s="25"/>
      <c r="B244" s="28" t="s">
        <v>627</v>
      </c>
      <c r="C244" s="164">
        <v>1091</v>
      </c>
      <c r="D244" s="164">
        <f t="shared" si="38"/>
        <v>2208</v>
      </c>
      <c r="E244" s="163">
        <f t="shared" si="39"/>
        <v>1120</v>
      </c>
      <c r="F244" s="165">
        <f t="shared" si="40"/>
        <v>1088</v>
      </c>
      <c r="G244" s="163">
        <f t="shared" si="51"/>
        <v>2084</v>
      </c>
      <c r="H244" s="163">
        <v>1007</v>
      </c>
      <c r="I244" s="165">
        <v>1077</v>
      </c>
      <c r="J244" s="180">
        <f t="shared" si="52"/>
        <v>124</v>
      </c>
      <c r="K244" s="181">
        <v>113</v>
      </c>
      <c r="L244" s="182">
        <v>11</v>
      </c>
      <c r="M244" s="108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</row>
    <row r="245" spans="1:28" s="26" customFormat="1" ht="15" customHeight="1">
      <c r="A245" s="25"/>
      <c r="B245" s="28" t="s">
        <v>628</v>
      </c>
      <c r="C245" s="164">
        <v>948</v>
      </c>
      <c r="D245" s="164">
        <f t="shared" si="38"/>
        <v>1813</v>
      </c>
      <c r="E245" s="163">
        <f t="shared" si="39"/>
        <v>876</v>
      </c>
      <c r="F245" s="165">
        <f t="shared" si="40"/>
        <v>937</v>
      </c>
      <c r="G245" s="163">
        <f t="shared" si="51"/>
        <v>1809</v>
      </c>
      <c r="H245" s="163">
        <v>876</v>
      </c>
      <c r="I245" s="165">
        <v>933</v>
      </c>
      <c r="J245" s="180">
        <f t="shared" si="52"/>
        <v>4</v>
      </c>
      <c r="K245" s="181"/>
      <c r="L245" s="182">
        <v>4</v>
      </c>
      <c r="M245" s="108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</row>
    <row r="246" spans="1:28" s="26" customFormat="1" ht="15" customHeight="1">
      <c r="A246" s="25"/>
      <c r="B246" s="28" t="s">
        <v>629</v>
      </c>
      <c r="C246" s="164">
        <v>982</v>
      </c>
      <c r="D246" s="164">
        <f t="shared" si="38"/>
        <v>1978</v>
      </c>
      <c r="E246" s="163">
        <f t="shared" si="39"/>
        <v>959</v>
      </c>
      <c r="F246" s="165">
        <f t="shared" si="40"/>
        <v>1019</v>
      </c>
      <c r="G246" s="163">
        <f t="shared" si="51"/>
        <v>1950</v>
      </c>
      <c r="H246" s="163">
        <v>943</v>
      </c>
      <c r="I246" s="165">
        <v>1007</v>
      </c>
      <c r="J246" s="180">
        <f t="shared" si="52"/>
        <v>28</v>
      </c>
      <c r="K246" s="181">
        <v>16</v>
      </c>
      <c r="L246" s="182">
        <v>12</v>
      </c>
      <c r="M246" s="108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</row>
    <row r="247" spans="1:28" s="26" customFormat="1" ht="15" customHeight="1">
      <c r="A247" s="25"/>
      <c r="B247" s="28" t="s">
        <v>630</v>
      </c>
      <c r="C247" s="164">
        <v>873</v>
      </c>
      <c r="D247" s="164">
        <f t="shared" si="38"/>
        <v>1645</v>
      </c>
      <c r="E247" s="163">
        <f t="shared" si="39"/>
        <v>793</v>
      </c>
      <c r="F247" s="165">
        <f t="shared" si="40"/>
        <v>852</v>
      </c>
      <c r="G247" s="163">
        <f t="shared" si="51"/>
        <v>1622</v>
      </c>
      <c r="H247" s="163">
        <v>777</v>
      </c>
      <c r="I247" s="165">
        <v>845</v>
      </c>
      <c r="J247" s="180">
        <f t="shared" si="52"/>
        <v>23</v>
      </c>
      <c r="K247" s="181">
        <v>16</v>
      </c>
      <c r="L247" s="182">
        <v>7</v>
      </c>
      <c r="M247" s="108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</row>
    <row r="248" spans="1:28" s="26" customFormat="1" ht="15" customHeight="1">
      <c r="A248" s="25"/>
      <c r="B248" s="28" t="s">
        <v>631</v>
      </c>
      <c r="C248" s="164">
        <v>787</v>
      </c>
      <c r="D248" s="164">
        <f t="shared" si="38"/>
        <v>1629</v>
      </c>
      <c r="E248" s="163">
        <f t="shared" si="39"/>
        <v>816</v>
      </c>
      <c r="F248" s="165">
        <f t="shared" si="40"/>
        <v>813</v>
      </c>
      <c r="G248" s="163">
        <f t="shared" si="51"/>
        <v>1613</v>
      </c>
      <c r="H248" s="163">
        <v>813</v>
      </c>
      <c r="I248" s="165">
        <v>800</v>
      </c>
      <c r="J248" s="180">
        <f t="shared" si="52"/>
        <v>16</v>
      </c>
      <c r="K248" s="181">
        <v>3</v>
      </c>
      <c r="L248" s="182">
        <v>13</v>
      </c>
      <c r="M248" s="108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</row>
    <row r="249" spans="1:28" s="26" customFormat="1" ht="15" customHeight="1">
      <c r="A249" s="25"/>
      <c r="B249" s="28" t="s">
        <v>632</v>
      </c>
      <c r="C249" s="164">
        <v>776</v>
      </c>
      <c r="D249" s="164">
        <f t="shared" si="38"/>
        <v>1499</v>
      </c>
      <c r="E249" s="163">
        <f t="shared" si="39"/>
        <v>733</v>
      </c>
      <c r="F249" s="165">
        <f t="shared" si="40"/>
        <v>766</v>
      </c>
      <c r="G249" s="163">
        <f t="shared" si="51"/>
        <v>1485</v>
      </c>
      <c r="H249" s="163">
        <v>731</v>
      </c>
      <c r="I249" s="165">
        <v>754</v>
      </c>
      <c r="J249" s="180">
        <f t="shared" si="52"/>
        <v>14</v>
      </c>
      <c r="K249" s="181">
        <v>2</v>
      </c>
      <c r="L249" s="182">
        <v>12</v>
      </c>
      <c r="M249" s="108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</row>
    <row r="250" spans="1:28" s="26" customFormat="1" ht="15" customHeight="1">
      <c r="A250" s="25"/>
      <c r="B250" s="28" t="s">
        <v>633</v>
      </c>
      <c r="C250" s="164">
        <v>2424</v>
      </c>
      <c r="D250" s="164">
        <f t="shared" si="38"/>
        <v>4646</v>
      </c>
      <c r="E250" s="163">
        <f t="shared" si="39"/>
        <v>2277</v>
      </c>
      <c r="F250" s="165">
        <f t="shared" si="40"/>
        <v>2369</v>
      </c>
      <c r="G250" s="163">
        <f t="shared" si="51"/>
        <v>4605</v>
      </c>
      <c r="H250" s="163">
        <v>2257</v>
      </c>
      <c r="I250" s="165">
        <v>2348</v>
      </c>
      <c r="J250" s="180">
        <f t="shared" si="52"/>
        <v>41</v>
      </c>
      <c r="K250" s="181">
        <v>20</v>
      </c>
      <c r="L250" s="182">
        <v>21</v>
      </c>
      <c r="M250" s="108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</row>
    <row r="251" spans="1:28" s="26" customFormat="1" ht="15" customHeight="1">
      <c r="A251" s="25"/>
      <c r="B251" s="28" t="s">
        <v>634</v>
      </c>
      <c r="C251" s="164">
        <v>1983</v>
      </c>
      <c r="D251" s="164">
        <f t="shared" si="38"/>
        <v>4074</v>
      </c>
      <c r="E251" s="163">
        <f t="shared" si="39"/>
        <v>2009</v>
      </c>
      <c r="F251" s="165">
        <f t="shared" si="40"/>
        <v>2065</v>
      </c>
      <c r="G251" s="163">
        <f t="shared" si="51"/>
        <v>3971</v>
      </c>
      <c r="H251" s="163">
        <v>1934</v>
      </c>
      <c r="I251" s="165">
        <v>2037</v>
      </c>
      <c r="J251" s="180">
        <f t="shared" si="52"/>
        <v>103</v>
      </c>
      <c r="K251" s="181">
        <v>75</v>
      </c>
      <c r="L251" s="182">
        <v>28</v>
      </c>
      <c r="M251" s="108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</row>
    <row r="252" spans="1:28" s="26" customFormat="1" ht="15" customHeight="1">
      <c r="A252" s="25"/>
      <c r="B252" s="28" t="s">
        <v>635</v>
      </c>
      <c r="C252" s="164">
        <v>1376</v>
      </c>
      <c r="D252" s="164">
        <f t="shared" si="38"/>
        <v>2570</v>
      </c>
      <c r="E252" s="163">
        <f t="shared" si="39"/>
        <v>1214</v>
      </c>
      <c r="F252" s="165">
        <f t="shared" si="40"/>
        <v>1356</v>
      </c>
      <c r="G252" s="163">
        <f t="shared" si="51"/>
        <v>2557</v>
      </c>
      <c r="H252" s="163">
        <v>1209</v>
      </c>
      <c r="I252" s="165">
        <v>1348</v>
      </c>
      <c r="J252" s="180">
        <f t="shared" si="52"/>
        <v>13</v>
      </c>
      <c r="K252" s="181">
        <v>5</v>
      </c>
      <c r="L252" s="182">
        <v>8</v>
      </c>
      <c r="M252" s="108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</row>
    <row r="253" spans="1:28" s="26" customFormat="1" ht="15" customHeight="1">
      <c r="A253" s="25"/>
      <c r="B253" s="28" t="s">
        <v>636</v>
      </c>
      <c r="C253" s="164">
        <v>995</v>
      </c>
      <c r="D253" s="164">
        <f t="shared" si="38"/>
        <v>1918</v>
      </c>
      <c r="E253" s="163">
        <f t="shared" si="39"/>
        <v>937</v>
      </c>
      <c r="F253" s="165">
        <f t="shared" si="40"/>
        <v>981</v>
      </c>
      <c r="G253" s="163">
        <f t="shared" si="51"/>
        <v>1899</v>
      </c>
      <c r="H253" s="163">
        <v>932</v>
      </c>
      <c r="I253" s="165">
        <v>967</v>
      </c>
      <c r="J253" s="180">
        <f t="shared" si="52"/>
        <v>19</v>
      </c>
      <c r="K253" s="181">
        <v>5</v>
      </c>
      <c r="L253" s="182">
        <v>14</v>
      </c>
      <c r="M253" s="108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</row>
    <row r="254" spans="1:28" s="26" customFormat="1" ht="15" customHeight="1">
      <c r="A254" s="25"/>
      <c r="B254" s="28" t="s">
        <v>637</v>
      </c>
      <c r="C254" s="164">
        <v>984</v>
      </c>
      <c r="D254" s="164">
        <f t="shared" si="38"/>
        <v>2025</v>
      </c>
      <c r="E254" s="163">
        <f t="shared" si="39"/>
        <v>1000</v>
      </c>
      <c r="F254" s="165">
        <f t="shared" si="40"/>
        <v>1025</v>
      </c>
      <c r="G254" s="163">
        <f t="shared" si="51"/>
        <v>1971</v>
      </c>
      <c r="H254" s="163">
        <v>956</v>
      </c>
      <c r="I254" s="165">
        <v>1015</v>
      </c>
      <c r="J254" s="180">
        <f t="shared" si="52"/>
        <v>54</v>
      </c>
      <c r="K254" s="181">
        <v>44</v>
      </c>
      <c r="L254" s="182">
        <v>10</v>
      </c>
      <c r="M254" s="108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</row>
    <row r="255" spans="1:28" s="26" customFormat="1" ht="15" customHeight="1">
      <c r="A255" s="25"/>
      <c r="B255" s="28" t="s">
        <v>638</v>
      </c>
      <c r="C255" s="164">
        <v>1006</v>
      </c>
      <c r="D255" s="164">
        <f t="shared" si="38"/>
        <v>2020</v>
      </c>
      <c r="E255" s="163">
        <f t="shared" si="39"/>
        <v>987</v>
      </c>
      <c r="F255" s="165">
        <f t="shared" si="40"/>
        <v>1033</v>
      </c>
      <c r="G255" s="163">
        <f t="shared" si="51"/>
        <v>1996</v>
      </c>
      <c r="H255" s="163">
        <v>972</v>
      </c>
      <c r="I255" s="165">
        <v>1024</v>
      </c>
      <c r="J255" s="180">
        <f t="shared" si="52"/>
        <v>24</v>
      </c>
      <c r="K255" s="181">
        <v>15</v>
      </c>
      <c r="L255" s="182">
        <v>9</v>
      </c>
      <c r="M255" s="108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</row>
    <row r="256" spans="1:28" s="26" customFormat="1" ht="15" customHeight="1">
      <c r="A256" s="25"/>
      <c r="B256" s="28" t="s">
        <v>639</v>
      </c>
      <c r="C256" s="164">
        <v>2280</v>
      </c>
      <c r="D256" s="164">
        <f t="shared" si="38"/>
        <v>4825</v>
      </c>
      <c r="E256" s="163">
        <f t="shared" si="39"/>
        <v>2318</v>
      </c>
      <c r="F256" s="165">
        <f t="shared" si="40"/>
        <v>2507</v>
      </c>
      <c r="G256" s="163">
        <f t="shared" si="51"/>
        <v>4766</v>
      </c>
      <c r="H256" s="163">
        <v>2272</v>
      </c>
      <c r="I256" s="165">
        <v>2494</v>
      </c>
      <c r="J256" s="180">
        <f t="shared" si="52"/>
        <v>59</v>
      </c>
      <c r="K256" s="181">
        <v>46</v>
      </c>
      <c r="L256" s="182">
        <v>13</v>
      </c>
      <c r="M256" s="108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</row>
    <row r="257" spans="1:28" s="26" customFormat="1" ht="15" customHeight="1">
      <c r="A257" s="25"/>
      <c r="B257" s="28" t="s">
        <v>640</v>
      </c>
      <c r="C257" s="164">
        <v>2136</v>
      </c>
      <c r="D257" s="164">
        <f t="shared" si="38"/>
        <v>4241</v>
      </c>
      <c r="E257" s="163">
        <f t="shared" si="39"/>
        <v>2069</v>
      </c>
      <c r="F257" s="165">
        <f t="shared" si="40"/>
        <v>2172</v>
      </c>
      <c r="G257" s="163">
        <f t="shared" si="51"/>
        <v>4197</v>
      </c>
      <c r="H257" s="163">
        <v>2043</v>
      </c>
      <c r="I257" s="165">
        <v>2154</v>
      </c>
      <c r="J257" s="180">
        <f t="shared" si="52"/>
        <v>44</v>
      </c>
      <c r="K257" s="181">
        <v>26</v>
      </c>
      <c r="L257" s="182">
        <v>18</v>
      </c>
      <c r="M257" s="108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</row>
    <row r="258" spans="1:28" s="26" customFormat="1" ht="15" customHeight="1">
      <c r="A258" s="25"/>
      <c r="B258" s="28" t="s">
        <v>641</v>
      </c>
      <c r="C258" s="164">
        <v>466</v>
      </c>
      <c r="D258" s="164">
        <f t="shared" si="38"/>
        <v>813</v>
      </c>
      <c r="E258" s="163">
        <f t="shared" si="39"/>
        <v>378</v>
      </c>
      <c r="F258" s="165">
        <f t="shared" si="40"/>
        <v>435</v>
      </c>
      <c r="G258" s="163">
        <f t="shared" si="51"/>
        <v>806</v>
      </c>
      <c r="H258" s="163">
        <v>376</v>
      </c>
      <c r="I258" s="165">
        <v>430</v>
      </c>
      <c r="J258" s="180">
        <f t="shared" si="52"/>
        <v>7</v>
      </c>
      <c r="K258" s="181">
        <v>2</v>
      </c>
      <c r="L258" s="182">
        <v>5</v>
      </c>
      <c r="M258" s="108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</row>
    <row r="259" spans="1:28" s="26" customFormat="1" ht="15" customHeight="1">
      <c r="A259" s="25"/>
      <c r="B259" s="28" t="s">
        <v>642</v>
      </c>
      <c r="C259" s="164">
        <v>1224</v>
      </c>
      <c r="D259" s="164">
        <f t="shared" si="38"/>
        <v>2292</v>
      </c>
      <c r="E259" s="163">
        <f t="shared" si="39"/>
        <v>1116</v>
      </c>
      <c r="F259" s="165">
        <f t="shared" si="40"/>
        <v>1176</v>
      </c>
      <c r="G259" s="163">
        <f t="shared" si="51"/>
        <v>2271</v>
      </c>
      <c r="H259" s="163">
        <v>1115</v>
      </c>
      <c r="I259" s="165">
        <v>1156</v>
      </c>
      <c r="J259" s="180">
        <f t="shared" si="52"/>
        <v>21</v>
      </c>
      <c r="K259" s="181">
        <v>1</v>
      </c>
      <c r="L259" s="182">
        <v>20</v>
      </c>
      <c r="M259" s="108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</row>
    <row r="260" spans="1:28" s="26" customFormat="1" ht="15" customHeight="1">
      <c r="A260" s="25"/>
      <c r="B260" s="28" t="s">
        <v>643</v>
      </c>
      <c r="C260" s="164">
        <v>547</v>
      </c>
      <c r="D260" s="164">
        <f t="shared" si="38"/>
        <v>895</v>
      </c>
      <c r="E260" s="163">
        <f t="shared" si="39"/>
        <v>413</v>
      </c>
      <c r="F260" s="165">
        <f t="shared" si="40"/>
        <v>482</v>
      </c>
      <c r="G260" s="163">
        <f t="shared" si="51"/>
        <v>890</v>
      </c>
      <c r="H260" s="163">
        <v>412</v>
      </c>
      <c r="I260" s="165">
        <v>478</v>
      </c>
      <c r="J260" s="180">
        <f t="shared" si="52"/>
        <v>5</v>
      </c>
      <c r="K260" s="181">
        <v>1</v>
      </c>
      <c r="L260" s="182">
        <v>4</v>
      </c>
      <c r="M260" s="108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</row>
    <row r="261" spans="1:28" s="26" customFormat="1" ht="15" customHeight="1">
      <c r="A261" s="25"/>
      <c r="B261" s="27" t="s">
        <v>180</v>
      </c>
      <c r="C261" s="177">
        <f>SUM(C262:C269)</f>
        <v>13256</v>
      </c>
      <c r="D261" s="177">
        <f t="shared" si="38"/>
        <v>26609</v>
      </c>
      <c r="E261" s="178">
        <f t="shared" si="39"/>
        <v>13165</v>
      </c>
      <c r="F261" s="179">
        <f t="shared" si="40"/>
        <v>13444</v>
      </c>
      <c r="G261" s="178">
        <f t="shared" ref="G261:L261" si="53">SUM(G262:G269)</f>
        <v>26362</v>
      </c>
      <c r="H261" s="178">
        <f t="shared" si="53"/>
        <v>13057</v>
      </c>
      <c r="I261" s="179">
        <f t="shared" si="53"/>
        <v>13305</v>
      </c>
      <c r="J261" s="177">
        <f t="shared" si="53"/>
        <v>247</v>
      </c>
      <c r="K261" s="178">
        <f t="shared" si="53"/>
        <v>108</v>
      </c>
      <c r="L261" s="179">
        <f t="shared" si="53"/>
        <v>139</v>
      </c>
      <c r="M261" s="109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</row>
    <row r="262" spans="1:28" s="26" customFormat="1" ht="15" customHeight="1">
      <c r="A262" s="25"/>
      <c r="B262" s="28" t="s">
        <v>644</v>
      </c>
      <c r="C262" s="164">
        <v>2565</v>
      </c>
      <c r="D262" s="164">
        <f t="shared" si="38"/>
        <v>5534</v>
      </c>
      <c r="E262" s="163">
        <f t="shared" si="39"/>
        <v>2728</v>
      </c>
      <c r="F262" s="165">
        <f t="shared" si="40"/>
        <v>2806</v>
      </c>
      <c r="G262" s="163">
        <f t="shared" ref="G262:G269" si="54">SUM(H262:I262)</f>
        <v>5501</v>
      </c>
      <c r="H262" s="163">
        <v>2720</v>
      </c>
      <c r="I262" s="165">
        <v>2781</v>
      </c>
      <c r="J262" s="180">
        <f t="shared" ref="J262:J269" si="55">SUM(K262:L262)</f>
        <v>33</v>
      </c>
      <c r="K262" s="181">
        <v>8</v>
      </c>
      <c r="L262" s="182">
        <v>25</v>
      </c>
      <c r="M262" s="108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</row>
    <row r="263" spans="1:28" s="26" customFormat="1" ht="15" customHeight="1">
      <c r="A263" s="25"/>
      <c r="B263" s="28" t="s">
        <v>645</v>
      </c>
      <c r="C263" s="164">
        <v>1043</v>
      </c>
      <c r="D263" s="164">
        <f t="shared" si="38"/>
        <v>2018</v>
      </c>
      <c r="E263" s="163">
        <f t="shared" si="39"/>
        <v>1000</v>
      </c>
      <c r="F263" s="165">
        <f t="shared" si="40"/>
        <v>1018</v>
      </c>
      <c r="G263" s="163">
        <f t="shared" si="54"/>
        <v>1994</v>
      </c>
      <c r="H263" s="163">
        <v>993</v>
      </c>
      <c r="I263" s="165">
        <v>1001</v>
      </c>
      <c r="J263" s="180">
        <f t="shared" si="55"/>
        <v>24</v>
      </c>
      <c r="K263" s="181">
        <v>7</v>
      </c>
      <c r="L263" s="182">
        <v>17</v>
      </c>
      <c r="M263" s="108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</row>
    <row r="264" spans="1:28" s="26" customFormat="1" ht="15" customHeight="1">
      <c r="A264" s="25"/>
      <c r="B264" s="28" t="s">
        <v>646</v>
      </c>
      <c r="C264" s="164">
        <v>1352</v>
      </c>
      <c r="D264" s="164">
        <f t="shared" si="38"/>
        <v>2630</v>
      </c>
      <c r="E264" s="163">
        <f t="shared" si="39"/>
        <v>1282</v>
      </c>
      <c r="F264" s="165">
        <f t="shared" si="40"/>
        <v>1348</v>
      </c>
      <c r="G264" s="163">
        <f t="shared" si="54"/>
        <v>2603</v>
      </c>
      <c r="H264" s="163">
        <v>1277</v>
      </c>
      <c r="I264" s="165">
        <v>1326</v>
      </c>
      <c r="J264" s="180">
        <f t="shared" si="55"/>
        <v>27</v>
      </c>
      <c r="K264" s="181">
        <v>5</v>
      </c>
      <c r="L264" s="182">
        <v>22</v>
      </c>
      <c r="M264" s="108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</row>
    <row r="265" spans="1:28" s="26" customFormat="1" ht="15" customHeight="1">
      <c r="A265" s="25"/>
      <c r="B265" s="28" t="s">
        <v>647</v>
      </c>
      <c r="C265" s="164">
        <v>1081</v>
      </c>
      <c r="D265" s="164">
        <f t="shared" ref="D265:D328" si="56">G265+J265</f>
        <v>2198</v>
      </c>
      <c r="E265" s="163">
        <f t="shared" ref="E265:E328" si="57">H265+K265</f>
        <v>1073</v>
      </c>
      <c r="F265" s="165">
        <f t="shared" ref="F265:F328" si="58">I265+L265</f>
        <v>1125</v>
      </c>
      <c r="G265" s="163">
        <f t="shared" si="54"/>
        <v>2192</v>
      </c>
      <c r="H265" s="163">
        <v>1070</v>
      </c>
      <c r="I265" s="165">
        <v>1122</v>
      </c>
      <c r="J265" s="180">
        <f t="shared" si="55"/>
        <v>6</v>
      </c>
      <c r="K265" s="181">
        <v>3</v>
      </c>
      <c r="L265" s="182">
        <v>3</v>
      </c>
      <c r="M265" s="108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</row>
    <row r="266" spans="1:28" s="26" customFormat="1" ht="15" customHeight="1">
      <c r="A266" s="25"/>
      <c r="B266" s="28" t="s">
        <v>648</v>
      </c>
      <c r="C266" s="164">
        <v>1380</v>
      </c>
      <c r="D266" s="164">
        <f t="shared" si="56"/>
        <v>2600</v>
      </c>
      <c r="E266" s="163">
        <f t="shared" si="57"/>
        <v>1289</v>
      </c>
      <c r="F266" s="165">
        <f t="shared" si="58"/>
        <v>1311</v>
      </c>
      <c r="G266" s="163">
        <f t="shared" si="54"/>
        <v>2596</v>
      </c>
      <c r="H266" s="163">
        <v>1288</v>
      </c>
      <c r="I266" s="165">
        <v>1308</v>
      </c>
      <c r="J266" s="180">
        <f t="shared" si="55"/>
        <v>4</v>
      </c>
      <c r="K266" s="181">
        <v>1</v>
      </c>
      <c r="L266" s="182">
        <v>3</v>
      </c>
      <c r="M266" s="108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</row>
    <row r="267" spans="1:28" s="26" customFormat="1" ht="15" customHeight="1">
      <c r="A267" s="25"/>
      <c r="B267" s="28" t="s">
        <v>649</v>
      </c>
      <c r="C267" s="164">
        <v>1478</v>
      </c>
      <c r="D267" s="164">
        <f t="shared" si="56"/>
        <v>2800</v>
      </c>
      <c r="E267" s="163">
        <f t="shared" si="57"/>
        <v>1341</v>
      </c>
      <c r="F267" s="165">
        <f t="shared" si="58"/>
        <v>1459</v>
      </c>
      <c r="G267" s="163">
        <f t="shared" si="54"/>
        <v>2766</v>
      </c>
      <c r="H267" s="163">
        <v>1330</v>
      </c>
      <c r="I267" s="165">
        <v>1436</v>
      </c>
      <c r="J267" s="180">
        <f t="shared" si="55"/>
        <v>34</v>
      </c>
      <c r="K267" s="181">
        <v>11</v>
      </c>
      <c r="L267" s="182">
        <v>23</v>
      </c>
      <c r="M267" s="108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</row>
    <row r="268" spans="1:28" s="26" customFormat="1" ht="15" customHeight="1">
      <c r="A268" s="25"/>
      <c r="B268" s="28" t="s">
        <v>650</v>
      </c>
      <c r="C268" s="164">
        <v>1012</v>
      </c>
      <c r="D268" s="164">
        <f t="shared" si="56"/>
        <v>1919</v>
      </c>
      <c r="E268" s="163">
        <f t="shared" si="57"/>
        <v>962</v>
      </c>
      <c r="F268" s="165">
        <f t="shared" si="58"/>
        <v>957</v>
      </c>
      <c r="G268" s="163">
        <f t="shared" si="54"/>
        <v>1903</v>
      </c>
      <c r="H268" s="163">
        <v>956</v>
      </c>
      <c r="I268" s="165">
        <v>947</v>
      </c>
      <c r="J268" s="180">
        <f t="shared" si="55"/>
        <v>16</v>
      </c>
      <c r="K268" s="181">
        <v>6</v>
      </c>
      <c r="L268" s="182">
        <v>10</v>
      </c>
      <c r="M268" s="108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</row>
    <row r="269" spans="1:28" s="26" customFormat="1" ht="15" customHeight="1">
      <c r="A269" s="25"/>
      <c r="B269" s="28" t="s">
        <v>651</v>
      </c>
      <c r="C269" s="164">
        <v>3345</v>
      </c>
      <c r="D269" s="164">
        <f t="shared" si="56"/>
        <v>6910</v>
      </c>
      <c r="E269" s="163">
        <f t="shared" si="57"/>
        <v>3490</v>
      </c>
      <c r="F269" s="165">
        <f t="shared" si="58"/>
        <v>3420</v>
      </c>
      <c r="G269" s="163">
        <f t="shared" si="54"/>
        <v>6807</v>
      </c>
      <c r="H269" s="163">
        <v>3423</v>
      </c>
      <c r="I269" s="165">
        <v>3384</v>
      </c>
      <c r="J269" s="180">
        <f t="shared" si="55"/>
        <v>103</v>
      </c>
      <c r="K269" s="181">
        <v>67</v>
      </c>
      <c r="L269" s="182">
        <v>36</v>
      </c>
      <c r="M269" s="108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</row>
    <row r="270" spans="1:28" s="26" customFormat="1" ht="15" customHeight="1">
      <c r="A270" s="25"/>
      <c r="B270" s="27" t="s">
        <v>181</v>
      </c>
      <c r="C270" s="177">
        <f>SUM(C271:C276)</f>
        <v>8749</v>
      </c>
      <c r="D270" s="177">
        <f t="shared" si="56"/>
        <v>18179</v>
      </c>
      <c r="E270" s="178">
        <f t="shared" si="57"/>
        <v>8893</v>
      </c>
      <c r="F270" s="179">
        <f t="shared" si="58"/>
        <v>9286</v>
      </c>
      <c r="G270" s="178">
        <f t="shared" ref="G270:L270" si="59">SUM(G271:G276)</f>
        <v>17944</v>
      </c>
      <c r="H270" s="178">
        <f t="shared" si="59"/>
        <v>8819</v>
      </c>
      <c r="I270" s="179">
        <f t="shared" si="59"/>
        <v>9125</v>
      </c>
      <c r="J270" s="177">
        <f t="shared" si="59"/>
        <v>235</v>
      </c>
      <c r="K270" s="178">
        <f t="shared" si="59"/>
        <v>74</v>
      </c>
      <c r="L270" s="179">
        <f t="shared" si="59"/>
        <v>161</v>
      </c>
      <c r="M270" s="109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</row>
    <row r="271" spans="1:28" s="26" customFormat="1" ht="15" customHeight="1">
      <c r="A271" s="25"/>
      <c r="B271" s="28" t="s">
        <v>652</v>
      </c>
      <c r="C271" s="164">
        <v>3478</v>
      </c>
      <c r="D271" s="164">
        <f t="shared" si="56"/>
        <v>7876</v>
      </c>
      <c r="E271" s="163">
        <f t="shared" si="57"/>
        <v>3829</v>
      </c>
      <c r="F271" s="165">
        <f t="shared" si="58"/>
        <v>4047</v>
      </c>
      <c r="G271" s="163">
        <f t="shared" ref="G271:G276" si="60">SUM(H271:I271)</f>
        <v>7799</v>
      </c>
      <c r="H271" s="163">
        <v>3810</v>
      </c>
      <c r="I271" s="165">
        <v>3989</v>
      </c>
      <c r="J271" s="180">
        <f t="shared" ref="J271:J276" si="61">SUM(K271:L271)</f>
        <v>77</v>
      </c>
      <c r="K271" s="181">
        <v>19</v>
      </c>
      <c r="L271" s="182">
        <v>58</v>
      </c>
      <c r="M271" s="108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</row>
    <row r="272" spans="1:28" s="26" customFormat="1" ht="15" customHeight="1">
      <c r="A272" s="25"/>
      <c r="B272" s="28" t="s">
        <v>653</v>
      </c>
      <c r="C272" s="164">
        <v>1175</v>
      </c>
      <c r="D272" s="164">
        <f t="shared" si="56"/>
        <v>2328</v>
      </c>
      <c r="E272" s="163">
        <f t="shared" si="57"/>
        <v>1130</v>
      </c>
      <c r="F272" s="165">
        <f t="shared" si="58"/>
        <v>1198</v>
      </c>
      <c r="G272" s="163">
        <f t="shared" si="60"/>
        <v>2295</v>
      </c>
      <c r="H272" s="163">
        <v>1123</v>
      </c>
      <c r="I272" s="165">
        <v>1172</v>
      </c>
      <c r="J272" s="180">
        <f t="shared" si="61"/>
        <v>33</v>
      </c>
      <c r="K272" s="181">
        <v>7</v>
      </c>
      <c r="L272" s="182">
        <v>26</v>
      </c>
      <c r="M272" s="108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</row>
    <row r="273" spans="1:28" s="26" customFormat="1" ht="15" customHeight="1">
      <c r="A273" s="25"/>
      <c r="B273" s="28" t="s">
        <v>654</v>
      </c>
      <c r="C273" s="164">
        <v>998</v>
      </c>
      <c r="D273" s="164">
        <f t="shared" si="56"/>
        <v>1903</v>
      </c>
      <c r="E273" s="163">
        <f t="shared" si="57"/>
        <v>936</v>
      </c>
      <c r="F273" s="165">
        <f t="shared" si="58"/>
        <v>967</v>
      </c>
      <c r="G273" s="163">
        <f t="shared" si="60"/>
        <v>1881</v>
      </c>
      <c r="H273" s="163">
        <v>933</v>
      </c>
      <c r="I273" s="165">
        <v>948</v>
      </c>
      <c r="J273" s="180">
        <f t="shared" si="61"/>
        <v>22</v>
      </c>
      <c r="K273" s="181">
        <v>3</v>
      </c>
      <c r="L273" s="182">
        <v>19</v>
      </c>
      <c r="M273" s="108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</row>
    <row r="274" spans="1:28" s="26" customFormat="1" ht="15" customHeight="1">
      <c r="A274" s="25"/>
      <c r="B274" s="28" t="s">
        <v>655</v>
      </c>
      <c r="C274" s="164">
        <v>948</v>
      </c>
      <c r="D274" s="164">
        <f t="shared" si="56"/>
        <v>1907</v>
      </c>
      <c r="E274" s="163">
        <f t="shared" si="57"/>
        <v>917</v>
      </c>
      <c r="F274" s="165">
        <f t="shared" si="58"/>
        <v>990</v>
      </c>
      <c r="G274" s="163">
        <f t="shared" si="60"/>
        <v>1892</v>
      </c>
      <c r="H274" s="163">
        <v>914</v>
      </c>
      <c r="I274" s="165">
        <v>978</v>
      </c>
      <c r="J274" s="180">
        <f t="shared" si="61"/>
        <v>15</v>
      </c>
      <c r="K274" s="181">
        <v>3</v>
      </c>
      <c r="L274" s="182">
        <v>12</v>
      </c>
      <c r="M274" s="108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</row>
    <row r="275" spans="1:28" s="26" customFormat="1" ht="15" customHeight="1">
      <c r="A275" s="25"/>
      <c r="B275" s="28" t="s">
        <v>656</v>
      </c>
      <c r="C275" s="164">
        <v>970</v>
      </c>
      <c r="D275" s="164">
        <f t="shared" si="56"/>
        <v>1905</v>
      </c>
      <c r="E275" s="163">
        <f t="shared" si="57"/>
        <v>943</v>
      </c>
      <c r="F275" s="165">
        <f t="shared" si="58"/>
        <v>962</v>
      </c>
      <c r="G275" s="163">
        <f t="shared" si="60"/>
        <v>1869</v>
      </c>
      <c r="H275" s="163">
        <v>931</v>
      </c>
      <c r="I275" s="165">
        <v>938</v>
      </c>
      <c r="J275" s="180">
        <f t="shared" si="61"/>
        <v>36</v>
      </c>
      <c r="K275" s="181">
        <v>12</v>
      </c>
      <c r="L275" s="182">
        <v>24</v>
      </c>
      <c r="M275" s="108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</row>
    <row r="276" spans="1:28" s="26" customFormat="1" ht="15" customHeight="1">
      <c r="A276" s="25"/>
      <c r="B276" s="28" t="s">
        <v>657</v>
      </c>
      <c r="C276" s="164">
        <v>1180</v>
      </c>
      <c r="D276" s="164">
        <f t="shared" si="56"/>
        <v>2260</v>
      </c>
      <c r="E276" s="163">
        <f t="shared" si="57"/>
        <v>1138</v>
      </c>
      <c r="F276" s="165">
        <f t="shared" si="58"/>
        <v>1122</v>
      </c>
      <c r="G276" s="163">
        <f t="shared" si="60"/>
        <v>2208</v>
      </c>
      <c r="H276" s="163">
        <v>1108</v>
      </c>
      <c r="I276" s="165">
        <v>1100</v>
      </c>
      <c r="J276" s="180">
        <f t="shared" si="61"/>
        <v>52</v>
      </c>
      <c r="K276" s="181">
        <v>30</v>
      </c>
      <c r="L276" s="182">
        <v>22</v>
      </c>
      <c r="M276" s="108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</row>
    <row r="277" spans="1:28" s="26" customFormat="1" ht="15" customHeight="1">
      <c r="A277" s="25"/>
      <c r="B277" s="27" t="s">
        <v>182</v>
      </c>
      <c r="C277" s="177">
        <f>SUM(C278:C286)</f>
        <v>20018</v>
      </c>
      <c r="D277" s="177">
        <f t="shared" si="56"/>
        <v>40035</v>
      </c>
      <c r="E277" s="178">
        <f t="shared" si="57"/>
        <v>19193</v>
      </c>
      <c r="F277" s="179">
        <f t="shared" si="58"/>
        <v>20842</v>
      </c>
      <c r="G277" s="178">
        <f t="shared" ref="G277:L277" si="62">SUM(G278:G286)</f>
        <v>39262</v>
      </c>
      <c r="H277" s="178">
        <f t="shared" si="62"/>
        <v>18636</v>
      </c>
      <c r="I277" s="179">
        <f t="shared" si="62"/>
        <v>20626</v>
      </c>
      <c r="J277" s="177">
        <f t="shared" si="62"/>
        <v>773</v>
      </c>
      <c r="K277" s="178">
        <f t="shared" si="62"/>
        <v>557</v>
      </c>
      <c r="L277" s="179">
        <f t="shared" si="62"/>
        <v>216</v>
      </c>
      <c r="M277" s="109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</row>
    <row r="278" spans="1:28" s="26" customFormat="1" ht="15" customHeight="1">
      <c r="A278" s="25"/>
      <c r="B278" s="28" t="s">
        <v>658</v>
      </c>
      <c r="C278" s="164">
        <v>5231</v>
      </c>
      <c r="D278" s="164">
        <f t="shared" si="56"/>
        <v>11414</v>
      </c>
      <c r="E278" s="163">
        <f t="shared" si="57"/>
        <v>5456</v>
      </c>
      <c r="F278" s="165">
        <f t="shared" si="58"/>
        <v>5958</v>
      </c>
      <c r="G278" s="163">
        <f t="shared" ref="G278:G286" si="63">SUM(H278:I278)</f>
        <v>11310</v>
      </c>
      <c r="H278" s="163">
        <v>5398</v>
      </c>
      <c r="I278" s="165">
        <v>5912</v>
      </c>
      <c r="J278" s="180">
        <f t="shared" ref="J278:J286" si="64">SUM(K278:L278)</f>
        <v>104</v>
      </c>
      <c r="K278" s="181">
        <v>58</v>
      </c>
      <c r="L278" s="182">
        <v>46</v>
      </c>
      <c r="M278" s="108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</row>
    <row r="279" spans="1:28" s="26" customFormat="1" ht="15" customHeight="1">
      <c r="A279" s="25"/>
      <c r="B279" s="28" t="s">
        <v>659</v>
      </c>
      <c r="C279" s="164">
        <v>3539</v>
      </c>
      <c r="D279" s="164">
        <f t="shared" si="56"/>
        <v>7100</v>
      </c>
      <c r="E279" s="163">
        <f t="shared" si="57"/>
        <v>3490</v>
      </c>
      <c r="F279" s="165">
        <f t="shared" si="58"/>
        <v>3610</v>
      </c>
      <c r="G279" s="163">
        <f t="shared" si="63"/>
        <v>6868</v>
      </c>
      <c r="H279" s="163">
        <v>3295</v>
      </c>
      <c r="I279" s="165">
        <v>3573</v>
      </c>
      <c r="J279" s="180">
        <f t="shared" si="64"/>
        <v>232</v>
      </c>
      <c r="K279" s="181">
        <v>195</v>
      </c>
      <c r="L279" s="182">
        <v>37</v>
      </c>
      <c r="M279" s="108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</row>
    <row r="280" spans="1:28" s="26" customFormat="1" ht="15" customHeight="1">
      <c r="A280" s="25"/>
      <c r="B280" s="28" t="s">
        <v>660</v>
      </c>
      <c r="C280" s="164">
        <v>1459</v>
      </c>
      <c r="D280" s="164">
        <f t="shared" si="56"/>
        <v>2700</v>
      </c>
      <c r="E280" s="163">
        <f t="shared" si="57"/>
        <v>1291</v>
      </c>
      <c r="F280" s="165">
        <f t="shared" si="58"/>
        <v>1409</v>
      </c>
      <c r="G280" s="163">
        <f t="shared" si="63"/>
        <v>2622</v>
      </c>
      <c r="H280" s="163">
        <v>1234</v>
      </c>
      <c r="I280" s="165">
        <v>1388</v>
      </c>
      <c r="J280" s="180">
        <f t="shared" si="64"/>
        <v>78</v>
      </c>
      <c r="K280" s="181">
        <v>57</v>
      </c>
      <c r="L280" s="182">
        <v>21</v>
      </c>
      <c r="M280" s="108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</row>
    <row r="281" spans="1:28" s="26" customFormat="1" ht="15" customHeight="1">
      <c r="A281" s="25"/>
      <c r="B281" s="28" t="s">
        <v>661</v>
      </c>
      <c r="C281" s="164">
        <v>730</v>
      </c>
      <c r="D281" s="164">
        <f t="shared" si="56"/>
        <v>1338</v>
      </c>
      <c r="E281" s="163">
        <f t="shared" si="57"/>
        <v>611</v>
      </c>
      <c r="F281" s="165">
        <f t="shared" si="58"/>
        <v>727</v>
      </c>
      <c r="G281" s="163">
        <f t="shared" si="63"/>
        <v>1306</v>
      </c>
      <c r="H281" s="163">
        <v>585</v>
      </c>
      <c r="I281" s="165">
        <v>721</v>
      </c>
      <c r="J281" s="180">
        <f t="shared" si="64"/>
        <v>32</v>
      </c>
      <c r="K281" s="181">
        <v>26</v>
      </c>
      <c r="L281" s="182">
        <v>6</v>
      </c>
      <c r="M281" s="108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</row>
    <row r="282" spans="1:28" s="26" customFormat="1" ht="15" customHeight="1">
      <c r="A282" s="25"/>
      <c r="B282" s="28" t="s">
        <v>662</v>
      </c>
      <c r="C282" s="164">
        <v>1243</v>
      </c>
      <c r="D282" s="164">
        <f t="shared" si="56"/>
        <v>2308</v>
      </c>
      <c r="E282" s="163">
        <f t="shared" si="57"/>
        <v>1133</v>
      </c>
      <c r="F282" s="165">
        <f t="shared" si="58"/>
        <v>1175</v>
      </c>
      <c r="G282" s="163">
        <f t="shared" si="63"/>
        <v>2277</v>
      </c>
      <c r="H282" s="163">
        <v>1118</v>
      </c>
      <c r="I282" s="165">
        <v>1159</v>
      </c>
      <c r="J282" s="180">
        <f t="shared" si="64"/>
        <v>31</v>
      </c>
      <c r="K282" s="181">
        <v>15</v>
      </c>
      <c r="L282" s="182">
        <v>16</v>
      </c>
      <c r="M282" s="108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</row>
    <row r="283" spans="1:28" s="26" customFormat="1" ht="15" customHeight="1">
      <c r="A283" s="25"/>
      <c r="B283" s="28" t="s">
        <v>663</v>
      </c>
      <c r="C283" s="164">
        <v>1643</v>
      </c>
      <c r="D283" s="164">
        <f t="shared" si="56"/>
        <v>3235</v>
      </c>
      <c r="E283" s="163">
        <f t="shared" si="57"/>
        <v>1604</v>
      </c>
      <c r="F283" s="165">
        <f t="shared" si="58"/>
        <v>1631</v>
      </c>
      <c r="G283" s="163">
        <f t="shared" si="63"/>
        <v>3085</v>
      </c>
      <c r="H283" s="163">
        <v>1471</v>
      </c>
      <c r="I283" s="165">
        <v>1614</v>
      </c>
      <c r="J283" s="180">
        <f t="shared" si="64"/>
        <v>150</v>
      </c>
      <c r="K283" s="181">
        <v>133</v>
      </c>
      <c r="L283" s="182">
        <v>17</v>
      </c>
      <c r="M283" s="108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</row>
    <row r="284" spans="1:28" s="26" customFormat="1" ht="15" customHeight="1">
      <c r="A284" s="25"/>
      <c r="B284" s="28" t="s">
        <v>664</v>
      </c>
      <c r="C284" s="164">
        <v>3415</v>
      </c>
      <c r="D284" s="164">
        <f t="shared" si="56"/>
        <v>6914</v>
      </c>
      <c r="E284" s="163">
        <f t="shared" si="57"/>
        <v>3217</v>
      </c>
      <c r="F284" s="165">
        <f t="shared" si="58"/>
        <v>3697</v>
      </c>
      <c r="G284" s="163">
        <f t="shared" si="63"/>
        <v>6839</v>
      </c>
      <c r="H284" s="163">
        <v>3185</v>
      </c>
      <c r="I284" s="165">
        <v>3654</v>
      </c>
      <c r="J284" s="180">
        <f t="shared" si="64"/>
        <v>75</v>
      </c>
      <c r="K284" s="181">
        <v>32</v>
      </c>
      <c r="L284" s="182">
        <v>43</v>
      </c>
      <c r="M284" s="108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</row>
    <row r="285" spans="1:28" s="26" customFormat="1" ht="15" customHeight="1">
      <c r="A285" s="25"/>
      <c r="B285" s="28" t="s">
        <v>665</v>
      </c>
      <c r="C285" s="164">
        <v>1683</v>
      </c>
      <c r="D285" s="164">
        <f t="shared" si="56"/>
        <v>3122</v>
      </c>
      <c r="E285" s="163">
        <f t="shared" si="57"/>
        <v>1466</v>
      </c>
      <c r="F285" s="165">
        <f t="shared" si="58"/>
        <v>1656</v>
      </c>
      <c r="G285" s="163">
        <f t="shared" si="63"/>
        <v>3067</v>
      </c>
      <c r="H285" s="163">
        <v>1433</v>
      </c>
      <c r="I285" s="165">
        <v>1634</v>
      </c>
      <c r="J285" s="180">
        <f t="shared" si="64"/>
        <v>55</v>
      </c>
      <c r="K285" s="181">
        <v>33</v>
      </c>
      <c r="L285" s="182">
        <v>22</v>
      </c>
      <c r="M285" s="108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</row>
    <row r="286" spans="1:28" s="26" customFormat="1" ht="15" customHeight="1">
      <c r="A286" s="25"/>
      <c r="B286" s="28" t="s">
        <v>666</v>
      </c>
      <c r="C286" s="164">
        <v>1075</v>
      </c>
      <c r="D286" s="164">
        <f t="shared" si="56"/>
        <v>1904</v>
      </c>
      <c r="E286" s="163">
        <f t="shared" si="57"/>
        <v>925</v>
      </c>
      <c r="F286" s="165">
        <f t="shared" si="58"/>
        <v>979</v>
      </c>
      <c r="G286" s="163">
        <f t="shared" si="63"/>
        <v>1888</v>
      </c>
      <c r="H286" s="163">
        <v>917</v>
      </c>
      <c r="I286" s="165">
        <v>971</v>
      </c>
      <c r="J286" s="180">
        <f t="shared" si="64"/>
        <v>16</v>
      </c>
      <c r="K286" s="181">
        <v>8</v>
      </c>
      <c r="L286" s="182">
        <v>8</v>
      </c>
      <c r="M286" s="108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</row>
    <row r="287" spans="1:28" s="26" customFormat="1" ht="15" customHeight="1">
      <c r="A287" s="25"/>
      <c r="B287" s="27" t="s">
        <v>183</v>
      </c>
      <c r="C287" s="177">
        <f>SUM(C288:C296)</f>
        <v>21406</v>
      </c>
      <c r="D287" s="177">
        <f t="shared" si="56"/>
        <v>44604</v>
      </c>
      <c r="E287" s="178">
        <f t="shared" si="57"/>
        <v>21803</v>
      </c>
      <c r="F287" s="179">
        <f t="shared" si="58"/>
        <v>22801</v>
      </c>
      <c r="G287" s="178">
        <f t="shared" ref="G287:L287" si="65">SUM(G288:G296)</f>
        <v>43650</v>
      </c>
      <c r="H287" s="178">
        <f t="shared" si="65"/>
        <v>21324</v>
      </c>
      <c r="I287" s="179">
        <f t="shared" si="65"/>
        <v>22326</v>
      </c>
      <c r="J287" s="177">
        <f t="shared" si="65"/>
        <v>954</v>
      </c>
      <c r="K287" s="178">
        <f t="shared" si="65"/>
        <v>479</v>
      </c>
      <c r="L287" s="179">
        <f t="shared" si="65"/>
        <v>475</v>
      </c>
      <c r="M287" s="109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</row>
    <row r="288" spans="1:28" s="26" customFormat="1" ht="15" customHeight="1">
      <c r="A288" s="25"/>
      <c r="B288" s="28" t="s">
        <v>476</v>
      </c>
      <c r="C288" s="164">
        <v>3518</v>
      </c>
      <c r="D288" s="164">
        <f t="shared" si="56"/>
        <v>8021</v>
      </c>
      <c r="E288" s="163">
        <f t="shared" si="57"/>
        <v>3889</v>
      </c>
      <c r="F288" s="165">
        <f t="shared" si="58"/>
        <v>4132</v>
      </c>
      <c r="G288" s="163">
        <f t="shared" ref="G288:G296" si="66">SUM(H288:I288)</f>
        <v>7955</v>
      </c>
      <c r="H288" s="163">
        <v>3868</v>
      </c>
      <c r="I288" s="165">
        <v>4087</v>
      </c>
      <c r="J288" s="180">
        <f t="shared" ref="J288:J296" si="67">SUM(K288:L288)</f>
        <v>66</v>
      </c>
      <c r="K288" s="181">
        <v>21</v>
      </c>
      <c r="L288" s="182">
        <v>45</v>
      </c>
      <c r="M288" s="108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</row>
    <row r="289" spans="1:28" s="26" customFormat="1" ht="15" customHeight="1">
      <c r="A289" s="25"/>
      <c r="B289" s="28" t="s">
        <v>667</v>
      </c>
      <c r="C289" s="164">
        <v>5875</v>
      </c>
      <c r="D289" s="164">
        <f t="shared" si="56"/>
        <v>12965</v>
      </c>
      <c r="E289" s="163">
        <f t="shared" si="57"/>
        <v>6337</v>
      </c>
      <c r="F289" s="165">
        <f t="shared" si="58"/>
        <v>6628</v>
      </c>
      <c r="G289" s="163">
        <f t="shared" si="66"/>
        <v>12804</v>
      </c>
      <c r="H289" s="163">
        <v>6254</v>
      </c>
      <c r="I289" s="165">
        <v>6550</v>
      </c>
      <c r="J289" s="180">
        <f t="shared" si="67"/>
        <v>161</v>
      </c>
      <c r="K289" s="181">
        <v>83</v>
      </c>
      <c r="L289" s="182">
        <v>78</v>
      </c>
      <c r="M289" s="108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</row>
    <row r="290" spans="1:28" s="26" customFormat="1" ht="15" customHeight="1">
      <c r="A290" s="25"/>
      <c r="B290" s="28" t="s">
        <v>477</v>
      </c>
      <c r="C290" s="164">
        <v>1165</v>
      </c>
      <c r="D290" s="164">
        <f t="shared" si="56"/>
        <v>2267</v>
      </c>
      <c r="E290" s="163">
        <f t="shared" si="57"/>
        <v>1063</v>
      </c>
      <c r="F290" s="165">
        <f t="shared" si="58"/>
        <v>1204</v>
      </c>
      <c r="G290" s="163">
        <f t="shared" si="66"/>
        <v>2226</v>
      </c>
      <c r="H290" s="163">
        <v>1047</v>
      </c>
      <c r="I290" s="165">
        <v>1179</v>
      </c>
      <c r="J290" s="180">
        <f t="shared" si="67"/>
        <v>41</v>
      </c>
      <c r="K290" s="181">
        <v>16</v>
      </c>
      <c r="L290" s="182">
        <v>25</v>
      </c>
      <c r="M290" s="108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</row>
    <row r="291" spans="1:28" s="26" customFormat="1" ht="15" customHeight="1">
      <c r="A291" s="25"/>
      <c r="B291" s="28" t="s">
        <v>478</v>
      </c>
      <c r="C291" s="164">
        <v>2155</v>
      </c>
      <c r="D291" s="164">
        <f t="shared" si="56"/>
        <v>4445</v>
      </c>
      <c r="E291" s="163">
        <f t="shared" si="57"/>
        <v>2206</v>
      </c>
      <c r="F291" s="165">
        <f t="shared" si="58"/>
        <v>2239</v>
      </c>
      <c r="G291" s="163">
        <f t="shared" si="66"/>
        <v>4095</v>
      </c>
      <c r="H291" s="163">
        <v>2021</v>
      </c>
      <c r="I291" s="165">
        <v>2074</v>
      </c>
      <c r="J291" s="180">
        <f t="shared" si="67"/>
        <v>350</v>
      </c>
      <c r="K291" s="181">
        <v>185</v>
      </c>
      <c r="L291" s="182">
        <v>165</v>
      </c>
      <c r="M291" s="108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</row>
    <row r="292" spans="1:28" s="26" customFormat="1" ht="15" customHeight="1">
      <c r="A292" s="25"/>
      <c r="B292" s="28" t="s">
        <v>479</v>
      </c>
      <c r="C292" s="164">
        <v>1206</v>
      </c>
      <c r="D292" s="164">
        <f t="shared" si="56"/>
        <v>2272</v>
      </c>
      <c r="E292" s="163">
        <f t="shared" si="57"/>
        <v>1104</v>
      </c>
      <c r="F292" s="165">
        <f t="shared" si="58"/>
        <v>1168</v>
      </c>
      <c r="G292" s="163">
        <f t="shared" si="66"/>
        <v>2246</v>
      </c>
      <c r="H292" s="163">
        <v>1095</v>
      </c>
      <c r="I292" s="165">
        <v>1151</v>
      </c>
      <c r="J292" s="180">
        <f t="shared" si="67"/>
        <v>26</v>
      </c>
      <c r="K292" s="181">
        <v>9</v>
      </c>
      <c r="L292" s="182">
        <v>17</v>
      </c>
      <c r="M292" s="108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</row>
    <row r="293" spans="1:28" s="26" customFormat="1" ht="15" customHeight="1">
      <c r="A293" s="25"/>
      <c r="B293" s="28" t="s">
        <v>480</v>
      </c>
      <c r="C293" s="164">
        <v>2353</v>
      </c>
      <c r="D293" s="164">
        <f t="shared" si="56"/>
        <v>4916</v>
      </c>
      <c r="E293" s="163">
        <f t="shared" si="57"/>
        <v>2436</v>
      </c>
      <c r="F293" s="165">
        <f t="shared" si="58"/>
        <v>2480</v>
      </c>
      <c r="G293" s="163">
        <f t="shared" si="66"/>
        <v>4720</v>
      </c>
      <c r="H293" s="163">
        <v>2318</v>
      </c>
      <c r="I293" s="165">
        <v>2402</v>
      </c>
      <c r="J293" s="180">
        <f t="shared" si="67"/>
        <v>196</v>
      </c>
      <c r="K293" s="181">
        <v>118</v>
      </c>
      <c r="L293" s="182">
        <v>78</v>
      </c>
      <c r="M293" s="108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</row>
    <row r="294" spans="1:28" s="26" customFormat="1" ht="15" customHeight="1">
      <c r="A294" s="25"/>
      <c r="B294" s="28" t="s">
        <v>481</v>
      </c>
      <c r="C294" s="164">
        <v>1210</v>
      </c>
      <c r="D294" s="164">
        <f t="shared" si="56"/>
        <v>2242</v>
      </c>
      <c r="E294" s="163">
        <f t="shared" si="57"/>
        <v>1057</v>
      </c>
      <c r="F294" s="165">
        <f t="shared" si="58"/>
        <v>1185</v>
      </c>
      <c r="G294" s="163">
        <f t="shared" si="66"/>
        <v>2236</v>
      </c>
      <c r="H294" s="163">
        <v>1056</v>
      </c>
      <c r="I294" s="165">
        <v>1180</v>
      </c>
      <c r="J294" s="180">
        <f t="shared" si="67"/>
        <v>6</v>
      </c>
      <c r="K294" s="181">
        <v>1</v>
      </c>
      <c r="L294" s="182">
        <v>5</v>
      </c>
      <c r="M294" s="108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</row>
    <row r="295" spans="1:28" s="26" customFormat="1" ht="15" customHeight="1">
      <c r="A295" s="25"/>
      <c r="B295" s="28" t="s">
        <v>482</v>
      </c>
      <c r="C295" s="164">
        <v>1833</v>
      </c>
      <c r="D295" s="164">
        <f t="shared" si="56"/>
        <v>3511</v>
      </c>
      <c r="E295" s="163">
        <f t="shared" si="57"/>
        <v>1731</v>
      </c>
      <c r="F295" s="165">
        <f t="shared" si="58"/>
        <v>1780</v>
      </c>
      <c r="G295" s="163">
        <f t="shared" si="66"/>
        <v>3424</v>
      </c>
      <c r="H295" s="163">
        <v>1690</v>
      </c>
      <c r="I295" s="165">
        <v>1734</v>
      </c>
      <c r="J295" s="180">
        <f t="shared" si="67"/>
        <v>87</v>
      </c>
      <c r="K295" s="181">
        <v>41</v>
      </c>
      <c r="L295" s="182">
        <v>46</v>
      </c>
      <c r="M295" s="108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</row>
    <row r="296" spans="1:28" s="26" customFormat="1" ht="15" customHeight="1">
      <c r="A296" s="25"/>
      <c r="B296" s="28" t="s">
        <v>483</v>
      </c>
      <c r="C296" s="164">
        <v>2091</v>
      </c>
      <c r="D296" s="164">
        <f t="shared" si="56"/>
        <v>3965</v>
      </c>
      <c r="E296" s="163">
        <f t="shared" si="57"/>
        <v>1980</v>
      </c>
      <c r="F296" s="165">
        <f t="shared" si="58"/>
        <v>1985</v>
      </c>
      <c r="G296" s="163">
        <f t="shared" si="66"/>
        <v>3944</v>
      </c>
      <c r="H296" s="163">
        <v>1975</v>
      </c>
      <c r="I296" s="165">
        <v>1969</v>
      </c>
      <c r="J296" s="180">
        <f t="shared" si="67"/>
        <v>21</v>
      </c>
      <c r="K296" s="181">
        <v>5</v>
      </c>
      <c r="L296" s="182">
        <v>16</v>
      </c>
      <c r="M296" s="108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</row>
    <row r="297" spans="1:28" s="26" customFormat="1" ht="15" customHeight="1">
      <c r="A297" s="25"/>
      <c r="B297" s="27" t="s">
        <v>184</v>
      </c>
      <c r="C297" s="177">
        <f>SUM(C298:C305)</f>
        <v>16166</v>
      </c>
      <c r="D297" s="177">
        <f t="shared" si="56"/>
        <v>36399</v>
      </c>
      <c r="E297" s="178">
        <f t="shared" si="57"/>
        <v>19057</v>
      </c>
      <c r="F297" s="179">
        <f t="shared" si="58"/>
        <v>17342</v>
      </c>
      <c r="G297" s="178">
        <f t="shared" ref="G297:L297" si="68">SUM(G298:G305)</f>
        <v>34564</v>
      </c>
      <c r="H297" s="178">
        <f t="shared" si="68"/>
        <v>17592</v>
      </c>
      <c r="I297" s="179">
        <f t="shared" si="68"/>
        <v>16972</v>
      </c>
      <c r="J297" s="177">
        <f t="shared" si="68"/>
        <v>1835</v>
      </c>
      <c r="K297" s="178">
        <f t="shared" si="68"/>
        <v>1465</v>
      </c>
      <c r="L297" s="179">
        <f t="shared" si="68"/>
        <v>370</v>
      </c>
      <c r="M297" s="109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</row>
    <row r="298" spans="1:28" s="26" customFormat="1" ht="15" customHeight="1">
      <c r="A298" s="25"/>
      <c r="B298" s="28" t="s">
        <v>484</v>
      </c>
      <c r="C298" s="164">
        <v>4862</v>
      </c>
      <c r="D298" s="164">
        <f t="shared" si="56"/>
        <v>11070</v>
      </c>
      <c r="E298" s="163">
        <f t="shared" si="57"/>
        <v>5565</v>
      </c>
      <c r="F298" s="165">
        <f t="shared" si="58"/>
        <v>5505</v>
      </c>
      <c r="G298" s="163">
        <f t="shared" ref="G298:G305" si="69">SUM(H298:I298)</f>
        <v>10839</v>
      </c>
      <c r="H298" s="163">
        <v>5446</v>
      </c>
      <c r="I298" s="165">
        <v>5393</v>
      </c>
      <c r="J298" s="180">
        <f t="shared" ref="J298:J305" si="70">SUM(K298:L298)</f>
        <v>231</v>
      </c>
      <c r="K298" s="181">
        <v>119</v>
      </c>
      <c r="L298" s="182">
        <v>112</v>
      </c>
      <c r="M298" s="108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</row>
    <row r="299" spans="1:28" s="26" customFormat="1" ht="15" customHeight="1">
      <c r="A299" s="25"/>
      <c r="B299" s="28" t="s">
        <v>485</v>
      </c>
      <c r="C299" s="164">
        <v>790</v>
      </c>
      <c r="D299" s="164">
        <f t="shared" si="56"/>
        <v>1505</v>
      </c>
      <c r="E299" s="163">
        <f t="shared" si="57"/>
        <v>753</v>
      </c>
      <c r="F299" s="165">
        <f t="shared" si="58"/>
        <v>752</v>
      </c>
      <c r="G299" s="163">
        <f t="shared" si="69"/>
        <v>1483</v>
      </c>
      <c r="H299" s="163">
        <v>740</v>
      </c>
      <c r="I299" s="165">
        <v>743</v>
      </c>
      <c r="J299" s="180">
        <f t="shared" si="70"/>
        <v>22</v>
      </c>
      <c r="K299" s="181">
        <v>13</v>
      </c>
      <c r="L299" s="182">
        <v>9</v>
      </c>
      <c r="M299" s="108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</row>
    <row r="300" spans="1:28" s="26" customFormat="1" ht="15" customHeight="1">
      <c r="A300" s="25"/>
      <c r="B300" s="28" t="s">
        <v>486</v>
      </c>
      <c r="C300" s="164">
        <v>1081</v>
      </c>
      <c r="D300" s="164">
        <f t="shared" si="56"/>
        <v>2068</v>
      </c>
      <c r="E300" s="163">
        <f t="shared" si="57"/>
        <v>995</v>
      </c>
      <c r="F300" s="165">
        <f t="shared" si="58"/>
        <v>1073</v>
      </c>
      <c r="G300" s="163">
        <f t="shared" si="69"/>
        <v>2037</v>
      </c>
      <c r="H300" s="163">
        <v>984</v>
      </c>
      <c r="I300" s="165">
        <v>1053</v>
      </c>
      <c r="J300" s="180">
        <f t="shared" si="70"/>
        <v>31</v>
      </c>
      <c r="K300" s="181">
        <v>11</v>
      </c>
      <c r="L300" s="182">
        <v>20</v>
      </c>
      <c r="M300" s="108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</row>
    <row r="301" spans="1:28" s="26" customFormat="1" ht="15" customHeight="1">
      <c r="A301" s="25"/>
      <c r="B301" s="28" t="s">
        <v>487</v>
      </c>
      <c r="C301" s="164">
        <v>1392</v>
      </c>
      <c r="D301" s="164">
        <f t="shared" si="56"/>
        <v>3012</v>
      </c>
      <c r="E301" s="163">
        <f t="shared" si="57"/>
        <v>1650</v>
      </c>
      <c r="F301" s="165">
        <f t="shared" si="58"/>
        <v>1362</v>
      </c>
      <c r="G301" s="163">
        <f t="shared" si="69"/>
        <v>2856</v>
      </c>
      <c r="H301" s="163">
        <v>1518</v>
      </c>
      <c r="I301" s="165">
        <v>1338</v>
      </c>
      <c r="J301" s="180">
        <f t="shared" si="70"/>
        <v>156</v>
      </c>
      <c r="K301" s="181">
        <v>132</v>
      </c>
      <c r="L301" s="182">
        <v>24</v>
      </c>
      <c r="M301" s="108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</row>
    <row r="302" spans="1:28" s="26" customFormat="1" ht="15" customHeight="1">
      <c r="A302" s="25"/>
      <c r="B302" s="28" t="s">
        <v>488</v>
      </c>
      <c r="C302" s="164">
        <v>4114</v>
      </c>
      <c r="D302" s="164">
        <f t="shared" si="56"/>
        <v>10494</v>
      </c>
      <c r="E302" s="163">
        <f t="shared" si="57"/>
        <v>5791</v>
      </c>
      <c r="F302" s="165">
        <f t="shared" si="58"/>
        <v>4703</v>
      </c>
      <c r="G302" s="163">
        <f t="shared" si="69"/>
        <v>9575</v>
      </c>
      <c r="H302" s="163">
        <v>4948</v>
      </c>
      <c r="I302" s="165">
        <v>4627</v>
      </c>
      <c r="J302" s="180">
        <f t="shared" si="70"/>
        <v>919</v>
      </c>
      <c r="K302" s="181">
        <v>843</v>
      </c>
      <c r="L302" s="182">
        <v>76</v>
      </c>
      <c r="M302" s="108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</row>
    <row r="303" spans="1:28" s="26" customFormat="1" ht="15" customHeight="1">
      <c r="A303" s="25"/>
      <c r="B303" s="28" t="s">
        <v>489</v>
      </c>
      <c r="C303" s="164">
        <v>1170</v>
      </c>
      <c r="D303" s="164">
        <f t="shared" si="56"/>
        <v>2457</v>
      </c>
      <c r="E303" s="163">
        <f t="shared" si="57"/>
        <v>1360</v>
      </c>
      <c r="F303" s="165">
        <f t="shared" si="58"/>
        <v>1097</v>
      </c>
      <c r="G303" s="163">
        <f t="shared" si="69"/>
        <v>2223</v>
      </c>
      <c r="H303" s="163">
        <v>1175</v>
      </c>
      <c r="I303" s="165">
        <v>1048</v>
      </c>
      <c r="J303" s="180">
        <f t="shared" si="70"/>
        <v>234</v>
      </c>
      <c r="K303" s="181">
        <v>185</v>
      </c>
      <c r="L303" s="182">
        <v>49</v>
      </c>
      <c r="M303" s="108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</row>
    <row r="304" spans="1:28" s="26" customFormat="1" ht="15" customHeight="1">
      <c r="A304" s="25"/>
      <c r="B304" s="28" t="s">
        <v>490</v>
      </c>
      <c r="C304" s="164">
        <v>893</v>
      </c>
      <c r="D304" s="164">
        <f t="shared" si="56"/>
        <v>1838</v>
      </c>
      <c r="E304" s="163">
        <f t="shared" si="57"/>
        <v>939</v>
      </c>
      <c r="F304" s="165">
        <f t="shared" si="58"/>
        <v>899</v>
      </c>
      <c r="G304" s="163">
        <f t="shared" si="69"/>
        <v>1806</v>
      </c>
      <c r="H304" s="163">
        <v>929</v>
      </c>
      <c r="I304" s="165">
        <v>877</v>
      </c>
      <c r="J304" s="180">
        <f t="shared" si="70"/>
        <v>32</v>
      </c>
      <c r="K304" s="181">
        <v>10</v>
      </c>
      <c r="L304" s="182">
        <v>22</v>
      </c>
      <c r="M304" s="108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</row>
    <row r="305" spans="1:28" s="26" customFormat="1" ht="15" customHeight="1">
      <c r="A305" s="25"/>
      <c r="B305" s="28" t="s">
        <v>491</v>
      </c>
      <c r="C305" s="164">
        <v>1864</v>
      </c>
      <c r="D305" s="164">
        <f t="shared" si="56"/>
        <v>3955</v>
      </c>
      <c r="E305" s="163">
        <f t="shared" si="57"/>
        <v>2004</v>
      </c>
      <c r="F305" s="165">
        <f t="shared" si="58"/>
        <v>1951</v>
      </c>
      <c r="G305" s="163">
        <f t="shared" si="69"/>
        <v>3745</v>
      </c>
      <c r="H305" s="163">
        <v>1852</v>
      </c>
      <c r="I305" s="165">
        <v>1893</v>
      </c>
      <c r="J305" s="180">
        <f t="shared" si="70"/>
        <v>210</v>
      </c>
      <c r="K305" s="181">
        <v>152</v>
      </c>
      <c r="L305" s="182">
        <v>58</v>
      </c>
      <c r="M305" s="108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</row>
    <row r="306" spans="1:28" s="26" customFormat="1" ht="15" customHeight="1">
      <c r="A306" s="25"/>
      <c r="B306" s="27" t="s">
        <v>185</v>
      </c>
      <c r="C306" s="177">
        <f>SUM(C307:C316)</f>
        <v>21331</v>
      </c>
      <c r="D306" s="177">
        <f t="shared" si="56"/>
        <v>46640</v>
      </c>
      <c r="E306" s="178">
        <f t="shared" si="57"/>
        <v>24249</v>
      </c>
      <c r="F306" s="179">
        <f t="shared" si="58"/>
        <v>22391</v>
      </c>
      <c r="G306" s="178">
        <f t="shared" ref="G306:L306" si="71">SUM(G307:G316)</f>
        <v>45024</v>
      </c>
      <c r="H306" s="178">
        <f t="shared" si="71"/>
        <v>23068</v>
      </c>
      <c r="I306" s="179">
        <f t="shared" si="71"/>
        <v>21956</v>
      </c>
      <c r="J306" s="177">
        <f t="shared" si="71"/>
        <v>1616</v>
      </c>
      <c r="K306" s="178">
        <f t="shared" si="71"/>
        <v>1181</v>
      </c>
      <c r="L306" s="179">
        <f t="shared" si="71"/>
        <v>435</v>
      </c>
      <c r="M306" s="109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</row>
    <row r="307" spans="1:28" s="26" customFormat="1" ht="15" customHeight="1">
      <c r="A307" s="25"/>
      <c r="B307" s="28" t="s">
        <v>492</v>
      </c>
      <c r="C307" s="164">
        <v>5879</v>
      </c>
      <c r="D307" s="164">
        <f t="shared" si="56"/>
        <v>14262</v>
      </c>
      <c r="E307" s="163">
        <f t="shared" si="57"/>
        <v>7288</v>
      </c>
      <c r="F307" s="165">
        <f t="shared" si="58"/>
        <v>6974</v>
      </c>
      <c r="G307" s="163">
        <f t="shared" ref="G307:G316" si="72">SUM(H307:I307)</f>
        <v>13876</v>
      </c>
      <c r="H307" s="163">
        <v>7020</v>
      </c>
      <c r="I307" s="165">
        <v>6856</v>
      </c>
      <c r="J307" s="180">
        <f t="shared" ref="J307:J316" si="73">SUM(K307:L307)</f>
        <v>386</v>
      </c>
      <c r="K307" s="181">
        <v>268</v>
      </c>
      <c r="L307" s="182">
        <v>118</v>
      </c>
      <c r="M307" s="108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</row>
    <row r="308" spans="1:28" s="26" customFormat="1" ht="15" customHeight="1">
      <c r="A308" s="25"/>
      <c r="B308" s="28" t="s">
        <v>493</v>
      </c>
      <c r="C308" s="164">
        <v>3118</v>
      </c>
      <c r="D308" s="164">
        <f t="shared" si="56"/>
        <v>7065</v>
      </c>
      <c r="E308" s="163">
        <f t="shared" si="57"/>
        <v>3919</v>
      </c>
      <c r="F308" s="165">
        <f t="shared" si="58"/>
        <v>3146</v>
      </c>
      <c r="G308" s="163">
        <f t="shared" si="72"/>
        <v>6496</v>
      </c>
      <c r="H308" s="163">
        <v>3462</v>
      </c>
      <c r="I308" s="165">
        <v>3034</v>
      </c>
      <c r="J308" s="180">
        <f t="shared" si="73"/>
        <v>569</v>
      </c>
      <c r="K308" s="181">
        <v>457</v>
      </c>
      <c r="L308" s="182">
        <v>112</v>
      </c>
      <c r="M308" s="108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</row>
    <row r="309" spans="1:28" s="26" customFormat="1" ht="15" customHeight="1">
      <c r="A309" s="25"/>
      <c r="B309" s="28" t="s">
        <v>494</v>
      </c>
      <c r="C309" s="164">
        <v>1918</v>
      </c>
      <c r="D309" s="164">
        <f t="shared" si="56"/>
        <v>3978</v>
      </c>
      <c r="E309" s="163">
        <f t="shared" si="57"/>
        <v>2159</v>
      </c>
      <c r="F309" s="165">
        <f t="shared" si="58"/>
        <v>1819</v>
      </c>
      <c r="G309" s="163">
        <f t="shared" si="72"/>
        <v>3850</v>
      </c>
      <c r="H309" s="163">
        <v>2051</v>
      </c>
      <c r="I309" s="165">
        <v>1799</v>
      </c>
      <c r="J309" s="180">
        <f t="shared" si="73"/>
        <v>128</v>
      </c>
      <c r="K309" s="181">
        <v>108</v>
      </c>
      <c r="L309" s="182">
        <v>20</v>
      </c>
      <c r="M309" s="108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</row>
    <row r="310" spans="1:28" s="26" customFormat="1" ht="15" customHeight="1">
      <c r="A310" s="25"/>
      <c r="B310" s="28" t="s">
        <v>495</v>
      </c>
      <c r="C310" s="164">
        <v>1688</v>
      </c>
      <c r="D310" s="164">
        <f t="shared" si="56"/>
        <v>3213</v>
      </c>
      <c r="E310" s="163">
        <f t="shared" si="57"/>
        <v>1564</v>
      </c>
      <c r="F310" s="165">
        <f t="shared" si="58"/>
        <v>1649</v>
      </c>
      <c r="G310" s="163">
        <f t="shared" si="72"/>
        <v>3173</v>
      </c>
      <c r="H310" s="163">
        <v>1550</v>
      </c>
      <c r="I310" s="165">
        <v>1623</v>
      </c>
      <c r="J310" s="180">
        <f t="shared" si="73"/>
        <v>40</v>
      </c>
      <c r="K310" s="181">
        <v>14</v>
      </c>
      <c r="L310" s="182">
        <v>26</v>
      </c>
      <c r="M310" s="108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</row>
    <row r="311" spans="1:28" s="26" customFormat="1" ht="15" customHeight="1">
      <c r="A311" s="25"/>
      <c r="B311" s="28" t="s">
        <v>496</v>
      </c>
      <c r="C311" s="164">
        <v>1128</v>
      </c>
      <c r="D311" s="164">
        <f t="shared" si="56"/>
        <v>2088</v>
      </c>
      <c r="E311" s="163">
        <f t="shared" si="57"/>
        <v>1037</v>
      </c>
      <c r="F311" s="165">
        <f t="shared" si="58"/>
        <v>1051</v>
      </c>
      <c r="G311" s="163">
        <f t="shared" si="72"/>
        <v>2073</v>
      </c>
      <c r="H311" s="163">
        <v>1036</v>
      </c>
      <c r="I311" s="165">
        <v>1037</v>
      </c>
      <c r="J311" s="180">
        <f t="shared" si="73"/>
        <v>15</v>
      </c>
      <c r="K311" s="181">
        <v>1</v>
      </c>
      <c r="L311" s="182">
        <v>14</v>
      </c>
      <c r="M311" s="108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</row>
    <row r="312" spans="1:28" s="26" customFormat="1" ht="15" customHeight="1">
      <c r="A312" s="25"/>
      <c r="B312" s="28" t="s">
        <v>497</v>
      </c>
      <c r="C312" s="164">
        <v>672</v>
      </c>
      <c r="D312" s="164">
        <f t="shared" si="56"/>
        <v>1153</v>
      </c>
      <c r="E312" s="163">
        <f t="shared" si="57"/>
        <v>582</v>
      </c>
      <c r="F312" s="165">
        <f t="shared" si="58"/>
        <v>571</v>
      </c>
      <c r="G312" s="163">
        <f t="shared" si="72"/>
        <v>1143</v>
      </c>
      <c r="H312" s="163">
        <v>577</v>
      </c>
      <c r="I312" s="165">
        <v>566</v>
      </c>
      <c r="J312" s="180">
        <f t="shared" si="73"/>
        <v>10</v>
      </c>
      <c r="K312" s="181">
        <v>5</v>
      </c>
      <c r="L312" s="182">
        <v>5</v>
      </c>
      <c r="M312" s="108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</row>
    <row r="313" spans="1:28" s="26" customFormat="1" ht="15" customHeight="1">
      <c r="A313" s="25"/>
      <c r="B313" s="28" t="s">
        <v>498</v>
      </c>
      <c r="C313" s="164">
        <v>1252</v>
      </c>
      <c r="D313" s="164">
        <f t="shared" si="56"/>
        <v>2582</v>
      </c>
      <c r="E313" s="163">
        <f t="shared" si="57"/>
        <v>1306</v>
      </c>
      <c r="F313" s="165">
        <f t="shared" si="58"/>
        <v>1276</v>
      </c>
      <c r="G313" s="163">
        <f t="shared" si="72"/>
        <v>2549</v>
      </c>
      <c r="H313" s="163">
        <v>1291</v>
      </c>
      <c r="I313" s="165">
        <v>1258</v>
      </c>
      <c r="J313" s="180">
        <f t="shared" si="73"/>
        <v>33</v>
      </c>
      <c r="K313" s="181">
        <v>15</v>
      </c>
      <c r="L313" s="182">
        <v>18</v>
      </c>
      <c r="M313" s="108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</row>
    <row r="314" spans="1:28" s="26" customFormat="1" ht="15" customHeight="1">
      <c r="A314" s="25"/>
      <c r="B314" s="28" t="s">
        <v>499</v>
      </c>
      <c r="C314" s="164">
        <v>1605</v>
      </c>
      <c r="D314" s="164">
        <f t="shared" si="56"/>
        <v>3416</v>
      </c>
      <c r="E314" s="163">
        <f t="shared" si="57"/>
        <v>1734</v>
      </c>
      <c r="F314" s="165">
        <f t="shared" si="58"/>
        <v>1682</v>
      </c>
      <c r="G314" s="163">
        <f t="shared" si="72"/>
        <v>3354</v>
      </c>
      <c r="H314" s="163">
        <v>1698</v>
      </c>
      <c r="I314" s="165">
        <v>1656</v>
      </c>
      <c r="J314" s="180">
        <f t="shared" si="73"/>
        <v>62</v>
      </c>
      <c r="K314" s="181">
        <v>36</v>
      </c>
      <c r="L314" s="182">
        <v>26</v>
      </c>
      <c r="M314" s="108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</row>
    <row r="315" spans="1:28" s="26" customFormat="1" ht="15" customHeight="1">
      <c r="A315" s="25"/>
      <c r="B315" s="28" t="s">
        <v>500</v>
      </c>
      <c r="C315" s="164">
        <v>2358</v>
      </c>
      <c r="D315" s="164">
        <f t="shared" si="56"/>
        <v>5091</v>
      </c>
      <c r="E315" s="163">
        <f t="shared" si="57"/>
        <v>2615</v>
      </c>
      <c r="F315" s="165">
        <f t="shared" si="58"/>
        <v>2476</v>
      </c>
      <c r="G315" s="163">
        <f t="shared" si="72"/>
        <v>5011</v>
      </c>
      <c r="H315" s="163">
        <v>2569</v>
      </c>
      <c r="I315" s="165">
        <v>2442</v>
      </c>
      <c r="J315" s="180">
        <f t="shared" si="73"/>
        <v>80</v>
      </c>
      <c r="K315" s="181">
        <v>46</v>
      </c>
      <c r="L315" s="182">
        <v>34</v>
      </c>
      <c r="M315" s="108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</row>
    <row r="316" spans="1:28" s="26" customFormat="1" ht="15" customHeight="1">
      <c r="A316" s="25"/>
      <c r="B316" s="28" t="s">
        <v>501</v>
      </c>
      <c r="C316" s="164">
        <v>1713</v>
      </c>
      <c r="D316" s="164">
        <f t="shared" si="56"/>
        <v>3792</v>
      </c>
      <c r="E316" s="163">
        <f t="shared" si="57"/>
        <v>2045</v>
      </c>
      <c r="F316" s="165">
        <f t="shared" si="58"/>
        <v>1747</v>
      </c>
      <c r="G316" s="163">
        <f t="shared" si="72"/>
        <v>3499</v>
      </c>
      <c r="H316" s="163">
        <v>1814</v>
      </c>
      <c r="I316" s="165">
        <v>1685</v>
      </c>
      <c r="J316" s="180">
        <f t="shared" si="73"/>
        <v>293</v>
      </c>
      <c r="K316" s="181">
        <v>231</v>
      </c>
      <c r="L316" s="182">
        <v>62</v>
      </c>
      <c r="M316" s="108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</row>
    <row r="317" spans="1:28" s="26" customFormat="1" ht="15" customHeight="1">
      <c r="A317" s="25"/>
      <c r="B317" s="27" t="s">
        <v>186</v>
      </c>
      <c r="C317" s="177">
        <f>SUM(C318:C325)</f>
        <v>52926</v>
      </c>
      <c r="D317" s="177">
        <f t="shared" si="56"/>
        <v>126371</v>
      </c>
      <c r="E317" s="178">
        <f t="shared" si="57"/>
        <v>66229</v>
      </c>
      <c r="F317" s="179">
        <f t="shared" si="58"/>
        <v>60142</v>
      </c>
      <c r="G317" s="178">
        <f t="shared" ref="G317:L317" si="74">SUM(G318:G325)</f>
        <v>122359</v>
      </c>
      <c r="H317" s="178">
        <f t="shared" si="74"/>
        <v>63381</v>
      </c>
      <c r="I317" s="179">
        <f t="shared" si="74"/>
        <v>58978</v>
      </c>
      <c r="J317" s="177">
        <f t="shared" si="74"/>
        <v>4012</v>
      </c>
      <c r="K317" s="178">
        <f t="shared" si="74"/>
        <v>2848</v>
      </c>
      <c r="L317" s="179">
        <f t="shared" si="74"/>
        <v>1164</v>
      </c>
      <c r="M317" s="109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</row>
    <row r="318" spans="1:28" s="26" customFormat="1" ht="15" customHeight="1">
      <c r="A318" s="25"/>
      <c r="B318" s="28" t="s">
        <v>502</v>
      </c>
      <c r="C318" s="164">
        <v>13300</v>
      </c>
      <c r="D318" s="164">
        <f t="shared" si="56"/>
        <v>34287</v>
      </c>
      <c r="E318" s="163">
        <f t="shared" si="57"/>
        <v>17637</v>
      </c>
      <c r="F318" s="165">
        <f t="shared" si="58"/>
        <v>16650</v>
      </c>
      <c r="G318" s="163">
        <f t="shared" ref="G318:G325" si="75">SUM(H318:I318)</f>
        <v>32524</v>
      </c>
      <c r="H318" s="163">
        <v>16303</v>
      </c>
      <c r="I318" s="165">
        <v>16221</v>
      </c>
      <c r="J318" s="180">
        <f t="shared" ref="J318:J325" si="76">SUM(K318:L318)</f>
        <v>1763</v>
      </c>
      <c r="K318" s="181">
        <v>1334</v>
      </c>
      <c r="L318" s="182">
        <v>429</v>
      </c>
      <c r="M318" s="108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</row>
    <row r="319" spans="1:28" s="26" customFormat="1" ht="15" customHeight="1">
      <c r="A319" s="25"/>
      <c r="B319" s="28" t="s">
        <v>503</v>
      </c>
      <c r="C319" s="164">
        <v>10083</v>
      </c>
      <c r="D319" s="164">
        <f t="shared" si="56"/>
        <v>26909</v>
      </c>
      <c r="E319" s="163">
        <f t="shared" si="57"/>
        <v>13867</v>
      </c>
      <c r="F319" s="165">
        <f t="shared" si="58"/>
        <v>13042</v>
      </c>
      <c r="G319" s="163">
        <f t="shared" si="75"/>
        <v>26547</v>
      </c>
      <c r="H319" s="163">
        <v>13700</v>
      </c>
      <c r="I319" s="165">
        <v>12847</v>
      </c>
      <c r="J319" s="180">
        <f t="shared" si="76"/>
        <v>362</v>
      </c>
      <c r="K319" s="181">
        <v>167</v>
      </c>
      <c r="L319" s="182">
        <v>195</v>
      </c>
      <c r="M319" s="108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</row>
    <row r="320" spans="1:28" s="26" customFormat="1" ht="15" customHeight="1">
      <c r="A320" s="25"/>
      <c r="B320" s="28" t="s">
        <v>504</v>
      </c>
      <c r="C320" s="164">
        <v>15571</v>
      </c>
      <c r="D320" s="164">
        <f t="shared" si="56"/>
        <v>33718</v>
      </c>
      <c r="E320" s="163">
        <f t="shared" si="57"/>
        <v>17943</v>
      </c>
      <c r="F320" s="165">
        <f t="shared" si="58"/>
        <v>15775</v>
      </c>
      <c r="G320" s="163">
        <f t="shared" si="75"/>
        <v>33141</v>
      </c>
      <c r="H320" s="163">
        <v>17640</v>
      </c>
      <c r="I320" s="165">
        <v>15501</v>
      </c>
      <c r="J320" s="180">
        <f t="shared" si="76"/>
        <v>577</v>
      </c>
      <c r="K320" s="181">
        <v>303</v>
      </c>
      <c r="L320" s="182">
        <v>274</v>
      </c>
      <c r="M320" s="108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</row>
    <row r="321" spans="1:28" s="26" customFormat="1" ht="15" customHeight="1">
      <c r="A321" s="25"/>
      <c r="B321" s="28" t="s">
        <v>505</v>
      </c>
      <c r="C321" s="164">
        <v>2493</v>
      </c>
      <c r="D321" s="164">
        <f t="shared" si="56"/>
        <v>5032</v>
      </c>
      <c r="E321" s="163">
        <f t="shared" si="57"/>
        <v>2725</v>
      </c>
      <c r="F321" s="165">
        <f t="shared" si="58"/>
        <v>2307</v>
      </c>
      <c r="G321" s="163">
        <f t="shared" si="75"/>
        <v>4812</v>
      </c>
      <c r="H321" s="163">
        <v>2558</v>
      </c>
      <c r="I321" s="165">
        <v>2254</v>
      </c>
      <c r="J321" s="180">
        <f t="shared" si="76"/>
        <v>220</v>
      </c>
      <c r="K321" s="181">
        <v>167</v>
      </c>
      <c r="L321" s="182">
        <v>53</v>
      </c>
      <c r="M321" s="108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</row>
    <row r="322" spans="1:28" s="26" customFormat="1" ht="15" customHeight="1">
      <c r="A322" s="25"/>
      <c r="B322" s="28" t="s">
        <v>506</v>
      </c>
      <c r="C322" s="164">
        <v>2843</v>
      </c>
      <c r="D322" s="164">
        <f t="shared" si="56"/>
        <v>5870</v>
      </c>
      <c r="E322" s="163">
        <f t="shared" si="57"/>
        <v>3054</v>
      </c>
      <c r="F322" s="165">
        <f t="shared" si="58"/>
        <v>2816</v>
      </c>
      <c r="G322" s="163">
        <f t="shared" si="75"/>
        <v>5791</v>
      </c>
      <c r="H322" s="163">
        <v>2993</v>
      </c>
      <c r="I322" s="165">
        <v>2798</v>
      </c>
      <c r="J322" s="180">
        <f t="shared" si="76"/>
        <v>79</v>
      </c>
      <c r="K322" s="181">
        <v>61</v>
      </c>
      <c r="L322" s="182">
        <v>18</v>
      </c>
      <c r="M322" s="108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</row>
    <row r="323" spans="1:28" s="26" customFormat="1" ht="15" customHeight="1">
      <c r="A323" s="25"/>
      <c r="B323" s="28" t="s">
        <v>507</v>
      </c>
      <c r="C323" s="164">
        <v>1928</v>
      </c>
      <c r="D323" s="164">
        <f t="shared" si="56"/>
        <v>4191</v>
      </c>
      <c r="E323" s="163">
        <f t="shared" si="57"/>
        <v>2373</v>
      </c>
      <c r="F323" s="165">
        <f t="shared" si="58"/>
        <v>1818</v>
      </c>
      <c r="G323" s="163">
        <f t="shared" si="75"/>
        <v>3809</v>
      </c>
      <c r="H323" s="163">
        <v>2040</v>
      </c>
      <c r="I323" s="165">
        <v>1769</v>
      </c>
      <c r="J323" s="180">
        <f t="shared" si="76"/>
        <v>382</v>
      </c>
      <c r="K323" s="181">
        <v>333</v>
      </c>
      <c r="L323" s="182">
        <v>49</v>
      </c>
      <c r="M323" s="108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</row>
    <row r="324" spans="1:28" s="26" customFormat="1" ht="15" customHeight="1">
      <c r="A324" s="25"/>
      <c r="B324" s="28" t="s">
        <v>508</v>
      </c>
      <c r="C324" s="164">
        <v>5081</v>
      </c>
      <c r="D324" s="164">
        <f t="shared" si="56"/>
        <v>12594</v>
      </c>
      <c r="E324" s="163">
        <f t="shared" si="57"/>
        <v>6586</v>
      </c>
      <c r="F324" s="165">
        <f t="shared" si="58"/>
        <v>6008</v>
      </c>
      <c r="G324" s="163">
        <f t="shared" si="75"/>
        <v>12151</v>
      </c>
      <c r="H324" s="163">
        <v>6260</v>
      </c>
      <c r="I324" s="165">
        <v>5891</v>
      </c>
      <c r="J324" s="180">
        <f t="shared" si="76"/>
        <v>443</v>
      </c>
      <c r="K324" s="181">
        <v>326</v>
      </c>
      <c r="L324" s="182">
        <v>117</v>
      </c>
      <c r="M324" s="108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</row>
    <row r="325" spans="1:28" s="26" customFormat="1" ht="15" customHeight="1">
      <c r="A325" s="25"/>
      <c r="B325" s="28" t="s">
        <v>509</v>
      </c>
      <c r="C325" s="164">
        <v>1627</v>
      </c>
      <c r="D325" s="164">
        <f t="shared" si="56"/>
        <v>3770</v>
      </c>
      <c r="E325" s="163">
        <f t="shared" si="57"/>
        <v>2044</v>
      </c>
      <c r="F325" s="165">
        <f t="shared" si="58"/>
        <v>1726</v>
      </c>
      <c r="G325" s="163">
        <f t="shared" si="75"/>
        <v>3584</v>
      </c>
      <c r="H325" s="163">
        <v>1887</v>
      </c>
      <c r="I325" s="165">
        <v>1697</v>
      </c>
      <c r="J325" s="180">
        <f t="shared" si="76"/>
        <v>186</v>
      </c>
      <c r="K325" s="181">
        <v>157</v>
      </c>
      <c r="L325" s="182">
        <v>29</v>
      </c>
      <c r="M325" s="108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</row>
    <row r="326" spans="1:28" s="26" customFormat="1" ht="15" customHeight="1">
      <c r="A326" s="25"/>
      <c r="B326" s="27" t="s">
        <v>187</v>
      </c>
      <c r="C326" s="177">
        <f>SUM(C327:C338)</f>
        <v>21442</v>
      </c>
      <c r="D326" s="177">
        <f t="shared" si="56"/>
        <v>45322</v>
      </c>
      <c r="E326" s="178">
        <f t="shared" si="57"/>
        <v>22183</v>
      </c>
      <c r="F326" s="179">
        <f t="shared" si="58"/>
        <v>23139</v>
      </c>
      <c r="G326" s="178">
        <f t="shared" ref="G326:L326" si="77">SUM(G327:G338)</f>
        <v>44847</v>
      </c>
      <c r="H326" s="178">
        <f t="shared" si="77"/>
        <v>22001</v>
      </c>
      <c r="I326" s="179">
        <f t="shared" si="77"/>
        <v>22846</v>
      </c>
      <c r="J326" s="177">
        <f t="shared" si="77"/>
        <v>475</v>
      </c>
      <c r="K326" s="178">
        <f t="shared" si="77"/>
        <v>182</v>
      </c>
      <c r="L326" s="179">
        <f t="shared" si="77"/>
        <v>293</v>
      </c>
      <c r="M326" s="109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</row>
    <row r="327" spans="1:28" s="26" customFormat="1" ht="15" customHeight="1">
      <c r="A327" s="25"/>
      <c r="B327" s="28" t="s">
        <v>510</v>
      </c>
      <c r="C327" s="164">
        <v>7542</v>
      </c>
      <c r="D327" s="164">
        <f t="shared" si="56"/>
        <v>17564</v>
      </c>
      <c r="E327" s="163">
        <f t="shared" si="57"/>
        <v>8699</v>
      </c>
      <c r="F327" s="165">
        <f t="shared" si="58"/>
        <v>8865</v>
      </c>
      <c r="G327" s="163">
        <f t="shared" ref="G327:G338" si="78">SUM(H327:I327)</f>
        <v>17404</v>
      </c>
      <c r="H327" s="163">
        <v>8630</v>
      </c>
      <c r="I327" s="165">
        <v>8774</v>
      </c>
      <c r="J327" s="180">
        <f t="shared" ref="J327:J338" si="79">SUM(K327:L327)</f>
        <v>160</v>
      </c>
      <c r="K327" s="181">
        <v>69</v>
      </c>
      <c r="L327" s="182">
        <v>91</v>
      </c>
      <c r="M327" s="108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</row>
    <row r="328" spans="1:28" s="26" customFormat="1" ht="15" customHeight="1">
      <c r="A328" s="25"/>
      <c r="B328" s="28" t="s">
        <v>511</v>
      </c>
      <c r="C328" s="164">
        <v>1355</v>
      </c>
      <c r="D328" s="164">
        <f t="shared" si="56"/>
        <v>2624</v>
      </c>
      <c r="E328" s="163">
        <f t="shared" si="57"/>
        <v>1293</v>
      </c>
      <c r="F328" s="165">
        <f t="shared" si="58"/>
        <v>1331</v>
      </c>
      <c r="G328" s="163">
        <f t="shared" si="78"/>
        <v>2583</v>
      </c>
      <c r="H328" s="163">
        <v>1282</v>
      </c>
      <c r="I328" s="165">
        <v>1301</v>
      </c>
      <c r="J328" s="180">
        <f t="shared" si="79"/>
        <v>41</v>
      </c>
      <c r="K328" s="181">
        <v>11</v>
      </c>
      <c r="L328" s="182">
        <v>30</v>
      </c>
      <c r="M328" s="108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</row>
    <row r="329" spans="1:28" s="26" customFormat="1" ht="15" customHeight="1">
      <c r="A329" s="25"/>
      <c r="B329" s="28" t="s">
        <v>512</v>
      </c>
      <c r="C329" s="164">
        <v>642</v>
      </c>
      <c r="D329" s="164">
        <f t="shared" ref="D329:D364" si="80">G329+J329</f>
        <v>1262</v>
      </c>
      <c r="E329" s="163">
        <f t="shared" ref="E329:E364" si="81">H329+K329</f>
        <v>623</v>
      </c>
      <c r="F329" s="165">
        <f t="shared" ref="F329:F364" si="82">I329+L329</f>
        <v>639</v>
      </c>
      <c r="G329" s="163">
        <f t="shared" si="78"/>
        <v>1238</v>
      </c>
      <c r="H329" s="163">
        <v>613</v>
      </c>
      <c r="I329" s="165">
        <v>625</v>
      </c>
      <c r="J329" s="180">
        <f t="shared" si="79"/>
        <v>24</v>
      </c>
      <c r="K329" s="181">
        <v>10</v>
      </c>
      <c r="L329" s="182">
        <v>14</v>
      </c>
      <c r="M329" s="108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</row>
    <row r="330" spans="1:28" s="26" customFormat="1" ht="15" customHeight="1">
      <c r="A330" s="25"/>
      <c r="B330" s="28" t="s">
        <v>513</v>
      </c>
      <c r="C330" s="164">
        <v>717</v>
      </c>
      <c r="D330" s="164">
        <f t="shared" si="80"/>
        <v>1484</v>
      </c>
      <c r="E330" s="163">
        <f t="shared" si="81"/>
        <v>719</v>
      </c>
      <c r="F330" s="165">
        <f t="shared" si="82"/>
        <v>765</v>
      </c>
      <c r="G330" s="163">
        <f t="shared" si="78"/>
        <v>1477</v>
      </c>
      <c r="H330" s="163">
        <v>719</v>
      </c>
      <c r="I330" s="165">
        <v>758</v>
      </c>
      <c r="J330" s="180">
        <f t="shared" si="79"/>
        <v>7</v>
      </c>
      <c r="K330" s="181">
        <v>0</v>
      </c>
      <c r="L330" s="182">
        <v>7</v>
      </c>
      <c r="M330" s="108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</row>
    <row r="331" spans="1:28" s="26" customFormat="1" ht="15" customHeight="1">
      <c r="A331" s="25"/>
      <c r="B331" s="28" t="s">
        <v>413</v>
      </c>
      <c r="C331" s="164">
        <v>1503</v>
      </c>
      <c r="D331" s="164">
        <f t="shared" si="80"/>
        <v>2975</v>
      </c>
      <c r="E331" s="163">
        <f t="shared" si="81"/>
        <v>1455</v>
      </c>
      <c r="F331" s="165">
        <f t="shared" si="82"/>
        <v>1520</v>
      </c>
      <c r="G331" s="163">
        <f t="shared" si="78"/>
        <v>2937</v>
      </c>
      <c r="H331" s="163">
        <v>1442</v>
      </c>
      <c r="I331" s="165">
        <v>1495</v>
      </c>
      <c r="J331" s="180">
        <f t="shared" si="79"/>
        <v>38</v>
      </c>
      <c r="K331" s="181">
        <v>13</v>
      </c>
      <c r="L331" s="182">
        <v>25</v>
      </c>
      <c r="M331" s="108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</row>
    <row r="332" spans="1:28" s="26" customFormat="1" ht="15" customHeight="1">
      <c r="A332" s="25"/>
      <c r="B332" s="28" t="s">
        <v>514</v>
      </c>
      <c r="C332" s="164">
        <v>950</v>
      </c>
      <c r="D332" s="164">
        <f t="shared" si="80"/>
        <v>1829</v>
      </c>
      <c r="E332" s="163">
        <f t="shared" si="81"/>
        <v>881</v>
      </c>
      <c r="F332" s="165">
        <f t="shared" si="82"/>
        <v>948</v>
      </c>
      <c r="G332" s="163">
        <f t="shared" si="78"/>
        <v>1806</v>
      </c>
      <c r="H332" s="163">
        <v>880</v>
      </c>
      <c r="I332" s="165">
        <v>926</v>
      </c>
      <c r="J332" s="180">
        <f t="shared" si="79"/>
        <v>23</v>
      </c>
      <c r="K332" s="181">
        <v>1</v>
      </c>
      <c r="L332" s="182">
        <v>22</v>
      </c>
      <c r="M332" s="108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</row>
    <row r="333" spans="1:28" s="26" customFormat="1" ht="15" customHeight="1">
      <c r="A333" s="25"/>
      <c r="B333" s="28" t="s">
        <v>515</v>
      </c>
      <c r="C333" s="164">
        <v>1284</v>
      </c>
      <c r="D333" s="164">
        <f t="shared" si="80"/>
        <v>2663</v>
      </c>
      <c r="E333" s="163">
        <f t="shared" si="81"/>
        <v>1296</v>
      </c>
      <c r="F333" s="165">
        <f t="shared" si="82"/>
        <v>1367</v>
      </c>
      <c r="G333" s="163">
        <f t="shared" si="78"/>
        <v>2627</v>
      </c>
      <c r="H333" s="163">
        <v>1283</v>
      </c>
      <c r="I333" s="165">
        <v>1344</v>
      </c>
      <c r="J333" s="180">
        <f t="shared" si="79"/>
        <v>36</v>
      </c>
      <c r="K333" s="181">
        <v>13</v>
      </c>
      <c r="L333" s="182">
        <v>23</v>
      </c>
      <c r="M333" s="108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</row>
    <row r="334" spans="1:28" s="26" customFormat="1" ht="15" customHeight="1">
      <c r="A334" s="25"/>
      <c r="B334" s="28" t="s">
        <v>516</v>
      </c>
      <c r="C334" s="164">
        <v>1497</v>
      </c>
      <c r="D334" s="164">
        <f t="shared" si="80"/>
        <v>3145</v>
      </c>
      <c r="E334" s="163">
        <f t="shared" si="81"/>
        <v>1506</v>
      </c>
      <c r="F334" s="165">
        <f t="shared" si="82"/>
        <v>1639</v>
      </c>
      <c r="G334" s="163">
        <f t="shared" si="78"/>
        <v>3116</v>
      </c>
      <c r="H334" s="163">
        <v>1492</v>
      </c>
      <c r="I334" s="165">
        <v>1624</v>
      </c>
      <c r="J334" s="180">
        <f t="shared" si="79"/>
        <v>29</v>
      </c>
      <c r="K334" s="181">
        <v>14</v>
      </c>
      <c r="L334" s="182">
        <v>15</v>
      </c>
      <c r="M334" s="108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</row>
    <row r="335" spans="1:28" s="26" customFormat="1" ht="15" customHeight="1">
      <c r="A335" s="25"/>
      <c r="B335" s="28" t="s">
        <v>517</v>
      </c>
      <c r="C335" s="164">
        <v>1505</v>
      </c>
      <c r="D335" s="164">
        <f t="shared" si="80"/>
        <v>2919</v>
      </c>
      <c r="E335" s="163">
        <f t="shared" si="81"/>
        <v>1406</v>
      </c>
      <c r="F335" s="165">
        <f t="shared" si="82"/>
        <v>1513</v>
      </c>
      <c r="G335" s="163">
        <f t="shared" si="78"/>
        <v>2887</v>
      </c>
      <c r="H335" s="163">
        <v>1393</v>
      </c>
      <c r="I335" s="165">
        <v>1494</v>
      </c>
      <c r="J335" s="180">
        <f t="shared" si="79"/>
        <v>32</v>
      </c>
      <c r="K335" s="181">
        <v>13</v>
      </c>
      <c r="L335" s="182">
        <v>19</v>
      </c>
      <c r="M335" s="108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</row>
    <row r="336" spans="1:28" s="26" customFormat="1" ht="15" customHeight="1">
      <c r="A336" s="25"/>
      <c r="B336" s="28" t="s">
        <v>518</v>
      </c>
      <c r="C336" s="164">
        <v>984</v>
      </c>
      <c r="D336" s="164">
        <f t="shared" si="80"/>
        <v>1841</v>
      </c>
      <c r="E336" s="163">
        <f t="shared" si="81"/>
        <v>893</v>
      </c>
      <c r="F336" s="165">
        <f t="shared" si="82"/>
        <v>948</v>
      </c>
      <c r="G336" s="163">
        <f t="shared" si="78"/>
        <v>1826</v>
      </c>
      <c r="H336" s="163">
        <v>889</v>
      </c>
      <c r="I336" s="165">
        <v>937</v>
      </c>
      <c r="J336" s="180">
        <f t="shared" si="79"/>
        <v>15</v>
      </c>
      <c r="K336" s="181">
        <v>4</v>
      </c>
      <c r="L336" s="182">
        <v>11</v>
      </c>
      <c r="M336" s="108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</row>
    <row r="337" spans="1:28" s="26" customFormat="1" ht="15" customHeight="1">
      <c r="A337" s="25"/>
      <c r="B337" s="28" t="s">
        <v>519</v>
      </c>
      <c r="C337" s="164">
        <v>1632</v>
      </c>
      <c r="D337" s="164">
        <f t="shared" si="80"/>
        <v>3240</v>
      </c>
      <c r="E337" s="163">
        <f t="shared" si="81"/>
        <v>1594</v>
      </c>
      <c r="F337" s="165">
        <f t="shared" si="82"/>
        <v>1646</v>
      </c>
      <c r="G337" s="163">
        <f t="shared" si="78"/>
        <v>3207</v>
      </c>
      <c r="H337" s="163">
        <v>1578</v>
      </c>
      <c r="I337" s="165">
        <v>1629</v>
      </c>
      <c r="J337" s="180">
        <f t="shared" si="79"/>
        <v>33</v>
      </c>
      <c r="K337" s="181">
        <v>16</v>
      </c>
      <c r="L337" s="182">
        <v>17</v>
      </c>
      <c r="M337" s="108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</row>
    <row r="338" spans="1:28" s="26" customFormat="1" ht="15" customHeight="1">
      <c r="A338" s="25"/>
      <c r="B338" s="28" t="s">
        <v>520</v>
      </c>
      <c r="C338" s="164">
        <v>1831</v>
      </c>
      <c r="D338" s="164">
        <f t="shared" si="80"/>
        <v>3776</v>
      </c>
      <c r="E338" s="163">
        <f t="shared" si="81"/>
        <v>1818</v>
      </c>
      <c r="F338" s="165">
        <f t="shared" si="82"/>
        <v>1958</v>
      </c>
      <c r="G338" s="163">
        <f t="shared" si="78"/>
        <v>3739</v>
      </c>
      <c r="H338" s="163">
        <v>1800</v>
      </c>
      <c r="I338" s="165">
        <v>1939</v>
      </c>
      <c r="J338" s="180">
        <f t="shared" si="79"/>
        <v>37</v>
      </c>
      <c r="K338" s="181">
        <v>18</v>
      </c>
      <c r="L338" s="182">
        <v>19</v>
      </c>
      <c r="M338" s="108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</row>
    <row r="339" spans="1:28" s="26" customFormat="1" ht="15" customHeight="1">
      <c r="A339" s="25"/>
      <c r="B339" s="27" t="s">
        <v>188</v>
      </c>
      <c r="C339" s="177">
        <f>SUM(C340:C349)</f>
        <v>16324</v>
      </c>
      <c r="D339" s="177">
        <f t="shared" si="80"/>
        <v>34085</v>
      </c>
      <c r="E339" s="178">
        <f t="shared" si="81"/>
        <v>16890</v>
      </c>
      <c r="F339" s="179">
        <f t="shared" si="82"/>
        <v>17195</v>
      </c>
      <c r="G339" s="178">
        <f t="shared" ref="G339:L339" si="83">SUM(G340:G349)</f>
        <v>33814</v>
      </c>
      <c r="H339" s="178">
        <f t="shared" si="83"/>
        <v>16799</v>
      </c>
      <c r="I339" s="179">
        <f t="shared" si="83"/>
        <v>17015</v>
      </c>
      <c r="J339" s="177">
        <f t="shared" si="83"/>
        <v>271</v>
      </c>
      <c r="K339" s="178">
        <f t="shared" si="83"/>
        <v>91</v>
      </c>
      <c r="L339" s="179">
        <f t="shared" si="83"/>
        <v>180</v>
      </c>
      <c r="M339" s="109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</row>
    <row r="340" spans="1:28" s="26" customFormat="1" ht="15" customHeight="1">
      <c r="A340" s="25"/>
      <c r="B340" s="28" t="s">
        <v>521</v>
      </c>
      <c r="C340" s="164">
        <v>4600</v>
      </c>
      <c r="D340" s="164">
        <f t="shared" si="80"/>
        <v>10728</v>
      </c>
      <c r="E340" s="163">
        <f t="shared" si="81"/>
        <v>5260</v>
      </c>
      <c r="F340" s="165">
        <f t="shared" si="82"/>
        <v>5468</v>
      </c>
      <c r="G340" s="163">
        <f t="shared" ref="G340:G349" si="84">SUM(H340:I340)</f>
        <v>10616</v>
      </c>
      <c r="H340" s="163">
        <v>5201</v>
      </c>
      <c r="I340" s="165">
        <v>5415</v>
      </c>
      <c r="J340" s="180">
        <f t="shared" ref="J340:J349" si="85">SUM(K340:L340)</f>
        <v>112</v>
      </c>
      <c r="K340" s="181">
        <v>59</v>
      </c>
      <c r="L340" s="182">
        <v>53</v>
      </c>
      <c r="M340" s="108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</row>
    <row r="341" spans="1:28" s="26" customFormat="1" ht="15" customHeight="1">
      <c r="A341" s="25"/>
      <c r="B341" s="28" t="s">
        <v>522</v>
      </c>
      <c r="C341" s="164">
        <v>1675</v>
      </c>
      <c r="D341" s="164">
        <f t="shared" si="80"/>
        <v>3417</v>
      </c>
      <c r="E341" s="163">
        <f t="shared" si="81"/>
        <v>1681</v>
      </c>
      <c r="F341" s="165">
        <f t="shared" si="82"/>
        <v>1736</v>
      </c>
      <c r="G341" s="163">
        <f t="shared" si="84"/>
        <v>3397</v>
      </c>
      <c r="H341" s="163">
        <v>1678</v>
      </c>
      <c r="I341" s="165">
        <v>1719</v>
      </c>
      <c r="J341" s="180">
        <f t="shared" si="85"/>
        <v>20</v>
      </c>
      <c r="K341" s="181">
        <v>3</v>
      </c>
      <c r="L341" s="182">
        <v>17</v>
      </c>
      <c r="M341" s="108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</row>
    <row r="342" spans="1:28" s="26" customFormat="1" ht="15" customHeight="1">
      <c r="A342" s="25"/>
      <c r="B342" s="28" t="s">
        <v>523</v>
      </c>
      <c r="C342" s="164">
        <v>1111</v>
      </c>
      <c r="D342" s="164">
        <f t="shared" si="80"/>
        <v>2302</v>
      </c>
      <c r="E342" s="163">
        <f t="shared" si="81"/>
        <v>1100</v>
      </c>
      <c r="F342" s="165">
        <f t="shared" si="82"/>
        <v>1202</v>
      </c>
      <c r="G342" s="163">
        <f t="shared" si="84"/>
        <v>2283</v>
      </c>
      <c r="H342" s="163">
        <v>1097</v>
      </c>
      <c r="I342" s="165">
        <v>1186</v>
      </c>
      <c r="J342" s="180">
        <f t="shared" si="85"/>
        <v>19</v>
      </c>
      <c r="K342" s="181">
        <v>3</v>
      </c>
      <c r="L342" s="182">
        <v>16</v>
      </c>
      <c r="M342" s="108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</row>
    <row r="343" spans="1:28" s="26" customFormat="1" ht="15" customHeight="1">
      <c r="A343" s="25"/>
      <c r="B343" s="28" t="s">
        <v>524</v>
      </c>
      <c r="C343" s="164">
        <v>1127</v>
      </c>
      <c r="D343" s="164">
        <f t="shared" si="80"/>
        <v>2245</v>
      </c>
      <c r="E343" s="163">
        <f t="shared" si="81"/>
        <v>1105</v>
      </c>
      <c r="F343" s="165">
        <f t="shared" si="82"/>
        <v>1140</v>
      </c>
      <c r="G343" s="163">
        <f t="shared" si="84"/>
        <v>2225</v>
      </c>
      <c r="H343" s="163">
        <v>1101</v>
      </c>
      <c r="I343" s="165">
        <v>1124</v>
      </c>
      <c r="J343" s="180">
        <f t="shared" si="85"/>
        <v>20</v>
      </c>
      <c r="K343" s="181">
        <v>4</v>
      </c>
      <c r="L343" s="182">
        <v>16</v>
      </c>
      <c r="M343" s="108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</row>
    <row r="344" spans="1:28" s="26" customFormat="1" ht="15" customHeight="1">
      <c r="A344" s="25"/>
      <c r="B344" s="28" t="s">
        <v>525</v>
      </c>
      <c r="C344" s="164">
        <v>2345</v>
      </c>
      <c r="D344" s="164">
        <f t="shared" si="80"/>
        <v>4786</v>
      </c>
      <c r="E344" s="163">
        <f t="shared" si="81"/>
        <v>2349</v>
      </c>
      <c r="F344" s="165">
        <f t="shared" si="82"/>
        <v>2437</v>
      </c>
      <c r="G344" s="163">
        <f t="shared" si="84"/>
        <v>4751</v>
      </c>
      <c r="H344" s="163">
        <v>2339</v>
      </c>
      <c r="I344" s="165">
        <v>2412</v>
      </c>
      <c r="J344" s="180">
        <f t="shared" si="85"/>
        <v>35</v>
      </c>
      <c r="K344" s="181">
        <v>10</v>
      </c>
      <c r="L344" s="182">
        <v>25</v>
      </c>
      <c r="M344" s="108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</row>
    <row r="345" spans="1:28" s="26" customFormat="1" ht="15" customHeight="1">
      <c r="A345" s="25"/>
      <c r="B345" s="28" t="s">
        <v>526</v>
      </c>
      <c r="C345" s="164">
        <v>1345</v>
      </c>
      <c r="D345" s="164">
        <f t="shared" si="80"/>
        <v>2422</v>
      </c>
      <c r="E345" s="163">
        <f t="shared" si="81"/>
        <v>1196</v>
      </c>
      <c r="F345" s="165">
        <f t="shared" si="82"/>
        <v>1226</v>
      </c>
      <c r="G345" s="163">
        <f t="shared" si="84"/>
        <v>2415</v>
      </c>
      <c r="H345" s="163">
        <v>1193</v>
      </c>
      <c r="I345" s="165">
        <v>1222</v>
      </c>
      <c r="J345" s="180">
        <f t="shared" si="85"/>
        <v>7</v>
      </c>
      <c r="K345" s="181">
        <v>3</v>
      </c>
      <c r="L345" s="182">
        <v>4</v>
      </c>
      <c r="M345" s="108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</row>
    <row r="346" spans="1:28" s="26" customFormat="1" ht="15" customHeight="1">
      <c r="A346" s="25"/>
      <c r="B346" s="28" t="s">
        <v>527</v>
      </c>
      <c r="C346" s="164">
        <v>875</v>
      </c>
      <c r="D346" s="164">
        <f t="shared" si="80"/>
        <v>1691</v>
      </c>
      <c r="E346" s="163">
        <f t="shared" si="81"/>
        <v>842</v>
      </c>
      <c r="F346" s="165">
        <f t="shared" si="82"/>
        <v>849</v>
      </c>
      <c r="G346" s="163">
        <f t="shared" si="84"/>
        <v>1685</v>
      </c>
      <c r="H346" s="163">
        <v>841</v>
      </c>
      <c r="I346" s="165">
        <v>844</v>
      </c>
      <c r="J346" s="180">
        <f t="shared" si="85"/>
        <v>6</v>
      </c>
      <c r="K346" s="181">
        <v>1</v>
      </c>
      <c r="L346" s="182">
        <v>5</v>
      </c>
      <c r="M346" s="108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</row>
    <row r="347" spans="1:28" s="26" customFormat="1" ht="15" customHeight="1">
      <c r="A347" s="25"/>
      <c r="B347" s="28" t="s">
        <v>528</v>
      </c>
      <c r="C347" s="164">
        <v>1214</v>
      </c>
      <c r="D347" s="164">
        <f t="shared" si="80"/>
        <v>2365</v>
      </c>
      <c r="E347" s="163">
        <f t="shared" si="81"/>
        <v>1207</v>
      </c>
      <c r="F347" s="165">
        <f t="shared" si="82"/>
        <v>1158</v>
      </c>
      <c r="G347" s="163">
        <f t="shared" si="84"/>
        <v>2347</v>
      </c>
      <c r="H347" s="163">
        <v>1204</v>
      </c>
      <c r="I347" s="165">
        <v>1143</v>
      </c>
      <c r="J347" s="180">
        <f t="shared" si="85"/>
        <v>18</v>
      </c>
      <c r="K347" s="181">
        <v>3</v>
      </c>
      <c r="L347" s="182">
        <v>15</v>
      </c>
      <c r="M347" s="108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</row>
    <row r="348" spans="1:28" s="26" customFormat="1" ht="15" customHeight="1">
      <c r="A348" s="25"/>
      <c r="B348" s="28" t="s">
        <v>529</v>
      </c>
      <c r="C348" s="164">
        <v>972</v>
      </c>
      <c r="D348" s="164">
        <f t="shared" si="80"/>
        <v>1890</v>
      </c>
      <c r="E348" s="163">
        <f t="shared" si="81"/>
        <v>955</v>
      </c>
      <c r="F348" s="165">
        <f t="shared" si="82"/>
        <v>935</v>
      </c>
      <c r="G348" s="163">
        <f t="shared" si="84"/>
        <v>1883</v>
      </c>
      <c r="H348" s="163">
        <v>954</v>
      </c>
      <c r="I348" s="165">
        <v>929</v>
      </c>
      <c r="J348" s="180">
        <f t="shared" si="85"/>
        <v>7</v>
      </c>
      <c r="K348" s="181">
        <v>1</v>
      </c>
      <c r="L348" s="182">
        <v>6</v>
      </c>
      <c r="M348" s="108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</row>
    <row r="349" spans="1:28" s="26" customFormat="1" ht="15" customHeight="1">
      <c r="A349" s="25"/>
      <c r="B349" s="28" t="s">
        <v>530</v>
      </c>
      <c r="C349" s="164">
        <v>1060</v>
      </c>
      <c r="D349" s="164">
        <f t="shared" si="80"/>
        <v>2239</v>
      </c>
      <c r="E349" s="163">
        <f t="shared" si="81"/>
        <v>1195</v>
      </c>
      <c r="F349" s="165">
        <f t="shared" si="82"/>
        <v>1044</v>
      </c>
      <c r="G349" s="163">
        <f t="shared" si="84"/>
        <v>2212</v>
      </c>
      <c r="H349" s="163">
        <v>1191</v>
      </c>
      <c r="I349" s="165">
        <v>1021</v>
      </c>
      <c r="J349" s="180">
        <f t="shared" si="85"/>
        <v>27</v>
      </c>
      <c r="K349" s="181">
        <v>4</v>
      </c>
      <c r="L349" s="182">
        <v>23</v>
      </c>
      <c r="M349" s="108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</row>
    <row r="350" spans="1:28" s="26" customFormat="1" ht="15" customHeight="1">
      <c r="A350" s="25"/>
      <c r="B350" s="27" t="s">
        <v>189</v>
      </c>
      <c r="C350" s="177">
        <f>SUM(C351:C360)</f>
        <v>24884</v>
      </c>
      <c r="D350" s="177">
        <f t="shared" si="80"/>
        <v>53227</v>
      </c>
      <c r="E350" s="178">
        <f t="shared" si="81"/>
        <v>26903</v>
      </c>
      <c r="F350" s="179">
        <f t="shared" si="82"/>
        <v>26324</v>
      </c>
      <c r="G350" s="178">
        <f t="shared" ref="G350:L350" si="86">SUM(G351:G360)</f>
        <v>51995</v>
      </c>
      <c r="H350" s="178">
        <f t="shared" si="86"/>
        <v>25859</v>
      </c>
      <c r="I350" s="179">
        <f t="shared" si="86"/>
        <v>26136</v>
      </c>
      <c r="J350" s="177">
        <f t="shared" si="86"/>
        <v>1232</v>
      </c>
      <c r="K350" s="178">
        <f t="shared" si="86"/>
        <v>1044</v>
      </c>
      <c r="L350" s="179">
        <f t="shared" si="86"/>
        <v>188</v>
      </c>
      <c r="M350" s="109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</row>
    <row r="351" spans="1:28" s="26" customFormat="1" ht="15" customHeight="1">
      <c r="A351" s="25"/>
      <c r="B351" s="28" t="s">
        <v>371</v>
      </c>
      <c r="C351" s="164">
        <v>5848</v>
      </c>
      <c r="D351" s="164">
        <f t="shared" si="80"/>
        <v>14761</v>
      </c>
      <c r="E351" s="163">
        <f t="shared" si="81"/>
        <v>7330</v>
      </c>
      <c r="F351" s="165">
        <f t="shared" si="82"/>
        <v>7431</v>
      </c>
      <c r="G351" s="163">
        <f t="shared" ref="G351:G360" si="87">SUM(H351:I351)</f>
        <v>14671</v>
      </c>
      <c r="H351" s="163">
        <v>7272</v>
      </c>
      <c r="I351" s="165">
        <v>7399</v>
      </c>
      <c r="J351" s="180">
        <v>90</v>
      </c>
      <c r="K351" s="181">
        <v>58</v>
      </c>
      <c r="L351" s="182">
        <v>32</v>
      </c>
      <c r="M351" s="108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</row>
    <row r="352" spans="1:28" s="26" customFormat="1" ht="15" customHeight="1">
      <c r="A352" s="25"/>
      <c r="B352" s="28" t="s">
        <v>372</v>
      </c>
      <c r="C352" s="164">
        <v>1722</v>
      </c>
      <c r="D352" s="164">
        <f t="shared" si="80"/>
        <v>3327</v>
      </c>
      <c r="E352" s="163">
        <f t="shared" si="81"/>
        <v>1646</v>
      </c>
      <c r="F352" s="165">
        <f t="shared" si="82"/>
        <v>1681</v>
      </c>
      <c r="G352" s="163">
        <f t="shared" si="87"/>
        <v>3304</v>
      </c>
      <c r="H352" s="163">
        <v>1637</v>
      </c>
      <c r="I352" s="165">
        <v>1667</v>
      </c>
      <c r="J352" s="180">
        <v>23</v>
      </c>
      <c r="K352" s="181">
        <v>9</v>
      </c>
      <c r="L352" s="182">
        <v>14</v>
      </c>
      <c r="M352" s="108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</row>
    <row r="353" spans="1:28" s="26" customFormat="1" ht="15" customHeight="1">
      <c r="A353" s="25"/>
      <c r="B353" s="28" t="s">
        <v>373</v>
      </c>
      <c r="C353" s="164">
        <v>3417</v>
      </c>
      <c r="D353" s="164">
        <f t="shared" si="80"/>
        <v>7142</v>
      </c>
      <c r="E353" s="163">
        <f t="shared" si="81"/>
        <v>3774</v>
      </c>
      <c r="F353" s="165">
        <f t="shared" si="82"/>
        <v>3368</v>
      </c>
      <c r="G353" s="163">
        <f t="shared" si="87"/>
        <v>7110</v>
      </c>
      <c r="H353" s="163">
        <v>3763</v>
      </c>
      <c r="I353" s="165">
        <v>3347</v>
      </c>
      <c r="J353" s="180">
        <v>32</v>
      </c>
      <c r="K353" s="181">
        <v>11</v>
      </c>
      <c r="L353" s="182">
        <v>21</v>
      </c>
      <c r="M353" s="108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</row>
    <row r="354" spans="1:28" s="26" customFormat="1" ht="15" customHeight="1">
      <c r="A354" s="25"/>
      <c r="B354" s="28" t="s">
        <v>374</v>
      </c>
      <c r="C354" s="164">
        <v>1493</v>
      </c>
      <c r="D354" s="164">
        <f t="shared" si="80"/>
        <v>2925</v>
      </c>
      <c r="E354" s="163">
        <f t="shared" si="81"/>
        <v>1430</v>
      </c>
      <c r="F354" s="165">
        <f t="shared" si="82"/>
        <v>1495</v>
      </c>
      <c r="G354" s="163">
        <f t="shared" si="87"/>
        <v>2894</v>
      </c>
      <c r="H354" s="163">
        <v>1409</v>
      </c>
      <c r="I354" s="165">
        <v>1485</v>
      </c>
      <c r="J354" s="180">
        <v>31</v>
      </c>
      <c r="K354" s="181">
        <v>21</v>
      </c>
      <c r="L354" s="182">
        <v>10</v>
      </c>
      <c r="M354" s="108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</row>
    <row r="355" spans="1:28" s="26" customFormat="1" ht="15" customHeight="1">
      <c r="A355" s="25"/>
      <c r="B355" s="28" t="s">
        <v>375</v>
      </c>
      <c r="C355" s="164">
        <v>1649</v>
      </c>
      <c r="D355" s="164">
        <f t="shared" si="80"/>
        <v>2903</v>
      </c>
      <c r="E355" s="163">
        <f t="shared" si="81"/>
        <v>1388</v>
      </c>
      <c r="F355" s="165">
        <f t="shared" si="82"/>
        <v>1515</v>
      </c>
      <c r="G355" s="163">
        <f t="shared" si="87"/>
        <v>2783</v>
      </c>
      <c r="H355" s="163">
        <v>1286</v>
      </c>
      <c r="I355" s="165">
        <v>1497</v>
      </c>
      <c r="J355" s="180">
        <v>120</v>
      </c>
      <c r="K355" s="181">
        <v>102</v>
      </c>
      <c r="L355" s="182">
        <v>18</v>
      </c>
      <c r="M355" s="108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</row>
    <row r="356" spans="1:28" s="26" customFormat="1" ht="15" customHeight="1">
      <c r="A356" s="25"/>
      <c r="B356" s="28" t="s">
        <v>376</v>
      </c>
      <c r="C356" s="164">
        <v>1040</v>
      </c>
      <c r="D356" s="164">
        <f t="shared" si="80"/>
        <v>1944</v>
      </c>
      <c r="E356" s="163">
        <f t="shared" si="81"/>
        <v>934</v>
      </c>
      <c r="F356" s="165">
        <f t="shared" si="82"/>
        <v>1010</v>
      </c>
      <c r="G356" s="163">
        <f t="shared" si="87"/>
        <v>1931</v>
      </c>
      <c r="H356" s="163">
        <v>931</v>
      </c>
      <c r="I356" s="165">
        <v>1000</v>
      </c>
      <c r="J356" s="180">
        <v>13</v>
      </c>
      <c r="K356" s="181">
        <v>3</v>
      </c>
      <c r="L356" s="182">
        <v>10</v>
      </c>
      <c r="M356" s="108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</row>
    <row r="357" spans="1:28" s="26" customFormat="1" ht="15" customHeight="1">
      <c r="A357" s="25"/>
      <c r="B357" s="28" t="s">
        <v>377</v>
      </c>
      <c r="C357" s="164">
        <v>3691</v>
      </c>
      <c r="D357" s="164">
        <f t="shared" si="80"/>
        <v>7698</v>
      </c>
      <c r="E357" s="163">
        <f t="shared" si="81"/>
        <v>4048</v>
      </c>
      <c r="F357" s="165">
        <f t="shared" si="82"/>
        <v>3650</v>
      </c>
      <c r="G357" s="163">
        <f t="shared" si="87"/>
        <v>7430</v>
      </c>
      <c r="H357" s="163">
        <v>3799</v>
      </c>
      <c r="I357" s="165">
        <v>3631</v>
      </c>
      <c r="J357" s="180">
        <v>268</v>
      </c>
      <c r="K357" s="181">
        <v>249</v>
      </c>
      <c r="L357" s="182">
        <v>19</v>
      </c>
      <c r="M357" s="108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</row>
    <row r="358" spans="1:28" s="26" customFormat="1" ht="15" customHeight="1">
      <c r="A358" s="25"/>
      <c r="B358" s="28" t="s">
        <v>378</v>
      </c>
      <c r="C358" s="164">
        <v>3875</v>
      </c>
      <c r="D358" s="164">
        <f t="shared" si="80"/>
        <v>8611</v>
      </c>
      <c r="E358" s="163">
        <f t="shared" si="81"/>
        <v>4479</v>
      </c>
      <c r="F358" s="165">
        <f t="shared" si="82"/>
        <v>4132</v>
      </c>
      <c r="G358" s="163">
        <f t="shared" si="87"/>
        <v>8089</v>
      </c>
      <c r="H358" s="163">
        <v>3998</v>
      </c>
      <c r="I358" s="165">
        <v>4091</v>
      </c>
      <c r="J358" s="180">
        <v>522</v>
      </c>
      <c r="K358" s="181">
        <v>481</v>
      </c>
      <c r="L358" s="182">
        <v>41</v>
      </c>
      <c r="M358" s="108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</row>
    <row r="359" spans="1:28" s="26" customFormat="1" ht="15" customHeight="1">
      <c r="A359" s="25"/>
      <c r="B359" s="28" t="s">
        <v>379</v>
      </c>
      <c r="C359" s="164">
        <v>830</v>
      </c>
      <c r="D359" s="164">
        <f t="shared" si="80"/>
        <v>1504</v>
      </c>
      <c r="E359" s="163">
        <f t="shared" si="81"/>
        <v>723</v>
      </c>
      <c r="F359" s="165">
        <f t="shared" si="82"/>
        <v>781</v>
      </c>
      <c r="G359" s="163">
        <f t="shared" si="87"/>
        <v>1474</v>
      </c>
      <c r="H359" s="163">
        <v>702</v>
      </c>
      <c r="I359" s="165">
        <v>772</v>
      </c>
      <c r="J359" s="180">
        <v>30</v>
      </c>
      <c r="K359" s="181">
        <v>21</v>
      </c>
      <c r="L359" s="182">
        <v>9</v>
      </c>
      <c r="M359" s="108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</row>
    <row r="360" spans="1:28" s="26" customFormat="1" ht="15" customHeight="1">
      <c r="A360" s="25"/>
      <c r="B360" s="28" t="s">
        <v>380</v>
      </c>
      <c r="C360" s="164">
        <v>1319</v>
      </c>
      <c r="D360" s="164">
        <f t="shared" si="80"/>
        <v>2412</v>
      </c>
      <c r="E360" s="163">
        <f t="shared" si="81"/>
        <v>1151</v>
      </c>
      <c r="F360" s="165">
        <f t="shared" si="82"/>
        <v>1261</v>
      </c>
      <c r="G360" s="163">
        <f t="shared" si="87"/>
        <v>2309</v>
      </c>
      <c r="H360" s="163">
        <v>1062</v>
      </c>
      <c r="I360" s="165">
        <v>1247</v>
      </c>
      <c r="J360" s="180">
        <v>103</v>
      </c>
      <c r="K360" s="181">
        <v>89</v>
      </c>
      <c r="L360" s="182">
        <v>14</v>
      </c>
      <c r="M360" s="108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</row>
    <row r="361" spans="1:28" s="26" customFormat="1" ht="15" customHeight="1">
      <c r="A361" s="25"/>
      <c r="B361" s="27" t="s">
        <v>190</v>
      </c>
      <c r="C361" s="177">
        <f>SUM(C362:C364)</f>
        <v>5356</v>
      </c>
      <c r="D361" s="177">
        <f t="shared" si="80"/>
        <v>10391</v>
      </c>
      <c r="E361" s="178">
        <f t="shared" si="81"/>
        <v>5584</v>
      </c>
      <c r="F361" s="179">
        <f t="shared" si="82"/>
        <v>4807</v>
      </c>
      <c r="G361" s="178">
        <f t="shared" ref="G361:L361" si="88">SUM(G362:G364)</f>
        <v>10262</v>
      </c>
      <c r="H361" s="178">
        <f t="shared" si="88"/>
        <v>5487</v>
      </c>
      <c r="I361" s="179">
        <f t="shared" si="88"/>
        <v>4775</v>
      </c>
      <c r="J361" s="177">
        <f t="shared" si="88"/>
        <v>129</v>
      </c>
      <c r="K361" s="178">
        <f t="shared" si="88"/>
        <v>97</v>
      </c>
      <c r="L361" s="179">
        <f t="shared" si="88"/>
        <v>32</v>
      </c>
      <c r="M361" s="109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</row>
    <row r="362" spans="1:28" s="26" customFormat="1" ht="15" customHeight="1">
      <c r="A362" s="25"/>
      <c r="B362" s="28" t="s">
        <v>531</v>
      </c>
      <c r="C362" s="164">
        <v>3769</v>
      </c>
      <c r="D362" s="164">
        <f t="shared" si="80"/>
        <v>7374</v>
      </c>
      <c r="E362" s="163">
        <f t="shared" si="81"/>
        <v>3950</v>
      </c>
      <c r="F362" s="165">
        <f t="shared" si="82"/>
        <v>3424</v>
      </c>
      <c r="G362" s="163">
        <f>SUM(H362:I362)</f>
        <v>7272</v>
      </c>
      <c r="H362" s="163">
        <v>3874</v>
      </c>
      <c r="I362" s="165">
        <v>3398</v>
      </c>
      <c r="J362" s="180">
        <f>SUM(K362:L362)</f>
        <v>102</v>
      </c>
      <c r="K362" s="181">
        <v>76</v>
      </c>
      <c r="L362" s="182">
        <v>26</v>
      </c>
      <c r="M362" s="108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</row>
    <row r="363" spans="1:28" s="26" customFormat="1" ht="15" customHeight="1">
      <c r="A363" s="25"/>
      <c r="B363" s="28" t="s">
        <v>390</v>
      </c>
      <c r="C363" s="164">
        <v>807</v>
      </c>
      <c r="D363" s="164">
        <f t="shared" si="80"/>
        <v>1553</v>
      </c>
      <c r="E363" s="163">
        <f t="shared" si="81"/>
        <v>830</v>
      </c>
      <c r="F363" s="165">
        <f t="shared" si="82"/>
        <v>723</v>
      </c>
      <c r="G363" s="163">
        <f>SUM(H363:I363)</f>
        <v>1534</v>
      </c>
      <c r="H363" s="163">
        <v>815</v>
      </c>
      <c r="I363" s="165">
        <v>719</v>
      </c>
      <c r="J363" s="180">
        <f>SUM(K363:L363)</f>
        <v>19</v>
      </c>
      <c r="K363" s="181">
        <v>15</v>
      </c>
      <c r="L363" s="182">
        <v>4</v>
      </c>
      <c r="M363" s="108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</row>
    <row r="364" spans="1:28" s="26" customFormat="1" ht="15" customHeight="1">
      <c r="A364" s="25"/>
      <c r="B364" s="29" t="s">
        <v>373</v>
      </c>
      <c r="C364" s="169">
        <v>780</v>
      </c>
      <c r="D364" s="169">
        <f t="shared" si="80"/>
        <v>1464</v>
      </c>
      <c r="E364" s="168">
        <f t="shared" si="81"/>
        <v>804</v>
      </c>
      <c r="F364" s="170">
        <f t="shared" si="82"/>
        <v>660</v>
      </c>
      <c r="G364" s="169">
        <f>SUM(H364:I364)</f>
        <v>1456</v>
      </c>
      <c r="H364" s="168">
        <v>798</v>
      </c>
      <c r="I364" s="170">
        <v>658</v>
      </c>
      <c r="J364" s="183">
        <f>SUM(K364:L364)</f>
        <v>8</v>
      </c>
      <c r="K364" s="184">
        <v>6</v>
      </c>
      <c r="L364" s="185">
        <v>2</v>
      </c>
      <c r="M364" s="108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CT86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2" sqref="B2"/>
    </sheetView>
  </sheetViews>
  <sheetFormatPr defaultColWidth="10.375" defaultRowHeight="12"/>
  <cols>
    <col min="1" max="1" width="2" style="77" customWidth="1"/>
    <col min="2" max="2" width="9.375" style="77" customWidth="1"/>
    <col min="3" max="5" width="10.75" style="77" bestFit="1" customWidth="1"/>
    <col min="6" max="12" width="9.625" style="77" bestFit="1" customWidth="1"/>
    <col min="13" max="14" width="8.625" style="77" bestFit="1" customWidth="1"/>
    <col min="15" max="15" width="9.625" style="77" bestFit="1" customWidth="1"/>
    <col min="16" max="17" width="8.625" style="77" bestFit="1" customWidth="1"/>
    <col min="18" max="21" width="9.625" style="77" bestFit="1" customWidth="1"/>
    <col min="22" max="23" width="8.625" style="77" bestFit="1" customWidth="1"/>
    <col min="24" max="24" width="9.625" style="77" bestFit="1" customWidth="1"/>
    <col min="25" max="26" width="8.625" style="77" bestFit="1" customWidth="1"/>
    <col min="27" max="27" width="9.625" style="77" bestFit="1" customWidth="1"/>
    <col min="28" max="32" width="8.625" style="77" bestFit="1" customWidth="1"/>
    <col min="33" max="35" width="9.625" style="77" bestFit="1" customWidth="1"/>
    <col min="36" max="45" width="8.625" style="77" bestFit="1" customWidth="1"/>
    <col min="46" max="47" width="7.875" style="77" bestFit="1" customWidth="1"/>
    <col min="48" max="59" width="8.625" style="77" bestFit="1" customWidth="1"/>
    <col min="60" max="60" width="9.625" style="77" bestFit="1" customWidth="1"/>
    <col min="61" max="72" width="8.625" style="77" bestFit="1" customWidth="1"/>
    <col min="73" max="74" width="7.875" style="77" bestFit="1" customWidth="1"/>
    <col min="75" max="250" width="9" style="77" customWidth="1"/>
    <col min="251" max="251" width="2.375" style="77" customWidth="1"/>
    <col min="252" max="252" width="12.75" style="77" customWidth="1"/>
    <col min="253" max="255" width="9.875" style="77" customWidth="1"/>
    <col min="256" max="16384" width="10.375" style="77"/>
  </cols>
  <sheetData>
    <row r="1" spans="1:98" ht="4.5" customHeight="1"/>
    <row r="2" spans="1:98" ht="19.5" customHeight="1">
      <c r="B2" s="123" t="s">
        <v>272</v>
      </c>
      <c r="G2" s="121"/>
      <c r="H2" s="3"/>
    </row>
    <row r="3" spans="1:98" ht="9.6" customHeight="1">
      <c r="B3" s="123"/>
      <c r="G3" s="121"/>
      <c r="H3" s="3"/>
    </row>
    <row r="4" spans="1:98" ht="15" customHeight="1">
      <c r="B4" s="79" t="s">
        <v>100</v>
      </c>
      <c r="C4" s="58"/>
      <c r="D4" s="58"/>
      <c r="E4" s="124"/>
      <c r="F4" s="72"/>
      <c r="G4" s="72"/>
      <c r="H4" s="73"/>
      <c r="I4" s="73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3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</row>
    <row r="5" spans="1:98" ht="19.5" customHeight="1">
      <c r="A5" s="4"/>
      <c r="B5" s="278"/>
      <c r="C5" s="278" t="s">
        <v>271</v>
      </c>
      <c r="D5" s="278"/>
      <c r="E5" s="279"/>
      <c r="F5" s="275" t="s">
        <v>270</v>
      </c>
      <c r="G5" s="276"/>
      <c r="H5" s="277"/>
      <c r="I5" s="276" t="s">
        <v>269</v>
      </c>
      <c r="J5" s="276"/>
      <c r="K5" s="276"/>
      <c r="L5" s="275" t="s">
        <v>268</v>
      </c>
      <c r="M5" s="276"/>
      <c r="N5" s="277"/>
      <c r="O5" s="276" t="s">
        <v>267</v>
      </c>
      <c r="P5" s="276"/>
      <c r="Q5" s="276"/>
      <c r="R5" s="275" t="s">
        <v>266</v>
      </c>
      <c r="S5" s="276"/>
      <c r="T5" s="277"/>
      <c r="U5" s="276" t="s">
        <v>265</v>
      </c>
      <c r="V5" s="276"/>
      <c r="W5" s="276"/>
      <c r="X5" s="275" t="s">
        <v>264</v>
      </c>
      <c r="Y5" s="276"/>
      <c r="Z5" s="277"/>
      <c r="AA5" s="276" t="s">
        <v>263</v>
      </c>
      <c r="AB5" s="276"/>
      <c r="AC5" s="276"/>
      <c r="AD5" s="275" t="s">
        <v>262</v>
      </c>
      <c r="AE5" s="276"/>
      <c r="AF5" s="277"/>
      <c r="AG5" s="276" t="s">
        <v>261</v>
      </c>
      <c r="AH5" s="276"/>
      <c r="AI5" s="276"/>
      <c r="AJ5" s="275" t="s">
        <v>260</v>
      </c>
      <c r="AK5" s="276"/>
      <c r="AL5" s="277"/>
      <c r="AM5" s="276" t="s">
        <v>259</v>
      </c>
      <c r="AN5" s="276"/>
      <c r="AO5" s="276"/>
      <c r="AP5" s="275" t="s">
        <v>258</v>
      </c>
      <c r="AQ5" s="276"/>
      <c r="AR5" s="277"/>
      <c r="AS5" s="276" t="s">
        <v>257</v>
      </c>
      <c r="AT5" s="276"/>
      <c r="AU5" s="276"/>
      <c r="AV5" s="275" t="s">
        <v>256</v>
      </c>
      <c r="AW5" s="276"/>
      <c r="AX5" s="277"/>
      <c r="AY5" s="276" t="s">
        <v>255</v>
      </c>
      <c r="AZ5" s="276"/>
      <c r="BA5" s="276"/>
      <c r="BB5" s="275" t="s">
        <v>254</v>
      </c>
      <c r="BC5" s="276"/>
      <c r="BD5" s="277"/>
      <c r="BE5" s="276" t="s">
        <v>253</v>
      </c>
      <c r="BF5" s="276"/>
      <c r="BG5" s="276"/>
      <c r="BH5" s="275" t="s">
        <v>252</v>
      </c>
      <c r="BI5" s="276"/>
      <c r="BJ5" s="277"/>
      <c r="BK5" s="276" t="s">
        <v>251</v>
      </c>
      <c r="BL5" s="276"/>
      <c r="BM5" s="276"/>
      <c r="BN5" s="275" t="s">
        <v>250</v>
      </c>
      <c r="BO5" s="276"/>
      <c r="BP5" s="277"/>
      <c r="BQ5" s="276" t="s">
        <v>249</v>
      </c>
      <c r="BR5" s="276"/>
      <c r="BS5" s="276"/>
      <c r="BT5" s="275" t="s">
        <v>248</v>
      </c>
      <c r="BU5" s="276"/>
      <c r="BV5" s="277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>
      <c r="A6" s="4"/>
      <c r="B6" s="278"/>
      <c r="C6" s="82" t="s">
        <v>97</v>
      </c>
      <c r="D6" s="82" t="s">
        <v>2</v>
      </c>
      <c r="E6" s="87" t="s">
        <v>3</v>
      </c>
      <c r="F6" s="82" t="s">
        <v>103</v>
      </c>
      <c r="G6" s="82" t="s">
        <v>2</v>
      </c>
      <c r="H6" s="82" t="s">
        <v>3</v>
      </c>
      <c r="I6" s="88" t="s">
        <v>103</v>
      </c>
      <c r="J6" s="82" t="s">
        <v>2</v>
      </c>
      <c r="K6" s="87" t="s">
        <v>3</v>
      </c>
      <c r="L6" s="82" t="s">
        <v>103</v>
      </c>
      <c r="M6" s="82" t="s">
        <v>2</v>
      </c>
      <c r="N6" s="82" t="s">
        <v>3</v>
      </c>
      <c r="O6" s="88" t="s">
        <v>103</v>
      </c>
      <c r="P6" s="82" t="s">
        <v>2</v>
      </c>
      <c r="Q6" s="87" t="s">
        <v>3</v>
      </c>
      <c r="R6" s="82" t="s">
        <v>103</v>
      </c>
      <c r="S6" s="82" t="s">
        <v>2</v>
      </c>
      <c r="T6" s="82" t="s">
        <v>3</v>
      </c>
      <c r="U6" s="88" t="s">
        <v>103</v>
      </c>
      <c r="V6" s="82" t="s">
        <v>2</v>
      </c>
      <c r="W6" s="87" t="s">
        <v>3</v>
      </c>
      <c r="X6" s="82" t="s">
        <v>103</v>
      </c>
      <c r="Y6" s="82" t="s">
        <v>2</v>
      </c>
      <c r="Z6" s="82" t="s">
        <v>3</v>
      </c>
      <c r="AA6" s="88" t="s">
        <v>103</v>
      </c>
      <c r="AB6" s="82" t="s">
        <v>2</v>
      </c>
      <c r="AC6" s="87" t="s">
        <v>3</v>
      </c>
      <c r="AD6" s="82" t="s">
        <v>103</v>
      </c>
      <c r="AE6" s="82" t="s">
        <v>2</v>
      </c>
      <c r="AF6" s="82" t="s">
        <v>3</v>
      </c>
      <c r="AG6" s="88" t="s">
        <v>103</v>
      </c>
      <c r="AH6" s="82" t="s">
        <v>2</v>
      </c>
      <c r="AI6" s="87" t="s">
        <v>3</v>
      </c>
      <c r="AJ6" s="82" t="s">
        <v>103</v>
      </c>
      <c r="AK6" s="82" t="s">
        <v>2</v>
      </c>
      <c r="AL6" s="82" t="s">
        <v>3</v>
      </c>
      <c r="AM6" s="88" t="s">
        <v>103</v>
      </c>
      <c r="AN6" s="82" t="s">
        <v>2</v>
      </c>
      <c r="AO6" s="87" t="s">
        <v>3</v>
      </c>
      <c r="AP6" s="82" t="s">
        <v>103</v>
      </c>
      <c r="AQ6" s="82" t="s">
        <v>2</v>
      </c>
      <c r="AR6" s="82" t="s">
        <v>3</v>
      </c>
      <c r="AS6" s="88" t="s">
        <v>103</v>
      </c>
      <c r="AT6" s="82" t="s">
        <v>2</v>
      </c>
      <c r="AU6" s="87" t="s">
        <v>3</v>
      </c>
      <c r="AV6" s="82" t="s">
        <v>103</v>
      </c>
      <c r="AW6" s="82" t="s">
        <v>2</v>
      </c>
      <c r="AX6" s="82" t="s">
        <v>3</v>
      </c>
      <c r="AY6" s="88" t="s">
        <v>103</v>
      </c>
      <c r="AZ6" s="82" t="s">
        <v>2</v>
      </c>
      <c r="BA6" s="87" t="s">
        <v>3</v>
      </c>
      <c r="BB6" s="82" t="s">
        <v>103</v>
      </c>
      <c r="BC6" s="82" t="s">
        <v>2</v>
      </c>
      <c r="BD6" s="82" t="s">
        <v>3</v>
      </c>
      <c r="BE6" s="88" t="s">
        <v>103</v>
      </c>
      <c r="BF6" s="82" t="s">
        <v>2</v>
      </c>
      <c r="BG6" s="87" t="s">
        <v>3</v>
      </c>
      <c r="BH6" s="82" t="s">
        <v>103</v>
      </c>
      <c r="BI6" s="82" t="s">
        <v>2</v>
      </c>
      <c r="BJ6" s="82" t="s">
        <v>3</v>
      </c>
      <c r="BK6" s="88" t="s">
        <v>103</v>
      </c>
      <c r="BL6" s="82" t="s">
        <v>2</v>
      </c>
      <c r="BM6" s="87" t="s">
        <v>3</v>
      </c>
      <c r="BN6" s="82" t="s">
        <v>103</v>
      </c>
      <c r="BO6" s="82" t="s">
        <v>2</v>
      </c>
      <c r="BP6" s="82" t="s">
        <v>3</v>
      </c>
      <c r="BQ6" s="88" t="s">
        <v>103</v>
      </c>
      <c r="BR6" s="82" t="s">
        <v>2</v>
      </c>
      <c r="BS6" s="87" t="s">
        <v>3</v>
      </c>
      <c r="BT6" s="82" t="s">
        <v>103</v>
      </c>
      <c r="BU6" s="82" t="s">
        <v>2</v>
      </c>
      <c r="BV6" s="82" t="s">
        <v>3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>
      <c r="A7" s="5"/>
      <c r="B7" s="67" t="s">
        <v>97</v>
      </c>
      <c r="C7" s="291">
        <f t="shared" ref="C7:C28" si="0">D7+E7</f>
        <v>2750048</v>
      </c>
      <c r="D7" s="292">
        <f>SUM(D8:D28)</f>
        <v>1387406</v>
      </c>
      <c r="E7" s="293">
        <f>SUM(E8:E28)</f>
        <v>1362642</v>
      </c>
      <c r="F7" s="292">
        <f t="shared" ref="F7:F28" si="1">G7+H7</f>
        <v>523211</v>
      </c>
      <c r="G7" s="292">
        <f>SUM(G8:G28)</f>
        <v>265301</v>
      </c>
      <c r="H7" s="293">
        <f>SUM(H8:H28)</f>
        <v>257910</v>
      </c>
      <c r="I7" s="292">
        <f t="shared" ref="I7:I28" si="2">J7+K7</f>
        <v>269526</v>
      </c>
      <c r="J7" s="292">
        <f>SUM(J8:J28)</f>
        <v>136653</v>
      </c>
      <c r="K7" s="293">
        <f>SUM(K8:K28)</f>
        <v>132873</v>
      </c>
      <c r="L7" s="292">
        <f t="shared" ref="L7:L28" si="3">M7+N7</f>
        <v>141941</v>
      </c>
      <c r="M7" s="292">
        <f>SUM(M8:M28)</f>
        <v>71103</v>
      </c>
      <c r="N7" s="293">
        <f>SUM(N8:N28)</f>
        <v>70838</v>
      </c>
      <c r="O7" s="292">
        <f t="shared" ref="O7:O28" si="4">P7+Q7</f>
        <v>169615</v>
      </c>
      <c r="P7" s="292">
        <f>SUM(P8:P28)</f>
        <v>83485</v>
      </c>
      <c r="Q7" s="293">
        <f>SUM(Q8:Q28)</f>
        <v>86130</v>
      </c>
      <c r="R7" s="292">
        <f t="shared" ref="R7:R28" si="5">S7+T7</f>
        <v>425795</v>
      </c>
      <c r="S7" s="292">
        <f>SUM(S8:S28)</f>
        <v>217817</v>
      </c>
      <c r="T7" s="293">
        <f>SUM(T8:T28)</f>
        <v>207978</v>
      </c>
      <c r="U7" s="292">
        <f t="shared" ref="U7:U28" si="6">V7+W7</f>
        <v>110881</v>
      </c>
      <c r="V7" s="292">
        <f>SUM(V8:V28)</f>
        <v>55017</v>
      </c>
      <c r="W7" s="293">
        <f>SUM(W8:W28)</f>
        <v>55864</v>
      </c>
      <c r="X7" s="292">
        <f t="shared" ref="X7:X28" si="7">Y7+Z7</f>
        <v>103381</v>
      </c>
      <c r="Y7" s="292">
        <f>SUM(Y8:Y28)</f>
        <v>52737</v>
      </c>
      <c r="Z7" s="293">
        <f>SUM(Z8:Z28)</f>
        <v>50644</v>
      </c>
      <c r="AA7" s="292">
        <f t="shared" ref="AA7:AA28" si="8">AB7+AC7</f>
        <v>103327</v>
      </c>
      <c r="AB7" s="292">
        <f>SUM(AB8:AB28)</f>
        <v>50535</v>
      </c>
      <c r="AC7" s="293">
        <f>SUM(AC8:AC28)</f>
        <v>52792</v>
      </c>
      <c r="AD7" s="292">
        <f t="shared" ref="AD7:AD28" si="9">AE7+AF7</f>
        <v>76045</v>
      </c>
      <c r="AE7" s="292">
        <f>SUM(AE8:AE28)</f>
        <v>37204</v>
      </c>
      <c r="AF7" s="293">
        <f>SUM(AF8:AF28)</f>
        <v>38841</v>
      </c>
      <c r="AG7" s="292">
        <f t="shared" ref="AG7:AG28" si="10">AH7+AI7</f>
        <v>264473</v>
      </c>
      <c r="AH7" s="292">
        <f>SUM(AH8:AH28)</f>
        <v>133820</v>
      </c>
      <c r="AI7" s="293">
        <f>SUM(AI8:AI28)</f>
        <v>130653</v>
      </c>
      <c r="AJ7" s="292">
        <f t="shared" ref="AJ7:AJ28" si="11">AK7+AL7</f>
        <v>24661</v>
      </c>
      <c r="AK7" s="292">
        <f>SUM(AK8:AK28)</f>
        <v>12511</v>
      </c>
      <c r="AL7" s="293">
        <f>SUM(AL8:AL28)</f>
        <v>12150</v>
      </c>
      <c r="AM7" s="292">
        <f t="shared" ref="AM7:AM28" si="12">AN7+AO7</f>
        <v>55330</v>
      </c>
      <c r="AN7" s="292">
        <f>SUM(AN8:AN28)</f>
        <v>27074</v>
      </c>
      <c r="AO7" s="293">
        <f>SUM(AO8:AO28)</f>
        <v>28256</v>
      </c>
      <c r="AP7" s="292">
        <f t="shared" ref="AP7:AP28" si="13">AQ7+AR7</f>
        <v>26609</v>
      </c>
      <c r="AQ7" s="292">
        <f>SUM(AQ8:AQ28)</f>
        <v>13165</v>
      </c>
      <c r="AR7" s="293">
        <f>SUM(AR8:AR28)</f>
        <v>13444</v>
      </c>
      <c r="AS7" s="292">
        <f t="shared" ref="AS7:AS28" si="14">AT7+AU7</f>
        <v>18179</v>
      </c>
      <c r="AT7" s="292">
        <f>SUM(AT8:AT28)</f>
        <v>8893</v>
      </c>
      <c r="AU7" s="293">
        <f>SUM(AU8:AU28)</f>
        <v>9286</v>
      </c>
      <c r="AV7" s="292">
        <f t="shared" ref="AV7:AV28" si="15">AW7+AX7</f>
        <v>40035</v>
      </c>
      <c r="AW7" s="292">
        <f>SUM(AW8:AW28)</f>
        <v>19193</v>
      </c>
      <c r="AX7" s="293">
        <f>SUM(AX8:AX28)</f>
        <v>20842</v>
      </c>
      <c r="AY7" s="292">
        <f t="shared" ref="AY7:AY28" si="16">AZ7+BA7</f>
        <v>44604</v>
      </c>
      <c r="AZ7" s="292">
        <f>SUM(AZ8:AZ28)</f>
        <v>21803</v>
      </c>
      <c r="BA7" s="293">
        <f>SUM(BA8:BA28)</f>
        <v>22801</v>
      </c>
      <c r="BB7" s="292">
        <f t="shared" ref="BB7:BB28" si="17">BC7+BD7</f>
        <v>36399</v>
      </c>
      <c r="BC7" s="292">
        <f>SUM(BC8:BC28)</f>
        <v>19057</v>
      </c>
      <c r="BD7" s="293">
        <f>SUM(BD8:BD28)</f>
        <v>17342</v>
      </c>
      <c r="BE7" s="292">
        <f t="shared" ref="BE7:BE28" si="18">BF7+BG7</f>
        <v>46640</v>
      </c>
      <c r="BF7" s="292">
        <f>SUM(BF8:BF28)</f>
        <v>24249</v>
      </c>
      <c r="BG7" s="293">
        <f>SUM(BG8:BG28)</f>
        <v>22391</v>
      </c>
      <c r="BH7" s="292">
        <f t="shared" ref="BH7:BH28" si="19">BI7+BJ7</f>
        <v>126371</v>
      </c>
      <c r="BI7" s="292">
        <f>SUM(BI8:BI28)</f>
        <v>66229</v>
      </c>
      <c r="BJ7" s="293">
        <f>SUM(BJ8:BJ28)</f>
        <v>60142</v>
      </c>
      <c r="BK7" s="292">
        <f t="shared" ref="BK7:BK28" si="20">BL7+BM7</f>
        <v>45322</v>
      </c>
      <c r="BL7" s="292">
        <f>SUM(BL8:BL28)</f>
        <v>22183</v>
      </c>
      <c r="BM7" s="293">
        <f>SUM(BM8:BM28)</f>
        <v>23139</v>
      </c>
      <c r="BN7" s="292">
        <f t="shared" ref="BN7:BN28" si="21">BO7+BP7</f>
        <v>34085</v>
      </c>
      <c r="BO7" s="292">
        <f>SUM(BO8:BO28)</f>
        <v>16890</v>
      </c>
      <c r="BP7" s="293">
        <f>SUM(BP8:BP28)</f>
        <v>17195</v>
      </c>
      <c r="BQ7" s="292">
        <f t="shared" ref="BQ7:BQ28" si="22">BR7+BS7</f>
        <v>53227</v>
      </c>
      <c r="BR7" s="292">
        <f>SUM(BR8:BR28)</f>
        <v>26903</v>
      </c>
      <c r="BS7" s="293">
        <f>SUM(BS8:BS28)</f>
        <v>26324</v>
      </c>
      <c r="BT7" s="292">
        <f t="shared" ref="BT7:BT28" si="23">BU7+BV7</f>
        <v>10391</v>
      </c>
      <c r="BU7" s="292">
        <f>SUM(BU8:BU28)</f>
        <v>5584</v>
      </c>
      <c r="BV7" s="293">
        <f>SUM(BV8:BV28)</f>
        <v>4807</v>
      </c>
    </row>
    <row r="8" spans="1:98" ht="15" customHeight="1">
      <c r="A8" s="117"/>
      <c r="B8" s="120" t="s">
        <v>247</v>
      </c>
      <c r="C8" s="186">
        <f t="shared" si="0"/>
        <v>113874</v>
      </c>
      <c r="D8" s="187">
        <f t="shared" ref="D8:D28" si="24">SUM(G8,J8,M8,P8,S8,V8,Y8,AB8,AE8,AH8,AK8,AN8,AQ8,AT8,AW8,AZ8,BC8,BF8,BI8,BL8,BO8,BR8,BU8)</f>
        <v>58819</v>
      </c>
      <c r="E8" s="188">
        <f t="shared" ref="E8:E28" si="25">SUM(H8,K8,N8,Q8,T8,W8,Z8,AC8,AF8,AI8,AL8,AO8,AR8,AU8,AX8,BA8,BD8,BG8,BJ8,BM8,BP8,BS8,BV8)</f>
        <v>55055</v>
      </c>
      <c r="F8" s="186">
        <f t="shared" si="1"/>
        <v>23570</v>
      </c>
      <c r="G8" s="187">
        <f t="shared" ref="G8:H28" si="26">G32+G55</f>
        <v>12289</v>
      </c>
      <c r="H8" s="189">
        <f t="shared" si="26"/>
        <v>11281</v>
      </c>
      <c r="I8" s="186">
        <f t="shared" si="2"/>
        <v>9387</v>
      </c>
      <c r="J8" s="187">
        <f t="shared" ref="J8:K28" si="27">J32+J55</f>
        <v>4809</v>
      </c>
      <c r="K8" s="189">
        <f t="shared" si="27"/>
        <v>4578</v>
      </c>
      <c r="L8" s="186">
        <f t="shared" si="3"/>
        <v>5730</v>
      </c>
      <c r="M8" s="187">
        <f t="shared" ref="M8:N28" si="28">M32+M55</f>
        <v>2953</v>
      </c>
      <c r="N8" s="189">
        <f t="shared" si="28"/>
        <v>2777</v>
      </c>
      <c r="O8" s="186">
        <f t="shared" si="4"/>
        <v>7189</v>
      </c>
      <c r="P8" s="187">
        <f t="shared" ref="P8:Q28" si="29">P32+P55</f>
        <v>3740</v>
      </c>
      <c r="Q8" s="189">
        <f t="shared" si="29"/>
        <v>3449</v>
      </c>
      <c r="R8" s="186">
        <f t="shared" si="5"/>
        <v>24431</v>
      </c>
      <c r="S8" s="187">
        <f t="shared" ref="S8:T28" si="30">S32+S55</f>
        <v>12695</v>
      </c>
      <c r="T8" s="189">
        <f t="shared" si="30"/>
        <v>11736</v>
      </c>
      <c r="U8" s="186">
        <f t="shared" si="6"/>
        <v>3638</v>
      </c>
      <c r="V8" s="187">
        <f t="shared" ref="V8:W28" si="31">V32+V55</f>
        <v>1890</v>
      </c>
      <c r="W8" s="189">
        <f t="shared" si="31"/>
        <v>1748</v>
      </c>
      <c r="X8" s="186">
        <f t="shared" si="7"/>
        <v>3384</v>
      </c>
      <c r="Y8" s="187">
        <f t="shared" ref="Y8:Z28" si="32">Y32+Y55</f>
        <v>1733</v>
      </c>
      <c r="Z8" s="189">
        <f t="shared" si="32"/>
        <v>1651</v>
      </c>
      <c r="AA8" s="186">
        <f t="shared" si="8"/>
        <v>2945</v>
      </c>
      <c r="AB8" s="187">
        <f t="shared" ref="AB8:AC28" si="33">AB32+AB55</f>
        <v>1537</v>
      </c>
      <c r="AC8" s="189">
        <f t="shared" si="33"/>
        <v>1408</v>
      </c>
      <c r="AD8" s="186">
        <f t="shared" si="9"/>
        <v>2639</v>
      </c>
      <c r="AE8" s="187">
        <f t="shared" ref="AE8:AF28" si="34">AE32+AE55</f>
        <v>1383</v>
      </c>
      <c r="AF8" s="189">
        <f t="shared" si="34"/>
        <v>1256</v>
      </c>
      <c r="AG8" s="186">
        <f t="shared" si="10"/>
        <v>12322</v>
      </c>
      <c r="AH8" s="187">
        <f t="shared" ref="AH8:AI28" si="35">AH32+AH55</f>
        <v>6237</v>
      </c>
      <c r="AI8" s="189">
        <f t="shared" si="35"/>
        <v>6085</v>
      </c>
      <c r="AJ8" s="186">
        <f t="shared" si="11"/>
        <v>491</v>
      </c>
      <c r="AK8" s="187">
        <f t="shared" ref="AK8:AL28" si="36">AK32+AK55</f>
        <v>248</v>
      </c>
      <c r="AL8" s="189">
        <f t="shared" si="36"/>
        <v>243</v>
      </c>
      <c r="AM8" s="186">
        <f t="shared" si="12"/>
        <v>1125</v>
      </c>
      <c r="AN8" s="187">
        <f t="shared" ref="AN8:AO28" si="37">AN32+AN55</f>
        <v>573</v>
      </c>
      <c r="AO8" s="189">
        <f t="shared" si="37"/>
        <v>552</v>
      </c>
      <c r="AP8" s="186">
        <f t="shared" si="13"/>
        <v>654</v>
      </c>
      <c r="AQ8" s="187">
        <f t="shared" ref="AQ8:AR28" si="38">AQ32+AQ55</f>
        <v>328</v>
      </c>
      <c r="AR8" s="189">
        <f t="shared" si="38"/>
        <v>326</v>
      </c>
      <c r="AS8" s="186">
        <f t="shared" si="14"/>
        <v>489</v>
      </c>
      <c r="AT8" s="187">
        <f t="shared" ref="AT8:AU28" si="39">AT32+AT55</f>
        <v>270</v>
      </c>
      <c r="AU8" s="189">
        <f t="shared" si="39"/>
        <v>219</v>
      </c>
      <c r="AV8" s="186">
        <f t="shared" si="15"/>
        <v>1034</v>
      </c>
      <c r="AW8" s="187">
        <f t="shared" ref="AW8:AX28" si="40">AW32+AW55</f>
        <v>533</v>
      </c>
      <c r="AX8" s="189">
        <f t="shared" si="40"/>
        <v>501</v>
      </c>
      <c r="AY8" s="186">
        <f t="shared" si="16"/>
        <v>893</v>
      </c>
      <c r="AZ8" s="187">
        <f t="shared" ref="AZ8:BA28" si="41">AZ32+AZ55</f>
        <v>441</v>
      </c>
      <c r="BA8" s="189">
        <f t="shared" si="41"/>
        <v>452</v>
      </c>
      <c r="BB8" s="186">
        <f t="shared" si="17"/>
        <v>1206</v>
      </c>
      <c r="BC8" s="187">
        <f t="shared" ref="BC8:BD28" si="42">BC32+BC55</f>
        <v>604</v>
      </c>
      <c r="BD8" s="189">
        <f t="shared" si="42"/>
        <v>602</v>
      </c>
      <c r="BE8" s="186">
        <f t="shared" si="18"/>
        <v>1367</v>
      </c>
      <c r="BF8" s="187">
        <f t="shared" ref="BF8:BG28" si="43">BF32+BF55</f>
        <v>689</v>
      </c>
      <c r="BG8" s="189">
        <f t="shared" si="43"/>
        <v>678</v>
      </c>
      <c r="BH8" s="186">
        <f t="shared" si="19"/>
        <v>6798</v>
      </c>
      <c r="BI8" s="187">
        <f t="shared" ref="BI8:BJ28" si="44">BI32+BI55</f>
        <v>3515</v>
      </c>
      <c r="BJ8" s="189">
        <f t="shared" si="44"/>
        <v>3283</v>
      </c>
      <c r="BK8" s="186">
        <f t="shared" si="20"/>
        <v>1324</v>
      </c>
      <c r="BL8" s="187">
        <f t="shared" ref="BL8:BM28" si="45">BL32+BL55</f>
        <v>675</v>
      </c>
      <c r="BM8" s="189">
        <f t="shared" si="45"/>
        <v>649</v>
      </c>
      <c r="BN8" s="186">
        <f t="shared" si="21"/>
        <v>1060</v>
      </c>
      <c r="BO8" s="187">
        <f t="shared" ref="BO8:BP28" si="46">BO32+BO55</f>
        <v>538</v>
      </c>
      <c r="BP8" s="189">
        <f t="shared" si="46"/>
        <v>522</v>
      </c>
      <c r="BQ8" s="186">
        <f t="shared" si="22"/>
        <v>1931</v>
      </c>
      <c r="BR8" s="187">
        <f t="shared" ref="BR8:BS28" si="47">BR32+BR55</f>
        <v>1004</v>
      </c>
      <c r="BS8" s="189">
        <f t="shared" si="47"/>
        <v>927</v>
      </c>
      <c r="BT8" s="186">
        <f t="shared" si="23"/>
        <v>267</v>
      </c>
      <c r="BU8" s="187">
        <f t="shared" ref="BU8:BV28" si="48">BU32+BU55</f>
        <v>135</v>
      </c>
      <c r="BV8" s="189">
        <f t="shared" si="48"/>
        <v>132</v>
      </c>
    </row>
    <row r="9" spans="1:98" ht="15" customHeight="1">
      <c r="A9" s="117"/>
      <c r="B9" s="68" t="s">
        <v>16</v>
      </c>
      <c r="C9" s="186">
        <f t="shared" si="0"/>
        <v>110018</v>
      </c>
      <c r="D9" s="187">
        <f t="shared" si="24"/>
        <v>57221</v>
      </c>
      <c r="E9" s="188">
        <f t="shared" si="25"/>
        <v>52797</v>
      </c>
      <c r="F9" s="186">
        <f t="shared" si="1"/>
        <v>22828</v>
      </c>
      <c r="G9" s="187">
        <f t="shared" si="26"/>
        <v>11845</v>
      </c>
      <c r="H9" s="189">
        <f t="shared" si="26"/>
        <v>10983</v>
      </c>
      <c r="I9" s="186">
        <f t="shared" si="2"/>
        <v>10192</v>
      </c>
      <c r="J9" s="187">
        <f t="shared" si="27"/>
        <v>5261</v>
      </c>
      <c r="K9" s="189">
        <f t="shared" si="27"/>
        <v>4931</v>
      </c>
      <c r="L9" s="186">
        <f t="shared" si="3"/>
        <v>5374</v>
      </c>
      <c r="M9" s="187">
        <f t="shared" si="28"/>
        <v>2847</v>
      </c>
      <c r="N9" s="189">
        <f t="shared" si="28"/>
        <v>2527</v>
      </c>
      <c r="O9" s="186">
        <f t="shared" si="4"/>
        <v>6860</v>
      </c>
      <c r="P9" s="187">
        <f t="shared" si="29"/>
        <v>3548</v>
      </c>
      <c r="Q9" s="189">
        <f t="shared" si="29"/>
        <v>3312</v>
      </c>
      <c r="R9" s="186">
        <f t="shared" si="5"/>
        <v>22785</v>
      </c>
      <c r="S9" s="187">
        <f t="shared" si="30"/>
        <v>11788</v>
      </c>
      <c r="T9" s="189">
        <f t="shared" si="30"/>
        <v>10997</v>
      </c>
      <c r="U9" s="186">
        <f t="shared" si="6"/>
        <v>4148</v>
      </c>
      <c r="V9" s="187">
        <f t="shared" si="31"/>
        <v>2125</v>
      </c>
      <c r="W9" s="189">
        <f t="shared" si="31"/>
        <v>2023</v>
      </c>
      <c r="X9" s="186">
        <f t="shared" si="7"/>
        <v>3074</v>
      </c>
      <c r="Y9" s="187">
        <f t="shared" si="32"/>
        <v>1620</v>
      </c>
      <c r="Z9" s="189">
        <f t="shared" si="32"/>
        <v>1454</v>
      </c>
      <c r="AA9" s="186">
        <f t="shared" si="8"/>
        <v>3484</v>
      </c>
      <c r="AB9" s="187">
        <f t="shared" si="33"/>
        <v>1818</v>
      </c>
      <c r="AC9" s="189">
        <f t="shared" si="33"/>
        <v>1666</v>
      </c>
      <c r="AD9" s="186">
        <f t="shared" si="9"/>
        <v>2496</v>
      </c>
      <c r="AE9" s="187">
        <f t="shared" si="34"/>
        <v>1352</v>
      </c>
      <c r="AF9" s="189">
        <f t="shared" si="34"/>
        <v>1144</v>
      </c>
      <c r="AG9" s="186">
        <f t="shared" si="10"/>
        <v>11109</v>
      </c>
      <c r="AH9" s="187">
        <f t="shared" si="35"/>
        <v>5737</v>
      </c>
      <c r="AI9" s="189">
        <f t="shared" si="35"/>
        <v>5372</v>
      </c>
      <c r="AJ9" s="186">
        <f t="shared" si="11"/>
        <v>443</v>
      </c>
      <c r="AK9" s="187">
        <f t="shared" si="36"/>
        <v>245</v>
      </c>
      <c r="AL9" s="189">
        <f t="shared" si="36"/>
        <v>198</v>
      </c>
      <c r="AM9" s="186">
        <f t="shared" si="12"/>
        <v>1100</v>
      </c>
      <c r="AN9" s="187">
        <f t="shared" si="37"/>
        <v>580</v>
      </c>
      <c r="AO9" s="189">
        <f t="shared" si="37"/>
        <v>520</v>
      </c>
      <c r="AP9" s="186">
        <f t="shared" si="13"/>
        <v>592</v>
      </c>
      <c r="AQ9" s="187">
        <f t="shared" si="38"/>
        <v>300</v>
      </c>
      <c r="AR9" s="189">
        <f t="shared" si="38"/>
        <v>292</v>
      </c>
      <c r="AS9" s="186">
        <f t="shared" si="14"/>
        <v>480</v>
      </c>
      <c r="AT9" s="187">
        <f t="shared" si="39"/>
        <v>250</v>
      </c>
      <c r="AU9" s="189">
        <f t="shared" si="39"/>
        <v>230</v>
      </c>
      <c r="AV9" s="186">
        <f t="shared" si="15"/>
        <v>1022</v>
      </c>
      <c r="AW9" s="187">
        <f t="shared" si="40"/>
        <v>524</v>
      </c>
      <c r="AX9" s="189">
        <f t="shared" si="40"/>
        <v>498</v>
      </c>
      <c r="AY9" s="186">
        <f t="shared" si="16"/>
        <v>987</v>
      </c>
      <c r="AZ9" s="187">
        <f t="shared" si="41"/>
        <v>496</v>
      </c>
      <c r="BA9" s="189">
        <f t="shared" si="41"/>
        <v>491</v>
      </c>
      <c r="BB9" s="186">
        <f t="shared" si="17"/>
        <v>1163</v>
      </c>
      <c r="BC9" s="187">
        <f t="shared" si="42"/>
        <v>604</v>
      </c>
      <c r="BD9" s="189">
        <f t="shared" si="42"/>
        <v>559</v>
      </c>
      <c r="BE9" s="186">
        <f t="shared" si="18"/>
        <v>1111</v>
      </c>
      <c r="BF9" s="187">
        <f t="shared" si="43"/>
        <v>596</v>
      </c>
      <c r="BG9" s="189">
        <f t="shared" si="43"/>
        <v>515</v>
      </c>
      <c r="BH9" s="186">
        <f t="shared" si="19"/>
        <v>6341</v>
      </c>
      <c r="BI9" s="187">
        <f t="shared" si="44"/>
        <v>3303</v>
      </c>
      <c r="BJ9" s="189">
        <f t="shared" si="44"/>
        <v>3038</v>
      </c>
      <c r="BK9" s="186">
        <f t="shared" si="20"/>
        <v>1316</v>
      </c>
      <c r="BL9" s="187">
        <f t="shared" si="45"/>
        <v>728</v>
      </c>
      <c r="BM9" s="189">
        <f t="shared" si="45"/>
        <v>588</v>
      </c>
      <c r="BN9" s="186">
        <f t="shared" si="21"/>
        <v>940</v>
      </c>
      <c r="BO9" s="187">
        <f t="shared" si="46"/>
        <v>489</v>
      </c>
      <c r="BP9" s="189">
        <f t="shared" si="46"/>
        <v>451</v>
      </c>
      <c r="BQ9" s="186">
        <f t="shared" si="22"/>
        <v>1891</v>
      </c>
      <c r="BR9" s="187">
        <f t="shared" si="47"/>
        <v>1019</v>
      </c>
      <c r="BS9" s="189">
        <f t="shared" si="47"/>
        <v>872</v>
      </c>
      <c r="BT9" s="186">
        <f t="shared" si="23"/>
        <v>282</v>
      </c>
      <c r="BU9" s="187">
        <f t="shared" si="48"/>
        <v>146</v>
      </c>
      <c r="BV9" s="189">
        <f t="shared" si="48"/>
        <v>136</v>
      </c>
    </row>
    <row r="10" spans="1:98" ht="15" customHeight="1">
      <c r="A10" s="117"/>
      <c r="B10" s="68" t="s">
        <v>6</v>
      </c>
      <c r="C10" s="186">
        <f t="shared" si="0"/>
        <v>119408</v>
      </c>
      <c r="D10" s="187">
        <f t="shared" si="24"/>
        <v>62875</v>
      </c>
      <c r="E10" s="188">
        <f t="shared" si="25"/>
        <v>56533</v>
      </c>
      <c r="F10" s="186">
        <f t="shared" si="1"/>
        <v>24934</v>
      </c>
      <c r="G10" s="187">
        <f t="shared" si="26"/>
        <v>13216</v>
      </c>
      <c r="H10" s="189">
        <f t="shared" si="26"/>
        <v>11718</v>
      </c>
      <c r="I10" s="186">
        <f t="shared" si="2"/>
        <v>11357</v>
      </c>
      <c r="J10" s="187">
        <f t="shared" si="27"/>
        <v>5975</v>
      </c>
      <c r="K10" s="189">
        <f t="shared" si="27"/>
        <v>5382</v>
      </c>
      <c r="L10" s="186">
        <f t="shared" si="3"/>
        <v>5724</v>
      </c>
      <c r="M10" s="187">
        <f t="shared" si="28"/>
        <v>2985</v>
      </c>
      <c r="N10" s="189">
        <f t="shared" si="28"/>
        <v>2739</v>
      </c>
      <c r="O10" s="186">
        <f t="shared" si="4"/>
        <v>7665</v>
      </c>
      <c r="P10" s="187">
        <f t="shared" si="29"/>
        <v>3992</v>
      </c>
      <c r="Q10" s="189">
        <f t="shared" si="29"/>
        <v>3673</v>
      </c>
      <c r="R10" s="186">
        <f t="shared" si="5"/>
        <v>24096</v>
      </c>
      <c r="S10" s="187">
        <f t="shared" si="30"/>
        <v>12580</v>
      </c>
      <c r="T10" s="189">
        <f t="shared" si="30"/>
        <v>11516</v>
      </c>
      <c r="U10" s="186">
        <f t="shared" si="6"/>
        <v>4952</v>
      </c>
      <c r="V10" s="187">
        <f t="shared" si="31"/>
        <v>2624</v>
      </c>
      <c r="W10" s="189">
        <f t="shared" si="31"/>
        <v>2328</v>
      </c>
      <c r="X10" s="186">
        <f t="shared" si="7"/>
        <v>3412</v>
      </c>
      <c r="Y10" s="187">
        <f t="shared" si="32"/>
        <v>1837</v>
      </c>
      <c r="Z10" s="189">
        <f t="shared" si="32"/>
        <v>1575</v>
      </c>
      <c r="AA10" s="186">
        <f t="shared" si="8"/>
        <v>3966</v>
      </c>
      <c r="AB10" s="187">
        <f t="shared" si="33"/>
        <v>2120</v>
      </c>
      <c r="AC10" s="189">
        <f t="shared" si="33"/>
        <v>1846</v>
      </c>
      <c r="AD10" s="186">
        <f t="shared" si="9"/>
        <v>3076</v>
      </c>
      <c r="AE10" s="187">
        <f t="shared" si="34"/>
        <v>1646</v>
      </c>
      <c r="AF10" s="189">
        <f t="shared" si="34"/>
        <v>1430</v>
      </c>
      <c r="AG10" s="186">
        <f t="shared" si="10"/>
        <v>11567</v>
      </c>
      <c r="AH10" s="187">
        <f t="shared" si="35"/>
        <v>6068</v>
      </c>
      <c r="AI10" s="189">
        <f t="shared" si="35"/>
        <v>5499</v>
      </c>
      <c r="AJ10" s="186">
        <f t="shared" si="11"/>
        <v>483</v>
      </c>
      <c r="AK10" s="187">
        <f t="shared" si="36"/>
        <v>270</v>
      </c>
      <c r="AL10" s="189">
        <f t="shared" si="36"/>
        <v>213</v>
      </c>
      <c r="AM10" s="186">
        <f t="shared" si="12"/>
        <v>1285</v>
      </c>
      <c r="AN10" s="187">
        <f t="shared" si="37"/>
        <v>666</v>
      </c>
      <c r="AO10" s="189">
        <f t="shared" si="37"/>
        <v>619</v>
      </c>
      <c r="AP10" s="186">
        <f t="shared" si="13"/>
        <v>707</v>
      </c>
      <c r="AQ10" s="187">
        <f t="shared" si="38"/>
        <v>372</v>
      </c>
      <c r="AR10" s="189">
        <f t="shared" si="38"/>
        <v>335</v>
      </c>
      <c r="AS10" s="186">
        <f t="shared" si="14"/>
        <v>520</v>
      </c>
      <c r="AT10" s="187">
        <f t="shared" si="39"/>
        <v>257</v>
      </c>
      <c r="AU10" s="189">
        <f t="shared" si="39"/>
        <v>263</v>
      </c>
      <c r="AV10" s="186">
        <f t="shared" si="15"/>
        <v>1188</v>
      </c>
      <c r="AW10" s="187">
        <f t="shared" si="40"/>
        <v>621</v>
      </c>
      <c r="AX10" s="189">
        <f t="shared" si="40"/>
        <v>567</v>
      </c>
      <c r="AY10" s="186">
        <f t="shared" si="16"/>
        <v>1161</v>
      </c>
      <c r="AZ10" s="187">
        <f t="shared" si="41"/>
        <v>607</v>
      </c>
      <c r="BA10" s="189">
        <f t="shared" si="41"/>
        <v>554</v>
      </c>
      <c r="BB10" s="186">
        <f t="shared" si="17"/>
        <v>1117</v>
      </c>
      <c r="BC10" s="187">
        <f t="shared" si="42"/>
        <v>588</v>
      </c>
      <c r="BD10" s="189">
        <f t="shared" si="42"/>
        <v>529</v>
      </c>
      <c r="BE10" s="186">
        <f t="shared" si="18"/>
        <v>1210</v>
      </c>
      <c r="BF10" s="187">
        <f t="shared" si="43"/>
        <v>674</v>
      </c>
      <c r="BG10" s="189">
        <f t="shared" si="43"/>
        <v>536</v>
      </c>
      <c r="BH10" s="186">
        <f t="shared" si="19"/>
        <v>6258</v>
      </c>
      <c r="BI10" s="187">
        <f t="shared" si="44"/>
        <v>3299</v>
      </c>
      <c r="BJ10" s="189">
        <f t="shared" si="44"/>
        <v>2959</v>
      </c>
      <c r="BK10" s="186">
        <f t="shared" si="20"/>
        <v>1399</v>
      </c>
      <c r="BL10" s="187">
        <f t="shared" si="45"/>
        <v>748</v>
      </c>
      <c r="BM10" s="189">
        <f t="shared" si="45"/>
        <v>651</v>
      </c>
      <c r="BN10" s="186">
        <f t="shared" si="21"/>
        <v>1012</v>
      </c>
      <c r="BO10" s="187">
        <f t="shared" si="46"/>
        <v>548</v>
      </c>
      <c r="BP10" s="189">
        <f t="shared" si="46"/>
        <v>464</v>
      </c>
      <c r="BQ10" s="186">
        <f t="shared" si="22"/>
        <v>2031</v>
      </c>
      <c r="BR10" s="187">
        <f t="shared" si="47"/>
        <v>1033</v>
      </c>
      <c r="BS10" s="189">
        <f t="shared" si="47"/>
        <v>998</v>
      </c>
      <c r="BT10" s="186">
        <f t="shared" si="23"/>
        <v>288</v>
      </c>
      <c r="BU10" s="187">
        <f t="shared" si="48"/>
        <v>149</v>
      </c>
      <c r="BV10" s="189">
        <f t="shared" si="48"/>
        <v>139</v>
      </c>
    </row>
    <row r="11" spans="1:98" ht="15" customHeight="1">
      <c r="A11" s="117"/>
      <c r="B11" s="68" t="s">
        <v>7</v>
      </c>
      <c r="C11" s="186">
        <f t="shared" si="0"/>
        <v>161653</v>
      </c>
      <c r="D11" s="187">
        <f t="shared" si="24"/>
        <v>85992</v>
      </c>
      <c r="E11" s="188">
        <f t="shared" si="25"/>
        <v>75661</v>
      </c>
      <c r="F11" s="186">
        <f t="shared" si="1"/>
        <v>34149</v>
      </c>
      <c r="G11" s="187">
        <f t="shared" si="26"/>
        <v>18094</v>
      </c>
      <c r="H11" s="189">
        <f t="shared" si="26"/>
        <v>16055</v>
      </c>
      <c r="I11" s="186">
        <f t="shared" si="2"/>
        <v>16219</v>
      </c>
      <c r="J11" s="187">
        <f t="shared" si="27"/>
        <v>8569</v>
      </c>
      <c r="K11" s="189">
        <f t="shared" si="27"/>
        <v>7650</v>
      </c>
      <c r="L11" s="186">
        <f t="shared" si="3"/>
        <v>8413</v>
      </c>
      <c r="M11" s="187">
        <f t="shared" si="28"/>
        <v>4479</v>
      </c>
      <c r="N11" s="189">
        <f t="shared" si="28"/>
        <v>3934</v>
      </c>
      <c r="O11" s="186">
        <f t="shared" si="4"/>
        <v>9529</v>
      </c>
      <c r="P11" s="187">
        <f t="shared" si="29"/>
        <v>4987</v>
      </c>
      <c r="Q11" s="189">
        <f t="shared" si="29"/>
        <v>4542</v>
      </c>
      <c r="R11" s="186">
        <f t="shared" si="5"/>
        <v>30580</v>
      </c>
      <c r="S11" s="187">
        <f t="shared" si="30"/>
        <v>16357</v>
      </c>
      <c r="T11" s="189">
        <f t="shared" si="30"/>
        <v>14223</v>
      </c>
      <c r="U11" s="186">
        <f t="shared" si="6"/>
        <v>6726</v>
      </c>
      <c r="V11" s="187">
        <f t="shared" si="31"/>
        <v>3618</v>
      </c>
      <c r="W11" s="189">
        <f t="shared" si="31"/>
        <v>3108</v>
      </c>
      <c r="X11" s="186">
        <f t="shared" si="7"/>
        <v>5071</v>
      </c>
      <c r="Y11" s="187">
        <f t="shared" si="32"/>
        <v>2664</v>
      </c>
      <c r="Z11" s="189">
        <f t="shared" si="32"/>
        <v>2407</v>
      </c>
      <c r="AA11" s="186">
        <f t="shared" si="8"/>
        <v>5532</v>
      </c>
      <c r="AB11" s="187">
        <f t="shared" si="33"/>
        <v>2974</v>
      </c>
      <c r="AC11" s="189">
        <f t="shared" si="33"/>
        <v>2558</v>
      </c>
      <c r="AD11" s="186">
        <f t="shared" si="9"/>
        <v>4255</v>
      </c>
      <c r="AE11" s="187">
        <f t="shared" si="34"/>
        <v>2308</v>
      </c>
      <c r="AF11" s="189">
        <f t="shared" si="34"/>
        <v>1947</v>
      </c>
      <c r="AG11" s="186">
        <f t="shared" si="10"/>
        <v>15567</v>
      </c>
      <c r="AH11" s="187">
        <f t="shared" si="35"/>
        <v>8188</v>
      </c>
      <c r="AI11" s="189">
        <f t="shared" si="35"/>
        <v>7379</v>
      </c>
      <c r="AJ11" s="186">
        <f t="shared" si="11"/>
        <v>901</v>
      </c>
      <c r="AK11" s="187">
        <f t="shared" si="36"/>
        <v>486</v>
      </c>
      <c r="AL11" s="189">
        <f t="shared" si="36"/>
        <v>415</v>
      </c>
      <c r="AM11" s="186">
        <f t="shared" si="12"/>
        <v>1905</v>
      </c>
      <c r="AN11" s="187">
        <f t="shared" si="37"/>
        <v>999</v>
      </c>
      <c r="AO11" s="189">
        <f t="shared" si="37"/>
        <v>906</v>
      </c>
      <c r="AP11" s="186">
        <f t="shared" si="13"/>
        <v>1029</v>
      </c>
      <c r="AQ11" s="187">
        <f t="shared" si="38"/>
        <v>549</v>
      </c>
      <c r="AR11" s="189">
        <f t="shared" si="38"/>
        <v>480</v>
      </c>
      <c r="AS11" s="186">
        <f t="shared" si="14"/>
        <v>750</v>
      </c>
      <c r="AT11" s="187">
        <f t="shared" si="39"/>
        <v>418</v>
      </c>
      <c r="AU11" s="189">
        <f t="shared" si="39"/>
        <v>332</v>
      </c>
      <c r="AV11" s="186">
        <f t="shared" si="15"/>
        <v>1653</v>
      </c>
      <c r="AW11" s="187">
        <f t="shared" si="40"/>
        <v>869</v>
      </c>
      <c r="AX11" s="189">
        <f t="shared" si="40"/>
        <v>784</v>
      </c>
      <c r="AY11" s="186">
        <f t="shared" si="16"/>
        <v>1825</v>
      </c>
      <c r="AZ11" s="187">
        <f t="shared" si="41"/>
        <v>967</v>
      </c>
      <c r="BA11" s="189">
        <f t="shared" si="41"/>
        <v>858</v>
      </c>
      <c r="BB11" s="186">
        <f t="shared" si="17"/>
        <v>1599</v>
      </c>
      <c r="BC11" s="187">
        <f t="shared" si="42"/>
        <v>852</v>
      </c>
      <c r="BD11" s="189">
        <f t="shared" si="42"/>
        <v>747</v>
      </c>
      <c r="BE11" s="186">
        <f t="shared" si="18"/>
        <v>2012</v>
      </c>
      <c r="BF11" s="187">
        <f t="shared" si="43"/>
        <v>1086</v>
      </c>
      <c r="BG11" s="189">
        <f t="shared" si="43"/>
        <v>926</v>
      </c>
      <c r="BH11" s="186">
        <f t="shared" si="19"/>
        <v>7326</v>
      </c>
      <c r="BI11" s="187">
        <f t="shared" si="44"/>
        <v>3990</v>
      </c>
      <c r="BJ11" s="189">
        <f t="shared" si="44"/>
        <v>3336</v>
      </c>
      <c r="BK11" s="186">
        <f t="shared" si="20"/>
        <v>1838</v>
      </c>
      <c r="BL11" s="187">
        <f t="shared" si="45"/>
        <v>945</v>
      </c>
      <c r="BM11" s="189">
        <f t="shared" si="45"/>
        <v>893</v>
      </c>
      <c r="BN11" s="186">
        <f t="shared" si="21"/>
        <v>1431</v>
      </c>
      <c r="BO11" s="187">
        <f t="shared" si="46"/>
        <v>735</v>
      </c>
      <c r="BP11" s="189">
        <f t="shared" si="46"/>
        <v>696</v>
      </c>
      <c r="BQ11" s="186">
        <f t="shared" si="22"/>
        <v>2942</v>
      </c>
      <c r="BR11" s="187">
        <f t="shared" si="47"/>
        <v>1651</v>
      </c>
      <c r="BS11" s="189">
        <f t="shared" si="47"/>
        <v>1291</v>
      </c>
      <c r="BT11" s="186">
        <f t="shared" si="23"/>
        <v>401</v>
      </c>
      <c r="BU11" s="187">
        <f t="shared" si="48"/>
        <v>207</v>
      </c>
      <c r="BV11" s="189">
        <f t="shared" si="48"/>
        <v>194</v>
      </c>
    </row>
    <row r="12" spans="1:98" ht="15" customHeight="1">
      <c r="A12" s="117"/>
      <c r="B12" s="68" t="s">
        <v>8</v>
      </c>
      <c r="C12" s="186">
        <f t="shared" si="0"/>
        <v>175813</v>
      </c>
      <c r="D12" s="187">
        <f t="shared" si="24"/>
        <v>97722</v>
      </c>
      <c r="E12" s="188">
        <f t="shared" si="25"/>
        <v>78091</v>
      </c>
      <c r="F12" s="186">
        <f t="shared" si="1"/>
        <v>34583</v>
      </c>
      <c r="G12" s="187">
        <f t="shared" si="26"/>
        <v>19795</v>
      </c>
      <c r="H12" s="189">
        <f t="shared" si="26"/>
        <v>14788</v>
      </c>
      <c r="I12" s="186">
        <f t="shared" si="2"/>
        <v>17840</v>
      </c>
      <c r="J12" s="187">
        <f t="shared" si="27"/>
        <v>10173</v>
      </c>
      <c r="K12" s="189">
        <f t="shared" si="27"/>
        <v>7667</v>
      </c>
      <c r="L12" s="186">
        <f t="shared" si="3"/>
        <v>9174</v>
      </c>
      <c r="M12" s="187">
        <f t="shared" si="28"/>
        <v>5104</v>
      </c>
      <c r="N12" s="189">
        <f t="shared" si="28"/>
        <v>4070</v>
      </c>
      <c r="O12" s="186">
        <f t="shared" si="4"/>
        <v>10133</v>
      </c>
      <c r="P12" s="187">
        <f t="shared" si="29"/>
        <v>5641</v>
      </c>
      <c r="Q12" s="189">
        <f t="shared" si="29"/>
        <v>4492</v>
      </c>
      <c r="R12" s="186">
        <f t="shared" si="5"/>
        <v>33516</v>
      </c>
      <c r="S12" s="187">
        <f t="shared" si="30"/>
        <v>17485</v>
      </c>
      <c r="T12" s="189">
        <f t="shared" si="30"/>
        <v>16031</v>
      </c>
      <c r="U12" s="186">
        <f t="shared" si="6"/>
        <v>6458</v>
      </c>
      <c r="V12" s="187">
        <f t="shared" si="31"/>
        <v>3741</v>
      </c>
      <c r="W12" s="189">
        <f t="shared" si="31"/>
        <v>2717</v>
      </c>
      <c r="X12" s="186">
        <f t="shared" si="7"/>
        <v>5791</v>
      </c>
      <c r="Y12" s="187">
        <f t="shared" si="32"/>
        <v>3423</v>
      </c>
      <c r="Z12" s="189">
        <f t="shared" si="32"/>
        <v>2368</v>
      </c>
      <c r="AA12" s="186">
        <f t="shared" si="8"/>
        <v>5394</v>
      </c>
      <c r="AB12" s="187">
        <f t="shared" si="33"/>
        <v>3077</v>
      </c>
      <c r="AC12" s="189">
        <f t="shared" si="33"/>
        <v>2317</v>
      </c>
      <c r="AD12" s="186">
        <f t="shared" si="9"/>
        <v>3959</v>
      </c>
      <c r="AE12" s="187">
        <f t="shared" si="34"/>
        <v>2194</v>
      </c>
      <c r="AF12" s="189">
        <f t="shared" si="34"/>
        <v>1765</v>
      </c>
      <c r="AG12" s="186">
        <f t="shared" si="10"/>
        <v>20112</v>
      </c>
      <c r="AH12" s="187">
        <f t="shared" si="35"/>
        <v>10993</v>
      </c>
      <c r="AI12" s="189">
        <f t="shared" si="35"/>
        <v>9119</v>
      </c>
      <c r="AJ12" s="186">
        <f t="shared" si="11"/>
        <v>1128</v>
      </c>
      <c r="AK12" s="187">
        <f t="shared" si="36"/>
        <v>674</v>
      </c>
      <c r="AL12" s="189">
        <f t="shared" si="36"/>
        <v>454</v>
      </c>
      <c r="AM12" s="186">
        <f t="shared" si="12"/>
        <v>2342</v>
      </c>
      <c r="AN12" s="187">
        <f t="shared" si="37"/>
        <v>1349</v>
      </c>
      <c r="AO12" s="189">
        <f t="shared" si="37"/>
        <v>993</v>
      </c>
      <c r="AP12" s="186">
        <f t="shared" si="13"/>
        <v>1194</v>
      </c>
      <c r="AQ12" s="187">
        <f t="shared" si="38"/>
        <v>690</v>
      </c>
      <c r="AR12" s="189">
        <f t="shared" si="38"/>
        <v>504</v>
      </c>
      <c r="AS12" s="186">
        <f t="shared" si="14"/>
        <v>813</v>
      </c>
      <c r="AT12" s="187">
        <f t="shared" si="39"/>
        <v>459</v>
      </c>
      <c r="AU12" s="189">
        <f t="shared" si="39"/>
        <v>354</v>
      </c>
      <c r="AV12" s="186">
        <f t="shared" si="15"/>
        <v>1855</v>
      </c>
      <c r="AW12" s="187">
        <f t="shared" si="40"/>
        <v>1096</v>
      </c>
      <c r="AX12" s="189">
        <f t="shared" si="40"/>
        <v>759</v>
      </c>
      <c r="AY12" s="186">
        <f t="shared" si="16"/>
        <v>2044</v>
      </c>
      <c r="AZ12" s="187">
        <f t="shared" si="41"/>
        <v>1154</v>
      </c>
      <c r="BA12" s="189">
        <f t="shared" si="41"/>
        <v>890</v>
      </c>
      <c r="BB12" s="186">
        <f t="shared" si="17"/>
        <v>1858</v>
      </c>
      <c r="BC12" s="187">
        <f t="shared" si="42"/>
        <v>1140</v>
      </c>
      <c r="BD12" s="189">
        <f t="shared" si="42"/>
        <v>718</v>
      </c>
      <c r="BE12" s="186">
        <f t="shared" si="18"/>
        <v>2592</v>
      </c>
      <c r="BF12" s="187">
        <f t="shared" si="43"/>
        <v>1537</v>
      </c>
      <c r="BG12" s="189">
        <f t="shared" si="43"/>
        <v>1055</v>
      </c>
      <c r="BH12" s="186">
        <f t="shared" si="19"/>
        <v>8241</v>
      </c>
      <c r="BI12" s="187">
        <f t="shared" si="44"/>
        <v>4099</v>
      </c>
      <c r="BJ12" s="189">
        <f t="shared" si="44"/>
        <v>4142</v>
      </c>
      <c r="BK12" s="186">
        <f t="shared" si="20"/>
        <v>2020</v>
      </c>
      <c r="BL12" s="187">
        <f t="shared" si="45"/>
        <v>1151</v>
      </c>
      <c r="BM12" s="189">
        <f t="shared" si="45"/>
        <v>869</v>
      </c>
      <c r="BN12" s="186">
        <f t="shared" si="21"/>
        <v>1388</v>
      </c>
      <c r="BO12" s="187">
        <f t="shared" si="46"/>
        <v>771</v>
      </c>
      <c r="BP12" s="189">
        <f t="shared" si="46"/>
        <v>617</v>
      </c>
      <c r="BQ12" s="186">
        <f t="shared" si="22"/>
        <v>2782</v>
      </c>
      <c r="BR12" s="187">
        <f t="shared" si="47"/>
        <v>1617</v>
      </c>
      <c r="BS12" s="189">
        <f t="shared" si="47"/>
        <v>1165</v>
      </c>
      <c r="BT12" s="186">
        <f t="shared" si="23"/>
        <v>596</v>
      </c>
      <c r="BU12" s="187">
        <f t="shared" si="48"/>
        <v>359</v>
      </c>
      <c r="BV12" s="189">
        <f t="shared" si="48"/>
        <v>237</v>
      </c>
    </row>
    <row r="13" spans="1:98" ht="15" customHeight="1">
      <c r="A13" s="117"/>
      <c r="B13" s="68" t="s">
        <v>9</v>
      </c>
      <c r="C13" s="186">
        <f t="shared" si="0"/>
        <v>155641</v>
      </c>
      <c r="D13" s="187">
        <f t="shared" si="24"/>
        <v>87841</v>
      </c>
      <c r="E13" s="188">
        <f t="shared" si="25"/>
        <v>67800</v>
      </c>
      <c r="F13" s="186">
        <f t="shared" si="1"/>
        <v>29126</v>
      </c>
      <c r="G13" s="187">
        <f t="shared" si="26"/>
        <v>16325</v>
      </c>
      <c r="H13" s="189">
        <f t="shared" si="26"/>
        <v>12801</v>
      </c>
      <c r="I13" s="186">
        <f t="shared" si="2"/>
        <v>14893</v>
      </c>
      <c r="J13" s="187">
        <f t="shared" si="27"/>
        <v>8687</v>
      </c>
      <c r="K13" s="189">
        <f t="shared" si="27"/>
        <v>6206</v>
      </c>
      <c r="L13" s="186">
        <f t="shared" si="3"/>
        <v>7551</v>
      </c>
      <c r="M13" s="187">
        <f t="shared" si="28"/>
        <v>4214</v>
      </c>
      <c r="N13" s="189">
        <f t="shared" si="28"/>
        <v>3337</v>
      </c>
      <c r="O13" s="186">
        <f t="shared" si="4"/>
        <v>8200</v>
      </c>
      <c r="P13" s="187">
        <f t="shared" si="29"/>
        <v>4463</v>
      </c>
      <c r="Q13" s="189">
        <f t="shared" si="29"/>
        <v>3737</v>
      </c>
      <c r="R13" s="186">
        <f t="shared" si="5"/>
        <v>32278</v>
      </c>
      <c r="S13" s="187">
        <f t="shared" si="30"/>
        <v>17516</v>
      </c>
      <c r="T13" s="189">
        <f t="shared" si="30"/>
        <v>14762</v>
      </c>
      <c r="U13" s="186">
        <f t="shared" si="6"/>
        <v>4642</v>
      </c>
      <c r="V13" s="187">
        <f t="shared" si="31"/>
        <v>2641</v>
      </c>
      <c r="W13" s="189">
        <f t="shared" si="31"/>
        <v>2001</v>
      </c>
      <c r="X13" s="186">
        <f t="shared" si="7"/>
        <v>5517</v>
      </c>
      <c r="Y13" s="187">
        <f t="shared" si="32"/>
        <v>3365</v>
      </c>
      <c r="Z13" s="189">
        <f t="shared" si="32"/>
        <v>2152</v>
      </c>
      <c r="AA13" s="186">
        <f t="shared" si="8"/>
        <v>4400</v>
      </c>
      <c r="AB13" s="187">
        <f t="shared" si="33"/>
        <v>2496</v>
      </c>
      <c r="AC13" s="189">
        <f t="shared" si="33"/>
        <v>1904</v>
      </c>
      <c r="AD13" s="186">
        <f t="shared" si="9"/>
        <v>3244</v>
      </c>
      <c r="AE13" s="187">
        <f t="shared" si="34"/>
        <v>1790</v>
      </c>
      <c r="AF13" s="189">
        <f t="shared" si="34"/>
        <v>1454</v>
      </c>
      <c r="AG13" s="186">
        <f t="shared" si="10"/>
        <v>17931</v>
      </c>
      <c r="AH13" s="187">
        <f t="shared" si="35"/>
        <v>10067</v>
      </c>
      <c r="AI13" s="189">
        <f t="shared" si="35"/>
        <v>7864</v>
      </c>
      <c r="AJ13" s="186">
        <f t="shared" si="11"/>
        <v>1073</v>
      </c>
      <c r="AK13" s="187">
        <f t="shared" si="36"/>
        <v>663</v>
      </c>
      <c r="AL13" s="189">
        <f t="shared" si="36"/>
        <v>410</v>
      </c>
      <c r="AM13" s="186">
        <f t="shared" si="12"/>
        <v>2115</v>
      </c>
      <c r="AN13" s="187">
        <f t="shared" si="37"/>
        <v>1243</v>
      </c>
      <c r="AO13" s="189">
        <f t="shared" si="37"/>
        <v>872</v>
      </c>
      <c r="AP13" s="186">
        <f t="shared" si="13"/>
        <v>1039</v>
      </c>
      <c r="AQ13" s="187">
        <f t="shared" si="38"/>
        <v>613</v>
      </c>
      <c r="AR13" s="189">
        <f t="shared" si="38"/>
        <v>426</v>
      </c>
      <c r="AS13" s="186">
        <f t="shared" si="14"/>
        <v>679</v>
      </c>
      <c r="AT13" s="187">
        <f t="shared" si="39"/>
        <v>360</v>
      </c>
      <c r="AU13" s="189">
        <f t="shared" si="39"/>
        <v>319</v>
      </c>
      <c r="AV13" s="186">
        <f t="shared" si="15"/>
        <v>1438</v>
      </c>
      <c r="AW13" s="187">
        <f t="shared" si="40"/>
        <v>797</v>
      </c>
      <c r="AX13" s="189">
        <f t="shared" si="40"/>
        <v>641</v>
      </c>
      <c r="AY13" s="186">
        <f t="shared" si="16"/>
        <v>1946</v>
      </c>
      <c r="AZ13" s="187">
        <f t="shared" si="41"/>
        <v>1131</v>
      </c>
      <c r="BA13" s="189">
        <f t="shared" si="41"/>
        <v>815</v>
      </c>
      <c r="BB13" s="186">
        <f t="shared" si="17"/>
        <v>1874</v>
      </c>
      <c r="BC13" s="187">
        <f t="shared" si="42"/>
        <v>1176</v>
      </c>
      <c r="BD13" s="189">
        <f t="shared" si="42"/>
        <v>698</v>
      </c>
      <c r="BE13" s="186">
        <f t="shared" si="18"/>
        <v>2463</v>
      </c>
      <c r="BF13" s="187">
        <f t="shared" si="43"/>
        <v>1479</v>
      </c>
      <c r="BG13" s="189">
        <f t="shared" si="43"/>
        <v>984</v>
      </c>
      <c r="BH13" s="186">
        <f t="shared" si="19"/>
        <v>9298</v>
      </c>
      <c r="BI13" s="187">
        <f t="shared" si="44"/>
        <v>5311</v>
      </c>
      <c r="BJ13" s="189">
        <f t="shared" si="44"/>
        <v>3987</v>
      </c>
      <c r="BK13" s="186">
        <f t="shared" si="20"/>
        <v>1796</v>
      </c>
      <c r="BL13" s="187">
        <f t="shared" si="45"/>
        <v>1020</v>
      </c>
      <c r="BM13" s="189">
        <f t="shared" si="45"/>
        <v>776</v>
      </c>
      <c r="BN13" s="186">
        <f t="shared" si="21"/>
        <v>1240</v>
      </c>
      <c r="BO13" s="187">
        <f t="shared" si="46"/>
        <v>693</v>
      </c>
      <c r="BP13" s="189">
        <f t="shared" si="46"/>
        <v>547</v>
      </c>
      <c r="BQ13" s="186">
        <f t="shared" si="22"/>
        <v>2337</v>
      </c>
      <c r="BR13" s="187">
        <f t="shared" si="47"/>
        <v>1457</v>
      </c>
      <c r="BS13" s="189">
        <f t="shared" si="47"/>
        <v>880</v>
      </c>
      <c r="BT13" s="186">
        <f t="shared" si="23"/>
        <v>561</v>
      </c>
      <c r="BU13" s="187">
        <f t="shared" si="48"/>
        <v>334</v>
      </c>
      <c r="BV13" s="189">
        <f t="shared" si="48"/>
        <v>227</v>
      </c>
    </row>
    <row r="14" spans="1:98" ht="15" customHeight="1">
      <c r="A14" s="117"/>
      <c r="B14" s="68" t="s">
        <v>10</v>
      </c>
      <c r="C14" s="186">
        <f t="shared" si="0"/>
        <v>179848</v>
      </c>
      <c r="D14" s="187">
        <f t="shared" si="24"/>
        <v>96502</v>
      </c>
      <c r="E14" s="188">
        <f t="shared" si="25"/>
        <v>83346</v>
      </c>
      <c r="F14" s="186">
        <f t="shared" si="1"/>
        <v>36254</v>
      </c>
      <c r="G14" s="187">
        <f t="shared" si="26"/>
        <v>19032</v>
      </c>
      <c r="H14" s="189">
        <f t="shared" si="26"/>
        <v>17222</v>
      </c>
      <c r="I14" s="186">
        <f t="shared" si="2"/>
        <v>16527</v>
      </c>
      <c r="J14" s="187">
        <f t="shared" si="27"/>
        <v>9287</v>
      </c>
      <c r="K14" s="189">
        <f t="shared" si="27"/>
        <v>7240</v>
      </c>
      <c r="L14" s="186">
        <f t="shared" si="3"/>
        <v>8630</v>
      </c>
      <c r="M14" s="187">
        <f t="shared" si="28"/>
        <v>4599</v>
      </c>
      <c r="N14" s="189">
        <f t="shared" si="28"/>
        <v>4031</v>
      </c>
      <c r="O14" s="186">
        <f t="shared" si="4"/>
        <v>9723</v>
      </c>
      <c r="P14" s="187">
        <f t="shared" si="29"/>
        <v>4800</v>
      </c>
      <c r="Q14" s="189">
        <f t="shared" si="29"/>
        <v>4923</v>
      </c>
      <c r="R14" s="186">
        <f t="shared" si="5"/>
        <v>38306</v>
      </c>
      <c r="S14" s="187">
        <f t="shared" si="30"/>
        <v>20139</v>
      </c>
      <c r="T14" s="189">
        <f t="shared" si="30"/>
        <v>18167</v>
      </c>
      <c r="U14" s="186">
        <f t="shared" si="6"/>
        <v>5336</v>
      </c>
      <c r="V14" s="187">
        <f t="shared" si="31"/>
        <v>2820</v>
      </c>
      <c r="W14" s="189">
        <f t="shared" si="31"/>
        <v>2516</v>
      </c>
      <c r="X14" s="186">
        <f t="shared" si="7"/>
        <v>5916</v>
      </c>
      <c r="Y14" s="187">
        <f t="shared" si="32"/>
        <v>3364</v>
      </c>
      <c r="Z14" s="189">
        <f t="shared" si="32"/>
        <v>2552</v>
      </c>
      <c r="AA14" s="186">
        <f t="shared" si="8"/>
        <v>4538</v>
      </c>
      <c r="AB14" s="187">
        <f t="shared" si="33"/>
        <v>2442</v>
      </c>
      <c r="AC14" s="189">
        <f t="shared" si="33"/>
        <v>2096</v>
      </c>
      <c r="AD14" s="186">
        <f t="shared" si="9"/>
        <v>3800</v>
      </c>
      <c r="AE14" s="187">
        <f t="shared" si="34"/>
        <v>1967</v>
      </c>
      <c r="AF14" s="189">
        <f t="shared" si="34"/>
        <v>1833</v>
      </c>
      <c r="AG14" s="186">
        <f t="shared" si="10"/>
        <v>20165</v>
      </c>
      <c r="AH14" s="187">
        <f t="shared" si="35"/>
        <v>10800</v>
      </c>
      <c r="AI14" s="189">
        <f t="shared" si="35"/>
        <v>9365</v>
      </c>
      <c r="AJ14" s="186">
        <f t="shared" si="11"/>
        <v>987</v>
      </c>
      <c r="AK14" s="187">
        <f t="shared" si="36"/>
        <v>574</v>
      </c>
      <c r="AL14" s="189">
        <f t="shared" si="36"/>
        <v>413</v>
      </c>
      <c r="AM14" s="186">
        <f t="shared" si="12"/>
        <v>2039</v>
      </c>
      <c r="AN14" s="187">
        <f t="shared" si="37"/>
        <v>1165</v>
      </c>
      <c r="AO14" s="189">
        <f t="shared" si="37"/>
        <v>874</v>
      </c>
      <c r="AP14" s="186">
        <f t="shared" si="13"/>
        <v>1038</v>
      </c>
      <c r="AQ14" s="187">
        <f t="shared" si="38"/>
        <v>571</v>
      </c>
      <c r="AR14" s="189">
        <f t="shared" si="38"/>
        <v>467</v>
      </c>
      <c r="AS14" s="186">
        <f t="shared" si="14"/>
        <v>672</v>
      </c>
      <c r="AT14" s="187">
        <f t="shared" si="39"/>
        <v>347</v>
      </c>
      <c r="AU14" s="189">
        <f t="shared" si="39"/>
        <v>325</v>
      </c>
      <c r="AV14" s="186">
        <f t="shared" si="15"/>
        <v>1666</v>
      </c>
      <c r="AW14" s="187">
        <f t="shared" si="40"/>
        <v>919</v>
      </c>
      <c r="AX14" s="189">
        <f t="shared" si="40"/>
        <v>747</v>
      </c>
      <c r="AY14" s="186">
        <f t="shared" si="16"/>
        <v>1968</v>
      </c>
      <c r="AZ14" s="187">
        <f t="shared" si="41"/>
        <v>1036</v>
      </c>
      <c r="BA14" s="189">
        <f t="shared" si="41"/>
        <v>932</v>
      </c>
      <c r="BB14" s="186">
        <f t="shared" si="17"/>
        <v>2109</v>
      </c>
      <c r="BC14" s="187">
        <f t="shared" si="42"/>
        <v>1275</v>
      </c>
      <c r="BD14" s="189">
        <f t="shared" si="42"/>
        <v>834</v>
      </c>
      <c r="BE14" s="186">
        <f t="shared" si="18"/>
        <v>2388</v>
      </c>
      <c r="BF14" s="187">
        <f t="shared" si="43"/>
        <v>1346</v>
      </c>
      <c r="BG14" s="189">
        <f t="shared" si="43"/>
        <v>1042</v>
      </c>
      <c r="BH14" s="186">
        <f t="shared" si="19"/>
        <v>11214</v>
      </c>
      <c r="BI14" s="187">
        <f t="shared" si="44"/>
        <v>6414</v>
      </c>
      <c r="BJ14" s="189">
        <f t="shared" si="44"/>
        <v>4800</v>
      </c>
      <c r="BK14" s="186">
        <f t="shared" si="20"/>
        <v>1866</v>
      </c>
      <c r="BL14" s="187">
        <f t="shared" si="45"/>
        <v>968</v>
      </c>
      <c r="BM14" s="189">
        <f t="shared" si="45"/>
        <v>898</v>
      </c>
      <c r="BN14" s="186">
        <f t="shared" si="21"/>
        <v>1320</v>
      </c>
      <c r="BO14" s="187">
        <f t="shared" si="46"/>
        <v>689</v>
      </c>
      <c r="BP14" s="189">
        <f t="shared" si="46"/>
        <v>631</v>
      </c>
      <c r="BQ14" s="186">
        <f t="shared" si="22"/>
        <v>2803</v>
      </c>
      <c r="BR14" s="187">
        <f t="shared" si="47"/>
        <v>1614</v>
      </c>
      <c r="BS14" s="189">
        <f t="shared" si="47"/>
        <v>1189</v>
      </c>
      <c r="BT14" s="186">
        <f t="shared" si="23"/>
        <v>583</v>
      </c>
      <c r="BU14" s="187">
        <f t="shared" si="48"/>
        <v>334</v>
      </c>
      <c r="BV14" s="189">
        <f t="shared" si="48"/>
        <v>249</v>
      </c>
    </row>
    <row r="15" spans="1:98" ht="15" customHeight="1">
      <c r="A15" s="117"/>
      <c r="B15" s="68" t="s">
        <v>11</v>
      </c>
      <c r="C15" s="186">
        <f t="shared" si="0"/>
        <v>184785</v>
      </c>
      <c r="D15" s="187">
        <f t="shared" si="24"/>
        <v>97850</v>
      </c>
      <c r="E15" s="188">
        <f t="shared" si="25"/>
        <v>86935</v>
      </c>
      <c r="F15" s="186">
        <f t="shared" si="1"/>
        <v>36601</v>
      </c>
      <c r="G15" s="187">
        <f t="shared" si="26"/>
        <v>18781</v>
      </c>
      <c r="H15" s="189">
        <f t="shared" si="26"/>
        <v>17820</v>
      </c>
      <c r="I15" s="186">
        <f t="shared" si="2"/>
        <v>17465</v>
      </c>
      <c r="J15" s="187">
        <f t="shared" si="27"/>
        <v>9466</v>
      </c>
      <c r="K15" s="189">
        <f t="shared" si="27"/>
        <v>7999</v>
      </c>
      <c r="L15" s="186">
        <f t="shared" si="3"/>
        <v>8860</v>
      </c>
      <c r="M15" s="187">
        <f t="shared" si="28"/>
        <v>4763</v>
      </c>
      <c r="N15" s="189">
        <f t="shared" si="28"/>
        <v>4097</v>
      </c>
      <c r="O15" s="186">
        <f t="shared" si="4"/>
        <v>10933</v>
      </c>
      <c r="P15" s="187">
        <f t="shared" si="29"/>
        <v>5542</v>
      </c>
      <c r="Q15" s="189">
        <f t="shared" si="29"/>
        <v>5391</v>
      </c>
      <c r="R15" s="186">
        <f t="shared" si="5"/>
        <v>38039</v>
      </c>
      <c r="S15" s="187">
        <f t="shared" si="30"/>
        <v>19576</v>
      </c>
      <c r="T15" s="189">
        <f t="shared" si="30"/>
        <v>18463</v>
      </c>
      <c r="U15" s="186">
        <f t="shared" si="6"/>
        <v>6265</v>
      </c>
      <c r="V15" s="187">
        <f t="shared" si="31"/>
        <v>3203</v>
      </c>
      <c r="W15" s="189">
        <f t="shared" si="31"/>
        <v>3062</v>
      </c>
      <c r="X15" s="186">
        <f t="shared" si="7"/>
        <v>5679</v>
      </c>
      <c r="Y15" s="187">
        <f t="shared" si="32"/>
        <v>3212</v>
      </c>
      <c r="Z15" s="189">
        <f t="shared" si="32"/>
        <v>2467</v>
      </c>
      <c r="AA15" s="186">
        <f t="shared" si="8"/>
        <v>4898</v>
      </c>
      <c r="AB15" s="187">
        <f t="shared" si="33"/>
        <v>2574</v>
      </c>
      <c r="AC15" s="189">
        <f t="shared" si="33"/>
        <v>2324</v>
      </c>
      <c r="AD15" s="186">
        <f t="shared" si="9"/>
        <v>4075</v>
      </c>
      <c r="AE15" s="187">
        <f t="shared" si="34"/>
        <v>2169</v>
      </c>
      <c r="AF15" s="189">
        <f t="shared" si="34"/>
        <v>1906</v>
      </c>
      <c r="AG15" s="186">
        <f t="shared" si="10"/>
        <v>20332</v>
      </c>
      <c r="AH15" s="187">
        <f t="shared" si="35"/>
        <v>10638</v>
      </c>
      <c r="AI15" s="189">
        <f t="shared" si="35"/>
        <v>9694</v>
      </c>
      <c r="AJ15" s="186">
        <f t="shared" si="11"/>
        <v>980</v>
      </c>
      <c r="AK15" s="187">
        <f t="shared" si="36"/>
        <v>580</v>
      </c>
      <c r="AL15" s="189">
        <f t="shared" si="36"/>
        <v>400</v>
      </c>
      <c r="AM15" s="186">
        <f t="shared" si="12"/>
        <v>2028</v>
      </c>
      <c r="AN15" s="187">
        <f t="shared" si="37"/>
        <v>1210</v>
      </c>
      <c r="AO15" s="189">
        <f t="shared" si="37"/>
        <v>818</v>
      </c>
      <c r="AP15" s="186">
        <f t="shared" si="13"/>
        <v>1092</v>
      </c>
      <c r="AQ15" s="187">
        <f t="shared" si="38"/>
        <v>598</v>
      </c>
      <c r="AR15" s="189">
        <f t="shared" si="38"/>
        <v>494</v>
      </c>
      <c r="AS15" s="186">
        <f t="shared" si="14"/>
        <v>741</v>
      </c>
      <c r="AT15" s="187">
        <f t="shared" si="39"/>
        <v>417</v>
      </c>
      <c r="AU15" s="189">
        <f t="shared" si="39"/>
        <v>324</v>
      </c>
      <c r="AV15" s="186">
        <f t="shared" si="15"/>
        <v>1861</v>
      </c>
      <c r="AW15" s="187">
        <f t="shared" si="40"/>
        <v>1045</v>
      </c>
      <c r="AX15" s="189">
        <f t="shared" si="40"/>
        <v>816</v>
      </c>
      <c r="AY15" s="186">
        <f t="shared" si="16"/>
        <v>1930</v>
      </c>
      <c r="AZ15" s="187">
        <f t="shared" si="41"/>
        <v>1089</v>
      </c>
      <c r="BA15" s="189">
        <f t="shared" si="41"/>
        <v>841</v>
      </c>
      <c r="BB15" s="186">
        <f t="shared" si="17"/>
        <v>2109</v>
      </c>
      <c r="BC15" s="187">
        <f t="shared" si="42"/>
        <v>1251</v>
      </c>
      <c r="BD15" s="189">
        <f t="shared" si="42"/>
        <v>858</v>
      </c>
      <c r="BE15" s="186">
        <f t="shared" si="18"/>
        <v>2311</v>
      </c>
      <c r="BF15" s="187">
        <f t="shared" si="43"/>
        <v>1398</v>
      </c>
      <c r="BG15" s="189">
        <f t="shared" si="43"/>
        <v>913</v>
      </c>
      <c r="BH15" s="186">
        <f t="shared" si="19"/>
        <v>11242</v>
      </c>
      <c r="BI15" s="187">
        <f t="shared" si="44"/>
        <v>6227</v>
      </c>
      <c r="BJ15" s="189">
        <f t="shared" si="44"/>
        <v>5015</v>
      </c>
      <c r="BK15" s="186">
        <f t="shared" si="20"/>
        <v>2040</v>
      </c>
      <c r="BL15" s="187">
        <f t="shared" si="45"/>
        <v>1153</v>
      </c>
      <c r="BM15" s="189">
        <f t="shared" si="45"/>
        <v>887</v>
      </c>
      <c r="BN15" s="186">
        <f t="shared" si="21"/>
        <v>1480</v>
      </c>
      <c r="BO15" s="187">
        <f t="shared" si="46"/>
        <v>833</v>
      </c>
      <c r="BP15" s="189">
        <f t="shared" si="46"/>
        <v>647</v>
      </c>
      <c r="BQ15" s="186">
        <f t="shared" si="22"/>
        <v>3210</v>
      </c>
      <c r="BR15" s="187">
        <f t="shared" si="47"/>
        <v>1776</v>
      </c>
      <c r="BS15" s="189">
        <f t="shared" si="47"/>
        <v>1434</v>
      </c>
      <c r="BT15" s="186">
        <f t="shared" si="23"/>
        <v>614</v>
      </c>
      <c r="BU15" s="187">
        <f t="shared" si="48"/>
        <v>349</v>
      </c>
      <c r="BV15" s="189">
        <f t="shared" si="48"/>
        <v>265</v>
      </c>
    </row>
    <row r="16" spans="1:98" ht="15" customHeight="1">
      <c r="A16" s="117"/>
      <c r="B16" s="68" t="s">
        <v>12</v>
      </c>
      <c r="C16" s="186">
        <f t="shared" si="0"/>
        <v>211640</v>
      </c>
      <c r="D16" s="187">
        <f t="shared" si="24"/>
        <v>111449</v>
      </c>
      <c r="E16" s="188">
        <f t="shared" si="25"/>
        <v>100191</v>
      </c>
      <c r="F16" s="186">
        <f t="shared" si="1"/>
        <v>42733</v>
      </c>
      <c r="G16" s="187">
        <f t="shared" si="26"/>
        <v>21506</v>
      </c>
      <c r="H16" s="189">
        <f t="shared" si="26"/>
        <v>21227</v>
      </c>
      <c r="I16" s="186">
        <f t="shared" si="2"/>
        <v>21612</v>
      </c>
      <c r="J16" s="187">
        <f t="shared" si="27"/>
        <v>11425</v>
      </c>
      <c r="K16" s="189">
        <f t="shared" si="27"/>
        <v>10187</v>
      </c>
      <c r="L16" s="186">
        <f t="shared" si="3"/>
        <v>10062</v>
      </c>
      <c r="M16" s="187">
        <f t="shared" si="28"/>
        <v>5347</v>
      </c>
      <c r="N16" s="189">
        <f t="shared" si="28"/>
        <v>4715</v>
      </c>
      <c r="O16" s="186">
        <f t="shared" si="4"/>
        <v>12701</v>
      </c>
      <c r="P16" s="187">
        <f t="shared" si="29"/>
        <v>6654</v>
      </c>
      <c r="Q16" s="189">
        <f t="shared" si="29"/>
        <v>6047</v>
      </c>
      <c r="R16" s="186">
        <f t="shared" si="5"/>
        <v>38837</v>
      </c>
      <c r="S16" s="187">
        <f t="shared" si="30"/>
        <v>19497</v>
      </c>
      <c r="T16" s="189">
        <f t="shared" si="30"/>
        <v>19340</v>
      </c>
      <c r="U16" s="186">
        <f t="shared" si="6"/>
        <v>7909</v>
      </c>
      <c r="V16" s="187">
        <f t="shared" si="31"/>
        <v>4152</v>
      </c>
      <c r="W16" s="189">
        <f t="shared" si="31"/>
        <v>3757</v>
      </c>
      <c r="X16" s="186">
        <f t="shared" si="7"/>
        <v>7142</v>
      </c>
      <c r="Y16" s="187">
        <f t="shared" si="32"/>
        <v>3939</v>
      </c>
      <c r="Z16" s="189">
        <f t="shared" si="32"/>
        <v>3203</v>
      </c>
      <c r="AA16" s="186">
        <f t="shared" si="8"/>
        <v>6651</v>
      </c>
      <c r="AB16" s="187">
        <f t="shared" si="33"/>
        <v>3542</v>
      </c>
      <c r="AC16" s="189">
        <f t="shared" si="33"/>
        <v>3109</v>
      </c>
      <c r="AD16" s="186">
        <f t="shared" si="9"/>
        <v>4912</v>
      </c>
      <c r="AE16" s="187">
        <f t="shared" si="34"/>
        <v>2633</v>
      </c>
      <c r="AF16" s="189">
        <f t="shared" si="34"/>
        <v>2279</v>
      </c>
      <c r="AG16" s="186">
        <f t="shared" si="10"/>
        <v>22548</v>
      </c>
      <c r="AH16" s="187">
        <f t="shared" si="35"/>
        <v>11725</v>
      </c>
      <c r="AI16" s="189">
        <f t="shared" si="35"/>
        <v>10823</v>
      </c>
      <c r="AJ16" s="186">
        <f t="shared" si="11"/>
        <v>1204</v>
      </c>
      <c r="AK16" s="187">
        <f t="shared" si="36"/>
        <v>726</v>
      </c>
      <c r="AL16" s="189">
        <f t="shared" si="36"/>
        <v>478</v>
      </c>
      <c r="AM16" s="186">
        <f t="shared" si="12"/>
        <v>2666</v>
      </c>
      <c r="AN16" s="187">
        <f t="shared" si="37"/>
        <v>1558</v>
      </c>
      <c r="AO16" s="189">
        <f t="shared" si="37"/>
        <v>1108</v>
      </c>
      <c r="AP16" s="186">
        <f t="shared" si="13"/>
        <v>1364</v>
      </c>
      <c r="AQ16" s="187">
        <f t="shared" si="38"/>
        <v>811</v>
      </c>
      <c r="AR16" s="189">
        <f t="shared" si="38"/>
        <v>553</v>
      </c>
      <c r="AS16" s="186">
        <f t="shared" si="14"/>
        <v>1068</v>
      </c>
      <c r="AT16" s="187">
        <f t="shared" si="39"/>
        <v>646</v>
      </c>
      <c r="AU16" s="189">
        <f t="shared" si="39"/>
        <v>422</v>
      </c>
      <c r="AV16" s="186">
        <f t="shared" si="15"/>
        <v>2323</v>
      </c>
      <c r="AW16" s="187">
        <f t="shared" si="40"/>
        <v>1352</v>
      </c>
      <c r="AX16" s="189">
        <f t="shared" si="40"/>
        <v>971</v>
      </c>
      <c r="AY16" s="186">
        <f t="shared" si="16"/>
        <v>2411</v>
      </c>
      <c r="AZ16" s="187">
        <f t="shared" si="41"/>
        <v>1400</v>
      </c>
      <c r="BA16" s="189">
        <f t="shared" si="41"/>
        <v>1011</v>
      </c>
      <c r="BB16" s="186">
        <f t="shared" si="17"/>
        <v>2587</v>
      </c>
      <c r="BC16" s="187">
        <f t="shared" si="42"/>
        <v>1508</v>
      </c>
      <c r="BD16" s="189">
        <f t="shared" si="42"/>
        <v>1079</v>
      </c>
      <c r="BE16" s="186">
        <f t="shared" si="18"/>
        <v>2664</v>
      </c>
      <c r="BF16" s="187">
        <f t="shared" si="43"/>
        <v>1603</v>
      </c>
      <c r="BG16" s="189">
        <f t="shared" si="43"/>
        <v>1061</v>
      </c>
      <c r="BH16" s="186">
        <f t="shared" si="19"/>
        <v>11516</v>
      </c>
      <c r="BI16" s="187">
        <f t="shared" si="44"/>
        <v>6285</v>
      </c>
      <c r="BJ16" s="189">
        <f t="shared" si="44"/>
        <v>5231</v>
      </c>
      <c r="BK16" s="186">
        <f t="shared" si="20"/>
        <v>2297</v>
      </c>
      <c r="BL16" s="187">
        <f t="shared" si="45"/>
        <v>1387</v>
      </c>
      <c r="BM16" s="189">
        <f t="shared" si="45"/>
        <v>910</v>
      </c>
      <c r="BN16" s="186">
        <f t="shared" si="21"/>
        <v>1903</v>
      </c>
      <c r="BO16" s="187">
        <f t="shared" si="46"/>
        <v>1104</v>
      </c>
      <c r="BP16" s="189">
        <f t="shared" si="46"/>
        <v>799</v>
      </c>
      <c r="BQ16" s="186">
        <f t="shared" si="22"/>
        <v>3786</v>
      </c>
      <c r="BR16" s="187">
        <f t="shared" si="47"/>
        <v>2185</v>
      </c>
      <c r="BS16" s="189">
        <f t="shared" si="47"/>
        <v>1601</v>
      </c>
      <c r="BT16" s="186">
        <f t="shared" si="23"/>
        <v>744</v>
      </c>
      <c r="BU16" s="187">
        <f t="shared" si="48"/>
        <v>464</v>
      </c>
      <c r="BV16" s="189">
        <f t="shared" si="48"/>
        <v>280</v>
      </c>
    </row>
    <row r="17" spans="1:74" ht="15" customHeight="1">
      <c r="A17" s="117"/>
      <c r="B17" s="68" t="s">
        <v>13</v>
      </c>
      <c r="C17" s="186">
        <f t="shared" si="0"/>
        <v>225589</v>
      </c>
      <c r="D17" s="187">
        <f t="shared" si="24"/>
        <v>117859</v>
      </c>
      <c r="E17" s="188">
        <f t="shared" si="25"/>
        <v>107730</v>
      </c>
      <c r="F17" s="186">
        <f t="shared" si="1"/>
        <v>45985</v>
      </c>
      <c r="G17" s="187">
        <f t="shared" si="26"/>
        <v>23290</v>
      </c>
      <c r="H17" s="189">
        <f t="shared" si="26"/>
        <v>22695</v>
      </c>
      <c r="I17" s="186">
        <f t="shared" si="2"/>
        <v>23051</v>
      </c>
      <c r="J17" s="187">
        <f t="shared" si="27"/>
        <v>12102</v>
      </c>
      <c r="K17" s="189">
        <f t="shared" si="27"/>
        <v>10949</v>
      </c>
      <c r="L17" s="186">
        <f t="shared" si="3"/>
        <v>11408</v>
      </c>
      <c r="M17" s="187">
        <f t="shared" si="28"/>
        <v>6011</v>
      </c>
      <c r="N17" s="189">
        <f t="shared" si="28"/>
        <v>5397</v>
      </c>
      <c r="O17" s="186">
        <f t="shared" si="4"/>
        <v>13435</v>
      </c>
      <c r="P17" s="187">
        <f t="shared" si="29"/>
        <v>6956</v>
      </c>
      <c r="Q17" s="189">
        <f t="shared" si="29"/>
        <v>6479</v>
      </c>
      <c r="R17" s="186">
        <f t="shared" si="5"/>
        <v>38740</v>
      </c>
      <c r="S17" s="187">
        <f t="shared" si="30"/>
        <v>19400</v>
      </c>
      <c r="T17" s="189">
        <f t="shared" si="30"/>
        <v>19340</v>
      </c>
      <c r="U17" s="186">
        <f t="shared" si="6"/>
        <v>8907</v>
      </c>
      <c r="V17" s="187">
        <f t="shared" si="31"/>
        <v>4629</v>
      </c>
      <c r="W17" s="189">
        <f t="shared" si="31"/>
        <v>4278</v>
      </c>
      <c r="X17" s="186">
        <f t="shared" si="7"/>
        <v>8104</v>
      </c>
      <c r="Y17" s="187">
        <f t="shared" si="32"/>
        <v>4423</v>
      </c>
      <c r="Z17" s="189">
        <f t="shared" si="32"/>
        <v>3681</v>
      </c>
      <c r="AA17" s="186">
        <f t="shared" si="8"/>
        <v>7552</v>
      </c>
      <c r="AB17" s="187">
        <f t="shared" si="33"/>
        <v>4073</v>
      </c>
      <c r="AC17" s="189">
        <f t="shared" si="33"/>
        <v>3479</v>
      </c>
      <c r="AD17" s="186">
        <f t="shared" si="9"/>
        <v>5426</v>
      </c>
      <c r="AE17" s="187">
        <f t="shared" si="34"/>
        <v>2848</v>
      </c>
      <c r="AF17" s="189">
        <f t="shared" si="34"/>
        <v>2578</v>
      </c>
      <c r="AG17" s="186">
        <f t="shared" si="10"/>
        <v>22167</v>
      </c>
      <c r="AH17" s="187">
        <f t="shared" si="35"/>
        <v>11326</v>
      </c>
      <c r="AI17" s="189">
        <f t="shared" si="35"/>
        <v>10841</v>
      </c>
      <c r="AJ17" s="186">
        <f t="shared" si="11"/>
        <v>1611</v>
      </c>
      <c r="AK17" s="187">
        <f t="shared" si="36"/>
        <v>947</v>
      </c>
      <c r="AL17" s="189">
        <f t="shared" si="36"/>
        <v>664</v>
      </c>
      <c r="AM17" s="186">
        <f t="shared" si="12"/>
        <v>3457</v>
      </c>
      <c r="AN17" s="187">
        <f t="shared" si="37"/>
        <v>2011</v>
      </c>
      <c r="AO17" s="189">
        <f t="shared" si="37"/>
        <v>1446</v>
      </c>
      <c r="AP17" s="186">
        <f t="shared" si="13"/>
        <v>1914</v>
      </c>
      <c r="AQ17" s="187">
        <f t="shared" si="38"/>
        <v>1048</v>
      </c>
      <c r="AR17" s="189">
        <f t="shared" si="38"/>
        <v>866</v>
      </c>
      <c r="AS17" s="186">
        <f t="shared" si="14"/>
        <v>1294</v>
      </c>
      <c r="AT17" s="187">
        <f t="shared" si="39"/>
        <v>729</v>
      </c>
      <c r="AU17" s="189">
        <f t="shared" si="39"/>
        <v>565</v>
      </c>
      <c r="AV17" s="186">
        <f t="shared" si="15"/>
        <v>2825</v>
      </c>
      <c r="AW17" s="187">
        <f t="shared" si="40"/>
        <v>1588</v>
      </c>
      <c r="AX17" s="189">
        <f t="shared" si="40"/>
        <v>1237</v>
      </c>
      <c r="AY17" s="186">
        <f t="shared" si="16"/>
        <v>3004</v>
      </c>
      <c r="AZ17" s="187">
        <f t="shared" si="41"/>
        <v>1642</v>
      </c>
      <c r="BA17" s="189">
        <f t="shared" si="41"/>
        <v>1362</v>
      </c>
      <c r="BB17" s="186">
        <f t="shared" si="17"/>
        <v>2781</v>
      </c>
      <c r="BC17" s="187">
        <f t="shared" si="42"/>
        <v>1592</v>
      </c>
      <c r="BD17" s="189">
        <f t="shared" si="42"/>
        <v>1189</v>
      </c>
      <c r="BE17" s="186">
        <f t="shared" si="18"/>
        <v>3524</v>
      </c>
      <c r="BF17" s="187">
        <f t="shared" si="43"/>
        <v>2003</v>
      </c>
      <c r="BG17" s="189">
        <f t="shared" si="43"/>
        <v>1521</v>
      </c>
      <c r="BH17" s="186">
        <f t="shared" si="19"/>
        <v>10354</v>
      </c>
      <c r="BI17" s="187">
        <f t="shared" si="44"/>
        <v>5654</v>
      </c>
      <c r="BJ17" s="189">
        <f t="shared" si="44"/>
        <v>4700</v>
      </c>
      <c r="BK17" s="186">
        <f t="shared" si="20"/>
        <v>2762</v>
      </c>
      <c r="BL17" s="187">
        <f t="shared" si="45"/>
        <v>1508</v>
      </c>
      <c r="BM17" s="189">
        <f t="shared" si="45"/>
        <v>1254</v>
      </c>
      <c r="BN17" s="186">
        <f t="shared" si="21"/>
        <v>2364</v>
      </c>
      <c r="BO17" s="187">
        <f t="shared" si="46"/>
        <v>1322</v>
      </c>
      <c r="BP17" s="189">
        <f t="shared" si="46"/>
        <v>1042</v>
      </c>
      <c r="BQ17" s="186">
        <f t="shared" si="22"/>
        <v>4053</v>
      </c>
      <c r="BR17" s="187">
        <f t="shared" si="47"/>
        <v>2234</v>
      </c>
      <c r="BS17" s="189">
        <f t="shared" si="47"/>
        <v>1819</v>
      </c>
      <c r="BT17" s="186">
        <f t="shared" si="23"/>
        <v>871</v>
      </c>
      <c r="BU17" s="187">
        <f t="shared" si="48"/>
        <v>523</v>
      </c>
      <c r="BV17" s="189">
        <f t="shared" si="48"/>
        <v>348</v>
      </c>
    </row>
    <row r="18" spans="1:74" ht="15" customHeight="1">
      <c r="A18" s="117"/>
      <c r="B18" s="68" t="s">
        <v>14</v>
      </c>
      <c r="C18" s="186">
        <f t="shared" si="0"/>
        <v>231959</v>
      </c>
      <c r="D18" s="187">
        <f t="shared" si="24"/>
        <v>119614</v>
      </c>
      <c r="E18" s="188">
        <f t="shared" si="25"/>
        <v>112345</v>
      </c>
      <c r="F18" s="186">
        <f t="shared" si="1"/>
        <v>47265</v>
      </c>
      <c r="G18" s="187">
        <f t="shared" si="26"/>
        <v>23533</v>
      </c>
      <c r="H18" s="189">
        <f t="shared" si="26"/>
        <v>23732</v>
      </c>
      <c r="I18" s="186">
        <f t="shared" si="2"/>
        <v>23515</v>
      </c>
      <c r="J18" s="187">
        <f t="shared" si="27"/>
        <v>12144</v>
      </c>
      <c r="K18" s="189">
        <f t="shared" si="27"/>
        <v>11371</v>
      </c>
      <c r="L18" s="186">
        <f t="shared" si="3"/>
        <v>11863</v>
      </c>
      <c r="M18" s="187">
        <f t="shared" si="28"/>
        <v>6211</v>
      </c>
      <c r="N18" s="189">
        <f t="shared" si="28"/>
        <v>5652</v>
      </c>
      <c r="O18" s="186">
        <f t="shared" si="4"/>
        <v>13663</v>
      </c>
      <c r="P18" s="187">
        <f t="shared" si="29"/>
        <v>6818</v>
      </c>
      <c r="Q18" s="189">
        <f t="shared" si="29"/>
        <v>6845</v>
      </c>
      <c r="R18" s="186">
        <f t="shared" si="5"/>
        <v>33726</v>
      </c>
      <c r="S18" s="187">
        <f t="shared" si="30"/>
        <v>17784</v>
      </c>
      <c r="T18" s="189">
        <f t="shared" si="30"/>
        <v>15942</v>
      </c>
      <c r="U18" s="186">
        <f t="shared" si="6"/>
        <v>9436</v>
      </c>
      <c r="V18" s="187">
        <f t="shared" si="31"/>
        <v>4772</v>
      </c>
      <c r="W18" s="189">
        <f t="shared" si="31"/>
        <v>4664</v>
      </c>
      <c r="X18" s="186">
        <f t="shared" si="7"/>
        <v>8713</v>
      </c>
      <c r="Y18" s="187">
        <f t="shared" si="32"/>
        <v>4602</v>
      </c>
      <c r="Z18" s="189">
        <f t="shared" si="32"/>
        <v>4111</v>
      </c>
      <c r="AA18" s="186">
        <f t="shared" si="8"/>
        <v>8789</v>
      </c>
      <c r="AB18" s="187">
        <f t="shared" si="33"/>
        <v>4500</v>
      </c>
      <c r="AC18" s="189">
        <f t="shared" si="33"/>
        <v>4289</v>
      </c>
      <c r="AD18" s="186">
        <f t="shared" si="9"/>
        <v>6260</v>
      </c>
      <c r="AE18" s="187">
        <f t="shared" si="34"/>
        <v>3161</v>
      </c>
      <c r="AF18" s="189">
        <f t="shared" si="34"/>
        <v>3099</v>
      </c>
      <c r="AG18" s="186">
        <f t="shared" si="10"/>
        <v>21710</v>
      </c>
      <c r="AH18" s="187">
        <f t="shared" si="35"/>
        <v>10941</v>
      </c>
      <c r="AI18" s="189">
        <f t="shared" si="35"/>
        <v>10769</v>
      </c>
      <c r="AJ18" s="186">
        <f t="shared" si="11"/>
        <v>2152</v>
      </c>
      <c r="AK18" s="187">
        <f t="shared" si="36"/>
        <v>1179</v>
      </c>
      <c r="AL18" s="189">
        <f t="shared" si="36"/>
        <v>973</v>
      </c>
      <c r="AM18" s="186">
        <f t="shared" si="12"/>
        <v>4609</v>
      </c>
      <c r="AN18" s="187">
        <f t="shared" si="37"/>
        <v>2367</v>
      </c>
      <c r="AO18" s="189">
        <f t="shared" si="37"/>
        <v>2242</v>
      </c>
      <c r="AP18" s="186">
        <f t="shared" si="13"/>
        <v>2420</v>
      </c>
      <c r="AQ18" s="187">
        <f t="shared" si="38"/>
        <v>1261</v>
      </c>
      <c r="AR18" s="189">
        <f t="shared" si="38"/>
        <v>1159</v>
      </c>
      <c r="AS18" s="186">
        <f t="shared" si="14"/>
        <v>1573</v>
      </c>
      <c r="AT18" s="187">
        <f t="shared" si="39"/>
        <v>804</v>
      </c>
      <c r="AU18" s="189">
        <f t="shared" si="39"/>
        <v>769</v>
      </c>
      <c r="AV18" s="186">
        <f t="shared" si="15"/>
        <v>3242</v>
      </c>
      <c r="AW18" s="187">
        <f t="shared" si="40"/>
        <v>1673</v>
      </c>
      <c r="AX18" s="189">
        <f t="shared" si="40"/>
        <v>1569</v>
      </c>
      <c r="AY18" s="186">
        <f t="shared" si="16"/>
        <v>3787</v>
      </c>
      <c r="AZ18" s="187">
        <f t="shared" si="41"/>
        <v>2025</v>
      </c>
      <c r="BA18" s="189">
        <f t="shared" si="41"/>
        <v>1762</v>
      </c>
      <c r="BB18" s="186">
        <f t="shared" si="17"/>
        <v>3203</v>
      </c>
      <c r="BC18" s="187">
        <f t="shared" si="42"/>
        <v>1787</v>
      </c>
      <c r="BD18" s="189">
        <f t="shared" si="42"/>
        <v>1416</v>
      </c>
      <c r="BE18" s="186">
        <f t="shared" si="18"/>
        <v>4468</v>
      </c>
      <c r="BF18" s="187">
        <f t="shared" si="43"/>
        <v>2479</v>
      </c>
      <c r="BG18" s="189">
        <f t="shared" si="43"/>
        <v>1989</v>
      </c>
      <c r="BH18" s="186">
        <f t="shared" si="19"/>
        <v>9222</v>
      </c>
      <c r="BI18" s="187">
        <f t="shared" si="44"/>
        <v>5079</v>
      </c>
      <c r="BJ18" s="189">
        <f t="shared" si="44"/>
        <v>4143</v>
      </c>
      <c r="BK18" s="186">
        <f t="shared" si="20"/>
        <v>3602</v>
      </c>
      <c r="BL18" s="187">
        <f t="shared" si="45"/>
        <v>1837</v>
      </c>
      <c r="BM18" s="189">
        <f t="shared" si="45"/>
        <v>1765</v>
      </c>
      <c r="BN18" s="186">
        <f t="shared" si="21"/>
        <v>3050</v>
      </c>
      <c r="BO18" s="187">
        <f t="shared" si="46"/>
        <v>1615</v>
      </c>
      <c r="BP18" s="189">
        <f t="shared" si="46"/>
        <v>1435</v>
      </c>
      <c r="BQ18" s="186">
        <f t="shared" si="22"/>
        <v>4614</v>
      </c>
      <c r="BR18" s="187">
        <f t="shared" si="47"/>
        <v>2446</v>
      </c>
      <c r="BS18" s="189">
        <f t="shared" si="47"/>
        <v>2168</v>
      </c>
      <c r="BT18" s="186">
        <f t="shared" si="23"/>
        <v>1077</v>
      </c>
      <c r="BU18" s="187">
        <f t="shared" si="48"/>
        <v>596</v>
      </c>
      <c r="BV18" s="189">
        <f t="shared" si="48"/>
        <v>481</v>
      </c>
    </row>
    <row r="19" spans="1:74" ht="15" customHeight="1">
      <c r="A19" s="117"/>
      <c r="B19" s="68" t="s">
        <v>15</v>
      </c>
      <c r="C19" s="186">
        <f t="shared" si="0"/>
        <v>226402</v>
      </c>
      <c r="D19" s="187">
        <f t="shared" si="24"/>
        <v>114187</v>
      </c>
      <c r="E19" s="188">
        <f t="shared" si="25"/>
        <v>112215</v>
      </c>
      <c r="F19" s="186">
        <f t="shared" si="1"/>
        <v>46478</v>
      </c>
      <c r="G19" s="187">
        <f t="shared" si="26"/>
        <v>22814</v>
      </c>
      <c r="H19" s="189">
        <f t="shared" si="26"/>
        <v>23664</v>
      </c>
      <c r="I19" s="186">
        <f t="shared" si="2"/>
        <v>22695</v>
      </c>
      <c r="J19" s="187">
        <f t="shared" si="27"/>
        <v>11514</v>
      </c>
      <c r="K19" s="189">
        <f t="shared" si="27"/>
        <v>11181</v>
      </c>
      <c r="L19" s="186">
        <f t="shared" si="3"/>
        <v>11876</v>
      </c>
      <c r="M19" s="187">
        <f t="shared" si="28"/>
        <v>5982</v>
      </c>
      <c r="N19" s="189">
        <f t="shared" si="28"/>
        <v>5894</v>
      </c>
      <c r="O19" s="186">
        <f t="shared" si="4"/>
        <v>14200</v>
      </c>
      <c r="P19" s="187">
        <f t="shared" si="29"/>
        <v>7064</v>
      </c>
      <c r="Q19" s="189">
        <f t="shared" si="29"/>
        <v>7136</v>
      </c>
      <c r="R19" s="186">
        <f t="shared" si="5"/>
        <v>25244</v>
      </c>
      <c r="S19" s="187">
        <f t="shared" si="30"/>
        <v>13343</v>
      </c>
      <c r="T19" s="189">
        <f t="shared" si="30"/>
        <v>11901</v>
      </c>
      <c r="U19" s="186">
        <f t="shared" si="6"/>
        <v>10018</v>
      </c>
      <c r="V19" s="187">
        <f t="shared" si="31"/>
        <v>4910</v>
      </c>
      <c r="W19" s="189">
        <f t="shared" si="31"/>
        <v>5108</v>
      </c>
      <c r="X19" s="186">
        <f t="shared" si="7"/>
        <v>9260</v>
      </c>
      <c r="Y19" s="187">
        <f t="shared" si="32"/>
        <v>4699</v>
      </c>
      <c r="Z19" s="189">
        <f t="shared" si="32"/>
        <v>4561</v>
      </c>
      <c r="AA19" s="186">
        <f t="shared" si="8"/>
        <v>9694</v>
      </c>
      <c r="AB19" s="187">
        <f t="shared" si="33"/>
        <v>4818</v>
      </c>
      <c r="AC19" s="189">
        <f t="shared" si="33"/>
        <v>4876</v>
      </c>
      <c r="AD19" s="186">
        <f t="shared" si="9"/>
        <v>7153</v>
      </c>
      <c r="AE19" s="187">
        <f t="shared" si="34"/>
        <v>3503</v>
      </c>
      <c r="AF19" s="189">
        <f t="shared" si="34"/>
        <v>3650</v>
      </c>
      <c r="AG19" s="186">
        <f t="shared" si="10"/>
        <v>19606</v>
      </c>
      <c r="AH19" s="187">
        <f t="shared" si="35"/>
        <v>9768</v>
      </c>
      <c r="AI19" s="189">
        <f t="shared" si="35"/>
        <v>9838</v>
      </c>
      <c r="AJ19" s="186">
        <f t="shared" si="11"/>
        <v>2480</v>
      </c>
      <c r="AK19" s="187">
        <f t="shared" si="36"/>
        <v>1304</v>
      </c>
      <c r="AL19" s="189">
        <f t="shared" si="36"/>
        <v>1176</v>
      </c>
      <c r="AM19" s="186">
        <f t="shared" si="12"/>
        <v>5742</v>
      </c>
      <c r="AN19" s="187">
        <f t="shared" si="37"/>
        <v>2937</v>
      </c>
      <c r="AO19" s="189">
        <f t="shared" si="37"/>
        <v>2805</v>
      </c>
      <c r="AP19" s="186">
        <f t="shared" si="13"/>
        <v>2670</v>
      </c>
      <c r="AQ19" s="187">
        <f t="shared" si="38"/>
        <v>1294</v>
      </c>
      <c r="AR19" s="189">
        <f t="shared" si="38"/>
        <v>1376</v>
      </c>
      <c r="AS19" s="186">
        <f t="shared" si="14"/>
        <v>1696</v>
      </c>
      <c r="AT19" s="187">
        <f t="shared" si="39"/>
        <v>815</v>
      </c>
      <c r="AU19" s="189">
        <f t="shared" si="39"/>
        <v>881</v>
      </c>
      <c r="AV19" s="186">
        <f t="shared" si="15"/>
        <v>3745</v>
      </c>
      <c r="AW19" s="187">
        <f t="shared" si="40"/>
        <v>1814</v>
      </c>
      <c r="AX19" s="189">
        <f t="shared" si="40"/>
        <v>1931</v>
      </c>
      <c r="AY19" s="186">
        <f t="shared" si="16"/>
        <v>4514</v>
      </c>
      <c r="AZ19" s="187">
        <f t="shared" si="41"/>
        <v>2294</v>
      </c>
      <c r="BA19" s="189">
        <f t="shared" si="41"/>
        <v>2220</v>
      </c>
      <c r="BB19" s="186">
        <f t="shared" si="17"/>
        <v>3352</v>
      </c>
      <c r="BC19" s="187">
        <f t="shared" si="42"/>
        <v>1781</v>
      </c>
      <c r="BD19" s="189">
        <f t="shared" si="42"/>
        <v>1571</v>
      </c>
      <c r="BE19" s="186">
        <f t="shared" si="18"/>
        <v>4649</v>
      </c>
      <c r="BF19" s="187">
        <f t="shared" si="43"/>
        <v>2491</v>
      </c>
      <c r="BG19" s="189">
        <f t="shared" si="43"/>
        <v>2158</v>
      </c>
      <c r="BH19" s="186">
        <f t="shared" si="19"/>
        <v>7877</v>
      </c>
      <c r="BI19" s="187">
        <f t="shared" si="44"/>
        <v>4200</v>
      </c>
      <c r="BJ19" s="189">
        <f t="shared" si="44"/>
        <v>3677</v>
      </c>
      <c r="BK19" s="186">
        <f t="shared" si="20"/>
        <v>4281</v>
      </c>
      <c r="BL19" s="187">
        <f t="shared" si="45"/>
        <v>2171</v>
      </c>
      <c r="BM19" s="189">
        <f t="shared" si="45"/>
        <v>2110</v>
      </c>
      <c r="BN19" s="186">
        <f t="shared" si="21"/>
        <v>3425</v>
      </c>
      <c r="BO19" s="187">
        <f t="shared" si="46"/>
        <v>1741</v>
      </c>
      <c r="BP19" s="189">
        <f t="shared" si="46"/>
        <v>1684</v>
      </c>
      <c r="BQ19" s="186">
        <f t="shared" si="22"/>
        <v>4630</v>
      </c>
      <c r="BR19" s="187">
        <f t="shared" si="47"/>
        <v>2333</v>
      </c>
      <c r="BS19" s="189">
        <f t="shared" si="47"/>
        <v>2297</v>
      </c>
      <c r="BT19" s="186">
        <f t="shared" si="23"/>
        <v>1117</v>
      </c>
      <c r="BU19" s="187">
        <f t="shared" si="48"/>
        <v>597</v>
      </c>
      <c r="BV19" s="189">
        <f t="shared" si="48"/>
        <v>520</v>
      </c>
    </row>
    <row r="20" spans="1:74" ht="15" customHeight="1">
      <c r="A20" s="117"/>
      <c r="B20" s="68" t="s">
        <v>17</v>
      </c>
      <c r="C20" s="186">
        <f t="shared" si="0"/>
        <v>175546</v>
      </c>
      <c r="D20" s="187">
        <f t="shared" si="24"/>
        <v>85932</v>
      </c>
      <c r="E20" s="188">
        <f t="shared" si="25"/>
        <v>89614</v>
      </c>
      <c r="F20" s="186">
        <f t="shared" si="1"/>
        <v>34210</v>
      </c>
      <c r="G20" s="187">
        <f t="shared" si="26"/>
        <v>17421</v>
      </c>
      <c r="H20" s="189">
        <f t="shared" si="26"/>
        <v>16789</v>
      </c>
      <c r="I20" s="186">
        <f t="shared" si="2"/>
        <v>17640</v>
      </c>
      <c r="J20" s="187">
        <f t="shared" si="27"/>
        <v>8502</v>
      </c>
      <c r="K20" s="189">
        <f t="shared" si="27"/>
        <v>9138</v>
      </c>
      <c r="L20" s="186">
        <f t="shared" si="3"/>
        <v>9486</v>
      </c>
      <c r="M20" s="187">
        <f t="shared" si="28"/>
        <v>4546</v>
      </c>
      <c r="N20" s="189">
        <f t="shared" si="28"/>
        <v>4940</v>
      </c>
      <c r="O20" s="186">
        <f t="shared" si="4"/>
        <v>11485</v>
      </c>
      <c r="P20" s="187">
        <f t="shared" si="29"/>
        <v>5377</v>
      </c>
      <c r="Q20" s="189">
        <f t="shared" si="29"/>
        <v>6108</v>
      </c>
      <c r="R20" s="186">
        <f t="shared" si="5"/>
        <v>15097</v>
      </c>
      <c r="S20" s="187">
        <f t="shared" si="30"/>
        <v>7621</v>
      </c>
      <c r="T20" s="189">
        <f t="shared" si="30"/>
        <v>7476</v>
      </c>
      <c r="U20" s="186">
        <f t="shared" si="6"/>
        <v>8399</v>
      </c>
      <c r="V20" s="187">
        <f t="shared" si="31"/>
        <v>3952</v>
      </c>
      <c r="W20" s="189">
        <f t="shared" si="31"/>
        <v>4447</v>
      </c>
      <c r="X20" s="186">
        <f t="shared" si="7"/>
        <v>8007</v>
      </c>
      <c r="Y20" s="187">
        <f t="shared" si="32"/>
        <v>3892</v>
      </c>
      <c r="Z20" s="189">
        <f t="shared" si="32"/>
        <v>4115</v>
      </c>
      <c r="AA20" s="186">
        <f t="shared" si="8"/>
        <v>7973</v>
      </c>
      <c r="AB20" s="187">
        <f t="shared" si="33"/>
        <v>3790</v>
      </c>
      <c r="AC20" s="189">
        <f t="shared" si="33"/>
        <v>4183</v>
      </c>
      <c r="AD20" s="186">
        <f t="shared" si="9"/>
        <v>5921</v>
      </c>
      <c r="AE20" s="187">
        <f t="shared" si="34"/>
        <v>2800</v>
      </c>
      <c r="AF20" s="189">
        <f t="shared" si="34"/>
        <v>3121</v>
      </c>
      <c r="AG20" s="186">
        <f t="shared" si="10"/>
        <v>14595</v>
      </c>
      <c r="AH20" s="187">
        <f t="shared" si="35"/>
        <v>7034</v>
      </c>
      <c r="AI20" s="189">
        <f t="shared" si="35"/>
        <v>7561</v>
      </c>
      <c r="AJ20" s="186">
        <f t="shared" si="11"/>
        <v>2235</v>
      </c>
      <c r="AK20" s="187">
        <f t="shared" si="36"/>
        <v>1117</v>
      </c>
      <c r="AL20" s="189">
        <f t="shared" si="36"/>
        <v>1118</v>
      </c>
      <c r="AM20" s="186">
        <f t="shared" si="12"/>
        <v>5247</v>
      </c>
      <c r="AN20" s="187">
        <f t="shared" si="37"/>
        <v>2541</v>
      </c>
      <c r="AO20" s="189">
        <f t="shared" si="37"/>
        <v>2706</v>
      </c>
      <c r="AP20" s="186">
        <f t="shared" si="13"/>
        <v>2454</v>
      </c>
      <c r="AQ20" s="187">
        <f t="shared" si="38"/>
        <v>1211</v>
      </c>
      <c r="AR20" s="189">
        <f t="shared" si="38"/>
        <v>1243</v>
      </c>
      <c r="AS20" s="186">
        <f t="shared" si="14"/>
        <v>1560</v>
      </c>
      <c r="AT20" s="187">
        <f t="shared" si="39"/>
        <v>781</v>
      </c>
      <c r="AU20" s="189">
        <f t="shared" si="39"/>
        <v>779</v>
      </c>
      <c r="AV20" s="186">
        <f t="shared" si="15"/>
        <v>3442</v>
      </c>
      <c r="AW20" s="187">
        <f t="shared" si="40"/>
        <v>1605</v>
      </c>
      <c r="AX20" s="189">
        <f t="shared" si="40"/>
        <v>1837</v>
      </c>
      <c r="AY20" s="186">
        <f t="shared" si="16"/>
        <v>4278</v>
      </c>
      <c r="AZ20" s="187">
        <f t="shared" si="41"/>
        <v>2042</v>
      </c>
      <c r="BA20" s="189">
        <f t="shared" si="41"/>
        <v>2236</v>
      </c>
      <c r="BB20" s="186">
        <f t="shared" si="17"/>
        <v>2757</v>
      </c>
      <c r="BC20" s="187">
        <f t="shared" si="42"/>
        <v>1407</v>
      </c>
      <c r="BD20" s="189">
        <f t="shared" si="42"/>
        <v>1350</v>
      </c>
      <c r="BE20" s="186">
        <f t="shared" si="18"/>
        <v>3898</v>
      </c>
      <c r="BF20" s="187">
        <f t="shared" si="43"/>
        <v>1924</v>
      </c>
      <c r="BG20" s="189">
        <f t="shared" si="43"/>
        <v>1974</v>
      </c>
      <c r="BH20" s="186">
        <f t="shared" si="19"/>
        <v>5552</v>
      </c>
      <c r="BI20" s="187">
        <f t="shared" si="44"/>
        <v>2791</v>
      </c>
      <c r="BJ20" s="189">
        <f t="shared" si="44"/>
        <v>2761</v>
      </c>
      <c r="BK20" s="186">
        <f t="shared" si="20"/>
        <v>3934</v>
      </c>
      <c r="BL20" s="187">
        <f t="shared" si="45"/>
        <v>1882</v>
      </c>
      <c r="BM20" s="189">
        <f t="shared" si="45"/>
        <v>2052</v>
      </c>
      <c r="BN20" s="186">
        <f t="shared" si="21"/>
        <v>2973</v>
      </c>
      <c r="BO20" s="187">
        <f t="shared" si="46"/>
        <v>1507</v>
      </c>
      <c r="BP20" s="189">
        <f t="shared" si="46"/>
        <v>1466</v>
      </c>
      <c r="BQ20" s="186">
        <f t="shared" si="22"/>
        <v>3527</v>
      </c>
      <c r="BR20" s="187">
        <f t="shared" si="47"/>
        <v>1732</v>
      </c>
      <c r="BS20" s="189">
        <f t="shared" si="47"/>
        <v>1795</v>
      </c>
      <c r="BT20" s="186">
        <f t="shared" si="23"/>
        <v>876</v>
      </c>
      <c r="BU20" s="187">
        <f t="shared" si="48"/>
        <v>457</v>
      </c>
      <c r="BV20" s="189">
        <f t="shared" si="48"/>
        <v>419</v>
      </c>
    </row>
    <row r="21" spans="1:74" ht="15" customHeight="1">
      <c r="A21" s="117"/>
      <c r="B21" s="68" t="s">
        <v>18</v>
      </c>
      <c r="C21" s="186">
        <f t="shared" si="0"/>
        <v>133645</v>
      </c>
      <c r="D21" s="187">
        <f t="shared" si="24"/>
        <v>65189</v>
      </c>
      <c r="E21" s="188">
        <f t="shared" si="25"/>
        <v>68456</v>
      </c>
      <c r="F21" s="186">
        <f t="shared" si="1"/>
        <v>22367</v>
      </c>
      <c r="G21" s="187">
        <f t="shared" si="26"/>
        <v>11354</v>
      </c>
      <c r="H21" s="189">
        <f t="shared" si="26"/>
        <v>11013</v>
      </c>
      <c r="I21" s="186">
        <f t="shared" si="2"/>
        <v>13667</v>
      </c>
      <c r="J21" s="187">
        <f t="shared" si="27"/>
        <v>6552</v>
      </c>
      <c r="K21" s="189">
        <f t="shared" si="27"/>
        <v>7115</v>
      </c>
      <c r="L21" s="186">
        <f t="shared" si="3"/>
        <v>7529</v>
      </c>
      <c r="M21" s="187">
        <f t="shared" si="28"/>
        <v>3610</v>
      </c>
      <c r="N21" s="189">
        <f t="shared" si="28"/>
        <v>3919</v>
      </c>
      <c r="O21" s="186">
        <f t="shared" si="4"/>
        <v>8971</v>
      </c>
      <c r="P21" s="187">
        <f t="shared" si="29"/>
        <v>4413</v>
      </c>
      <c r="Q21" s="189">
        <f t="shared" si="29"/>
        <v>4558</v>
      </c>
      <c r="R21" s="186">
        <f t="shared" si="5"/>
        <v>9471</v>
      </c>
      <c r="S21" s="187">
        <f t="shared" si="30"/>
        <v>4670</v>
      </c>
      <c r="T21" s="189">
        <f t="shared" si="30"/>
        <v>4801</v>
      </c>
      <c r="U21" s="186">
        <f t="shared" si="6"/>
        <v>6446</v>
      </c>
      <c r="V21" s="187">
        <f t="shared" si="31"/>
        <v>3166</v>
      </c>
      <c r="W21" s="189">
        <f t="shared" si="31"/>
        <v>3280</v>
      </c>
      <c r="X21" s="186">
        <f t="shared" si="7"/>
        <v>6607</v>
      </c>
      <c r="Y21" s="187">
        <f t="shared" si="32"/>
        <v>3240</v>
      </c>
      <c r="Z21" s="189">
        <f t="shared" si="32"/>
        <v>3367</v>
      </c>
      <c r="AA21" s="186">
        <f t="shared" si="8"/>
        <v>6833</v>
      </c>
      <c r="AB21" s="187">
        <f t="shared" si="33"/>
        <v>3311</v>
      </c>
      <c r="AC21" s="189">
        <f t="shared" si="33"/>
        <v>3522</v>
      </c>
      <c r="AD21" s="186">
        <f t="shared" si="9"/>
        <v>4962</v>
      </c>
      <c r="AE21" s="187">
        <f t="shared" si="34"/>
        <v>2352</v>
      </c>
      <c r="AF21" s="189">
        <f t="shared" si="34"/>
        <v>2610</v>
      </c>
      <c r="AG21" s="186">
        <f t="shared" si="10"/>
        <v>11122</v>
      </c>
      <c r="AH21" s="187">
        <f t="shared" si="35"/>
        <v>5185</v>
      </c>
      <c r="AI21" s="189">
        <f t="shared" si="35"/>
        <v>5937</v>
      </c>
      <c r="AJ21" s="186">
        <f t="shared" si="11"/>
        <v>2036</v>
      </c>
      <c r="AK21" s="187">
        <f t="shared" si="36"/>
        <v>1015</v>
      </c>
      <c r="AL21" s="189">
        <f t="shared" si="36"/>
        <v>1021</v>
      </c>
      <c r="AM21" s="186">
        <f t="shared" si="12"/>
        <v>4482</v>
      </c>
      <c r="AN21" s="187">
        <f t="shared" si="37"/>
        <v>2112</v>
      </c>
      <c r="AO21" s="189">
        <f t="shared" si="37"/>
        <v>2370</v>
      </c>
      <c r="AP21" s="186">
        <f t="shared" si="13"/>
        <v>2062</v>
      </c>
      <c r="AQ21" s="187">
        <f t="shared" si="38"/>
        <v>1016</v>
      </c>
      <c r="AR21" s="189">
        <f t="shared" si="38"/>
        <v>1046</v>
      </c>
      <c r="AS21" s="186">
        <f t="shared" si="14"/>
        <v>1332</v>
      </c>
      <c r="AT21" s="187">
        <f t="shared" si="39"/>
        <v>637</v>
      </c>
      <c r="AU21" s="189">
        <f t="shared" si="39"/>
        <v>695</v>
      </c>
      <c r="AV21" s="186">
        <f t="shared" si="15"/>
        <v>2970</v>
      </c>
      <c r="AW21" s="187">
        <f t="shared" si="40"/>
        <v>1352</v>
      </c>
      <c r="AX21" s="189">
        <f t="shared" si="40"/>
        <v>1618</v>
      </c>
      <c r="AY21" s="186">
        <f t="shared" si="16"/>
        <v>3548</v>
      </c>
      <c r="AZ21" s="187">
        <f t="shared" si="41"/>
        <v>1772</v>
      </c>
      <c r="BA21" s="189">
        <f t="shared" si="41"/>
        <v>1776</v>
      </c>
      <c r="BB21" s="186">
        <f t="shared" si="17"/>
        <v>2271</v>
      </c>
      <c r="BC21" s="187">
        <f t="shared" si="42"/>
        <v>1112</v>
      </c>
      <c r="BD21" s="189">
        <f t="shared" si="42"/>
        <v>1159</v>
      </c>
      <c r="BE21" s="186">
        <f t="shared" si="18"/>
        <v>3344</v>
      </c>
      <c r="BF21" s="187">
        <f t="shared" si="43"/>
        <v>1671</v>
      </c>
      <c r="BG21" s="189">
        <f t="shared" si="43"/>
        <v>1673</v>
      </c>
      <c r="BH21" s="186">
        <f t="shared" si="19"/>
        <v>4152</v>
      </c>
      <c r="BI21" s="187">
        <f t="shared" si="44"/>
        <v>2011</v>
      </c>
      <c r="BJ21" s="189">
        <f t="shared" si="44"/>
        <v>2141</v>
      </c>
      <c r="BK21" s="186">
        <f t="shared" si="20"/>
        <v>3421</v>
      </c>
      <c r="BL21" s="187">
        <f t="shared" si="45"/>
        <v>1653</v>
      </c>
      <c r="BM21" s="189">
        <f t="shared" si="45"/>
        <v>1768</v>
      </c>
      <c r="BN21" s="186">
        <f t="shared" si="21"/>
        <v>2407</v>
      </c>
      <c r="BO21" s="187">
        <f t="shared" si="46"/>
        <v>1188</v>
      </c>
      <c r="BP21" s="189">
        <f t="shared" si="46"/>
        <v>1219</v>
      </c>
      <c r="BQ21" s="186">
        <f t="shared" si="22"/>
        <v>2981</v>
      </c>
      <c r="BR21" s="187">
        <f t="shared" si="47"/>
        <v>1469</v>
      </c>
      <c r="BS21" s="189">
        <f t="shared" si="47"/>
        <v>1512</v>
      </c>
      <c r="BT21" s="186">
        <f t="shared" si="23"/>
        <v>664</v>
      </c>
      <c r="BU21" s="187">
        <f t="shared" si="48"/>
        <v>328</v>
      </c>
      <c r="BV21" s="189">
        <f t="shared" si="48"/>
        <v>336</v>
      </c>
    </row>
    <row r="22" spans="1:74" ht="15" customHeight="1">
      <c r="A22" s="117"/>
      <c r="B22" s="68" t="s">
        <v>19</v>
      </c>
      <c r="C22" s="186">
        <f t="shared" si="0"/>
        <v>125288</v>
      </c>
      <c r="D22" s="187">
        <f t="shared" si="24"/>
        <v>53494</v>
      </c>
      <c r="E22" s="188">
        <f t="shared" si="25"/>
        <v>71794</v>
      </c>
      <c r="F22" s="186">
        <f t="shared" si="1"/>
        <v>17347</v>
      </c>
      <c r="G22" s="187">
        <f t="shared" si="26"/>
        <v>7839</v>
      </c>
      <c r="H22" s="189">
        <f t="shared" si="26"/>
        <v>9508</v>
      </c>
      <c r="I22" s="186">
        <f t="shared" si="2"/>
        <v>12523</v>
      </c>
      <c r="J22" s="187">
        <f t="shared" si="27"/>
        <v>5354</v>
      </c>
      <c r="K22" s="189">
        <f t="shared" si="27"/>
        <v>7169</v>
      </c>
      <c r="L22" s="186">
        <f t="shared" si="3"/>
        <v>6856</v>
      </c>
      <c r="M22" s="187">
        <f t="shared" si="28"/>
        <v>2837</v>
      </c>
      <c r="N22" s="189">
        <f t="shared" si="28"/>
        <v>4019</v>
      </c>
      <c r="O22" s="186">
        <f t="shared" si="4"/>
        <v>9071</v>
      </c>
      <c r="P22" s="187">
        <f t="shared" si="29"/>
        <v>3895</v>
      </c>
      <c r="Q22" s="189">
        <f t="shared" si="29"/>
        <v>5176</v>
      </c>
      <c r="R22" s="186">
        <f t="shared" si="5"/>
        <v>7858</v>
      </c>
      <c r="S22" s="187">
        <f t="shared" si="30"/>
        <v>3243</v>
      </c>
      <c r="T22" s="189">
        <f t="shared" si="30"/>
        <v>4615</v>
      </c>
      <c r="U22" s="186">
        <f t="shared" si="6"/>
        <v>6400</v>
      </c>
      <c r="V22" s="187">
        <f t="shared" si="31"/>
        <v>2771</v>
      </c>
      <c r="W22" s="189">
        <f t="shared" si="31"/>
        <v>3629</v>
      </c>
      <c r="X22" s="186">
        <f t="shared" si="7"/>
        <v>6581</v>
      </c>
      <c r="Y22" s="187">
        <f t="shared" si="32"/>
        <v>2780</v>
      </c>
      <c r="Z22" s="189">
        <f t="shared" si="32"/>
        <v>3801</v>
      </c>
      <c r="AA22" s="186">
        <f t="shared" si="8"/>
        <v>6768</v>
      </c>
      <c r="AB22" s="187">
        <f t="shared" si="33"/>
        <v>2724</v>
      </c>
      <c r="AC22" s="189">
        <f t="shared" si="33"/>
        <v>4044</v>
      </c>
      <c r="AD22" s="186">
        <f t="shared" si="9"/>
        <v>4945</v>
      </c>
      <c r="AE22" s="187">
        <f t="shared" si="34"/>
        <v>2080</v>
      </c>
      <c r="AF22" s="189">
        <f t="shared" si="34"/>
        <v>2865</v>
      </c>
      <c r="AG22" s="186">
        <f t="shared" si="10"/>
        <v>9401</v>
      </c>
      <c r="AH22" s="187">
        <f t="shared" si="35"/>
        <v>4122</v>
      </c>
      <c r="AI22" s="189">
        <f t="shared" si="35"/>
        <v>5279</v>
      </c>
      <c r="AJ22" s="186">
        <f t="shared" si="11"/>
        <v>2190</v>
      </c>
      <c r="AK22" s="187">
        <f t="shared" si="36"/>
        <v>944</v>
      </c>
      <c r="AL22" s="189">
        <f t="shared" si="36"/>
        <v>1246</v>
      </c>
      <c r="AM22" s="186">
        <f t="shared" si="12"/>
        <v>5089</v>
      </c>
      <c r="AN22" s="187">
        <f t="shared" si="37"/>
        <v>2176</v>
      </c>
      <c r="AO22" s="189">
        <f t="shared" si="37"/>
        <v>2913</v>
      </c>
      <c r="AP22" s="186">
        <f t="shared" si="13"/>
        <v>2331</v>
      </c>
      <c r="AQ22" s="187">
        <f t="shared" si="38"/>
        <v>1001</v>
      </c>
      <c r="AR22" s="189">
        <f t="shared" si="38"/>
        <v>1330</v>
      </c>
      <c r="AS22" s="186">
        <f t="shared" si="14"/>
        <v>1657</v>
      </c>
      <c r="AT22" s="187">
        <f t="shared" si="39"/>
        <v>706</v>
      </c>
      <c r="AU22" s="189">
        <f t="shared" si="39"/>
        <v>951</v>
      </c>
      <c r="AV22" s="186">
        <f t="shared" si="15"/>
        <v>3540</v>
      </c>
      <c r="AW22" s="187">
        <f t="shared" si="40"/>
        <v>1375</v>
      </c>
      <c r="AX22" s="189">
        <f t="shared" si="40"/>
        <v>2165</v>
      </c>
      <c r="AY22" s="186">
        <f t="shared" si="16"/>
        <v>3387</v>
      </c>
      <c r="AZ22" s="187">
        <f t="shared" si="41"/>
        <v>1450</v>
      </c>
      <c r="BA22" s="189">
        <f t="shared" si="41"/>
        <v>1937</v>
      </c>
      <c r="BB22" s="186">
        <f t="shared" si="17"/>
        <v>2167</v>
      </c>
      <c r="BC22" s="187">
        <f t="shared" si="42"/>
        <v>896</v>
      </c>
      <c r="BD22" s="189">
        <f t="shared" si="42"/>
        <v>1271</v>
      </c>
      <c r="BE22" s="186">
        <f t="shared" si="18"/>
        <v>2901</v>
      </c>
      <c r="BF22" s="187">
        <f t="shared" si="43"/>
        <v>1306</v>
      </c>
      <c r="BG22" s="189">
        <f t="shared" si="43"/>
        <v>1595</v>
      </c>
      <c r="BH22" s="186">
        <f t="shared" si="19"/>
        <v>4023</v>
      </c>
      <c r="BI22" s="187">
        <f t="shared" si="44"/>
        <v>1676</v>
      </c>
      <c r="BJ22" s="189">
        <f t="shared" si="44"/>
        <v>2347</v>
      </c>
      <c r="BK22" s="186">
        <f t="shared" si="20"/>
        <v>3709</v>
      </c>
      <c r="BL22" s="187">
        <f t="shared" si="45"/>
        <v>1600</v>
      </c>
      <c r="BM22" s="189">
        <f t="shared" si="45"/>
        <v>2109</v>
      </c>
      <c r="BN22" s="186">
        <f t="shared" si="21"/>
        <v>2699</v>
      </c>
      <c r="BO22" s="187">
        <f t="shared" si="46"/>
        <v>1117</v>
      </c>
      <c r="BP22" s="189">
        <f t="shared" si="46"/>
        <v>1582</v>
      </c>
      <c r="BQ22" s="186">
        <f t="shared" si="22"/>
        <v>3280</v>
      </c>
      <c r="BR22" s="187">
        <f t="shared" si="47"/>
        <v>1343</v>
      </c>
      <c r="BS22" s="189">
        <f t="shared" si="47"/>
        <v>1937</v>
      </c>
      <c r="BT22" s="186">
        <f t="shared" si="23"/>
        <v>565</v>
      </c>
      <c r="BU22" s="187">
        <f t="shared" si="48"/>
        <v>259</v>
      </c>
      <c r="BV22" s="189">
        <f t="shared" si="48"/>
        <v>306</v>
      </c>
    </row>
    <row r="23" spans="1:74" ht="15" customHeight="1">
      <c r="A23" s="117"/>
      <c r="B23" s="68" t="s">
        <v>20</v>
      </c>
      <c r="C23" s="186">
        <f t="shared" si="0"/>
        <v>107390</v>
      </c>
      <c r="D23" s="187">
        <f t="shared" si="24"/>
        <v>41574</v>
      </c>
      <c r="E23" s="188">
        <f t="shared" si="25"/>
        <v>65816</v>
      </c>
      <c r="F23" s="186">
        <f t="shared" si="1"/>
        <v>12385</v>
      </c>
      <c r="G23" s="187">
        <f t="shared" si="26"/>
        <v>4875</v>
      </c>
      <c r="H23" s="189">
        <f t="shared" si="26"/>
        <v>7510</v>
      </c>
      <c r="I23" s="186">
        <f t="shared" si="2"/>
        <v>10320</v>
      </c>
      <c r="J23" s="187">
        <f t="shared" si="27"/>
        <v>3846</v>
      </c>
      <c r="K23" s="189">
        <f t="shared" si="27"/>
        <v>6474</v>
      </c>
      <c r="L23" s="186">
        <f t="shared" si="3"/>
        <v>6526</v>
      </c>
      <c r="M23" s="187">
        <f t="shared" si="28"/>
        <v>2487</v>
      </c>
      <c r="N23" s="189">
        <f t="shared" si="28"/>
        <v>4039</v>
      </c>
      <c r="O23" s="186">
        <f t="shared" si="4"/>
        <v>7561</v>
      </c>
      <c r="P23" s="187">
        <f t="shared" si="29"/>
        <v>3040</v>
      </c>
      <c r="Q23" s="189">
        <f t="shared" si="29"/>
        <v>4521</v>
      </c>
      <c r="R23" s="186">
        <f t="shared" si="5"/>
        <v>6149</v>
      </c>
      <c r="S23" s="187">
        <f t="shared" si="30"/>
        <v>2228</v>
      </c>
      <c r="T23" s="189">
        <f t="shared" si="30"/>
        <v>3921</v>
      </c>
      <c r="U23" s="186">
        <f t="shared" si="6"/>
        <v>5502</v>
      </c>
      <c r="V23" s="187">
        <f t="shared" si="31"/>
        <v>2275</v>
      </c>
      <c r="W23" s="189">
        <f t="shared" si="31"/>
        <v>3227</v>
      </c>
      <c r="X23" s="186">
        <f t="shared" si="7"/>
        <v>5613</v>
      </c>
      <c r="Y23" s="187">
        <f t="shared" si="32"/>
        <v>2174</v>
      </c>
      <c r="Z23" s="189">
        <f t="shared" si="32"/>
        <v>3439</v>
      </c>
      <c r="AA23" s="186">
        <f t="shared" si="8"/>
        <v>6681</v>
      </c>
      <c r="AB23" s="187">
        <f t="shared" si="33"/>
        <v>2527</v>
      </c>
      <c r="AC23" s="189">
        <f t="shared" si="33"/>
        <v>4154</v>
      </c>
      <c r="AD23" s="186">
        <f t="shared" si="9"/>
        <v>4426</v>
      </c>
      <c r="AE23" s="187">
        <f t="shared" si="34"/>
        <v>1694</v>
      </c>
      <c r="AF23" s="189">
        <f t="shared" si="34"/>
        <v>2732</v>
      </c>
      <c r="AG23" s="186">
        <f t="shared" si="10"/>
        <v>7318</v>
      </c>
      <c r="AH23" s="187">
        <f t="shared" si="35"/>
        <v>2879</v>
      </c>
      <c r="AI23" s="189">
        <f t="shared" si="35"/>
        <v>4439</v>
      </c>
      <c r="AJ23" s="186">
        <f t="shared" si="11"/>
        <v>2092</v>
      </c>
      <c r="AK23" s="187">
        <f t="shared" si="36"/>
        <v>833</v>
      </c>
      <c r="AL23" s="189">
        <f t="shared" si="36"/>
        <v>1259</v>
      </c>
      <c r="AM23" s="186">
        <f t="shared" si="12"/>
        <v>4908</v>
      </c>
      <c r="AN23" s="187">
        <f t="shared" si="37"/>
        <v>1930</v>
      </c>
      <c r="AO23" s="189">
        <f t="shared" si="37"/>
        <v>2978</v>
      </c>
      <c r="AP23" s="186">
        <f t="shared" si="13"/>
        <v>2008</v>
      </c>
      <c r="AQ23" s="187">
        <f t="shared" si="38"/>
        <v>797</v>
      </c>
      <c r="AR23" s="189">
        <f t="shared" si="38"/>
        <v>1211</v>
      </c>
      <c r="AS23" s="186">
        <f t="shared" si="14"/>
        <v>1410</v>
      </c>
      <c r="AT23" s="187">
        <f t="shared" si="39"/>
        <v>557</v>
      </c>
      <c r="AU23" s="189">
        <f t="shared" si="39"/>
        <v>853</v>
      </c>
      <c r="AV23" s="186">
        <f t="shared" si="15"/>
        <v>3102</v>
      </c>
      <c r="AW23" s="187">
        <f t="shared" si="40"/>
        <v>1153</v>
      </c>
      <c r="AX23" s="189">
        <f t="shared" si="40"/>
        <v>1949</v>
      </c>
      <c r="AY23" s="186">
        <f t="shared" si="16"/>
        <v>3291</v>
      </c>
      <c r="AZ23" s="187">
        <f t="shared" si="41"/>
        <v>1236</v>
      </c>
      <c r="BA23" s="189">
        <f t="shared" si="41"/>
        <v>2055</v>
      </c>
      <c r="BB23" s="186">
        <f t="shared" si="17"/>
        <v>2079</v>
      </c>
      <c r="BC23" s="187">
        <f t="shared" si="42"/>
        <v>804</v>
      </c>
      <c r="BD23" s="189">
        <f t="shared" si="42"/>
        <v>1275</v>
      </c>
      <c r="BE23" s="186">
        <f t="shared" si="18"/>
        <v>2705</v>
      </c>
      <c r="BF23" s="187">
        <f t="shared" si="43"/>
        <v>1067</v>
      </c>
      <c r="BG23" s="189">
        <f t="shared" si="43"/>
        <v>1638</v>
      </c>
      <c r="BH23" s="186">
        <f t="shared" si="19"/>
        <v>3469</v>
      </c>
      <c r="BI23" s="187">
        <f t="shared" si="44"/>
        <v>1277</v>
      </c>
      <c r="BJ23" s="189">
        <f t="shared" si="44"/>
        <v>2192</v>
      </c>
      <c r="BK23" s="186">
        <f t="shared" si="20"/>
        <v>3769</v>
      </c>
      <c r="BL23" s="187">
        <f t="shared" si="45"/>
        <v>1509</v>
      </c>
      <c r="BM23" s="189">
        <f t="shared" si="45"/>
        <v>2260</v>
      </c>
      <c r="BN23" s="186">
        <f t="shared" si="21"/>
        <v>2594</v>
      </c>
      <c r="BO23" s="187">
        <f t="shared" si="46"/>
        <v>1069</v>
      </c>
      <c r="BP23" s="189">
        <f t="shared" si="46"/>
        <v>1525</v>
      </c>
      <c r="BQ23" s="186">
        <f t="shared" si="22"/>
        <v>3054</v>
      </c>
      <c r="BR23" s="187">
        <f t="shared" si="47"/>
        <v>1132</v>
      </c>
      <c r="BS23" s="189">
        <f t="shared" si="47"/>
        <v>1922</v>
      </c>
      <c r="BT23" s="186">
        <f t="shared" si="23"/>
        <v>428</v>
      </c>
      <c r="BU23" s="187">
        <f t="shared" si="48"/>
        <v>185</v>
      </c>
      <c r="BV23" s="189">
        <f t="shared" si="48"/>
        <v>243</v>
      </c>
    </row>
    <row r="24" spans="1:74" ht="15" customHeight="1">
      <c r="A24" s="117"/>
      <c r="B24" s="68" t="s">
        <v>21</v>
      </c>
      <c r="C24" s="186">
        <f t="shared" si="0"/>
        <v>67848</v>
      </c>
      <c r="D24" s="187">
        <f t="shared" si="24"/>
        <v>22429</v>
      </c>
      <c r="E24" s="188">
        <f t="shared" si="25"/>
        <v>45419</v>
      </c>
      <c r="F24" s="186">
        <f t="shared" si="1"/>
        <v>7362</v>
      </c>
      <c r="G24" s="187">
        <f t="shared" si="26"/>
        <v>2224</v>
      </c>
      <c r="H24" s="189">
        <f t="shared" si="26"/>
        <v>5138</v>
      </c>
      <c r="I24" s="186">
        <f t="shared" si="2"/>
        <v>6604</v>
      </c>
      <c r="J24" s="187">
        <f t="shared" si="27"/>
        <v>2063</v>
      </c>
      <c r="K24" s="189">
        <f t="shared" si="27"/>
        <v>4541</v>
      </c>
      <c r="L24" s="186">
        <f t="shared" si="3"/>
        <v>4126</v>
      </c>
      <c r="M24" s="187">
        <f t="shared" si="28"/>
        <v>1413</v>
      </c>
      <c r="N24" s="189">
        <f t="shared" si="28"/>
        <v>2713</v>
      </c>
      <c r="O24" s="186">
        <f t="shared" si="4"/>
        <v>4924</v>
      </c>
      <c r="P24" s="187">
        <f t="shared" si="29"/>
        <v>1699</v>
      </c>
      <c r="Q24" s="189">
        <f t="shared" si="29"/>
        <v>3225</v>
      </c>
      <c r="R24" s="186">
        <f t="shared" si="5"/>
        <v>3990</v>
      </c>
      <c r="S24" s="187">
        <f t="shared" si="30"/>
        <v>1283</v>
      </c>
      <c r="T24" s="189">
        <f t="shared" si="30"/>
        <v>2707</v>
      </c>
      <c r="U24" s="186">
        <f t="shared" si="6"/>
        <v>3335</v>
      </c>
      <c r="V24" s="187">
        <f t="shared" si="31"/>
        <v>1117</v>
      </c>
      <c r="W24" s="189">
        <f t="shared" si="31"/>
        <v>2218</v>
      </c>
      <c r="X24" s="186">
        <f t="shared" si="7"/>
        <v>3594</v>
      </c>
      <c r="Y24" s="187">
        <f t="shared" si="32"/>
        <v>1229</v>
      </c>
      <c r="Z24" s="189">
        <f t="shared" si="32"/>
        <v>2365</v>
      </c>
      <c r="AA24" s="186">
        <f t="shared" si="8"/>
        <v>4278</v>
      </c>
      <c r="AB24" s="187">
        <f t="shared" si="33"/>
        <v>1467</v>
      </c>
      <c r="AC24" s="189">
        <f t="shared" si="33"/>
        <v>2811</v>
      </c>
      <c r="AD24" s="186">
        <f t="shared" si="9"/>
        <v>2639</v>
      </c>
      <c r="AE24" s="187">
        <f t="shared" si="34"/>
        <v>860</v>
      </c>
      <c r="AF24" s="189">
        <f t="shared" si="34"/>
        <v>1779</v>
      </c>
      <c r="AG24" s="186">
        <f t="shared" si="10"/>
        <v>4418</v>
      </c>
      <c r="AH24" s="187">
        <f t="shared" si="35"/>
        <v>1487</v>
      </c>
      <c r="AI24" s="189">
        <f t="shared" si="35"/>
        <v>2931</v>
      </c>
      <c r="AJ24" s="186">
        <f t="shared" si="11"/>
        <v>1399</v>
      </c>
      <c r="AK24" s="187">
        <f t="shared" si="36"/>
        <v>498</v>
      </c>
      <c r="AL24" s="189">
        <f t="shared" si="36"/>
        <v>901</v>
      </c>
      <c r="AM24" s="186">
        <f t="shared" si="12"/>
        <v>3213</v>
      </c>
      <c r="AN24" s="187">
        <f t="shared" si="37"/>
        <v>1114</v>
      </c>
      <c r="AO24" s="189">
        <f t="shared" si="37"/>
        <v>2099</v>
      </c>
      <c r="AP24" s="186">
        <f t="shared" si="13"/>
        <v>1256</v>
      </c>
      <c r="AQ24" s="187">
        <f t="shared" si="38"/>
        <v>479</v>
      </c>
      <c r="AR24" s="189">
        <f t="shared" si="38"/>
        <v>777</v>
      </c>
      <c r="AS24" s="186">
        <f t="shared" si="14"/>
        <v>871</v>
      </c>
      <c r="AT24" s="187">
        <f t="shared" si="39"/>
        <v>270</v>
      </c>
      <c r="AU24" s="189">
        <f t="shared" si="39"/>
        <v>601</v>
      </c>
      <c r="AV24" s="186">
        <f t="shared" si="15"/>
        <v>1862</v>
      </c>
      <c r="AW24" s="187">
        <f t="shared" si="40"/>
        <v>583</v>
      </c>
      <c r="AX24" s="189">
        <f t="shared" si="40"/>
        <v>1279</v>
      </c>
      <c r="AY24" s="186">
        <f t="shared" si="16"/>
        <v>2258</v>
      </c>
      <c r="AZ24" s="187">
        <f t="shared" si="41"/>
        <v>679</v>
      </c>
      <c r="BA24" s="189">
        <f t="shared" si="41"/>
        <v>1579</v>
      </c>
      <c r="BB24" s="186">
        <f t="shared" si="17"/>
        <v>1374</v>
      </c>
      <c r="BC24" s="187">
        <f t="shared" si="42"/>
        <v>459</v>
      </c>
      <c r="BD24" s="189">
        <f t="shared" si="42"/>
        <v>915</v>
      </c>
      <c r="BE24" s="186">
        <f t="shared" si="18"/>
        <v>1846</v>
      </c>
      <c r="BF24" s="187">
        <f t="shared" si="43"/>
        <v>593</v>
      </c>
      <c r="BG24" s="189">
        <f t="shared" si="43"/>
        <v>1253</v>
      </c>
      <c r="BH24" s="186">
        <f t="shared" si="19"/>
        <v>2134</v>
      </c>
      <c r="BI24" s="187">
        <f t="shared" si="44"/>
        <v>750</v>
      </c>
      <c r="BJ24" s="189">
        <f t="shared" si="44"/>
        <v>1384</v>
      </c>
      <c r="BK24" s="186">
        <f t="shared" si="20"/>
        <v>2444</v>
      </c>
      <c r="BL24" s="187">
        <f t="shared" si="45"/>
        <v>878</v>
      </c>
      <c r="BM24" s="189">
        <f t="shared" si="45"/>
        <v>1566</v>
      </c>
      <c r="BN24" s="186">
        <f t="shared" si="21"/>
        <v>1678</v>
      </c>
      <c r="BO24" s="187">
        <f t="shared" si="46"/>
        <v>604</v>
      </c>
      <c r="BP24" s="189">
        <f t="shared" si="46"/>
        <v>1074</v>
      </c>
      <c r="BQ24" s="186">
        <f t="shared" si="22"/>
        <v>1981</v>
      </c>
      <c r="BR24" s="187">
        <f t="shared" si="47"/>
        <v>581</v>
      </c>
      <c r="BS24" s="189">
        <f t="shared" si="47"/>
        <v>1400</v>
      </c>
      <c r="BT24" s="186">
        <f t="shared" si="23"/>
        <v>262</v>
      </c>
      <c r="BU24" s="187">
        <f t="shared" si="48"/>
        <v>99</v>
      </c>
      <c r="BV24" s="189">
        <f t="shared" si="48"/>
        <v>163</v>
      </c>
    </row>
    <row r="25" spans="1:74" ht="15" customHeight="1">
      <c r="A25" s="117"/>
      <c r="B25" s="68" t="s">
        <v>22</v>
      </c>
      <c r="C25" s="186">
        <f t="shared" si="0"/>
        <v>30312</v>
      </c>
      <c r="D25" s="187">
        <f t="shared" si="24"/>
        <v>7946</v>
      </c>
      <c r="E25" s="188">
        <f t="shared" si="25"/>
        <v>22366</v>
      </c>
      <c r="F25" s="186">
        <f t="shared" si="1"/>
        <v>3484</v>
      </c>
      <c r="G25" s="187">
        <f t="shared" si="26"/>
        <v>758</v>
      </c>
      <c r="H25" s="189">
        <f t="shared" si="26"/>
        <v>2726</v>
      </c>
      <c r="I25" s="186">
        <f t="shared" si="2"/>
        <v>2782</v>
      </c>
      <c r="J25" s="187">
        <f t="shared" si="27"/>
        <v>663</v>
      </c>
      <c r="K25" s="189">
        <f t="shared" si="27"/>
        <v>2119</v>
      </c>
      <c r="L25" s="186">
        <f t="shared" si="3"/>
        <v>1956</v>
      </c>
      <c r="M25" s="187">
        <f t="shared" si="28"/>
        <v>548</v>
      </c>
      <c r="N25" s="189">
        <f t="shared" si="28"/>
        <v>1408</v>
      </c>
      <c r="O25" s="186">
        <f t="shared" si="4"/>
        <v>2341</v>
      </c>
      <c r="P25" s="187">
        <f t="shared" si="29"/>
        <v>624</v>
      </c>
      <c r="Q25" s="189">
        <f t="shared" si="29"/>
        <v>1717</v>
      </c>
      <c r="R25" s="186">
        <f t="shared" si="5"/>
        <v>1827</v>
      </c>
      <c r="S25" s="187">
        <f t="shared" si="30"/>
        <v>449</v>
      </c>
      <c r="T25" s="189">
        <f t="shared" si="30"/>
        <v>1378</v>
      </c>
      <c r="U25" s="186">
        <f t="shared" si="6"/>
        <v>1583</v>
      </c>
      <c r="V25" s="187">
        <f t="shared" si="31"/>
        <v>447</v>
      </c>
      <c r="W25" s="189">
        <f t="shared" si="31"/>
        <v>1136</v>
      </c>
      <c r="X25" s="186">
        <f t="shared" si="7"/>
        <v>1392</v>
      </c>
      <c r="Y25" s="187">
        <f t="shared" si="32"/>
        <v>413</v>
      </c>
      <c r="Z25" s="189">
        <f t="shared" si="32"/>
        <v>979</v>
      </c>
      <c r="AA25" s="186">
        <f t="shared" si="8"/>
        <v>2018</v>
      </c>
      <c r="AB25" s="187">
        <f t="shared" si="33"/>
        <v>534</v>
      </c>
      <c r="AC25" s="189">
        <f t="shared" si="33"/>
        <v>1484</v>
      </c>
      <c r="AD25" s="186">
        <f t="shared" si="9"/>
        <v>1228</v>
      </c>
      <c r="AE25" s="187">
        <f t="shared" si="34"/>
        <v>319</v>
      </c>
      <c r="AF25" s="189">
        <f t="shared" si="34"/>
        <v>909</v>
      </c>
      <c r="AG25" s="186">
        <f t="shared" si="10"/>
        <v>1755</v>
      </c>
      <c r="AH25" s="187">
        <f t="shared" si="35"/>
        <v>469</v>
      </c>
      <c r="AI25" s="189">
        <f t="shared" si="35"/>
        <v>1286</v>
      </c>
      <c r="AJ25" s="186">
        <f t="shared" si="11"/>
        <v>551</v>
      </c>
      <c r="AK25" s="187">
        <f t="shared" si="36"/>
        <v>156</v>
      </c>
      <c r="AL25" s="189">
        <f t="shared" si="36"/>
        <v>395</v>
      </c>
      <c r="AM25" s="186">
        <f t="shared" si="12"/>
        <v>1386</v>
      </c>
      <c r="AN25" s="187">
        <f t="shared" si="37"/>
        <v>409</v>
      </c>
      <c r="AO25" s="189">
        <f t="shared" si="37"/>
        <v>977</v>
      </c>
      <c r="AP25" s="186">
        <f t="shared" si="13"/>
        <v>557</v>
      </c>
      <c r="AQ25" s="187">
        <f t="shared" si="38"/>
        <v>178</v>
      </c>
      <c r="AR25" s="189">
        <f t="shared" si="38"/>
        <v>379</v>
      </c>
      <c r="AS25" s="186">
        <f t="shared" si="14"/>
        <v>399</v>
      </c>
      <c r="AT25" s="187">
        <f t="shared" si="39"/>
        <v>120</v>
      </c>
      <c r="AU25" s="189">
        <f t="shared" si="39"/>
        <v>279</v>
      </c>
      <c r="AV25" s="186">
        <f t="shared" si="15"/>
        <v>878</v>
      </c>
      <c r="AW25" s="187">
        <f t="shared" si="40"/>
        <v>201</v>
      </c>
      <c r="AX25" s="189">
        <f t="shared" si="40"/>
        <v>677</v>
      </c>
      <c r="AY25" s="186">
        <f t="shared" si="16"/>
        <v>947</v>
      </c>
      <c r="AZ25" s="187">
        <f t="shared" si="41"/>
        <v>253</v>
      </c>
      <c r="BA25" s="189">
        <f t="shared" si="41"/>
        <v>694</v>
      </c>
      <c r="BB25" s="186">
        <f t="shared" si="17"/>
        <v>581</v>
      </c>
      <c r="BC25" s="187">
        <f t="shared" si="42"/>
        <v>160</v>
      </c>
      <c r="BD25" s="189">
        <f t="shared" si="42"/>
        <v>421</v>
      </c>
      <c r="BE25" s="186">
        <f t="shared" si="18"/>
        <v>852</v>
      </c>
      <c r="BF25" s="187">
        <f t="shared" si="43"/>
        <v>227</v>
      </c>
      <c r="BG25" s="189">
        <f t="shared" si="43"/>
        <v>625</v>
      </c>
      <c r="BH25" s="186">
        <f t="shared" si="19"/>
        <v>901</v>
      </c>
      <c r="BI25" s="187">
        <f t="shared" si="44"/>
        <v>263</v>
      </c>
      <c r="BJ25" s="189">
        <f t="shared" si="44"/>
        <v>638</v>
      </c>
      <c r="BK25" s="186">
        <f t="shared" si="20"/>
        <v>1039</v>
      </c>
      <c r="BL25" s="187">
        <f t="shared" si="45"/>
        <v>264</v>
      </c>
      <c r="BM25" s="189">
        <f t="shared" si="45"/>
        <v>775</v>
      </c>
      <c r="BN25" s="186">
        <f t="shared" si="21"/>
        <v>759</v>
      </c>
      <c r="BO25" s="187">
        <f t="shared" si="46"/>
        <v>239</v>
      </c>
      <c r="BP25" s="189">
        <f t="shared" si="46"/>
        <v>520</v>
      </c>
      <c r="BQ25" s="186">
        <f t="shared" si="22"/>
        <v>972</v>
      </c>
      <c r="BR25" s="187">
        <f t="shared" si="47"/>
        <v>209</v>
      </c>
      <c r="BS25" s="189">
        <f t="shared" si="47"/>
        <v>763</v>
      </c>
      <c r="BT25" s="186">
        <f t="shared" si="23"/>
        <v>124</v>
      </c>
      <c r="BU25" s="187">
        <f t="shared" si="48"/>
        <v>43</v>
      </c>
      <c r="BV25" s="189">
        <f t="shared" si="48"/>
        <v>81</v>
      </c>
    </row>
    <row r="26" spans="1:74" ht="15" customHeight="1">
      <c r="A26" s="117"/>
      <c r="B26" s="68" t="s">
        <v>23</v>
      </c>
      <c r="C26" s="186">
        <f t="shared" si="0"/>
        <v>10416</v>
      </c>
      <c r="D26" s="187">
        <f t="shared" si="24"/>
        <v>2353</v>
      </c>
      <c r="E26" s="188">
        <f t="shared" si="25"/>
        <v>8063</v>
      </c>
      <c r="F26" s="186">
        <f t="shared" si="1"/>
        <v>1210</v>
      </c>
      <c r="G26" s="187">
        <f t="shared" si="26"/>
        <v>236</v>
      </c>
      <c r="H26" s="189">
        <f t="shared" si="26"/>
        <v>974</v>
      </c>
      <c r="I26" s="186">
        <f t="shared" si="2"/>
        <v>961</v>
      </c>
      <c r="J26" s="187">
        <f t="shared" si="27"/>
        <v>213</v>
      </c>
      <c r="K26" s="189">
        <f t="shared" si="27"/>
        <v>748</v>
      </c>
      <c r="L26" s="186">
        <f t="shared" si="3"/>
        <v>616</v>
      </c>
      <c r="M26" s="187">
        <f t="shared" si="28"/>
        <v>135</v>
      </c>
      <c r="N26" s="189">
        <f t="shared" si="28"/>
        <v>481</v>
      </c>
      <c r="O26" s="186">
        <f t="shared" si="4"/>
        <v>808</v>
      </c>
      <c r="P26" s="187">
        <f t="shared" si="29"/>
        <v>190</v>
      </c>
      <c r="Q26" s="189">
        <f t="shared" si="29"/>
        <v>618</v>
      </c>
      <c r="R26" s="186">
        <f t="shared" si="5"/>
        <v>627</v>
      </c>
      <c r="S26" s="187">
        <f t="shared" si="30"/>
        <v>134</v>
      </c>
      <c r="T26" s="189">
        <f t="shared" si="30"/>
        <v>493</v>
      </c>
      <c r="U26" s="186">
        <f t="shared" si="6"/>
        <v>569</v>
      </c>
      <c r="V26" s="187">
        <f t="shared" si="31"/>
        <v>129</v>
      </c>
      <c r="W26" s="189">
        <f t="shared" si="31"/>
        <v>440</v>
      </c>
      <c r="X26" s="186">
        <f t="shared" si="7"/>
        <v>412</v>
      </c>
      <c r="Y26" s="187">
        <f t="shared" si="32"/>
        <v>100</v>
      </c>
      <c r="Z26" s="189">
        <f t="shared" si="32"/>
        <v>312</v>
      </c>
      <c r="AA26" s="186">
        <f t="shared" si="8"/>
        <v>754</v>
      </c>
      <c r="AB26" s="187">
        <f t="shared" si="33"/>
        <v>181</v>
      </c>
      <c r="AC26" s="189">
        <f t="shared" si="33"/>
        <v>573</v>
      </c>
      <c r="AD26" s="186">
        <f t="shared" si="9"/>
        <v>484</v>
      </c>
      <c r="AE26" s="187">
        <f t="shared" si="34"/>
        <v>118</v>
      </c>
      <c r="AF26" s="189">
        <f t="shared" si="34"/>
        <v>366</v>
      </c>
      <c r="AG26" s="186">
        <f t="shared" si="10"/>
        <v>567</v>
      </c>
      <c r="AH26" s="187">
        <f t="shared" si="35"/>
        <v>127</v>
      </c>
      <c r="AI26" s="189">
        <f t="shared" si="35"/>
        <v>440</v>
      </c>
      <c r="AJ26" s="186">
        <f t="shared" si="11"/>
        <v>174</v>
      </c>
      <c r="AK26" s="187">
        <f t="shared" si="36"/>
        <v>43</v>
      </c>
      <c r="AL26" s="189">
        <f t="shared" si="36"/>
        <v>131</v>
      </c>
      <c r="AM26" s="186">
        <f t="shared" si="12"/>
        <v>472</v>
      </c>
      <c r="AN26" s="187">
        <f t="shared" si="37"/>
        <v>111</v>
      </c>
      <c r="AO26" s="189">
        <f t="shared" si="37"/>
        <v>361</v>
      </c>
      <c r="AP26" s="186">
        <f t="shared" si="13"/>
        <v>175</v>
      </c>
      <c r="AQ26" s="187">
        <f t="shared" si="38"/>
        <v>35</v>
      </c>
      <c r="AR26" s="189">
        <f t="shared" si="38"/>
        <v>140</v>
      </c>
      <c r="AS26" s="186">
        <f t="shared" si="14"/>
        <v>129</v>
      </c>
      <c r="AT26" s="187">
        <f t="shared" si="39"/>
        <v>40</v>
      </c>
      <c r="AU26" s="189">
        <f t="shared" si="39"/>
        <v>89</v>
      </c>
      <c r="AV26" s="186">
        <f t="shared" si="15"/>
        <v>315</v>
      </c>
      <c r="AW26" s="187">
        <f t="shared" si="40"/>
        <v>75</v>
      </c>
      <c r="AX26" s="189">
        <f t="shared" si="40"/>
        <v>240</v>
      </c>
      <c r="AY26" s="186">
        <f t="shared" si="16"/>
        <v>338</v>
      </c>
      <c r="AZ26" s="187">
        <f t="shared" si="41"/>
        <v>74</v>
      </c>
      <c r="BA26" s="189">
        <f t="shared" si="41"/>
        <v>264</v>
      </c>
      <c r="BB26" s="186">
        <f t="shared" si="17"/>
        <v>170</v>
      </c>
      <c r="BC26" s="187">
        <f t="shared" si="42"/>
        <v>46</v>
      </c>
      <c r="BD26" s="189">
        <f t="shared" si="42"/>
        <v>124</v>
      </c>
      <c r="BE26" s="186">
        <f t="shared" si="18"/>
        <v>263</v>
      </c>
      <c r="BF26" s="187">
        <f t="shared" si="43"/>
        <v>67</v>
      </c>
      <c r="BG26" s="189">
        <f t="shared" si="43"/>
        <v>196</v>
      </c>
      <c r="BH26" s="186">
        <f t="shared" si="19"/>
        <v>350</v>
      </c>
      <c r="BI26" s="187">
        <f t="shared" si="44"/>
        <v>66</v>
      </c>
      <c r="BJ26" s="189">
        <f t="shared" si="44"/>
        <v>284</v>
      </c>
      <c r="BK26" s="186">
        <f t="shared" si="20"/>
        <v>350</v>
      </c>
      <c r="BL26" s="187">
        <f t="shared" si="45"/>
        <v>94</v>
      </c>
      <c r="BM26" s="189">
        <f t="shared" si="45"/>
        <v>256</v>
      </c>
      <c r="BN26" s="186">
        <f t="shared" si="21"/>
        <v>279</v>
      </c>
      <c r="BO26" s="187">
        <f t="shared" si="46"/>
        <v>68</v>
      </c>
      <c r="BP26" s="189">
        <f t="shared" si="46"/>
        <v>211</v>
      </c>
      <c r="BQ26" s="186">
        <f t="shared" si="22"/>
        <v>344</v>
      </c>
      <c r="BR26" s="187">
        <f t="shared" si="47"/>
        <v>58</v>
      </c>
      <c r="BS26" s="189">
        <f t="shared" si="47"/>
        <v>286</v>
      </c>
      <c r="BT26" s="186">
        <f t="shared" si="23"/>
        <v>49</v>
      </c>
      <c r="BU26" s="187">
        <f t="shared" si="48"/>
        <v>13</v>
      </c>
      <c r="BV26" s="189">
        <f t="shared" si="48"/>
        <v>36</v>
      </c>
    </row>
    <row r="27" spans="1:74" ht="15" customHeight="1">
      <c r="A27" s="117"/>
      <c r="B27" s="68" t="s">
        <v>24</v>
      </c>
      <c r="C27" s="186">
        <f t="shared" si="0"/>
        <v>2248</v>
      </c>
      <c r="D27" s="187">
        <f t="shared" si="24"/>
        <v>409</v>
      </c>
      <c r="E27" s="188">
        <f t="shared" si="25"/>
        <v>1839</v>
      </c>
      <c r="F27" s="186">
        <f t="shared" si="1"/>
        <v>262</v>
      </c>
      <c r="G27" s="187">
        <f t="shared" si="26"/>
        <v>55</v>
      </c>
      <c r="H27" s="189">
        <f t="shared" si="26"/>
        <v>207</v>
      </c>
      <c r="I27" s="186">
        <f t="shared" si="2"/>
        <v>207</v>
      </c>
      <c r="J27" s="187">
        <f t="shared" si="27"/>
        <v>35</v>
      </c>
      <c r="K27" s="189">
        <f t="shared" si="27"/>
        <v>172</v>
      </c>
      <c r="L27" s="186">
        <f t="shared" si="3"/>
        <v>140</v>
      </c>
      <c r="M27" s="187">
        <f t="shared" si="28"/>
        <v>26</v>
      </c>
      <c r="N27" s="189">
        <f t="shared" si="28"/>
        <v>114</v>
      </c>
      <c r="O27" s="186">
        <f t="shared" si="4"/>
        <v>169</v>
      </c>
      <c r="P27" s="187">
        <f t="shared" si="29"/>
        <v>32</v>
      </c>
      <c r="Q27" s="189">
        <f t="shared" si="29"/>
        <v>137</v>
      </c>
      <c r="R27" s="186">
        <f t="shared" si="5"/>
        <v>159</v>
      </c>
      <c r="S27" s="187">
        <f t="shared" si="30"/>
        <v>25</v>
      </c>
      <c r="T27" s="189">
        <f t="shared" si="30"/>
        <v>134</v>
      </c>
      <c r="U27" s="186">
        <f t="shared" si="6"/>
        <v>167</v>
      </c>
      <c r="V27" s="187">
        <f t="shared" si="31"/>
        <v>26</v>
      </c>
      <c r="W27" s="189">
        <f t="shared" si="31"/>
        <v>141</v>
      </c>
      <c r="X27" s="186">
        <f t="shared" si="7"/>
        <v>82</v>
      </c>
      <c r="Y27" s="187">
        <f t="shared" si="32"/>
        <v>18</v>
      </c>
      <c r="Z27" s="189">
        <f t="shared" si="32"/>
        <v>64</v>
      </c>
      <c r="AA27" s="186">
        <f t="shared" si="8"/>
        <v>131</v>
      </c>
      <c r="AB27" s="187">
        <f t="shared" si="33"/>
        <v>24</v>
      </c>
      <c r="AC27" s="189">
        <f t="shared" si="33"/>
        <v>107</v>
      </c>
      <c r="AD27" s="186">
        <f t="shared" si="9"/>
        <v>105</v>
      </c>
      <c r="AE27" s="187">
        <f t="shared" si="34"/>
        <v>15</v>
      </c>
      <c r="AF27" s="189">
        <f t="shared" si="34"/>
        <v>90</v>
      </c>
      <c r="AG27" s="186">
        <f t="shared" si="10"/>
        <v>117</v>
      </c>
      <c r="AH27" s="187">
        <f t="shared" si="35"/>
        <v>24</v>
      </c>
      <c r="AI27" s="189">
        <f t="shared" si="35"/>
        <v>93</v>
      </c>
      <c r="AJ27" s="186">
        <f t="shared" si="11"/>
        <v>40</v>
      </c>
      <c r="AK27" s="187">
        <f t="shared" si="36"/>
        <v>8</v>
      </c>
      <c r="AL27" s="189">
        <f t="shared" si="36"/>
        <v>32</v>
      </c>
      <c r="AM27" s="186">
        <f t="shared" si="12"/>
        <v>89</v>
      </c>
      <c r="AN27" s="187">
        <f t="shared" si="37"/>
        <v>17</v>
      </c>
      <c r="AO27" s="189">
        <f t="shared" si="37"/>
        <v>72</v>
      </c>
      <c r="AP27" s="186">
        <f t="shared" si="13"/>
        <v>45</v>
      </c>
      <c r="AQ27" s="187">
        <f t="shared" si="38"/>
        <v>9</v>
      </c>
      <c r="AR27" s="189">
        <f t="shared" si="38"/>
        <v>36</v>
      </c>
      <c r="AS27" s="186">
        <f t="shared" si="14"/>
        <v>26</v>
      </c>
      <c r="AT27" s="187">
        <f t="shared" si="39"/>
        <v>5</v>
      </c>
      <c r="AU27" s="189">
        <f t="shared" si="39"/>
        <v>21</v>
      </c>
      <c r="AV27" s="186">
        <f t="shared" si="15"/>
        <v>53</v>
      </c>
      <c r="AW27" s="187">
        <f t="shared" si="40"/>
        <v>12</v>
      </c>
      <c r="AX27" s="189">
        <f t="shared" si="40"/>
        <v>41</v>
      </c>
      <c r="AY27" s="186">
        <f t="shared" si="16"/>
        <v>69</v>
      </c>
      <c r="AZ27" s="187">
        <f t="shared" si="41"/>
        <v>13</v>
      </c>
      <c r="BA27" s="189">
        <f t="shared" si="41"/>
        <v>56</v>
      </c>
      <c r="BB27" s="186">
        <f t="shared" si="17"/>
        <v>33</v>
      </c>
      <c r="BC27" s="187">
        <f t="shared" si="42"/>
        <v>12</v>
      </c>
      <c r="BD27" s="189">
        <f t="shared" si="42"/>
        <v>21</v>
      </c>
      <c r="BE27" s="186">
        <f t="shared" si="18"/>
        <v>48</v>
      </c>
      <c r="BF27" s="187">
        <f t="shared" si="43"/>
        <v>8</v>
      </c>
      <c r="BG27" s="189">
        <f t="shared" si="43"/>
        <v>40</v>
      </c>
      <c r="BH27" s="186">
        <f t="shared" si="19"/>
        <v>69</v>
      </c>
      <c r="BI27" s="187">
        <f t="shared" si="44"/>
        <v>10</v>
      </c>
      <c r="BJ27" s="189">
        <f t="shared" si="44"/>
        <v>59</v>
      </c>
      <c r="BK27" s="186">
        <f t="shared" si="20"/>
        <v>95</v>
      </c>
      <c r="BL27" s="187">
        <f t="shared" si="45"/>
        <v>9</v>
      </c>
      <c r="BM27" s="189">
        <f t="shared" si="45"/>
        <v>86</v>
      </c>
      <c r="BN27" s="186">
        <f t="shared" si="21"/>
        <v>58</v>
      </c>
      <c r="BO27" s="187">
        <f t="shared" si="46"/>
        <v>14</v>
      </c>
      <c r="BP27" s="189">
        <f t="shared" si="46"/>
        <v>44</v>
      </c>
      <c r="BQ27" s="186">
        <f t="shared" si="22"/>
        <v>68</v>
      </c>
      <c r="BR27" s="187">
        <f t="shared" si="47"/>
        <v>8</v>
      </c>
      <c r="BS27" s="189">
        <f t="shared" si="47"/>
        <v>60</v>
      </c>
      <c r="BT27" s="186">
        <f t="shared" si="23"/>
        <v>16</v>
      </c>
      <c r="BU27" s="187">
        <f t="shared" si="48"/>
        <v>4</v>
      </c>
      <c r="BV27" s="189">
        <f t="shared" si="48"/>
        <v>12</v>
      </c>
    </row>
    <row r="28" spans="1:74" ht="15" customHeight="1">
      <c r="A28" s="117" t="s">
        <v>5</v>
      </c>
      <c r="B28" s="69" t="s">
        <v>5</v>
      </c>
      <c r="C28" s="190">
        <f t="shared" si="0"/>
        <v>725</v>
      </c>
      <c r="D28" s="191">
        <f t="shared" si="24"/>
        <v>149</v>
      </c>
      <c r="E28" s="192">
        <f t="shared" si="25"/>
        <v>576</v>
      </c>
      <c r="F28" s="190">
        <f t="shared" si="1"/>
        <v>78</v>
      </c>
      <c r="G28" s="191">
        <f t="shared" si="26"/>
        <v>19</v>
      </c>
      <c r="H28" s="193">
        <f t="shared" si="26"/>
        <v>59</v>
      </c>
      <c r="I28" s="190">
        <f t="shared" si="2"/>
        <v>69</v>
      </c>
      <c r="J28" s="191">
        <f t="shared" si="27"/>
        <v>13</v>
      </c>
      <c r="K28" s="193">
        <f t="shared" si="27"/>
        <v>56</v>
      </c>
      <c r="L28" s="190">
        <f t="shared" si="3"/>
        <v>41</v>
      </c>
      <c r="M28" s="191">
        <f t="shared" si="28"/>
        <v>6</v>
      </c>
      <c r="N28" s="193">
        <f t="shared" si="28"/>
        <v>35</v>
      </c>
      <c r="O28" s="190">
        <f t="shared" si="4"/>
        <v>54</v>
      </c>
      <c r="P28" s="191">
        <f t="shared" si="29"/>
        <v>10</v>
      </c>
      <c r="Q28" s="193">
        <f t="shared" si="29"/>
        <v>44</v>
      </c>
      <c r="R28" s="190">
        <f t="shared" si="5"/>
        <v>39</v>
      </c>
      <c r="S28" s="191">
        <f t="shared" si="30"/>
        <v>4</v>
      </c>
      <c r="T28" s="193">
        <f t="shared" si="30"/>
        <v>35</v>
      </c>
      <c r="U28" s="190">
        <f t="shared" si="6"/>
        <v>45</v>
      </c>
      <c r="V28" s="191">
        <f t="shared" si="31"/>
        <v>9</v>
      </c>
      <c r="W28" s="193">
        <f t="shared" si="31"/>
        <v>36</v>
      </c>
      <c r="X28" s="190">
        <f t="shared" si="7"/>
        <v>30</v>
      </c>
      <c r="Y28" s="191">
        <f t="shared" si="32"/>
        <v>10</v>
      </c>
      <c r="Z28" s="193">
        <f t="shared" si="32"/>
        <v>20</v>
      </c>
      <c r="AA28" s="190">
        <f t="shared" si="8"/>
        <v>48</v>
      </c>
      <c r="AB28" s="191">
        <f t="shared" si="33"/>
        <v>6</v>
      </c>
      <c r="AC28" s="193">
        <f t="shared" si="33"/>
        <v>42</v>
      </c>
      <c r="AD28" s="190">
        <f t="shared" si="9"/>
        <v>40</v>
      </c>
      <c r="AE28" s="191">
        <f t="shared" si="34"/>
        <v>12</v>
      </c>
      <c r="AF28" s="193">
        <f t="shared" si="34"/>
        <v>28</v>
      </c>
      <c r="AG28" s="190">
        <f t="shared" si="10"/>
        <v>44</v>
      </c>
      <c r="AH28" s="191">
        <f t="shared" si="35"/>
        <v>5</v>
      </c>
      <c r="AI28" s="193">
        <f t="shared" si="35"/>
        <v>39</v>
      </c>
      <c r="AJ28" s="190">
        <f t="shared" si="11"/>
        <v>11</v>
      </c>
      <c r="AK28" s="191">
        <f t="shared" si="36"/>
        <v>1</v>
      </c>
      <c r="AL28" s="193">
        <f t="shared" si="36"/>
        <v>10</v>
      </c>
      <c r="AM28" s="190">
        <f t="shared" si="12"/>
        <v>31</v>
      </c>
      <c r="AN28" s="191">
        <f t="shared" si="37"/>
        <v>6</v>
      </c>
      <c r="AO28" s="193">
        <f t="shared" si="37"/>
        <v>25</v>
      </c>
      <c r="AP28" s="190">
        <f t="shared" si="13"/>
        <v>8</v>
      </c>
      <c r="AQ28" s="191">
        <f t="shared" si="38"/>
        <v>4</v>
      </c>
      <c r="AR28" s="193">
        <f t="shared" si="38"/>
        <v>4</v>
      </c>
      <c r="AS28" s="190">
        <f t="shared" si="14"/>
        <v>20</v>
      </c>
      <c r="AT28" s="191">
        <f t="shared" si="39"/>
        <v>5</v>
      </c>
      <c r="AU28" s="193">
        <f t="shared" si="39"/>
        <v>15</v>
      </c>
      <c r="AV28" s="190">
        <f t="shared" si="15"/>
        <v>21</v>
      </c>
      <c r="AW28" s="191">
        <f t="shared" si="40"/>
        <v>6</v>
      </c>
      <c r="AX28" s="193">
        <f t="shared" si="40"/>
        <v>15</v>
      </c>
      <c r="AY28" s="190">
        <f t="shared" si="16"/>
        <v>18</v>
      </c>
      <c r="AZ28" s="191">
        <f t="shared" si="41"/>
        <v>2</v>
      </c>
      <c r="BA28" s="193">
        <f t="shared" si="41"/>
        <v>16</v>
      </c>
      <c r="BB28" s="190">
        <f t="shared" si="17"/>
        <v>9</v>
      </c>
      <c r="BC28" s="191">
        <f t="shared" si="42"/>
        <v>3</v>
      </c>
      <c r="BD28" s="193">
        <f t="shared" si="42"/>
        <v>6</v>
      </c>
      <c r="BE28" s="190">
        <f t="shared" si="18"/>
        <v>24</v>
      </c>
      <c r="BF28" s="191">
        <f t="shared" si="43"/>
        <v>5</v>
      </c>
      <c r="BG28" s="193">
        <f t="shared" si="43"/>
        <v>19</v>
      </c>
      <c r="BH28" s="190">
        <f t="shared" si="19"/>
        <v>34</v>
      </c>
      <c r="BI28" s="191">
        <f t="shared" si="44"/>
        <v>9</v>
      </c>
      <c r="BJ28" s="193">
        <f t="shared" si="44"/>
        <v>25</v>
      </c>
      <c r="BK28" s="190">
        <f t="shared" si="20"/>
        <v>20</v>
      </c>
      <c r="BL28" s="191">
        <f t="shared" si="45"/>
        <v>3</v>
      </c>
      <c r="BM28" s="193">
        <f t="shared" si="45"/>
        <v>17</v>
      </c>
      <c r="BN28" s="190">
        <f t="shared" si="21"/>
        <v>25</v>
      </c>
      <c r="BO28" s="191">
        <f t="shared" si="46"/>
        <v>6</v>
      </c>
      <c r="BP28" s="193">
        <f t="shared" si="46"/>
        <v>19</v>
      </c>
      <c r="BQ28" s="190">
        <f t="shared" si="22"/>
        <v>10</v>
      </c>
      <c r="BR28" s="191">
        <f t="shared" si="47"/>
        <v>2</v>
      </c>
      <c r="BS28" s="193">
        <f t="shared" si="47"/>
        <v>8</v>
      </c>
      <c r="BT28" s="190">
        <f t="shared" si="23"/>
        <v>6</v>
      </c>
      <c r="BU28" s="191">
        <f t="shared" si="48"/>
        <v>3</v>
      </c>
      <c r="BV28" s="193">
        <f t="shared" si="48"/>
        <v>3</v>
      </c>
    </row>
    <row r="29" spans="1:74" ht="9.6" customHeight="1">
      <c r="B29" s="123"/>
      <c r="G29" s="121"/>
      <c r="H29" s="3"/>
    </row>
    <row r="30" spans="1:74">
      <c r="B30" s="122" t="s">
        <v>122</v>
      </c>
      <c r="G30" s="121"/>
      <c r="H30" s="3"/>
    </row>
    <row r="31" spans="1:74" ht="15" customHeight="1">
      <c r="A31" s="5"/>
      <c r="B31" s="67" t="s">
        <v>97</v>
      </c>
      <c r="C31" s="291">
        <f t="shared" ref="C31:C52" si="49">D31+E31</f>
        <v>2700461</v>
      </c>
      <c r="D31" s="292">
        <f>SUM(D32:D52)</f>
        <v>1355977</v>
      </c>
      <c r="E31" s="293">
        <f>SUM(E32:E52)</f>
        <v>1344484</v>
      </c>
      <c r="F31" s="292">
        <f t="shared" ref="F31:F52" si="50">G31+H31</f>
        <v>518077</v>
      </c>
      <c r="G31" s="292">
        <f>SUM(G32:G52)</f>
        <v>262240</v>
      </c>
      <c r="H31" s="293">
        <f>SUM(H32:H52)</f>
        <v>255837</v>
      </c>
      <c r="I31" s="292">
        <f t="shared" ref="I31:I52" si="51">J31+K31</f>
        <v>260454</v>
      </c>
      <c r="J31" s="292">
        <f>SUM(J32:J52)</f>
        <v>130366</v>
      </c>
      <c r="K31" s="293">
        <f>SUM(K32:K52)</f>
        <v>130088</v>
      </c>
      <c r="L31" s="292">
        <f t="shared" ref="L31:L52" si="52">M31+N31</f>
        <v>140078</v>
      </c>
      <c r="M31" s="292">
        <f>SUM(M32:M52)</f>
        <v>70039</v>
      </c>
      <c r="N31" s="293">
        <f>SUM(N32:N52)</f>
        <v>70039</v>
      </c>
      <c r="O31" s="292">
        <f t="shared" ref="O31:O52" si="53">P31+Q31</f>
        <v>168240</v>
      </c>
      <c r="P31" s="292">
        <f>SUM(P32:P52)</f>
        <v>82923</v>
      </c>
      <c r="Q31" s="293">
        <f>SUM(Q32:Q52)</f>
        <v>85317</v>
      </c>
      <c r="R31" s="292">
        <f t="shared" ref="R31:R52" si="54">S31+T31</f>
        <v>419743</v>
      </c>
      <c r="S31" s="292">
        <f>SUM(S32:S52)</f>
        <v>214267</v>
      </c>
      <c r="T31" s="293">
        <f>SUM(T32:T52)</f>
        <v>205476</v>
      </c>
      <c r="U31" s="292">
        <f t="shared" ref="U31:U52" si="55">V31+W31</f>
        <v>110040</v>
      </c>
      <c r="V31" s="292">
        <f>SUM(V32:V52)</f>
        <v>54687</v>
      </c>
      <c r="W31" s="293">
        <f>SUM(W32:W52)</f>
        <v>55353</v>
      </c>
      <c r="X31" s="292">
        <f t="shared" ref="X31:X52" si="56">Y31+Z31</f>
        <v>100409</v>
      </c>
      <c r="Y31" s="292">
        <f>SUM(Y32:Y52)</f>
        <v>50503</v>
      </c>
      <c r="Z31" s="293">
        <f>SUM(Z32:Z52)</f>
        <v>49906</v>
      </c>
      <c r="AA31" s="292">
        <f t="shared" ref="AA31:AA52" si="57">AB31+AC31</f>
        <v>102426</v>
      </c>
      <c r="AB31" s="292">
        <f>SUM(AB32:AB52)</f>
        <v>50156</v>
      </c>
      <c r="AC31" s="293">
        <f>SUM(AC32:AC52)</f>
        <v>52270</v>
      </c>
      <c r="AD31" s="292">
        <f t="shared" ref="AD31:AD52" si="58">AE31+AF31</f>
        <v>75432</v>
      </c>
      <c r="AE31" s="292">
        <f>SUM(AE32:AE52)</f>
        <v>36943</v>
      </c>
      <c r="AF31" s="293">
        <f>SUM(AF32:AF52)</f>
        <v>38489</v>
      </c>
      <c r="AG31" s="292">
        <f t="shared" ref="AG31:AG52" si="59">AH31+AI31</f>
        <v>256821</v>
      </c>
      <c r="AH31" s="292">
        <f>SUM(AH32:AH52)</f>
        <v>129152</v>
      </c>
      <c r="AI31" s="293">
        <f>SUM(AI32:AI52)</f>
        <v>127669</v>
      </c>
      <c r="AJ31" s="292">
        <f t="shared" ref="AJ31:AJ52" si="60">AK31+AL31</f>
        <v>24081</v>
      </c>
      <c r="AK31" s="292">
        <f>SUM(AK32:AK52)</f>
        <v>12070</v>
      </c>
      <c r="AL31" s="293">
        <f>SUM(AL32:AL52)</f>
        <v>12011</v>
      </c>
      <c r="AM31" s="292">
        <f t="shared" ref="AM31:AM52" si="61">AN31+AO31</f>
        <v>54577</v>
      </c>
      <c r="AN31" s="292">
        <f>SUM(AN32:AN52)</f>
        <v>26608</v>
      </c>
      <c r="AO31" s="293">
        <f>SUM(AO32:AO52)</f>
        <v>27969</v>
      </c>
      <c r="AP31" s="292">
        <f t="shared" ref="AP31:AP52" si="62">AQ31+AR31</f>
        <v>26362</v>
      </c>
      <c r="AQ31" s="292">
        <f>SUM(AQ32:AQ52)</f>
        <v>13057</v>
      </c>
      <c r="AR31" s="293">
        <f>SUM(AR32:AR52)</f>
        <v>13305</v>
      </c>
      <c r="AS31" s="292">
        <f t="shared" ref="AS31:AS52" si="63">AT31+AU31</f>
        <v>17944</v>
      </c>
      <c r="AT31" s="292">
        <f>SUM(AT32:AT52)</f>
        <v>8819</v>
      </c>
      <c r="AU31" s="293">
        <f>SUM(AU32:AU52)</f>
        <v>9125</v>
      </c>
      <c r="AV31" s="292">
        <f t="shared" ref="AV31:AV52" si="64">AW31+AX31</f>
        <v>39262</v>
      </c>
      <c r="AW31" s="292">
        <f>SUM(AW32:AW52)</f>
        <v>18636</v>
      </c>
      <c r="AX31" s="293">
        <f>SUM(AX32:AX52)</f>
        <v>20626</v>
      </c>
      <c r="AY31" s="292">
        <f t="shared" ref="AY31:AY52" si="65">AZ31+BA31</f>
        <v>43650</v>
      </c>
      <c r="AZ31" s="292">
        <f>SUM(AZ32:AZ52)</f>
        <v>21324</v>
      </c>
      <c r="BA31" s="293">
        <f>SUM(BA32:BA52)</f>
        <v>22326</v>
      </c>
      <c r="BB31" s="292">
        <f t="shared" ref="BB31:BB52" si="66">BC31+BD31</f>
        <v>34564</v>
      </c>
      <c r="BC31" s="292">
        <f>SUM(BC32:BC52)</f>
        <v>17592</v>
      </c>
      <c r="BD31" s="293">
        <f>SUM(BD32:BD52)</f>
        <v>16972</v>
      </c>
      <c r="BE31" s="292">
        <f t="shared" ref="BE31:BE52" si="67">BF31+BG31</f>
        <v>45024</v>
      </c>
      <c r="BF31" s="292">
        <f>SUM(BF32:BF52)</f>
        <v>23068</v>
      </c>
      <c r="BG31" s="293">
        <f>SUM(BG32:BG52)</f>
        <v>21956</v>
      </c>
      <c r="BH31" s="292">
        <f t="shared" ref="BH31:BH52" si="68">BI31+BJ31</f>
        <v>122359</v>
      </c>
      <c r="BI31" s="292">
        <f>SUM(BI32:BI52)</f>
        <v>63381</v>
      </c>
      <c r="BJ31" s="293">
        <f>SUM(BJ32:BJ52)</f>
        <v>58978</v>
      </c>
      <c r="BK31" s="292">
        <f t="shared" ref="BK31:BK52" si="69">BL31+BM31</f>
        <v>44847</v>
      </c>
      <c r="BL31" s="292">
        <f>SUM(BL32:BL52)</f>
        <v>22001</v>
      </c>
      <c r="BM31" s="293">
        <f>SUM(BM32:BM52)</f>
        <v>22846</v>
      </c>
      <c r="BN31" s="292">
        <f t="shared" ref="BN31:BN52" si="70">BO31+BP31</f>
        <v>33814</v>
      </c>
      <c r="BO31" s="292">
        <f>SUM(BO32:BO52)</f>
        <v>16799</v>
      </c>
      <c r="BP31" s="293">
        <f>SUM(BP32:BP52)</f>
        <v>17015</v>
      </c>
      <c r="BQ31" s="292">
        <f t="shared" ref="BQ31:BQ52" si="71">BR31+BS31</f>
        <v>51995</v>
      </c>
      <c r="BR31" s="292">
        <f>SUM(BR32:BR52)</f>
        <v>25859</v>
      </c>
      <c r="BS31" s="293">
        <f>SUM(BS32:BS52)</f>
        <v>26136</v>
      </c>
      <c r="BT31" s="292">
        <f t="shared" ref="BT31:BT52" si="72">BU31+BV31</f>
        <v>10262</v>
      </c>
      <c r="BU31" s="292">
        <f>SUM(BU32:BU52)</f>
        <v>5487</v>
      </c>
      <c r="BV31" s="293">
        <f>SUM(BV32:BV52)</f>
        <v>4775</v>
      </c>
    </row>
    <row r="32" spans="1:74" ht="15" customHeight="1">
      <c r="A32" s="117"/>
      <c r="B32" s="120" t="s">
        <v>247</v>
      </c>
      <c r="C32" s="186">
        <f t="shared" si="49"/>
        <v>113417</v>
      </c>
      <c r="D32" s="187">
        <f t="shared" ref="D32:D52" si="73">SUM(G32,J32,M32,P32,S32,V32,Y32,AB32,AE32,AH32,AK32,AN32,AQ32,AT32,AW32,AZ32,BC32,BF32,BI32,BL32,BO32,BR32,BU32)</f>
        <v>58606</v>
      </c>
      <c r="E32" s="188">
        <f t="shared" ref="E32:E52" si="74">SUM(H32,K32,N32,Q32,T32,W32,Z32,AC32,AF32,AI32,AL32,AO32,AR32,AU32,AX32,BA32,BD32,BG32,BJ32,BM32,BP32,BS32,BV32)</f>
        <v>54811</v>
      </c>
      <c r="F32" s="196">
        <f t="shared" si="50"/>
        <v>23495</v>
      </c>
      <c r="G32" s="187">
        <f>'2-2.시군 연령별 한국인(각세)'!G8</f>
        <v>12253</v>
      </c>
      <c r="H32" s="188">
        <f>'2-2.시군 연령별 한국인(각세)'!H8</f>
        <v>11242</v>
      </c>
      <c r="I32" s="196">
        <f t="shared" si="51"/>
        <v>9299</v>
      </c>
      <c r="J32" s="187">
        <f>'2-2.시군 연령별 한국인(각세)'!J8</f>
        <v>4762</v>
      </c>
      <c r="K32" s="188">
        <f>'2-2.시군 연령별 한국인(각세)'!K8</f>
        <v>4537</v>
      </c>
      <c r="L32" s="196">
        <f t="shared" si="52"/>
        <v>5721</v>
      </c>
      <c r="M32" s="187">
        <f>'2-2.시군 연령별 한국인(각세)'!M8</f>
        <v>2947</v>
      </c>
      <c r="N32" s="188">
        <f>'2-2.시군 연령별 한국인(각세)'!N8</f>
        <v>2774</v>
      </c>
      <c r="O32" s="196">
        <f t="shared" si="53"/>
        <v>7183</v>
      </c>
      <c r="P32" s="187">
        <f>'2-2.시군 연령별 한국인(각세)'!P8</f>
        <v>3738</v>
      </c>
      <c r="Q32" s="188">
        <f>'2-2.시군 연령별 한국인(각세)'!Q8</f>
        <v>3445</v>
      </c>
      <c r="R32" s="196">
        <f t="shared" si="54"/>
        <v>24340</v>
      </c>
      <c r="S32" s="187">
        <f>'2-2.시군 연령별 한국인(각세)'!S8</f>
        <v>12657</v>
      </c>
      <c r="T32" s="188">
        <f>'2-2.시군 연령별 한국인(각세)'!T8</f>
        <v>11683</v>
      </c>
      <c r="U32" s="196">
        <f t="shared" si="55"/>
        <v>3636</v>
      </c>
      <c r="V32" s="187">
        <f>'2-2.시군 연령별 한국인(각세)'!V8</f>
        <v>1889</v>
      </c>
      <c r="W32" s="188">
        <f>'2-2.시군 연령별 한국인(각세)'!W8</f>
        <v>1747</v>
      </c>
      <c r="X32" s="196">
        <f t="shared" si="56"/>
        <v>3373</v>
      </c>
      <c r="Y32" s="187">
        <f>'2-2.시군 연령별 한국인(각세)'!Y8</f>
        <v>1727</v>
      </c>
      <c r="Z32" s="188">
        <f>'2-2.시군 연령별 한국인(각세)'!Z8</f>
        <v>1646</v>
      </c>
      <c r="AA32" s="196">
        <f t="shared" si="57"/>
        <v>2942</v>
      </c>
      <c r="AB32" s="187">
        <f>'2-2.시군 연령별 한국인(각세)'!AB8</f>
        <v>1535</v>
      </c>
      <c r="AC32" s="188">
        <f>'2-2.시군 연령별 한국인(각세)'!AC8</f>
        <v>1407</v>
      </c>
      <c r="AD32" s="196">
        <f t="shared" si="58"/>
        <v>2632</v>
      </c>
      <c r="AE32" s="187">
        <f>'2-2.시군 연령별 한국인(각세)'!AE8</f>
        <v>1379</v>
      </c>
      <c r="AF32" s="188">
        <f>'2-2.시군 연령별 한국인(각세)'!AF8</f>
        <v>1253</v>
      </c>
      <c r="AG32" s="196">
        <f t="shared" si="59"/>
        <v>12199</v>
      </c>
      <c r="AH32" s="187">
        <f>'2-2.시군 연령별 한국인(각세)'!AH8</f>
        <v>6187</v>
      </c>
      <c r="AI32" s="188">
        <f>'2-2.시군 연령별 한국인(각세)'!AI8</f>
        <v>6012</v>
      </c>
      <c r="AJ32" s="196">
        <f t="shared" si="60"/>
        <v>489</v>
      </c>
      <c r="AK32" s="187">
        <f>'2-2.시군 연령별 한국인(각세)'!AK8</f>
        <v>247</v>
      </c>
      <c r="AL32" s="188">
        <f>'2-2.시군 연령별 한국인(각세)'!AL8</f>
        <v>242</v>
      </c>
      <c r="AM32" s="196">
        <f t="shared" si="61"/>
        <v>1121</v>
      </c>
      <c r="AN32" s="187">
        <f>'2-2.시군 연령별 한국인(각세)'!AN8</f>
        <v>570</v>
      </c>
      <c r="AO32" s="188">
        <f>'2-2.시군 연령별 한국인(각세)'!AO8</f>
        <v>551</v>
      </c>
      <c r="AP32" s="196">
        <f t="shared" si="62"/>
        <v>653</v>
      </c>
      <c r="AQ32" s="187">
        <f>'2-2.시군 연령별 한국인(각세)'!AQ8</f>
        <v>327</v>
      </c>
      <c r="AR32" s="188">
        <f>'2-2.시군 연령별 한국인(각세)'!AR8</f>
        <v>326</v>
      </c>
      <c r="AS32" s="196">
        <f t="shared" si="63"/>
        <v>489</v>
      </c>
      <c r="AT32" s="187">
        <f>'2-2.시군 연령별 한국인(각세)'!AT8</f>
        <v>270</v>
      </c>
      <c r="AU32" s="188">
        <f>'2-2.시군 연령별 한국인(각세)'!AU8</f>
        <v>219</v>
      </c>
      <c r="AV32" s="196">
        <f t="shared" si="64"/>
        <v>1034</v>
      </c>
      <c r="AW32" s="187">
        <f>'2-2.시군 연령별 한국인(각세)'!AW8</f>
        <v>533</v>
      </c>
      <c r="AX32" s="188">
        <f>'2-2.시군 연령별 한국인(각세)'!AX8</f>
        <v>501</v>
      </c>
      <c r="AY32" s="196">
        <f t="shared" si="65"/>
        <v>892</v>
      </c>
      <c r="AZ32" s="187">
        <f>'2-2.시군 연령별 한국인(각세)'!AZ8</f>
        <v>441</v>
      </c>
      <c r="BA32" s="188">
        <f>'2-2.시군 연령별 한국인(각세)'!BA8</f>
        <v>451</v>
      </c>
      <c r="BB32" s="196">
        <f t="shared" si="66"/>
        <v>1204</v>
      </c>
      <c r="BC32" s="187">
        <f>'2-2.시군 연령별 한국인(각세)'!BC8</f>
        <v>603</v>
      </c>
      <c r="BD32" s="188">
        <f>'2-2.시군 연령별 한국인(각세)'!BD8</f>
        <v>601</v>
      </c>
      <c r="BE32" s="196">
        <f t="shared" si="67"/>
        <v>1359</v>
      </c>
      <c r="BF32" s="187">
        <f>'2-2.시군 연령별 한국인(각세)'!BF8</f>
        <v>687</v>
      </c>
      <c r="BG32" s="188">
        <f>'2-2.시군 연령별 한국인(각세)'!BG8</f>
        <v>672</v>
      </c>
      <c r="BH32" s="196">
        <f t="shared" si="68"/>
        <v>6780</v>
      </c>
      <c r="BI32" s="187">
        <f>'2-2.시군 연령별 한국인(각세)'!BI8</f>
        <v>3505</v>
      </c>
      <c r="BJ32" s="188">
        <f>'2-2.시군 연령별 한국인(각세)'!BJ8</f>
        <v>3275</v>
      </c>
      <c r="BK32" s="196">
        <f t="shared" si="69"/>
        <v>1321</v>
      </c>
      <c r="BL32" s="187">
        <f>'2-2.시군 연령별 한국인(각세)'!BL8</f>
        <v>674</v>
      </c>
      <c r="BM32" s="188">
        <f>'2-2.시군 연령별 한국인(각세)'!BM8</f>
        <v>647</v>
      </c>
      <c r="BN32" s="196">
        <f t="shared" si="70"/>
        <v>1059</v>
      </c>
      <c r="BO32" s="187">
        <f>'2-2.시군 연령별 한국인(각세)'!BO8</f>
        <v>537</v>
      </c>
      <c r="BP32" s="188">
        <f>'2-2.시군 연령별 한국인(각세)'!BP8</f>
        <v>522</v>
      </c>
      <c r="BQ32" s="196">
        <f t="shared" si="71"/>
        <v>1930</v>
      </c>
      <c r="BR32" s="187">
        <f>'2-2.시군 연령별 한국인(각세)'!BR8</f>
        <v>1003</v>
      </c>
      <c r="BS32" s="188">
        <f>'2-2.시군 연령별 한국인(각세)'!BS8</f>
        <v>927</v>
      </c>
      <c r="BT32" s="196">
        <f t="shared" si="72"/>
        <v>266</v>
      </c>
      <c r="BU32" s="187">
        <f>'2-2.시군 연령별 한국인(각세)'!BU8</f>
        <v>135</v>
      </c>
      <c r="BV32" s="188">
        <f>'2-2.시군 연령별 한국인(각세)'!BV8</f>
        <v>131</v>
      </c>
    </row>
    <row r="33" spans="1:74" ht="15" customHeight="1">
      <c r="A33" s="117" t="s">
        <v>16</v>
      </c>
      <c r="B33" s="68" t="s">
        <v>16</v>
      </c>
      <c r="C33" s="186">
        <f t="shared" si="49"/>
        <v>109775</v>
      </c>
      <c r="D33" s="187">
        <f t="shared" si="73"/>
        <v>57108</v>
      </c>
      <c r="E33" s="188">
        <f t="shared" si="74"/>
        <v>52667</v>
      </c>
      <c r="F33" s="196">
        <f t="shared" si="50"/>
        <v>22794</v>
      </c>
      <c r="G33" s="187">
        <f>'2-2.시군 연령별 한국인(각세)'!G14</f>
        <v>11826</v>
      </c>
      <c r="H33" s="188">
        <f>'2-2.시군 연령별 한국인(각세)'!H14</f>
        <v>10968</v>
      </c>
      <c r="I33" s="196">
        <f t="shared" si="51"/>
        <v>10118</v>
      </c>
      <c r="J33" s="187">
        <f>'2-2.시군 연령별 한국인(각세)'!J14</f>
        <v>5225</v>
      </c>
      <c r="K33" s="188">
        <f>'2-2.시군 연령별 한국인(각세)'!K14</f>
        <v>4893</v>
      </c>
      <c r="L33" s="196">
        <f t="shared" si="52"/>
        <v>5370</v>
      </c>
      <c r="M33" s="187">
        <f>'2-2.시군 연령별 한국인(각세)'!M14</f>
        <v>2847</v>
      </c>
      <c r="N33" s="188">
        <f>'2-2.시군 연령별 한국인(각세)'!N14</f>
        <v>2523</v>
      </c>
      <c r="O33" s="196">
        <f t="shared" si="53"/>
        <v>6859</v>
      </c>
      <c r="P33" s="187">
        <f>'2-2.시군 연령별 한국인(각세)'!P14</f>
        <v>3548</v>
      </c>
      <c r="Q33" s="188">
        <f>'2-2.시군 연령별 한국인(각세)'!Q14</f>
        <v>3311</v>
      </c>
      <c r="R33" s="196">
        <f t="shared" si="54"/>
        <v>22746</v>
      </c>
      <c r="S33" s="187">
        <f>'2-2.시군 연령별 한국인(각세)'!S14</f>
        <v>11772</v>
      </c>
      <c r="T33" s="188">
        <f>'2-2.시군 연령별 한국인(각세)'!T14</f>
        <v>10974</v>
      </c>
      <c r="U33" s="196">
        <f t="shared" si="55"/>
        <v>4146</v>
      </c>
      <c r="V33" s="187">
        <f>'2-2.시군 연령별 한국인(각세)'!V14</f>
        <v>2124</v>
      </c>
      <c r="W33" s="188">
        <f>'2-2.시군 연령별 한국인(각세)'!W14</f>
        <v>2022</v>
      </c>
      <c r="X33" s="196">
        <f t="shared" si="56"/>
        <v>3066</v>
      </c>
      <c r="Y33" s="187">
        <f>'2-2.시군 연령별 한국인(각세)'!Y14</f>
        <v>1617</v>
      </c>
      <c r="Z33" s="188">
        <f>'2-2.시군 연령별 한국인(각세)'!Z14</f>
        <v>1449</v>
      </c>
      <c r="AA33" s="196">
        <f t="shared" si="57"/>
        <v>3480</v>
      </c>
      <c r="AB33" s="187">
        <f>'2-2.시군 연령별 한국인(각세)'!AB14</f>
        <v>1817</v>
      </c>
      <c r="AC33" s="188">
        <f>'2-2.시군 연령별 한국인(각세)'!AC14</f>
        <v>1663</v>
      </c>
      <c r="AD33" s="196">
        <f t="shared" si="58"/>
        <v>2493</v>
      </c>
      <c r="AE33" s="187">
        <f>'2-2.시군 연령별 한국인(각세)'!AE14</f>
        <v>1352</v>
      </c>
      <c r="AF33" s="188">
        <f>'2-2.시군 연령별 한국인(각세)'!AF14</f>
        <v>1141</v>
      </c>
      <c r="AG33" s="196">
        <f t="shared" si="59"/>
        <v>11071</v>
      </c>
      <c r="AH33" s="187">
        <f>'2-2.시군 연령별 한국인(각세)'!AH14</f>
        <v>5717</v>
      </c>
      <c r="AI33" s="188">
        <f>'2-2.시군 연령별 한국인(각세)'!AI14</f>
        <v>5354</v>
      </c>
      <c r="AJ33" s="196">
        <f t="shared" si="60"/>
        <v>443</v>
      </c>
      <c r="AK33" s="187">
        <f>'2-2.시군 연령별 한국인(각세)'!AK14</f>
        <v>245</v>
      </c>
      <c r="AL33" s="188">
        <f>'2-2.시군 연령별 한국인(각세)'!AL14</f>
        <v>198</v>
      </c>
      <c r="AM33" s="196">
        <f t="shared" si="61"/>
        <v>1096</v>
      </c>
      <c r="AN33" s="187">
        <f>'2-2.시군 연령별 한국인(각세)'!AN14</f>
        <v>579</v>
      </c>
      <c r="AO33" s="188">
        <f>'2-2.시군 연령별 한국인(각세)'!AO14</f>
        <v>517</v>
      </c>
      <c r="AP33" s="196">
        <f t="shared" si="62"/>
        <v>592</v>
      </c>
      <c r="AQ33" s="187">
        <f>'2-2.시군 연령별 한국인(각세)'!AQ14</f>
        <v>300</v>
      </c>
      <c r="AR33" s="188">
        <f>'2-2.시군 연령별 한국인(각세)'!AR14</f>
        <v>292</v>
      </c>
      <c r="AS33" s="196">
        <f t="shared" si="63"/>
        <v>479</v>
      </c>
      <c r="AT33" s="187">
        <f>'2-2.시군 연령별 한국인(각세)'!AT14</f>
        <v>250</v>
      </c>
      <c r="AU33" s="188">
        <f>'2-2.시군 연령별 한국인(각세)'!AU14</f>
        <v>229</v>
      </c>
      <c r="AV33" s="196">
        <f t="shared" si="64"/>
        <v>1021</v>
      </c>
      <c r="AW33" s="187">
        <f>'2-2.시군 연령별 한국인(각세)'!AW14</f>
        <v>524</v>
      </c>
      <c r="AX33" s="188">
        <f>'2-2.시군 연령별 한국인(각세)'!AX14</f>
        <v>497</v>
      </c>
      <c r="AY33" s="196">
        <f t="shared" si="65"/>
        <v>986</v>
      </c>
      <c r="AZ33" s="187">
        <f>'2-2.시군 연령별 한국인(각세)'!AZ14</f>
        <v>496</v>
      </c>
      <c r="BA33" s="188">
        <f>'2-2.시군 연령별 한국인(각세)'!BA14</f>
        <v>490</v>
      </c>
      <c r="BB33" s="196">
        <f t="shared" si="66"/>
        <v>1157</v>
      </c>
      <c r="BC33" s="187">
        <f>'2-2.시군 연령별 한국인(각세)'!BC14</f>
        <v>603</v>
      </c>
      <c r="BD33" s="188">
        <f>'2-2.시군 연령별 한국인(각세)'!BD14</f>
        <v>554</v>
      </c>
      <c r="BE33" s="196">
        <f t="shared" si="67"/>
        <v>1110</v>
      </c>
      <c r="BF33" s="187">
        <f>'2-2.시군 연령별 한국인(각세)'!BF14</f>
        <v>595</v>
      </c>
      <c r="BG33" s="188">
        <f>'2-2.시군 연령별 한국인(각세)'!BG14</f>
        <v>515</v>
      </c>
      <c r="BH33" s="196">
        <f t="shared" si="68"/>
        <v>6324</v>
      </c>
      <c r="BI33" s="187">
        <f>'2-2.시군 연령별 한국인(각세)'!BI14</f>
        <v>3293</v>
      </c>
      <c r="BJ33" s="188">
        <f>'2-2.시군 연령별 한국인(각세)'!BJ14</f>
        <v>3031</v>
      </c>
      <c r="BK33" s="196">
        <f t="shared" si="69"/>
        <v>1311</v>
      </c>
      <c r="BL33" s="187">
        <f>'2-2.시군 연령별 한국인(각세)'!BL14</f>
        <v>724</v>
      </c>
      <c r="BM33" s="188">
        <f>'2-2.시군 연령별 한국인(각세)'!BM14</f>
        <v>587</v>
      </c>
      <c r="BN33" s="196">
        <f t="shared" si="70"/>
        <v>940</v>
      </c>
      <c r="BO33" s="187">
        <f>'2-2.시군 연령별 한국인(각세)'!BO14</f>
        <v>489</v>
      </c>
      <c r="BP33" s="188">
        <f>'2-2.시군 연령별 한국인(각세)'!BP14</f>
        <v>451</v>
      </c>
      <c r="BQ33" s="196">
        <f t="shared" si="71"/>
        <v>1891</v>
      </c>
      <c r="BR33" s="187">
        <f>'2-2.시군 연령별 한국인(각세)'!BR14</f>
        <v>1019</v>
      </c>
      <c r="BS33" s="188">
        <f>'2-2.시군 연령별 한국인(각세)'!BS14</f>
        <v>872</v>
      </c>
      <c r="BT33" s="196">
        <f t="shared" si="72"/>
        <v>282</v>
      </c>
      <c r="BU33" s="187">
        <f>'2-2.시군 연령별 한국인(각세)'!BU14</f>
        <v>146</v>
      </c>
      <c r="BV33" s="188">
        <f>'2-2.시군 연령별 한국인(각세)'!BV14</f>
        <v>136</v>
      </c>
    </row>
    <row r="34" spans="1:74" ht="15" customHeight="1">
      <c r="A34" s="117" t="s">
        <v>6</v>
      </c>
      <c r="B34" s="68" t="s">
        <v>6</v>
      </c>
      <c r="C34" s="186">
        <f t="shared" si="49"/>
        <v>119309</v>
      </c>
      <c r="D34" s="187">
        <f t="shared" si="73"/>
        <v>62820</v>
      </c>
      <c r="E34" s="188">
        <f t="shared" si="74"/>
        <v>56489</v>
      </c>
      <c r="F34" s="196">
        <f t="shared" si="50"/>
        <v>24918</v>
      </c>
      <c r="G34" s="187">
        <f>'2-2.시군 연령별 한국인(각세)'!G20</f>
        <v>13205</v>
      </c>
      <c r="H34" s="188">
        <f>'2-2.시군 연령별 한국인(각세)'!H20</f>
        <v>11713</v>
      </c>
      <c r="I34" s="196">
        <f t="shared" si="51"/>
        <v>11339</v>
      </c>
      <c r="J34" s="187">
        <f>'2-2.시군 연령별 한국인(각세)'!J20</f>
        <v>5967</v>
      </c>
      <c r="K34" s="188">
        <f>'2-2.시군 연령별 한국인(각세)'!K20</f>
        <v>5372</v>
      </c>
      <c r="L34" s="196">
        <f t="shared" si="52"/>
        <v>5721</v>
      </c>
      <c r="M34" s="187">
        <f>'2-2.시군 연령별 한국인(각세)'!M20</f>
        <v>2984</v>
      </c>
      <c r="N34" s="188">
        <f>'2-2.시군 연령별 한국인(각세)'!N20</f>
        <v>2737</v>
      </c>
      <c r="O34" s="196">
        <f t="shared" si="53"/>
        <v>7661</v>
      </c>
      <c r="P34" s="187">
        <f>'2-2.시군 연령별 한국인(각세)'!P20</f>
        <v>3991</v>
      </c>
      <c r="Q34" s="188">
        <f>'2-2.시군 연령별 한국인(각세)'!Q20</f>
        <v>3670</v>
      </c>
      <c r="R34" s="196">
        <f t="shared" si="54"/>
        <v>24083</v>
      </c>
      <c r="S34" s="187">
        <f>'2-2.시군 연령별 한국인(각세)'!S20</f>
        <v>12572</v>
      </c>
      <c r="T34" s="188">
        <f>'2-2.시군 연령별 한국인(각세)'!T20</f>
        <v>11511</v>
      </c>
      <c r="U34" s="196">
        <f t="shared" si="55"/>
        <v>4950</v>
      </c>
      <c r="V34" s="187">
        <f>'2-2.시군 연령별 한국인(각세)'!V20</f>
        <v>2623</v>
      </c>
      <c r="W34" s="188">
        <f>'2-2.시군 연령별 한국인(각세)'!W20</f>
        <v>2327</v>
      </c>
      <c r="X34" s="196">
        <f t="shared" si="56"/>
        <v>3408</v>
      </c>
      <c r="Y34" s="187">
        <f>'2-2.시군 연령별 한국인(각세)'!Y20</f>
        <v>1837</v>
      </c>
      <c r="Z34" s="188">
        <f>'2-2.시군 연령별 한국인(각세)'!Z20</f>
        <v>1571</v>
      </c>
      <c r="AA34" s="196">
        <f t="shared" si="57"/>
        <v>3965</v>
      </c>
      <c r="AB34" s="187">
        <f>'2-2.시군 연령별 한국인(각세)'!AB20</f>
        <v>2119</v>
      </c>
      <c r="AC34" s="188">
        <f>'2-2.시군 연령별 한국인(각세)'!AC20</f>
        <v>1846</v>
      </c>
      <c r="AD34" s="196">
        <f t="shared" si="58"/>
        <v>3073</v>
      </c>
      <c r="AE34" s="187">
        <f>'2-2.시군 연령별 한국인(각세)'!AE20</f>
        <v>1643</v>
      </c>
      <c r="AF34" s="188">
        <f>'2-2.시군 연령별 한국인(각세)'!AF20</f>
        <v>1430</v>
      </c>
      <c r="AG34" s="196">
        <f t="shared" si="59"/>
        <v>11548</v>
      </c>
      <c r="AH34" s="187">
        <f>'2-2.시군 연령별 한국인(각세)'!AH20</f>
        <v>6056</v>
      </c>
      <c r="AI34" s="188">
        <f>'2-2.시군 연령별 한국인(각세)'!AI20</f>
        <v>5492</v>
      </c>
      <c r="AJ34" s="196">
        <f t="shared" si="60"/>
        <v>482</v>
      </c>
      <c r="AK34" s="187">
        <f>'2-2.시군 연령별 한국인(각세)'!AK20</f>
        <v>269</v>
      </c>
      <c r="AL34" s="188">
        <f>'2-2.시군 연령별 한국인(각세)'!AL20</f>
        <v>213</v>
      </c>
      <c r="AM34" s="196">
        <f t="shared" si="61"/>
        <v>1284</v>
      </c>
      <c r="AN34" s="187">
        <f>'2-2.시군 연령별 한국인(각세)'!AN20</f>
        <v>665</v>
      </c>
      <c r="AO34" s="188">
        <f>'2-2.시군 연령별 한국인(각세)'!AO20</f>
        <v>619</v>
      </c>
      <c r="AP34" s="196">
        <f t="shared" si="62"/>
        <v>707</v>
      </c>
      <c r="AQ34" s="187">
        <f>'2-2.시군 연령별 한국인(각세)'!AQ20</f>
        <v>372</v>
      </c>
      <c r="AR34" s="188">
        <f>'2-2.시군 연령별 한국인(각세)'!AR20</f>
        <v>335</v>
      </c>
      <c r="AS34" s="196">
        <f t="shared" si="63"/>
        <v>520</v>
      </c>
      <c r="AT34" s="187">
        <f>'2-2.시군 연령별 한국인(각세)'!AT20</f>
        <v>257</v>
      </c>
      <c r="AU34" s="188">
        <f>'2-2.시군 연령별 한국인(각세)'!AU20</f>
        <v>263</v>
      </c>
      <c r="AV34" s="196">
        <f t="shared" si="64"/>
        <v>1186</v>
      </c>
      <c r="AW34" s="187">
        <f>'2-2.시군 연령별 한국인(각세)'!AW20</f>
        <v>620</v>
      </c>
      <c r="AX34" s="188">
        <f>'2-2.시군 연령별 한국인(각세)'!AX20</f>
        <v>566</v>
      </c>
      <c r="AY34" s="196">
        <f t="shared" si="65"/>
        <v>1160</v>
      </c>
      <c r="AZ34" s="187">
        <f>'2-2.시군 연령별 한국인(각세)'!AZ20</f>
        <v>607</v>
      </c>
      <c r="BA34" s="188">
        <f>'2-2.시군 연령별 한국인(각세)'!BA20</f>
        <v>553</v>
      </c>
      <c r="BB34" s="196">
        <f t="shared" si="66"/>
        <v>1113</v>
      </c>
      <c r="BC34" s="187">
        <f>'2-2.시군 연령별 한국인(각세)'!BC20</f>
        <v>586</v>
      </c>
      <c r="BD34" s="188">
        <f>'2-2.시군 연령별 한국인(각세)'!BD20</f>
        <v>527</v>
      </c>
      <c r="BE34" s="196">
        <f t="shared" si="67"/>
        <v>1210</v>
      </c>
      <c r="BF34" s="187">
        <f>'2-2.시군 연령별 한국인(각세)'!BF20</f>
        <v>674</v>
      </c>
      <c r="BG34" s="188">
        <f>'2-2.시군 연령별 한국인(각세)'!BG20</f>
        <v>536</v>
      </c>
      <c r="BH34" s="196">
        <f t="shared" si="68"/>
        <v>6254</v>
      </c>
      <c r="BI34" s="187">
        <f>'2-2.시군 연령별 한국인(각세)'!BI20</f>
        <v>3296</v>
      </c>
      <c r="BJ34" s="188">
        <f>'2-2.시군 연령별 한국인(각세)'!BJ20</f>
        <v>2958</v>
      </c>
      <c r="BK34" s="196">
        <f t="shared" si="69"/>
        <v>1398</v>
      </c>
      <c r="BL34" s="187">
        <f>'2-2.시군 연령별 한국인(각세)'!BL20</f>
        <v>748</v>
      </c>
      <c r="BM34" s="188">
        <f>'2-2.시군 연령별 한국인(각세)'!BM20</f>
        <v>650</v>
      </c>
      <c r="BN34" s="196">
        <f t="shared" si="70"/>
        <v>1012</v>
      </c>
      <c r="BO34" s="187">
        <f>'2-2.시군 연령별 한국인(각세)'!BO20</f>
        <v>548</v>
      </c>
      <c r="BP34" s="188">
        <f>'2-2.시군 연령별 한국인(각세)'!BP20</f>
        <v>464</v>
      </c>
      <c r="BQ34" s="196">
        <f t="shared" si="71"/>
        <v>2029</v>
      </c>
      <c r="BR34" s="187">
        <f>'2-2.시군 연령별 한국인(각세)'!BR20</f>
        <v>1032</v>
      </c>
      <c r="BS34" s="188">
        <f>'2-2.시군 연령별 한국인(각세)'!BS20</f>
        <v>997</v>
      </c>
      <c r="BT34" s="196">
        <f t="shared" si="72"/>
        <v>288</v>
      </c>
      <c r="BU34" s="187">
        <f>'2-2.시군 연령별 한국인(각세)'!BU20</f>
        <v>149</v>
      </c>
      <c r="BV34" s="188">
        <f>'2-2.시군 연령별 한국인(각세)'!BV20</f>
        <v>139</v>
      </c>
    </row>
    <row r="35" spans="1:74" ht="15" customHeight="1">
      <c r="A35" s="117" t="s">
        <v>7</v>
      </c>
      <c r="B35" s="68" t="s">
        <v>7</v>
      </c>
      <c r="C35" s="186">
        <f t="shared" si="49"/>
        <v>160957</v>
      </c>
      <c r="D35" s="187">
        <f t="shared" si="73"/>
        <v>85676</v>
      </c>
      <c r="E35" s="188">
        <f t="shared" si="74"/>
        <v>75281</v>
      </c>
      <c r="F35" s="196">
        <f t="shared" si="50"/>
        <v>34088</v>
      </c>
      <c r="G35" s="187">
        <f>'2-2.시군 연령별 한국인(각세)'!G26</f>
        <v>18069</v>
      </c>
      <c r="H35" s="188">
        <f>'2-2.시군 연령별 한국인(각세)'!H26</f>
        <v>16019</v>
      </c>
      <c r="I35" s="196">
        <f t="shared" si="51"/>
        <v>16014</v>
      </c>
      <c r="J35" s="187">
        <f>'2-2.시군 연령별 한국인(각세)'!J26</f>
        <v>8478</v>
      </c>
      <c r="K35" s="188">
        <f>'2-2.시군 연령별 한국인(각세)'!K26</f>
        <v>7536</v>
      </c>
      <c r="L35" s="196">
        <f t="shared" si="52"/>
        <v>8366</v>
      </c>
      <c r="M35" s="187">
        <f>'2-2.시군 연령별 한국인(각세)'!M26</f>
        <v>4463</v>
      </c>
      <c r="N35" s="188">
        <f>'2-2.시군 연령별 한국인(각세)'!N26</f>
        <v>3903</v>
      </c>
      <c r="O35" s="196">
        <f t="shared" si="53"/>
        <v>9510</v>
      </c>
      <c r="P35" s="187">
        <f>'2-2.시군 연령별 한국인(각세)'!P26</f>
        <v>4976</v>
      </c>
      <c r="Q35" s="188">
        <f>'2-2.시군 연령별 한국인(각세)'!Q26</f>
        <v>4534</v>
      </c>
      <c r="R35" s="196">
        <f t="shared" si="54"/>
        <v>30539</v>
      </c>
      <c r="S35" s="187">
        <f>'2-2.시군 연령별 한국인(각세)'!S26</f>
        <v>16337</v>
      </c>
      <c r="T35" s="188">
        <f>'2-2.시군 연령별 한국인(각세)'!T26</f>
        <v>14202</v>
      </c>
      <c r="U35" s="196">
        <f t="shared" si="55"/>
        <v>6692</v>
      </c>
      <c r="V35" s="187">
        <f>'2-2.시군 연령별 한국인(각세)'!V26</f>
        <v>3598</v>
      </c>
      <c r="W35" s="188">
        <f>'2-2.시군 연령별 한국인(각세)'!W26</f>
        <v>3094</v>
      </c>
      <c r="X35" s="196">
        <f t="shared" si="56"/>
        <v>5058</v>
      </c>
      <c r="Y35" s="187">
        <f>'2-2.시군 연령별 한국인(각세)'!Y26</f>
        <v>2661</v>
      </c>
      <c r="Z35" s="188">
        <f>'2-2.시군 연령별 한국인(각세)'!Z26</f>
        <v>2397</v>
      </c>
      <c r="AA35" s="196">
        <f t="shared" si="57"/>
        <v>5527</v>
      </c>
      <c r="AB35" s="187">
        <f>'2-2.시군 연령별 한국인(각세)'!AB26</f>
        <v>2971</v>
      </c>
      <c r="AC35" s="188">
        <f>'2-2.시군 연령별 한국인(각세)'!AC26</f>
        <v>2556</v>
      </c>
      <c r="AD35" s="196">
        <f t="shared" si="58"/>
        <v>4251</v>
      </c>
      <c r="AE35" s="187">
        <f>'2-2.시군 연령별 한국인(각세)'!AE26</f>
        <v>2307</v>
      </c>
      <c r="AF35" s="188">
        <f>'2-2.시군 연령별 한국인(각세)'!AF26</f>
        <v>1944</v>
      </c>
      <c r="AG35" s="196">
        <f t="shared" si="59"/>
        <v>15340</v>
      </c>
      <c r="AH35" s="187">
        <f>'2-2.시군 연령별 한국인(각세)'!AH26</f>
        <v>8081</v>
      </c>
      <c r="AI35" s="188">
        <f>'2-2.시군 연령별 한국인(각세)'!AI26</f>
        <v>7259</v>
      </c>
      <c r="AJ35" s="196">
        <f t="shared" si="60"/>
        <v>897</v>
      </c>
      <c r="AK35" s="187">
        <f>'2-2.시군 연령별 한국인(각세)'!AK26</f>
        <v>483</v>
      </c>
      <c r="AL35" s="188">
        <f>'2-2.시군 연령별 한국인(각세)'!AL26</f>
        <v>414</v>
      </c>
      <c r="AM35" s="196">
        <f t="shared" si="61"/>
        <v>1905</v>
      </c>
      <c r="AN35" s="187">
        <f>'2-2.시군 연령별 한국인(각세)'!AN26</f>
        <v>999</v>
      </c>
      <c r="AO35" s="188">
        <f>'2-2.시군 연령별 한국인(각세)'!AO26</f>
        <v>906</v>
      </c>
      <c r="AP35" s="196">
        <f t="shared" si="62"/>
        <v>1027</v>
      </c>
      <c r="AQ35" s="187">
        <f>'2-2.시군 연령별 한국인(각세)'!AQ26</f>
        <v>548</v>
      </c>
      <c r="AR35" s="188">
        <f>'2-2.시군 연령별 한국인(각세)'!AR26</f>
        <v>479</v>
      </c>
      <c r="AS35" s="196">
        <f t="shared" si="63"/>
        <v>749</v>
      </c>
      <c r="AT35" s="187">
        <f>'2-2.시군 연령별 한국인(각세)'!AT26</f>
        <v>418</v>
      </c>
      <c r="AU35" s="188">
        <f>'2-2.시군 연령별 한국인(각세)'!AU26</f>
        <v>331</v>
      </c>
      <c r="AV35" s="196">
        <f t="shared" si="64"/>
        <v>1653</v>
      </c>
      <c r="AW35" s="187">
        <f>'2-2.시군 연령별 한국인(각세)'!AW26</f>
        <v>869</v>
      </c>
      <c r="AX35" s="188">
        <f>'2-2.시군 연령별 한국인(각세)'!AX26</f>
        <v>784</v>
      </c>
      <c r="AY35" s="196">
        <f t="shared" si="65"/>
        <v>1824</v>
      </c>
      <c r="AZ35" s="187">
        <f>'2-2.시군 연령별 한국인(각세)'!AZ26</f>
        <v>967</v>
      </c>
      <c r="BA35" s="188">
        <f>'2-2.시군 연령별 한국인(각세)'!BA26</f>
        <v>857</v>
      </c>
      <c r="BB35" s="196">
        <f t="shared" si="66"/>
        <v>1592</v>
      </c>
      <c r="BC35" s="187">
        <f>'2-2.시군 연령별 한국인(각세)'!BC26</f>
        <v>850</v>
      </c>
      <c r="BD35" s="188">
        <f>'2-2.시군 연령별 한국인(각세)'!BD26</f>
        <v>742</v>
      </c>
      <c r="BE35" s="196">
        <f t="shared" si="67"/>
        <v>2006</v>
      </c>
      <c r="BF35" s="187">
        <f>'2-2.시군 연령별 한국인(각세)'!BF26</f>
        <v>1085</v>
      </c>
      <c r="BG35" s="188">
        <f>'2-2.시군 연령별 한국인(각세)'!BG26</f>
        <v>921</v>
      </c>
      <c r="BH35" s="196">
        <f t="shared" si="68"/>
        <v>7318</v>
      </c>
      <c r="BI35" s="187">
        <f>'2-2.시군 연령별 한국인(각세)'!BI26</f>
        <v>3985</v>
      </c>
      <c r="BJ35" s="188">
        <f>'2-2.시군 연령별 한국인(각세)'!BJ26</f>
        <v>3333</v>
      </c>
      <c r="BK35" s="196">
        <f t="shared" si="69"/>
        <v>1834</v>
      </c>
      <c r="BL35" s="187">
        <f>'2-2.시군 연령별 한국인(각세)'!BL26</f>
        <v>943</v>
      </c>
      <c r="BM35" s="188">
        <f>'2-2.시군 연령별 한국인(각세)'!BM26</f>
        <v>891</v>
      </c>
      <c r="BN35" s="196">
        <f t="shared" si="70"/>
        <v>1426</v>
      </c>
      <c r="BO35" s="187">
        <f>'2-2.시군 연령별 한국인(각세)'!BO26</f>
        <v>732</v>
      </c>
      <c r="BP35" s="188">
        <f>'2-2.시군 연령별 한국인(각세)'!BP26</f>
        <v>694</v>
      </c>
      <c r="BQ35" s="196">
        <f t="shared" si="71"/>
        <v>2940</v>
      </c>
      <c r="BR35" s="187">
        <f>'2-2.시군 연령별 한국인(각세)'!BR26</f>
        <v>1649</v>
      </c>
      <c r="BS35" s="188">
        <f>'2-2.시군 연령별 한국인(각세)'!BS26</f>
        <v>1291</v>
      </c>
      <c r="BT35" s="196">
        <f t="shared" si="72"/>
        <v>401</v>
      </c>
      <c r="BU35" s="187">
        <f>'2-2.시군 연령별 한국인(각세)'!BU26</f>
        <v>207</v>
      </c>
      <c r="BV35" s="188">
        <f>'2-2.시군 연령별 한국인(각세)'!BV26</f>
        <v>194</v>
      </c>
    </row>
    <row r="36" spans="1:74" ht="15" customHeight="1">
      <c r="A36" s="117" t="s">
        <v>8</v>
      </c>
      <c r="B36" s="68" t="s">
        <v>8</v>
      </c>
      <c r="C36" s="186">
        <f t="shared" si="49"/>
        <v>168046</v>
      </c>
      <c r="D36" s="187">
        <f t="shared" si="73"/>
        <v>93171</v>
      </c>
      <c r="E36" s="188">
        <f t="shared" si="74"/>
        <v>74875</v>
      </c>
      <c r="F36" s="196">
        <f t="shared" si="50"/>
        <v>33851</v>
      </c>
      <c r="G36" s="187">
        <f>'2-2.시군 연령별 한국인(각세)'!G32</f>
        <v>19422</v>
      </c>
      <c r="H36" s="188">
        <f>'2-2.시군 연령별 한국인(각세)'!H32</f>
        <v>14429</v>
      </c>
      <c r="I36" s="196">
        <f t="shared" si="51"/>
        <v>16588</v>
      </c>
      <c r="J36" s="187">
        <f>'2-2.시군 연령별 한국인(각세)'!J32</f>
        <v>9400</v>
      </c>
      <c r="K36" s="188">
        <f>'2-2.시군 연령별 한국인(각세)'!K32</f>
        <v>7188</v>
      </c>
      <c r="L36" s="196">
        <f t="shared" si="52"/>
        <v>8800</v>
      </c>
      <c r="M36" s="187">
        <f>'2-2.시군 연령별 한국인(각세)'!M32</f>
        <v>4917</v>
      </c>
      <c r="N36" s="188">
        <f>'2-2.시군 연령별 한국인(각세)'!N32</f>
        <v>3883</v>
      </c>
      <c r="O36" s="196">
        <f t="shared" si="53"/>
        <v>9914</v>
      </c>
      <c r="P36" s="187">
        <f>'2-2.시군 연령별 한국인(각세)'!P32</f>
        <v>5555</v>
      </c>
      <c r="Q36" s="188">
        <f>'2-2.시군 연령별 한국인(각세)'!Q32</f>
        <v>4359</v>
      </c>
      <c r="R36" s="196">
        <f t="shared" si="54"/>
        <v>32868</v>
      </c>
      <c r="S36" s="187">
        <f>'2-2.시군 연령별 한국인(각세)'!S32</f>
        <v>17103</v>
      </c>
      <c r="T36" s="188">
        <f>'2-2.시군 연령별 한국인(각세)'!T32</f>
        <v>15765</v>
      </c>
      <c r="U36" s="196">
        <f t="shared" si="55"/>
        <v>6290</v>
      </c>
      <c r="V36" s="187">
        <f>'2-2.시군 연령별 한국인(각세)'!V32</f>
        <v>3682</v>
      </c>
      <c r="W36" s="188">
        <f>'2-2.시군 연령별 한국인(각세)'!W32</f>
        <v>2608</v>
      </c>
      <c r="X36" s="196">
        <f t="shared" si="56"/>
        <v>5377</v>
      </c>
      <c r="Y36" s="187">
        <f>'2-2.시군 연령별 한국인(각세)'!Y32</f>
        <v>3113</v>
      </c>
      <c r="Z36" s="188">
        <f>'2-2.시군 연령별 한국인(각세)'!Z32</f>
        <v>2264</v>
      </c>
      <c r="AA36" s="196">
        <f t="shared" si="57"/>
        <v>5242</v>
      </c>
      <c r="AB36" s="187">
        <f>'2-2.시군 연령별 한국인(각세)'!AB32</f>
        <v>3001</v>
      </c>
      <c r="AC36" s="188">
        <f>'2-2.시군 연령별 한국인(각세)'!AC32</f>
        <v>2241</v>
      </c>
      <c r="AD36" s="196">
        <f t="shared" si="58"/>
        <v>3867</v>
      </c>
      <c r="AE36" s="187">
        <f>'2-2.시군 연령별 한국인(각세)'!AE32</f>
        <v>2146</v>
      </c>
      <c r="AF36" s="188">
        <f>'2-2.시군 연령별 한국인(각세)'!AF32</f>
        <v>1721</v>
      </c>
      <c r="AG36" s="196">
        <f t="shared" si="59"/>
        <v>18180</v>
      </c>
      <c r="AH36" s="187">
        <f>'2-2.시군 연령별 한국인(각세)'!AH32</f>
        <v>9974</v>
      </c>
      <c r="AI36" s="188">
        <f>'2-2.시군 연령별 한국인(각세)'!AI32</f>
        <v>8206</v>
      </c>
      <c r="AJ36" s="196">
        <f t="shared" si="60"/>
        <v>1042</v>
      </c>
      <c r="AK36" s="187">
        <f>'2-2.시군 연령별 한국인(각세)'!AK32</f>
        <v>606</v>
      </c>
      <c r="AL36" s="188">
        <f>'2-2.시군 연령별 한국인(각세)'!AL32</f>
        <v>436</v>
      </c>
      <c r="AM36" s="196">
        <f t="shared" si="61"/>
        <v>2218</v>
      </c>
      <c r="AN36" s="187">
        <f>'2-2.시군 연령별 한국인(각세)'!AN32</f>
        <v>1261</v>
      </c>
      <c r="AO36" s="188">
        <f>'2-2.시군 연령별 한국인(각세)'!AO32</f>
        <v>957</v>
      </c>
      <c r="AP36" s="196">
        <f t="shared" si="62"/>
        <v>1163</v>
      </c>
      <c r="AQ36" s="187">
        <f>'2-2.시군 연령별 한국인(각세)'!AQ32</f>
        <v>678</v>
      </c>
      <c r="AR36" s="188">
        <f>'2-2.시군 연령별 한국인(각세)'!AR32</f>
        <v>485</v>
      </c>
      <c r="AS36" s="196">
        <f t="shared" si="63"/>
        <v>777</v>
      </c>
      <c r="AT36" s="187">
        <f>'2-2.시군 연령별 한국인(각세)'!AT32</f>
        <v>440</v>
      </c>
      <c r="AU36" s="188">
        <f>'2-2.시군 연령별 한국인(각세)'!AU32</f>
        <v>337</v>
      </c>
      <c r="AV36" s="196">
        <f t="shared" si="64"/>
        <v>1741</v>
      </c>
      <c r="AW36" s="187">
        <f>'2-2.시군 연령별 한국인(각세)'!AW32</f>
        <v>1005</v>
      </c>
      <c r="AX36" s="188">
        <f>'2-2.시군 연령별 한국인(각세)'!AX32</f>
        <v>736</v>
      </c>
      <c r="AY36" s="196">
        <f t="shared" si="65"/>
        <v>1851</v>
      </c>
      <c r="AZ36" s="187">
        <f>'2-2.시군 연령별 한국인(각세)'!AZ32</f>
        <v>1076</v>
      </c>
      <c r="BA36" s="188">
        <f>'2-2.시군 연령별 한국인(각세)'!BA32</f>
        <v>775</v>
      </c>
      <c r="BB36" s="196">
        <f t="shared" si="66"/>
        <v>1622</v>
      </c>
      <c r="BC36" s="187">
        <f>'2-2.시군 연령별 한국인(각세)'!BC32</f>
        <v>946</v>
      </c>
      <c r="BD36" s="188">
        <f>'2-2.시군 연령별 한국인(각세)'!BD32</f>
        <v>676</v>
      </c>
      <c r="BE36" s="196">
        <f t="shared" si="67"/>
        <v>2358</v>
      </c>
      <c r="BF36" s="187">
        <f>'2-2.시군 연령별 한국인(각세)'!BF32</f>
        <v>1368</v>
      </c>
      <c r="BG36" s="188">
        <f>'2-2.시군 연령별 한국인(각세)'!BG32</f>
        <v>990</v>
      </c>
      <c r="BH36" s="196">
        <f t="shared" si="68"/>
        <v>7761</v>
      </c>
      <c r="BI36" s="187">
        <f>'2-2.시군 연령별 한국인(각세)'!BI32</f>
        <v>3743</v>
      </c>
      <c r="BJ36" s="188">
        <f>'2-2.시군 연령별 한국인(각세)'!BJ32</f>
        <v>4018</v>
      </c>
      <c r="BK36" s="196">
        <f t="shared" si="69"/>
        <v>1971</v>
      </c>
      <c r="BL36" s="187">
        <f>'2-2.시군 연령별 한국인(각세)'!BL32</f>
        <v>1136</v>
      </c>
      <c r="BM36" s="188">
        <f>'2-2.시군 연령별 한국인(각세)'!BM32</f>
        <v>835</v>
      </c>
      <c r="BN36" s="196">
        <f t="shared" si="70"/>
        <v>1364</v>
      </c>
      <c r="BO36" s="187">
        <f>'2-2.시군 연령별 한국인(각세)'!BO32</f>
        <v>768</v>
      </c>
      <c r="BP36" s="188">
        <f>'2-2.시군 연령별 한국인(각세)'!BP32</f>
        <v>596</v>
      </c>
      <c r="BQ36" s="196">
        <f t="shared" si="71"/>
        <v>2618</v>
      </c>
      <c r="BR36" s="187">
        <f>'2-2.시군 연령별 한국인(각세)'!BR32</f>
        <v>1484</v>
      </c>
      <c r="BS36" s="188">
        <f>'2-2.시군 연령별 한국인(각세)'!BS32</f>
        <v>1134</v>
      </c>
      <c r="BT36" s="196">
        <f t="shared" si="72"/>
        <v>583</v>
      </c>
      <c r="BU36" s="187">
        <f>'2-2.시군 연령별 한국인(각세)'!BU32</f>
        <v>347</v>
      </c>
      <c r="BV36" s="188">
        <f>'2-2.시군 연령별 한국인(각세)'!BV32</f>
        <v>236</v>
      </c>
    </row>
    <row r="37" spans="1:74" ht="15" customHeight="1">
      <c r="A37" s="117" t="s">
        <v>9</v>
      </c>
      <c r="B37" s="68" t="s">
        <v>9</v>
      </c>
      <c r="C37" s="186">
        <f t="shared" si="49"/>
        <v>143072</v>
      </c>
      <c r="D37" s="187">
        <f t="shared" si="73"/>
        <v>79584</v>
      </c>
      <c r="E37" s="188">
        <f t="shared" si="74"/>
        <v>63488</v>
      </c>
      <c r="F37" s="196">
        <f t="shared" si="50"/>
        <v>27957</v>
      </c>
      <c r="G37" s="187">
        <f>'2-2.시군 연령별 한국인(각세)'!G38</f>
        <v>15617</v>
      </c>
      <c r="H37" s="188">
        <f>'2-2.시군 연령별 한국인(각세)'!H38</f>
        <v>12340</v>
      </c>
      <c r="I37" s="196">
        <f t="shared" si="51"/>
        <v>12885</v>
      </c>
      <c r="J37" s="187">
        <f>'2-2.시군 연령별 한국인(각세)'!J38</f>
        <v>7232</v>
      </c>
      <c r="K37" s="188">
        <f>'2-2.시군 연령별 한국인(각세)'!K38</f>
        <v>5653</v>
      </c>
      <c r="L37" s="196">
        <f t="shared" si="52"/>
        <v>7041</v>
      </c>
      <c r="M37" s="187">
        <f>'2-2.시군 연령별 한국인(각세)'!M38</f>
        <v>3907</v>
      </c>
      <c r="N37" s="188">
        <f>'2-2.시군 연령별 한국인(각세)'!N38</f>
        <v>3134</v>
      </c>
      <c r="O37" s="196">
        <f t="shared" si="53"/>
        <v>7863</v>
      </c>
      <c r="P37" s="187">
        <f>'2-2.시군 연령별 한국인(각세)'!P38</f>
        <v>4330</v>
      </c>
      <c r="Q37" s="188">
        <f>'2-2.시군 연령별 한국인(각세)'!Q38</f>
        <v>3533</v>
      </c>
      <c r="R37" s="196">
        <f t="shared" si="54"/>
        <v>30688</v>
      </c>
      <c r="S37" s="187">
        <f>'2-2.시군 연령별 한국인(각세)'!S38</f>
        <v>16527</v>
      </c>
      <c r="T37" s="188">
        <f>'2-2.시군 연령별 한국인(각세)'!T38</f>
        <v>14161</v>
      </c>
      <c r="U37" s="196">
        <f t="shared" si="55"/>
        <v>4467</v>
      </c>
      <c r="V37" s="187">
        <f>'2-2.시군 연령별 한국인(각세)'!V38</f>
        <v>2588</v>
      </c>
      <c r="W37" s="188">
        <f>'2-2.시군 연령별 한국인(각세)'!W38</f>
        <v>1879</v>
      </c>
      <c r="X37" s="196">
        <f t="shared" si="56"/>
        <v>4677</v>
      </c>
      <c r="Y37" s="187">
        <f>'2-2.시군 연령별 한국인(각세)'!Y38</f>
        <v>2692</v>
      </c>
      <c r="Z37" s="188">
        <f>'2-2.시군 연령별 한국인(각세)'!Z38</f>
        <v>1985</v>
      </c>
      <c r="AA37" s="196">
        <f t="shared" si="57"/>
        <v>4190</v>
      </c>
      <c r="AB37" s="187">
        <f>'2-2.시군 연령별 한국인(각세)'!AB38</f>
        <v>2413</v>
      </c>
      <c r="AC37" s="188">
        <f>'2-2.시군 연령별 한국인(각세)'!AC38</f>
        <v>1777</v>
      </c>
      <c r="AD37" s="196">
        <f t="shared" si="58"/>
        <v>3107</v>
      </c>
      <c r="AE37" s="187">
        <f>'2-2.시군 연령별 한국인(각세)'!AE38</f>
        <v>1727</v>
      </c>
      <c r="AF37" s="188">
        <f>'2-2.시군 연령별 한국인(각세)'!AF38</f>
        <v>1380</v>
      </c>
      <c r="AG37" s="196">
        <f t="shared" si="59"/>
        <v>15833</v>
      </c>
      <c r="AH37" s="187">
        <f>'2-2.시군 연령별 한국인(각세)'!AH38</f>
        <v>8741</v>
      </c>
      <c r="AI37" s="188">
        <f>'2-2.시군 연령별 한국인(각세)'!AI38</f>
        <v>7092</v>
      </c>
      <c r="AJ37" s="196">
        <f t="shared" si="60"/>
        <v>866</v>
      </c>
      <c r="AK37" s="187">
        <f>'2-2.시군 연령별 한국인(각세)'!AK38</f>
        <v>497</v>
      </c>
      <c r="AL37" s="188">
        <f>'2-2.시군 연령별 한국인(각세)'!AL38</f>
        <v>369</v>
      </c>
      <c r="AM37" s="196">
        <f t="shared" si="61"/>
        <v>1923</v>
      </c>
      <c r="AN37" s="187">
        <f>'2-2.시군 연령별 한국인(각세)'!AN38</f>
        <v>1107</v>
      </c>
      <c r="AO37" s="188">
        <f>'2-2.시군 연령별 한국인(각세)'!AO38</f>
        <v>816</v>
      </c>
      <c r="AP37" s="196">
        <f t="shared" si="62"/>
        <v>980</v>
      </c>
      <c r="AQ37" s="187">
        <f>'2-2.시군 연령별 한국인(각세)'!AQ38</f>
        <v>585</v>
      </c>
      <c r="AR37" s="188">
        <f>'2-2.시군 연령별 한국인(각세)'!AR38</f>
        <v>395</v>
      </c>
      <c r="AS37" s="196">
        <f t="shared" si="63"/>
        <v>630</v>
      </c>
      <c r="AT37" s="187">
        <f>'2-2.시군 연령별 한국인(각세)'!AT38</f>
        <v>349</v>
      </c>
      <c r="AU37" s="188">
        <f>'2-2.시군 연령별 한국인(각세)'!AU38</f>
        <v>281</v>
      </c>
      <c r="AV37" s="196">
        <f t="shared" si="64"/>
        <v>1253</v>
      </c>
      <c r="AW37" s="187">
        <f>'2-2.시군 연령별 한국인(각세)'!AW38</f>
        <v>676</v>
      </c>
      <c r="AX37" s="188">
        <f>'2-2.시군 연령별 한국인(각세)'!AX38</f>
        <v>577</v>
      </c>
      <c r="AY37" s="196">
        <f t="shared" si="65"/>
        <v>1630</v>
      </c>
      <c r="AZ37" s="187">
        <f>'2-2.시군 연령별 한국인(각세)'!AZ38</f>
        <v>955</v>
      </c>
      <c r="BA37" s="188">
        <f>'2-2.시군 연령별 한국인(각세)'!BA38</f>
        <v>675</v>
      </c>
      <c r="BB37" s="196">
        <f t="shared" si="66"/>
        <v>1395</v>
      </c>
      <c r="BC37" s="187">
        <f>'2-2.시군 연령별 한국인(각세)'!BC38</f>
        <v>784</v>
      </c>
      <c r="BD37" s="188">
        <f>'2-2.시군 연령별 한국인(각세)'!BD38</f>
        <v>611</v>
      </c>
      <c r="BE37" s="196">
        <f t="shared" si="67"/>
        <v>2011</v>
      </c>
      <c r="BF37" s="187">
        <f>'2-2.시군 연령별 한국인(각세)'!BF38</f>
        <v>1137</v>
      </c>
      <c r="BG37" s="188">
        <f>'2-2.시군 연령별 한국인(각세)'!BG38</f>
        <v>874</v>
      </c>
      <c r="BH37" s="196">
        <f t="shared" si="68"/>
        <v>8238</v>
      </c>
      <c r="BI37" s="187">
        <f>'2-2.시군 연령별 한국인(각세)'!BI38</f>
        <v>4557</v>
      </c>
      <c r="BJ37" s="188">
        <f>'2-2.시군 연령별 한국인(각세)'!BJ38</f>
        <v>3681</v>
      </c>
      <c r="BK37" s="196">
        <f t="shared" si="69"/>
        <v>1710</v>
      </c>
      <c r="BL37" s="187">
        <f>'2-2.시군 연령별 한국인(각세)'!BL38</f>
        <v>988</v>
      </c>
      <c r="BM37" s="188">
        <f>'2-2.시군 연령별 한국인(각세)'!BM38</f>
        <v>722</v>
      </c>
      <c r="BN37" s="196">
        <f t="shared" si="70"/>
        <v>1178</v>
      </c>
      <c r="BO37" s="187">
        <f>'2-2.시군 연령별 한국인(각세)'!BO38</f>
        <v>679</v>
      </c>
      <c r="BP37" s="188">
        <f>'2-2.시군 연령별 한국인(각세)'!BP38</f>
        <v>499</v>
      </c>
      <c r="BQ37" s="196">
        <f t="shared" si="71"/>
        <v>2031</v>
      </c>
      <c r="BR37" s="187">
        <f>'2-2.시군 연령별 한국인(각세)'!BR38</f>
        <v>1193</v>
      </c>
      <c r="BS37" s="188">
        <f>'2-2.시군 연령별 한국인(각세)'!BS38</f>
        <v>838</v>
      </c>
      <c r="BT37" s="196">
        <f t="shared" si="72"/>
        <v>519</v>
      </c>
      <c r="BU37" s="187">
        <f>'2-2.시군 연령별 한국인(각세)'!BU38</f>
        <v>303</v>
      </c>
      <c r="BV37" s="188">
        <f>'2-2.시군 연령별 한국인(각세)'!BV38</f>
        <v>216</v>
      </c>
    </row>
    <row r="38" spans="1:74" ht="15" customHeight="1">
      <c r="A38" s="117" t="s">
        <v>10</v>
      </c>
      <c r="B38" s="68" t="s">
        <v>10</v>
      </c>
      <c r="C38" s="186">
        <f t="shared" si="49"/>
        <v>169962</v>
      </c>
      <c r="D38" s="187">
        <f t="shared" si="73"/>
        <v>89426</v>
      </c>
      <c r="E38" s="188">
        <f t="shared" si="74"/>
        <v>80536</v>
      </c>
      <c r="F38" s="196">
        <f t="shared" si="50"/>
        <v>35278</v>
      </c>
      <c r="G38" s="187">
        <f>'2-2.시군 연령별 한국인(각세)'!G44</f>
        <v>18403</v>
      </c>
      <c r="H38" s="188">
        <f>'2-2.시군 연령별 한국인(각세)'!H44</f>
        <v>16875</v>
      </c>
      <c r="I38" s="196">
        <f t="shared" si="51"/>
        <v>14641</v>
      </c>
      <c r="J38" s="187">
        <f>'2-2.시군 연령별 한국인(각세)'!J44</f>
        <v>7792</v>
      </c>
      <c r="K38" s="188">
        <f>'2-2.시군 연령별 한국인(각세)'!K44</f>
        <v>6849</v>
      </c>
      <c r="L38" s="196">
        <f t="shared" si="52"/>
        <v>8310</v>
      </c>
      <c r="M38" s="187">
        <f>'2-2.시군 연령별 한국인(각세)'!M44</f>
        <v>4383</v>
      </c>
      <c r="N38" s="188">
        <f>'2-2.시군 연령별 한국인(각세)'!N44</f>
        <v>3927</v>
      </c>
      <c r="O38" s="196">
        <f t="shared" si="53"/>
        <v>9542</v>
      </c>
      <c r="P38" s="187">
        <f>'2-2.시군 연령별 한국인(각세)'!P44</f>
        <v>4725</v>
      </c>
      <c r="Q38" s="188">
        <f>'2-2.시군 연령별 한국인(각세)'!Q44</f>
        <v>4817</v>
      </c>
      <c r="R38" s="196">
        <f t="shared" si="54"/>
        <v>37004</v>
      </c>
      <c r="S38" s="187">
        <f>'2-2.시군 연령별 한국인(각세)'!S44</f>
        <v>19334</v>
      </c>
      <c r="T38" s="188">
        <f>'2-2.시군 연령별 한국인(각세)'!T44</f>
        <v>17670</v>
      </c>
      <c r="U38" s="196">
        <f t="shared" si="55"/>
        <v>5221</v>
      </c>
      <c r="V38" s="187">
        <f>'2-2.시군 연령별 한국인(각세)'!V44</f>
        <v>2769</v>
      </c>
      <c r="W38" s="188">
        <f>'2-2.시군 연령별 한국인(각세)'!W44</f>
        <v>2452</v>
      </c>
      <c r="X38" s="196">
        <f t="shared" si="56"/>
        <v>5271</v>
      </c>
      <c r="Y38" s="187">
        <f>'2-2.시군 연령별 한국인(각세)'!Y44</f>
        <v>2833</v>
      </c>
      <c r="Z38" s="188">
        <f>'2-2.시군 연령별 한국인(각세)'!Z44</f>
        <v>2438</v>
      </c>
      <c r="AA38" s="196">
        <f t="shared" si="57"/>
        <v>4396</v>
      </c>
      <c r="AB38" s="187">
        <f>'2-2.시군 연령별 한국인(각세)'!AB44</f>
        <v>2382</v>
      </c>
      <c r="AC38" s="188">
        <f>'2-2.시군 연령별 한국인(각세)'!AC44</f>
        <v>2014</v>
      </c>
      <c r="AD38" s="196">
        <f t="shared" si="58"/>
        <v>3693</v>
      </c>
      <c r="AE38" s="187">
        <f>'2-2.시군 연령별 한국인(각세)'!AE44</f>
        <v>1921</v>
      </c>
      <c r="AF38" s="188">
        <f>'2-2.시군 연령별 한국인(각세)'!AF44</f>
        <v>1772</v>
      </c>
      <c r="AG38" s="196">
        <f t="shared" si="59"/>
        <v>18826</v>
      </c>
      <c r="AH38" s="187">
        <f>'2-2.시군 연령별 한국인(각세)'!AH44</f>
        <v>9835</v>
      </c>
      <c r="AI38" s="188">
        <f>'2-2.시군 연령별 한국인(각세)'!AI44</f>
        <v>8991</v>
      </c>
      <c r="AJ38" s="196">
        <f t="shared" si="60"/>
        <v>864</v>
      </c>
      <c r="AK38" s="187">
        <f>'2-2.시군 연령별 한국인(각세)'!AK44</f>
        <v>470</v>
      </c>
      <c r="AL38" s="188">
        <f>'2-2.시군 연령별 한국인(각세)'!AL44</f>
        <v>394</v>
      </c>
      <c r="AM38" s="196">
        <f t="shared" si="61"/>
        <v>1905</v>
      </c>
      <c r="AN38" s="187">
        <f>'2-2.시군 연령별 한국인(각세)'!AN44</f>
        <v>1081</v>
      </c>
      <c r="AO38" s="188">
        <f>'2-2.시군 연령별 한국인(각세)'!AO44</f>
        <v>824</v>
      </c>
      <c r="AP38" s="196">
        <f t="shared" si="62"/>
        <v>988</v>
      </c>
      <c r="AQ38" s="187">
        <f>'2-2.시군 연령별 한국인(각세)'!AQ44</f>
        <v>550</v>
      </c>
      <c r="AR38" s="188">
        <f>'2-2.시군 연령별 한국인(각세)'!AR44</f>
        <v>438</v>
      </c>
      <c r="AS38" s="196">
        <f t="shared" si="63"/>
        <v>645</v>
      </c>
      <c r="AT38" s="187">
        <f>'2-2.시군 연령별 한국인(각세)'!AT44</f>
        <v>343</v>
      </c>
      <c r="AU38" s="188">
        <f>'2-2.시군 연령별 한국인(각세)'!AU44</f>
        <v>302</v>
      </c>
      <c r="AV38" s="196">
        <f t="shared" si="64"/>
        <v>1512</v>
      </c>
      <c r="AW38" s="187">
        <f>'2-2.시군 연령별 한국인(각세)'!AW44</f>
        <v>800</v>
      </c>
      <c r="AX38" s="188">
        <f>'2-2.시군 연령별 한국인(각세)'!AX44</f>
        <v>712</v>
      </c>
      <c r="AY38" s="196">
        <f t="shared" si="65"/>
        <v>1795</v>
      </c>
      <c r="AZ38" s="187">
        <f>'2-2.시군 연령별 한국인(각세)'!AZ44</f>
        <v>938</v>
      </c>
      <c r="BA38" s="188">
        <f>'2-2.시군 연령별 한국인(각세)'!BA44</f>
        <v>857</v>
      </c>
      <c r="BB38" s="196">
        <f t="shared" si="66"/>
        <v>1651</v>
      </c>
      <c r="BC38" s="187">
        <f>'2-2.시군 연령별 한국인(각세)'!BC44</f>
        <v>878</v>
      </c>
      <c r="BD38" s="188">
        <f>'2-2.시군 연령별 한국인(각세)'!BD44</f>
        <v>773</v>
      </c>
      <c r="BE38" s="196">
        <f t="shared" si="67"/>
        <v>2042</v>
      </c>
      <c r="BF38" s="187">
        <f>'2-2.시군 연령별 한국인(각세)'!BF44</f>
        <v>1056</v>
      </c>
      <c r="BG38" s="188">
        <f>'2-2.시군 연령별 한국인(각세)'!BG44</f>
        <v>986</v>
      </c>
      <c r="BH38" s="196">
        <f t="shared" si="68"/>
        <v>10225</v>
      </c>
      <c r="BI38" s="187">
        <f>'2-2.시군 연령별 한국인(각세)'!BI44</f>
        <v>5659</v>
      </c>
      <c r="BJ38" s="188">
        <f>'2-2.시군 연령별 한국인(각세)'!BJ44</f>
        <v>4566</v>
      </c>
      <c r="BK38" s="196">
        <f t="shared" si="69"/>
        <v>1803</v>
      </c>
      <c r="BL38" s="187">
        <f>'2-2.시군 연령별 한국인(각세)'!BL44</f>
        <v>936</v>
      </c>
      <c r="BM38" s="188">
        <f>'2-2.시군 연령별 한국인(각세)'!BM44</f>
        <v>867</v>
      </c>
      <c r="BN38" s="196">
        <f t="shared" si="70"/>
        <v>1277</v>
      </c>
      <c r="BO38" s="187">
        <f>'2-2.시군 연령별 한국인(각세)'!BO44</f>
        <v>678</v>
      </c>
      <c r="BP38" s="188">
        <f>'2-2.시군 연령별 한국인(각세)'!BP44</f>
        <v>599</v>
      </c>
      <c r="BQ38" s="196">
        <f t="shared" si="71"/>
        <v>2513</v>
      </c>
      <c r="BR38" s="187">
        <f>'2-2.시군 연령별 한국인(각세)'!BR44</f>
        <v>1347</v>
      </c>
      <c r="BS38" s="188">
        <f>'2-2.시군 연령별 한국인(각세)'!BS44</f>
        <v>1166</v>
      </c>
      <c r="BT38" s="196">
        <f t="shared" si="72"/>
        <v>560</v>
      </c>
      <c r="BU38" s="187">
        <f>'2-2.시군 연령별 한국인(각세)'!BU44</f>
        <v>313</v>
      </c>
      <c r="BV38" s="188">
        <f>'2-2.시군 연령별 한국인(각세)'!BV44</f>
        <v>247</v>
      </c>
    </row>
    <row r="39" spans="1:74" ht="15" customHeight="1">
      <c r="A39" s="117" t="s">
        <v>11</v>
      </c>
      <c r="B39" s="68" t="s">
        <v>11</v>
      </c>
      <c r="C39" s="186">
        <f t="shared" si="49"/>
        <v>178714</v>
      </c>
      <c r="D39" s="187">
        <f t="shared" si="73"/>
        <v>93383</v>
      </c>
      <c r="E39" s="188">
        <f t="shared" si="74"/>
        <v>85331</v>
      </c>
      <c r="F39" s="196">
        <f t="shared" si="50"/>
        <v>35974</v>
      </c>
      <c r="G39" s="187">
        <f>'2-2.시군 연령별 한국인(각세)'!G50</f>
        <v>18331</v>
      </c>
      <c r="H39" s="188">
        <f>'2-2.시군 연령별 한국인(각세)'!H50</f>
        <v>17643</v>
      </c>
      <c r="I39" s="196">
        <f t="shared" si="51"/>
        <v>16218</v>
      </c>
      <c r="J39" s="187">
        <f>'2-2.시군 연령별 한국인(각세)'!J50</f>
        <v>8473</v>
      </c>
      <c r="K39" s="188">
        <f>'2-2.시군 연령별 한국인(각세)'!K50</f>
        <v>7745</v>
      </c>
      <c r="L39" s="196">
        <f t="shared" si="52"/>
        <v>8692</v>
      </c>
      <c r="M39" s="187">
        <f>'2-2.시군 연령별 한국인(각세)'!M50</f>
        <v>4652</v>
      </c>
      <c r="N39" s="188">
        <f>'2-2.시군 연령별 한국인(각세)'!N50</f>
        <v>4040</v>
      </c>
      <c r="O39" s="196">
        <f t="shared" si="53"/>
        <v>10814</v>
      </c>
      <c r="P39" s="187">
        <f>'2-2.시군 연령별 한국인(각세)'!P50</f>
        <v>5486</v>
      </c>
      <c r="Q39" s="188">
        <f>'2-2.시군 연령별 한국인(각세)'!Q50</f>
        <v>5328</v>
      </c>
      <c r="R39" s="196">
        <f t="shared" si="54"/>
        <v>37197</v>
      </c>
      <c r="S39" s="187">
        <f>'2-2.시군 연령별 한국인(각세)'!S50</f>
        <v>19044</v>
      </c>
      <c r="T39" s="188">
        <f>'2-2.시군 연령별 한국인(각세)'!T50</f>
        <v>18153</v>
      </c>
      <c r="U39" s="196">
        <f t="shared" si="55"/>
        <v>6198</v>
      </c>
      <c r="V39" s="187">
        <f>'2-2.시군 연령별 한국인(각세)'!V50</f>
        <v>3171</v>
      </c>
      <c r="W39" s="188">
        <f>'2-2.시군 연령별 한국인(각세)'!W50</f>
        <v>3027</v>
      </c>
      <c r="X39" s="196">
        <f t="shared" si="56"/>
        <v>5292</v>
      </c>
      <c r="Y39" s="187">
        <f>'2-2.시군 연령별 한국인(각세)'!Y50</f>
        <v>2890</v>
      </c>
      <c r="Z39" s="188">
        <f>'2-2.시군 연령별 한국인(각세)'!Z50</f>
        <v>2402</v>
      </c>
      <c r="AA39" s="196">
        <f t="shared" si="57"/>
        <v>4817</v>
      </c>
      <c r="AB39" s="187">
        <f>'2-2.시군 연령별 한국인(각세)'!AB50</f>
        <v>2543</v>
      </c>
      <c r="AC39" s="188">
        <f>'2-2.시군 연령별 한국인(각세)'!AC50</f>
        <v>2274</v>
      </c>
      <c r="AD39" s="196">
        <f t="shared" si="58"/>
        <v>4027</v>
      </c>
      <c r="AE39" s="187">
        <f>'2-2.시군 연령별 한국인(각세)'!AE50</f>
        <v>2147</v>
      </c>
      <c r="AF39" s="188">
        <f>'2-2.시군 연령별 한국인(각세)'!AF50</f>
        <v>1880</v>
      </c>
      <c r="AG39" s="196">
        <f t="shared" si="59"/>
        <v>19615</v>
      </c>
      <c r="AH39" s="187">
        <f>'2-2.시군 연령별 한국인(각세)'!AH50</f>
        <v>10103</v>
      </c>
      <c r="AI39" s="188">
        <f>'2-2.시군 연령별 한국인(각세)'!AI50</f>
        <v>9512</v>
      </c>
      <c r="AJ39" s="196">
        <f t="shared" si="60"/>
        <v>932</v>
      </c>
      <c r="AK39" s="187">
        <f>'2-2.시군 연령별 한국인(각세)'!AK50</f>
        <v>540</v>
      </c>
      <c r="AL39" s="188">
        <f>'2-2.시군 연령별 한국인(각세)'!AL50</f>
        <v>392</v>
      </c>
      <c r="AM39" s="196">
        <f t="shared" si="61"/>
        <v>1957</v>
      </c>
      <c r="AN39" s="187">
        <f>'2-2.시군 연령별 한국인(각세)'!AN50</f>
        <v>1163</v>
      </c>
      <c r="AO39" s="188">
        <f>'2-2.시군 연령별 한국인(각세)'!AO50</f>
        <v>794</v>
      </c>
      <c r="AP39" s="196">
        <f t="shared" si="62"/>
        <v>1076</v>
      </c>
      <c r="AQ39" s="187">
        <f>'2-2.시군 연령별 한국인(각세)'!AQ50</f>
        <v>590</v>
      </c>
      <c r="AR39" s="188">
        <f>'2-2.시군 연령별 한국인(각세)'!AR50</f>
        <v>486</v>
      </c>
      <c r="AS39" s="196">
        <f t="shared" si="63"/>
        <v>728</v>
      </c>
      <c r="AT39" s="187">
        <f>'2-2.시군 연령별 한국인(각세)'!AT50</f>
        <v>414</v>
      </c>
      <c r="AU39" s="188">
        <f>'2-2.시군 연령별 한국인(각세)'!AU50</f>
        <v>314</v>
      </c>
      <c r="AV39" s="196">
        <f t="shared" si="64"/>
        <v>1733</v>
      </c>
      <c r="AW39" s="187">
        <f>'2-2.시군 연령별 한국인(각세)'!AW50</f>
        <v>937</v>
      </c>
      <c r="AX39" s="188">
        <f>'2-2.시군 연령별 한국인(각세)'!AX50</f>
        <v>796</v>
      </c>
      <c r="AY39" s="196">
        <f t="shared" si="65"/>
        <v>1855</v>
      </c>
      <c r="AZ39" s="187">
        <f>'2-2.시군 연령별 한국인(각세)'!AZ50</f>
        <v>1050</v>
      </c>
      <c r="BA39" s="188">
        <f>'2-2.시군 연령별 한국인(각세)'!BA50</f>
        <v>805</v>
      </c>
      <c r="BB39" s="196">
        <f t="shared" si="66"/>
        <v>1845</v>
      </c>
      <c r="BC39" s="187">
        <f>'2-2.시군 연령별 한국인(각세)'!BC50</f>
        <v>1014</v>
      </c>
      <c r="BD39" s="188">
        <f>'2-2.시군 연령별 한국인(각세)'!BD50</f>
        <v>831</v>
      </c>
      <c r="BE39" s="196">
        <f t="shared" si="67"/>
        <v>2089</v>
      </c>
      <c r="BF39" s="187">
        <f>'2-2.시군 연령별 한국인(각세)'!BF50</f>
        <v>1221</v>
      </c>
      <c r="BG39" s="188">
        <f>'2-2.시군 연령별 한국인(각세)'!BG50</f>
        <v>868</v>
      </c>
      <c r="BH39" s="196">
        <f t="shared" si="68"/>
        <v>10604</v>
      </c>
      <c r="BI39" s="187">
        <f>'2-2.시군 연령별 한국인(각세)'!BI50</f>
        <v>5736</v>
      </c>
      <c r="BJ39" s="188">
        <f>'2-2.시군 연령별 한국인(각세)'!BJ50</f>
        <v>4868</v>
      </c>
      <c r="BK39" s="196">
        <f t="shared" si="69"/>
        <v>1991</v>
      </c>
      <c r="BL39" s="187">
        <f>'2-2.시군 연령별 한국인(각세)'!BL50</f>
        <v>1133</v>
      </c>
      <c r="BM39" s="188">
        <f>'2-2.시군 연령별 한국인(각세)'!BM50</f>
        <v>858</v>
      </c>
      <c r="BN39" s="196">
        <f t="shared" si="70"/>
        <v>1452</v>
      </c>
      <c r="BO39" s="187">
        <f>'2-2.시군 연령별 한국인(각세)'!BO50</f>
        <v>818</v>
      </c>
      <c r="BP39" s="188">
        <f>'2-2.시군 연령별 한국인(각세)'!BP50</f>
        <v>634</v>
      </c>
      <c r="BQ39" s="196">
        <f t="shared" si="71"/>
        <v>3013</v>
      </c>
      <c r="BR39" s="187">
        <f>'2-2.시군 연령별 한국인(각세)'!BR50</f>
        <v>1593</v>
      </c>
      <c r="BS39" s="188">
        <f>'2-2.시군 연령별 한국인(각세)'!BS50</f>
        <v>1420</v>
      </c>
      <c r="BT39" s="196">
        <f t="shared" si="72"/>
        <v>595</v>
      </c>
      <c r="BU39" s="187">
        <f>'2-2.시군 연령별 한국인(각세)'!BU50</f>
        <v>334</v>
      </c>
      <c r="BV39" s="188">
        <f>'2-2.시군 연령별 한국인(각세)'!BV50</f>
        <v>261</v>
      </c>
    </row>
    <row r="40" spans="1:74" ht="15" customHeight="1">
      <c r="A40" s="117" t="s">
        <v>12</v>
      </c>
      <c r="B40" s="68" t="s">
        <v>12</v>
      </c>
      <c r="C40" s="186">
        <f t="shared" si="49"/>
        <v>207856</v>
      </c>
      <c r="D40" s="187">
        <f t="shared" si="73"/>
        <v>108889</v>
      </c>
      <c r="E40" s="188">
        <f t="shared" si="74"/>
        <v>98967</v>
      </c>
      <c r="F40" s="196">
        <f t="shared" si="50"/>
        <v>42277</v>
      </c>
      <c r="G40" s="187">
        <f>'2-2.시군 연령별 한국인(각세)'!G56</f>
        <v>21187</v>
      </c>
      <c r="H40" s="188">
        <f>'2-2.시군 연령별 한국인(각세)'!H56</f>
        <v>21090</v>
      </c>
      <c r="I40" s="196">
        <f t="shared" si="51"/>
        <v>20817</v>
      </c>
      <c r="J40" s="187">
        <f>'2-2.시군 연령별 한국인(각세)'!J56</f>
        <v>10858</v>
      </c>
      <c r="K40" s="188">
        <f>'2-2.시군 연령별 한국인(각세)'!K56</f>
        <v>9959</v>
      </c>
      <c r="L40" s="196">
        <f t="shared" si="52"/>
        <v>9959</v>
      </c>
      <c r="M40" s="187">
        <f>'2-2.시군 연령별 한국인(각세)'!M56</f>
        <v>5275</v>
      </c>
      <c r="N40" s="188">
        <f>'2-2.시군 연령별 한국인(각세)'!N56</f>
        <v>4684</v>
      </c>
      <c r="O40" s="196">
        <f t="shared" si="53"/>
        <v>12597</v>
      </c>
      <c r="P40" s="187">
        <f>'2-2.시군 연령별 한국인(각세)'!P56</f>
        <v>6602</v>
      </c>
      <c r="Q40" s="188">
        <f>'2-2.시군 연령별 한국인(각세)'!Q56</f>
        <v>5995</v>
      </c>
      <c r="R40" s="196">
        <f t="shared" si="54"/>
        <v>38353</v>
      </c>
      <c r="S40" s="187">
        <f>'2-2.시군 연령별 한국인(각세)'!S56</f>
        <v>19224</v>
      </c>
      <c r="T40" s="188">
        <f>'2-2.시군 연령별 한국인(각세)'!T56</f>
        <v>19129</v>
      </c>
      <c r="U40" s="196">
        <f t="shared" si="55"/>
        <v>7864</v>
      </c>
      <c r="V40" s="187">
        <f>'2-2.시군 연령별 한국인(각세)'!V56</f>
        <v>4134</v>
      </c>
      <c r="W40" s="188">
        <f>'2-2.시군 연령별 한국인(각세)'!W56</f>
        <v>3730</v>
      </c>
      <c r="X40" s="196">
        <f t="shared" si="56"/>
        <v>6882</v>
      </c>
      <c r="Y40" s="187">
        <f>'2-2.시군 연령별 한국인(각세)'!Y56</f>
        <v>3740</v>
      </c>
      <c r="Z40" s="188">
        <f>'2-2.시군 연령별 한국인(각세)'!Z56</f>
        <v>3142</v>
      </c>
      <c r="AA40" s="196">
        <f t="shared" si="57"/>
        <v>6604</v>
      </c>
      <c r="AB40" s="187">
        <f>'2-2.시군 연령별 한국인(각세)'!AB56</f>
        <v>3519</v>
      </c>
      <c r="AC40" s="188">
        <f>'2-2.시군 연령별 한국인(각세)'!AC56</f>
        <v>3085</v>
      </c>
      <c r="AD40" s="196">
        <f t="shared" si="58"/>
        <v>4858</v>
      </c>
      <c r="AE40" s="187">
        <f>'2-2.시군 연령별 한국인(각세)'!AE56</f>
        <v>2611</v>
      </c>
      <c r="AF40" s="188">
        <f>'2-2.시군 연령별 한국인(각세)'!AF56</f>
        <v>2247</v>
      </c>
      <c r="AG40" s="196">
        <f t="shared" si="59"/>
        <v>22160</v>
      </c>
      <c r="AH40" s="187">
        <f>'2-2.시군 연령별 한국인(각세)'!AH56</f>
        <v>11465</v>
      </c>
      <c r="AI40" s="188">
        <f>'2-2.시군 연령별 한국인(각세)'!AI56</f>
        <v>10695</v>
      </c>
      <c r="AJ40" s="196">
        <f t="shared" si="60"/>
        <v>1158</v>
      </c>
      <c r="AK40" s="187">
        <f>'2-2.시군 연령별 한국인(각세)'!AK56</f>
        <v>693</v>
      </c>
      <c r="AL40" s="188">
        <f>'2-2.시군 연령별 한국인(각세)'!AL56</f>
        <v>465</v>
      </c>
      <c r="AM40" s="196">
        <f t="shared" si="61"/>
        <v>2613</v>
      </c>
      <c r="AN40" s="187">
        <f>'2-2.시군 연령별 한국인(각세)'!AN56</f>
        <v>1526</v>
      </c>
      <c r="AO40" s="188">
        <f>'2-2.시군 연령별 한국인(각세)'!AO56</f>
        <v>1087</v>
      </c>
      <c r="AP40" s="196">
        <f t="shared" si="62"/>
        <v>1348</v>
      </c>
      <c r="AQ40" s="187">
        <f>'2-2.시군 연령별 한국인(각세)'!AQ56</f>
        <v>800</v>
      </c>
      <c r="AR40" s="188">
        <f>'2-2.시군 연령별 한국인(각세)'!AR56</f>
        <v>548</v>
      </c>
      <c r="AS40" s="196">
        <f t="shared" si="63"/>
        <v>1053</v>
      </c>
      <c r="AT40" s="187">
        <f>'2-2.시군 연령별 한국인(각세)'!AT56</f>
        <v>641</v>
      </c>
      <c r="AU40" s="188">
        <f>'2-2.시군 연령별 한국인(각세)'!AU56</f>
        <v>412</v>
      </c>
      <c r="AV40" s="196">
        <f t="shared" si="64"/>
        <v>2244</v>
      </c>
      <c r="AW40" s="187">
        <f>'2-2.시군 연령별 한국인(각세)'!AW56</f>
        <v>1288</v>
      </c>
      <c r="AX40" s="188">
        <f>'2-2.시군 연령별 한국인(각세)'!AX56</f>
        <v>956</v>
      </c>
      <c r="AY40" s="196">
        <f t="shared" si="65"/>
        <v>2361</v>
      </c>
      <c r="AZ40" s="187">
        <f>'2-2.시군 연령별 한국인(각세)'!AZ56</f>
        <v>1372</v>
      </c>
      <c r="BA40" s="188">
        <f>'2-2.시군 연령별 한국인(각세)'!BA56</f>
        <v>989</v>
      </c>
      <c r="BB40" s="196">
        <f t="shared" si="66"/>
        <v>2439</v>
      </c>
      <c r="BC40" s="187">
        <f>'2-2.시군 연령별 한국인(각세)'!BC56</f>
        <v>1389</v>
      </c>
      <c r="BD40" s="188">
        <f>'2-2.시군 연령별 한국인(각세)'!BD56</f>
        <v>1050</v>
      </c>
      <c r="BE40" s="196">
        <f t="shared" si="67"/>
        <v>2529</v>
      </c>
      <c r="BF40" s="187">
        <f>'2-2.시군 연령별 한국인(각세)'!BF56</f>
        <v>1504</v>
      </c>
      <c r="BG40" s="188">
        <f>'2-2.시군 연령별 한국인(각세)'!BG56</f>
        <v>1025</v>
      </c>
      <c r="BH40" s="196">
        <f t="shared" si="68"/>
        <v>11212</v>
      </c>
      <c r="BI40" s="187">
        <f>'2-2.시군 연령별 한국인(각세)'!BI56</f>
        <v>6083</v>
      </c>
      <c r="BJ40" s="188">
        <f>'2-2.시군 연령별 한국인(각세)'!BJ56</f>
        <v>5129</v>
      </c>
      <c r="BK40" s="196">
        <f t="shared" si="69"/>
        <v>2265</v>
      </c>
      <c r="BL40" s="187">
        <f>'2-2.시군 연령별 한국인(각세)'!BL56</f>
        <v>1371</v>
      </c>
      <c r="BM40" s="188">
        <f>'2-2.시군 연령별 한국인(각세)'!BM56</f>
        <v>894</v>
      </c>
      <c r="BN40" s="196">
        <f t="shared" si="70"/>
        <v>1878</v>
      </c>
      <c r="BO40" s="187">
        <f>'2-2.시군 연령별 한국인(각세)'!BO56</f>
        <v>1088</v>
      </c>
      <c r="BP40" s="188">
        <f>'2-2.시군 연령별 한국인(각세)'!BP56</f>
        <v>790</v>
      </c>
      <c r="BQ40" s="196">
        <f t="shared" si="71"/>
        <v>3650</v>
      </c>
      <c r="BR40" s="187">
        <f>'2-2.시군 연령별 한국인(각세)'!BR56</f>
        <v>2063</v>
      </c>
      <c r="BS40" s="188">
        <f>'2-2.시군 연령별 한국인(각세)'!BS56</f>
        <v>1587</v>
      </c>
      <c r="BT40" s="196">
        <f t="shared" si="72"/>
        <v>735</v>
      </c>
      <c r="BU40" s="187">
        <f>'2-2.시군 연령별 한국인(각세)'!BU56</f>
        <v>456</v>
      </c>
      <c r="BV40" s="188">
        <f>'2-2.시군 연령별 한국인(각세)'!BV56</f>
        <v>279</v>
      </c>
    </row>
    <row r="41" spans="1:74" ht="15" customHeight="1">
      <c r="A41" s="117" t="s">
        <v>13</v>
      </c>
      <c r="B41" s="68" t="s">
        <v>13</v>
      </c>
      <c r="C41" s="186">
        <f t="shared" si="49"/>
        <v>222868</v>
      </c>
      <c r="D41" s="187">
        <f t="shared" si="73"/>
        <v>116445</v>
      </c>
      <c r="E41" s="188">
        <f t="shared" si="74"/>
        <v>106423</v>
      </c>
      <c r="F41" s="196">
        <f t="shared" si="50"/>
        <v>45666</v>
      </c>
      <c r="G41" s="187">
        <f>'2-2.시군 연령별 한국인(각세)'!G62</f>
        <v>23106</v>
      </c>
      <c r="H41" s="188">
        <f>'2-2.시군 연령별 한국인(각세)'!H62</f>
        <v>22560</v>
      </c>
      <c r="I41" s="196">
        <f t="shared" si="51"/>
        <v>22460</v>
      </c>
      <c r="J41" s="187">
        <f>'2-2.시군 연령별 한국인(각세)'!J62</f>
        <v>11761</v>
      </c>
      <c r="K41" s="188">
        <f>'2-2.시군 연령별 한국인(각세)'!K62</f>
        <v>10699</v>
      </c>
      <c r="L41" s="196">
        <f t="shared" si="52"/>
        <v>11322</v>
      </c>
      <c r="M41" s="187">
        <f>'2-2.시군 연령별 한국인(각세)'!M62</f>
        <v>5966</v>
      </c>
      <c r="N41" s="188">
        <f>'2-2.시군 연령별 한국인(각세)'!N62</f>
        <v>5356</v>
      </c>
      <c r="O41" s="196">
        <f t="shared" si="53"/>
        <v>13336</v>
      </c>
      <c r="P41" s="187">
        <f>'2-2.시군 연령별 한국인(각세)'!P62</f>
        <v>6920</v>
      </c>
      <c r="Q41" s="188">
        <f>'2-2.시군 연령별 한국인(각세)'!Q62</f>
        <v>6416</v>
      </c>
      <c r="R41" s="196">
        <f t="shared" si="54"/>
        <v>38371</v>
      </c>
      <c r="S41" s="187">
        <f>'2-2.시군 연령별 한국인(각세)'!S62</f>
        <v>19202</v>
      </c>
      <c r="T41" s="188">
        <f>'2-2.시군 연령별 한국인(각세)'!T62</f>
        <v>19169</v>
      </c>
      <c r="U41" s="196">
        <f t="shared" si="55"/>
        <v>8858</v>
      </c>
      <c r="V41" s="187">
        <f>'2-2.시군 연령별 한국인(각세)'!V62</f>
        <v>4614</v>
      </c>
      <c r="W41" s="188">
        <f>'2-2.시군 연령별 한국인(각세)'!W62</f>
        <v>4244</v>
      </c>
      <c r="X41" s="196">
        <f t="shared" si="56"/>
        <v>7967</v>
      </c>
      <c r="Y41" s="187">
        <f>'2-2.시군 연령별 한국인(각세)'!Y62</f>
        <v>4354</v>
      </c>
      <c r="Z41" s="188">
        <f>'2-2.시군 연령별 한국인(각세)'!Z62</f>
        <v>3613</v>
      </c>
      <c r="AA41" s="196">
        <f t="shared" si="57"/>
        <v>7489</v>
      </c>
      <c r="AB41" s="187">
        <f>'2-2.시군 연령별 한국인(각세)'!AB62</f>
        <v>4055</v>
      </c>
      <c r="AC41" s="188">
        <f>'2-2.시군 연령별 한국인(각세)'!AC62</f>
        <v>3434</v>
      </c>
      <c r="AD41" s="196">
        <f t="shared" si="58"/>
        <v>5399</v>
      </c>
      <c r="AE41" s="187">
        <f>'2-2.시군 연령별 한국인(각세)'!AE62</f>
        <v>2838</v>
      </c>
      <c r="AF41" s="188">
        <f>'2-2.시군 연령별 한국인(각세)'!AF62</f>
        <v>2561</v>
      </c>
      <c r="AG41" s="196">
        <f t="shared" si="59"/>
        <v>21888</v>
      </c>
      <c r="AH41" s="187">
        <f>'2-2.시군 연령별 한국인(각세)'!AH62</f>
        <v>11183</v>
      </c>
      <c r="AI41" s="188">
        <f>'2-2.시군 연령별 한국인(각세)'!AI62</f>
        <v>10705</v>
      </c>
      <c r="AJ41" s="196">
        <f t="shared" si="60"/>
        <v>1591</v>
      </c>
      <c r="AK41" s="187">
        <f>'2-2.시군 연령별 한국인(각세)'!AK62</f>
        <v>937</v>
      </c>
      <c r="AL41" s="188">
        <f>'2-2.시군 연령별 한국인(각세)'!AL62</f>
        <v>654</v>
      </c>
      <c r="AM41" s="196">
        <f t="shared" si="61"/>
        <v>3413</v>
      </c>
      <c r="AN41" s="187">
        <f>'2-2.시군 연령별 한국인(각세)'!AN62</f>
        <v>1994</v>
      </c>
      <c r="AO41" s="188">
        <f>'2-2.시군 연령별 한국인(각세)'!AO62</f>
        <v>1419</v>
      </c>
      <c r="AP41" s="196">
        <f t="shared" si="62"/>
        <v>1892</v>
      </c>
      <c r="AQ41" s="187">
        <f>'2-2.시군 연령별 한국인(각세)'!AQ62</f>
        <v>1043</v>
      </c>
      <c r="AR41" s="188">
        <f>'2-2.시군 연령별 한국인(각세)'!AR62</f>
        <v>849</v>
      </c>
      <c r="AS41" s="196">
        <f t="shared" si="63"/>
        <v>1262</v>
      </c>
      <c r="AT41" s="187">
        <f>'2-2.시군 연령별 한국인(각세)'!AT62</f>
        <v>720</v>
      </c>
      <c r="AU41" s="188">
        <f>'2-2.시군 연령별 한국인(각세)'!AU62</f>
        <v>542</v>
      </c>
      <c r="AV41" s="196">
        <f t="shared" si="64"/>
        <v>2780</v>
      </c>
      <c r="AW41" s="187">
        <f>'2-2.시군 연령별 한국인(각세)'!AW62</f>
        <v>1558</v>
      </c>
      <c r="AX41" s="188">
        <f>'2-2.시군 연령별 한국인(각세)'!AX62</f>
        <v>1222</v>
      </c>
      <c r="AY41" s="196">
        <f t="shared" si="65"/>
        <v>2956</v>
      </c>
      <c r="AZ41" s="187">
        <f>'2-2.시군 연령별 한국인(각세)'!AZ62</f>
        <v>1615</v>
      </c>
      <c r="BA41" s="188">
        <f>'2-2.시군 연령별 한국인(각세)'!BA62</f>
        <v>1341</v>
      </c>
      <c r="BB41" s="196">
        <f t="shared" si="66"/>
        <v>2698</v>
      </c>
      <c r="BC41" s="187">
        <f>'2-2.시군 연령별 한국인(각세)'!BC62</f>
        <v>1541</v>
      </c>
      <c r="BD41" s="188">
        <f>'2-2.시군 연령별 한국인(각세)'!BD62</f>
        <v>1157</v>
      </c>
      <c r="BE41" s="196">
        <f t="shared" si="67"/>
        <v>3437</v>
      </c>
      <c r="BF41" s="187">
        <f>'2-2.시군 연령별 한국인(각세)'!BF62</f>
        <v>1957</v>
      </c>
      <c r="BG41" s="188">
        <f>'2-2.시군 연령별 한국인(각세)'!BG62</f>
        <v>1480</v>
      </c>
      <c r="BH41" s="196">
        <f t="shared" si="68"/>
        <v>10174</v>
      </c>
      <c r="BI41" s="187">
        <f>'2-2.시군 연령별 한국인(각세)'!BI62</f>
        <v>5554</v>
      </c>
      <c r="BJ41" s="188">
        <f>'2-2.시군 연령별 한국인(각세)'!BJ62</f>
        <v>4620</v>
      </c>
      <c r="BK41" s="196">
        <f t="shared" si="69"/>
        <v>2715</v>
      </c>
      <c r="BL41" s="187">
        <f>'2-2.시군 연령별 한국인(각세)'!BL62</f>
        <v>1499</v>
      </c>
      <c r="BM41" s="188">
        <f>'2-2.시군 연령별 한국인(각세)'!BM62</f>
        <v>1216</v>
      </c>
      <c r="BN41" s="196">
        <f t="shared" si="70"/>
        <v>2338</v>
      </c>
      <c r="BO41" s="187">
        <f>'2-2.시군 연령별 한국인(각세)'!BO62</f>
        <v>1317</v>
      </c>
      <c r="BP41" s="188">
        <f>'2-2.시군 연령별 한국인(각세)'!BP62</f>
        <v>1021</v>
      </c>
      <c r="BQ41" s="196">
        <f t="shared" si="71"/>
        <v>3991</v>
      </c>
      <c r="BR41" s="187">
        <f>'2-2.시군 연령별 한국인(각세)'!BR62</f>
        <v>2191</v>
      </c>
      <c r="BS41" s="188">
        <f>'2-2.시군 연령별 한국인(각세)'!BS62</f>
        <v>1800</v>
      </c>
      <c r="BT41" s="196">
        <f t="shared" si="72"/>
        <v>865</v>
      </c>
      <c r="BU41" s="187">
        <f>'2-2.시군 연령별 한국인(각세)'!BU62</f>
        <v>520</v>
      </c>
      <c r="BV41" s="188">
        <f>'2-2.시군 연령별 한국인(각세)'!BV62</f>
        <v>345</v>
      </c>
    </row>
    <row r="42" spans="1:74" ht="15" customHeight="1">
      <c r="A42" s="117" t="s">
        <v>14</v>
      </c>
      <c r="B42" s="68" t="s">
        <v>14</v>
      </c>
      <c r="C42" s="186">
        <f t="shared" si="49"/>
        <v>229691</v>
      </c>
      <c r="D42" s="187">
        <f t="shared" si="73"/>
        <v>118602</v>
      </c>
      <c r="E42" s="188">
        <f t="shared" si="74"/>
        <v>111089</v>
      </c>
      <c r="F42" s="196">
        <f t="shared" si="50"/>
        <v>46991</v>
      </c>
      <c r="G42" s="187">
        <f>'2-2.시군 연령별 한국인(각세)'!G68</f>
        <v>23415</v>
      </c>
      <c r="H42" s="188">
        <f>'2-2.시군 연령별 한국인(각세)'!H68</f>
        <v>23576</v>
      </c>
      <c r="I42" s="196">
        <f t="shared" si="51"/>
        <v>23091</v>
      </c>
      <c r="J42" s="187">
        <f>'2-2.시군 연령별 한국인(각세)'!J68</f>
        <v>11918</v>
      </c>
      <c r="K42" s="188">
        <f>'2-2.시군 연령별 한국인(각세)'!K68</f>
        <v>11173</v>
      </c>
      <c r="L42" s="196">
        <f t="shared" si="52"/>
        <v>11754</v>
      </c>
      <c r="M42" s="187">
        <f>'2-2.시군 연령별 한국인(각세)'!M68</f>
        <v>6167</v>
      </c>
      <c r="N42" s="188">
        <f>'2-2.시군 연령별 한국인(각세)'!N68</f>
        <v>5587</v>
      </c>
      <c r="O42" s="196">
        <f t="shared" si="53"/>
        <v>13560</v>
      </c>
      <c r="P42" s="187">
        <f>'2-2.시군 연령별 한국인(각세)'!P68</f>
        <v>6781</v>
      </c>
      <c r="Q42" s="188">
        <f>'2-2.시군 연령별 한국인(각세)'!Q68</f>
        <v>6779</v>
      </c>
      <c r="R42" s="196">
        <f t="shared" si="54"/>
        <v>33458</v>
      </c>
      <c r="S42" s="187">
        <f>'2-2.시군 연령별 한국인(각세)'!S68</f>
        <v>17670</v>
      </c>
      <c r="T42" s="188">
        <f>'2-2.시군 연령별 한국인(각세)'!T68</f>
        <v>15788</v>
      </c>
      <c r="U42" s="196">
        <f t="shared" si="55"/>
        <v>9365</v>
      </c>
      <c r="V42" s="187">
        <f>'2-2.시군 연령별 한국인(각세)'!V68</f>
        <v>4741</v>
      </c>
      <c r="W42" s="188">
        <f>'2-2.시군 연령별 한국인(각세)'!W68</f>
        <v>4624</v>
      </c>
      <c r="X42" s="196">
        <f t="shared" si="56"/>
        <v>8607</v>
      </c>
      <c r="Y42" s="187">
        <f>'2-2.시군 연령별 한국인(각세)'!Y68</f>
        <v>4554</v>
      </c>
      <c r="Z42" s="188">
        <f>'2-2.시군 연령별 한국인(각세)'!Z68</f>
        <v>4053</v>
      </c>
      <c r="AA42" s="196">
        <f t="shared" si="57"/>
        <v>8708</v>
      </c>
      <c r="AB42" s="187">
        <f>'2-2.시군 연령별 한국인(각세)'!AB68</f>
        <v>4469</v>
      </c>
      <c r="AC42" s="188">
        <f>'2-2.시군 연령별 한국인(각세)'!AC68</f>
        <v>4239</v>
      </c>
      <c r="AD42" s="196">
        <f t="shared" si="58"/>
        <v>6207</v>
      </c>
      <c r="AE42" s="187">
        <f>'2-2.시군 연령별 한국인(각세)'!AE68</f>
        <v>3147</v>
      </c>
      <c r="AF42" s="188">
        <f>'2-2.시군 연령별 한국인(각세)'!AF68</f>
        <v>3060</v>
      </c>
      <c r="AG42" s="196">
        <f t="shared" si="59"/>
        <v>21491</v>
      </c>
      <c r="AH42" s="187">
        <f>'2-2.시군 연령별 한국인(각세)'!AH68</f>
        <v>10838</v>
      </c>
      <c r="AI42" s="188">
        <f>'2-2.시군 연령별 한국인(각세)'!AI68</f>
        <v>10653</v>
      </c>
      <c r="AJ42" s="196">
        <f t="shared" si="60"/>
        <v>2136</v>
      </c>
      <c r="AK42" s="187">
        <f>'2-2.시군 연령별 한국인(각세)'!AK68</f>
        <v>1174</v>
      </c>
      <c r="AL42" s="188">
        <f>'2-2.시군 연령별 한국인(각세)'!AL68</f>
        <v>962</v>
      </c>
      <c r="AM42" s="196">
        <f t="shared" si="61"/>
        <v>4557</v>
      </c>
      <c r="AN42" s="187">
        <f>'2-2.시군 연령별 한국인(각세)'!AN68</f>
        <v>2345</v>
      </c>
      <c r="AO42" s="188">
        <f>'2-2.시군 연령별 한국인(각세)'!AO68</f>
        <v>2212</v>
      </c>
      <c r="AP42" s="196">
        <f t="shared" si="62"/>
        <v>2401</v>
      </c>
      <c r="AQ42" s="187">
        <f>'2-2.시군 연령별 한국인(각세)'!AQ68</f>
        <v>1255</v>
      </c>
      <c r="AR42" s="188">
        <f>'2-2.시군 연령별 한국인(각세)'!AR68</f>
        <v>1146</v>
      </c>
      <c r="AS42" s="196">
        <f t="shared" si="63"/>
        <v>1547</v>
      </c>
      <c r="AT42" s="187">
        <f>'2-2.시군 연령별 한국인(각세)'!AT68</f>
        <v>793</v>
      </c>
      <c r="AU42" s="188">
        <f>'2-2.시군 연령별 한국인(각세)'!AU68</f>
        <v>754</v>
      </c>
      <c r="AV42" s="196">
        <f t="shared" si="64"/>
        <v>3216</v>
      </c>
      <c r="AW42" s="187">
        <f>'2-2.시군 연령별 한국인(각세)'!AW68</f>
        <v>1663</v>
      </c>
      <c r="AX42" s="188">
        <f>'2-2.시군 연령별 한국인(각세)'!AX68</f>
        <v>1553</v>
      </c>
      <c r="AY42" s="196">
        <f t="shared" si="65"/>
        <v>3740</v>
      </c>
      <c r="AZ42" s="187">
        <f>'2-2.시군 연령별 한국인(각세)'!AZ68</f>
        <v>2008</v>
      </c>
      <c r="BA42" s="188">
        <f>'2-2.시군 연령별 한국인(각세)'!BA68</f>
        <v>1732</v>
      </c>
      <c r="BB42" s="196">
        <f t="shared" si="66"/>
        <v>3137</v>
      </c>
      <c r="BC42" s="187">
        <f>'2-2.시군 연령별 한국인(각세)'!BC68</f>
        <v>1755</v>
      </c>
      <c r="BD42" s="188">
        <f>'2-2.시군 연령별 한국인(각세)'!BD68</f>
        <v>1382</v>
      </c>
      <c r="BE42" s="196">
        <f t="shared" si="67"/>
        <v>4401</v>
      </c>
      <c r="BF42" s="187">
        <f>'2-2.시군 연령별 한국인(각세)'!BF68</f>
        <v>2448</v>
      </c>
      <c r="BG42" s="188">
        <f>'2-2.시군 연령별 한국인(각세)'!BG68</f>
        <v>1953</v>
      </c>
      <c r="BH42" s="196">
        <f t="shared" si="68"/>
        <v>9099</v>
      </c>
      <c r="BI42" s="187">
        <f>'2-2.시군 연령별 한국인(각세)'!BI68</f>
        <v>5012</v>
      </c>
      <c r="BJ42" s="188">
        <f>'2-2.시군 연령별 한국인(각세)'!BJ68</f>
        <v>4087</v>
      </c>
      <c r="BK42" s="196">
        <f t="shared" si="69"/>
        <v>3547</v>
      </c>
      <c r="BL42" s="187">
        <f>'2-2.시군 연령별 한국인(각세)'!BL68</f>
        <v>1815</v>
      </c>
      <c r="BM42" s="188">
        <f>'2-2.시군 연령별 한국인(각세)'!BM68</f>
        <v>1732</v>
      </c>
      <c r="BN42" s="196">
        <f t="shared" si="70"/>
        <v>3020</v>
      </c>
      <c r="BO42" s="187">
        <f>'2-2.시군 연령별 한국인(각세)'!BO68</f>
        <v>1603</v>
      </c>
      <c r="BP42" s="188">
        <f>'2-2.시군 연령별 한국인(각세)'!BP68</f>
        <v>1417</v>
      </c>
      <c r="BQ42" s="196">
        <f t="shared" si="71"/>
        <v>4586</v>
      </c>
      <c r="BR42" s="187">
        <f>'2-2.시군 연령별 한국인(각세)'!BR68</f>
        <v>2437</v>
      </c>
      <c r="BS42" s="188">
        <f>'2-2.시군 연령별 한국인(각세)'!BS68</f>
        <v>2149</v>
      </c>
      <c r="BT42" s="196">
        <f t="shared" si="72"/>
        <v>1072</v>
      </c>
      <c r="BU42" s="187">
        <f>'2-2.시군 연령별 한국인(각세)'!BU68</f>
        <v>594</v>
      </c>
      <c r="BV42" s="188">
        <f>'2-2.시군 연령별 한국인(각세)'!BV68</f>
        <v>478</v>
      </c>
    </row>
    <row r="43" spans="1:74" ht="15" customHeight="1">
      <c r="A43" s="117" t="s">
        <v>15</v>
      </c>
      <c r="B43" s="68" t="s">
        <v>15</v>
      </c>
      <c r="C43" s="186">
        <f t="shared" si="49"/>
        <v>224589</v>
      </c>
      <c r="D43" s="187">
        <f t="shared" si="73"/>
        <v>113378</v>
      </c>
      <c r="E43" s="188">
        <f t="shared" si="74"/>
        <v>111211</v>
      </c>
      <c r="F43" s="196">
        <f t="shared" si="50"/>
        <v>46260</v>
      </c>
      <c r="G43" s="187">
        <f>'2-2.시군 연령별 한국인(각세)'!G74</f>
        <v>22712</v>
      </c>
      <c r="H43" s="188">
        <f>'2-2.시군 연령별 한국인(각세)'!H74</f>
        <v>23548</v>
      </c>
      <c r="I43" s="196">
        <f t="shared" si="51"/>
        <v>22363</v>
      </c>
      <c r="J43" s="187">
        <f>'2-2.시군 연령별 한국인(각세)'!J74</f>
        <v>11341</v>
      </c>
      <c r="K43" s="188">
        <f>'2-2.시군 연령별 한국인(각세)'!K74</f>
        <v>11022</v>
      </c>
      <c r="L43" s="196">
        <f t="shared" si="52"/>
        <v>11794</v>
      </c>
      <c r="M43" s="187">
        <f>'2-2.시군 연령별 한국인(각세)'!M74</f>
        <v>5945</v>
      </c>
      <c r="N43" s="188">
        <f>'2-2.시군 연령별 한국인(각세)'!N74</f>
        <v>5849</v>
      </c>
      <c r="O43" s="196">
        <f t="shared" si="53"/>
        <v>14098</v>
      </c>
      <c r="P43" s="187">
        <f>'2-2.시군 연령별 한국인(각세)'!P74</f>
        <v>7028</v>
      </c>
      <c r="Q43" s="188">
        <f>'2-2.시군 연령별 한국인(각세)'!Q74</f>
        <v>7070</v>
      </c>
      <c r="R43" s="196">
        <f t="shared" si="54"/>
        <v>25016</v>
      </c>
      <c r="S43" s="187">
        <f>'2-2.시군 연령별 한국인(각세)'!S74</f>
        <v>13240</v>
      </c>
      <c r="T43" s="188">
        <f>'2-2.시군 연령별 한국인(각세)'!T74</f>
        <v>11776</v>
      </c>
      <c r="U43" s="196">
        <f t="shared" si="55"/>
        <v>9954</v>
      </c>
      <c r="V43" s="187">
        <f>'2-2.시군 연령별 한국인(각세)'!V74</f>
        <v>4884</v>
      </c>
      <c r="W43" s="188">
        <f>'2-2.시군 연령별 한국인(각세)'!W74</f>
        <v>5070</v>
      </c>
      <c r="X43" s="196">
        <f t="shared" si="56"/>
        <v>9166</v>
      </c>
      <c r="Y43" s="187">
        <f>'2-2.시군 연령별 한국인(각세)'!Y74</f>
        <v>4656</v>
      </c>
      <c r="Z43" s="188">
        <f>'2-2.시군 연령별 한국인(각세)'!Z74</f>
        <v>4510</v>
      </c>
      <c r="AA43" s="196">
        <f t="shared" si="57"/>
        <v>9635</v>
      </c>
      <c r="AB43" s="187">
        <f>'2-2.시군 연령별 한국인(각세)'!AB74</f>
        <v>4790</v>
      </c>
      <c r="AC43" s="188">
        <f>'2-2.시군 연령별 한국인(각세)'!AC74</f>
        <v>4845</v>
      </c>
      <c r="AD43" s="196">
        <f t="shared" si="58"/>
        <v>7097</v>
      </c>
      <c r="AE43" s="187">
        <f>'2-2.시군 연령별 한국인(각세)'!AE74</f>
        <v>3482</v>
      </c>
      <c r="AF43" s="188">
        <f>'2-2.시군 연령별 한국인(각세)'!AF74</f>
        <v>3615</v>
      </c>
      <c r="AG43" s="196">
        <f t="shared" si="59"/>
        <v>19449</v>
      </c>
      <c r="AH43" s="187">
        <f>'2-2.시군 연령별 한국인(각세)'!AH74</f>
        <v>9696</v>
      </c>
      <c r="AI43" s="188">
        <f>'2-2.시군 연령별 한국인(각세)'!AI74</f>
        <v>9753</v>
      </c>
      <c r="AJ43" s="196">
        <f t="shared" si="60"/>
        <v>2469</v>
      </c>
      <c r="AK43" s="187">
        <f>'2-2.시군 연령별 한국인(각세)'!AK74</f>
        <v>1303</v>
      </c>
      <c r="AL43" s="188">
        <f>'2-2.시군 연령별 한국인(각세)'!AL74</f>
        <v>1166</v>
      </c>
      <c r="AM43" s="196">
        <f t="shared" si="61"/>
        <v>5694</v>
      </c>
      <c r="AN43" s="187">
        <f>'2-2.시군 연령별 한국인(각세)'!AN74</f>
        <v>2913</v>
      </c>
      <c r="AO43" s="188">
        <f>'2-2.시군 연령별 한국인(각세)'!AO74</f>
        <v>2781</v>
      </c>
      <c r="AP43" s="196">
        <f t="shared" si="62"/>
        <v>2662</v>
      </c>
      <c r="AQ43" s="187">
        <f>'2-2.시군 연령별 한국인(각세)'!AQ74</f>
        <v>1289</v>
      </c>
      <c r="AR43" s="188">
        <f>'2-2.시군 연령별 한국인(각세)'!AR74</f>
        <v>1373</v>
      </c>
      <c r="AS43" s="196">
        <f t="shared" si="63"/>
        <v>1677</v>
      </c>
      <c r="AT43" s="187">
        <f>'2-2.시군 연령별 한국인(각세)'!AT74</f>
        <v>809</v>
      </c>
      <c r="AU43" s="188">
        <f>'2-2.시군 연령별 한국인(각세)'!AU74</f>
        <v>868</v>
      </c>
      <c r="AV43" s="196">
        <f t="shared" si="64"/>
        <v>3726</v>
      </c>
      <c r="AW43" s="187">
        <f>'2-2.시군 연령별 한국인(각세)'!AW74</f>
        <v>1807</v>
      </c>
      <c r="AX43" s="188">
        <f>'2-2.시군 연령별 한국인(각세)'!AX74</f>
        <v>1919</v>
      </c>
      <c r="AY43" s="196">
        <f t="shared" si="65"/>
        <v>4486</v>
      </c>
      <c r="AZ43" s="187">
        <f>'2-2.시군 연령별 한국인(각세)'!AZ74</f>
        <v>2284</v>
      </c>
      <c r="BA43" s="188">
        <f>'2-2.시군 연령별 한국인(각세)'!BA74</f>
        <v>2202</v>
      </c>
      <c r="BB43" s="196">
        <f t="shared" si="66"/>
        <v>3299</v>
      </c>
      <c r="BC43" s="187">
        <f>'2-2.시군 연령별 한국인(각세)'!BC74</f>
        <v>1758</v>
      </c>
      <c r="BD43" s="188">
        <f>'2-2.시군 연령별 한국인(각세)'!BD74</f>
        <v>1541</v>
      </c>
      <c r="BE43" s="196">
        <f t="shared" si="67"/>
        <v>4614</v>
      </c>
      <c r="BF43" s="187">
        <f>'2-2.시군 연령별 한국인(각세)'!BF74</f>
        <v>2476</v>
      </c>
      <c r="BG43" s="188">
        <f>'2-2.시군 연령별 한국인(각세)'!BG74</f>
        <v>2138</v>
      </c>
      <c r="BH43" s="196">
        <f t="shared" si="68"/>
        <v>7769</v>
      </c>
      <c r="BI43" s="187">
        <f>'2-2.시군 연령별 한국인(각세)'!BI74</f>
        <v>4157</v>
      </c>
      <c r="BJ43" s="188">
        <f>'2-2.시군 연령별 한국인(각세)'!BJ74</f>
        <v>3612</v>
      </c>
      <c r="BK43" s="196">
        <f t="shared" si="69"/>
        <v>4239</v>
      </c>
      <c r="BL43" s="187">
        <f>'2-2.시군 연령별 한국인(각세)'!BL74</f>
        <v>2155</v>
      </c>
      <c r="BM43" s="188">
        <f>'2-2.시군 연령별 한국인(각세)'!BM74</f>
        <v>2084</v>
      </c>
      <c r="BN43" s="196">
        <f t="shared" si="70"/>
        <v>3409</v>
      </c>
      <c r="BO43" s="187">
        <f>'2-2.시군 연령별 한국인(각세)'!BO74</f>
        <v>1735</v>
      </c>
      <c r="BP43" s="188">
        <f>'2-2.시군 연령별 한국인(각세)'!BP74</f>
        <v>1674</v>
      </c>
      <c r="BQ43" s="196">
        <f t="shared" si="71"/>
        <v>4602</v>
      </c>
      <c r="BR43" s="187">
        <f>'2-2.시군 연령별 한국인(각세)'!BR74</f>
        <v>2323</v>
      </c>
      <c r="BS43" s="188">
        <f>'2-2.시군 연령별 한국인(각세)'!BS74</f>
        <v>2279</v>
      </c>
      <c r="BT43" s="196">
        <f t="shared" si="72"/>
        <v>1111</v>
      </c>
      <c r="BU43" s="187">
        <f>'2-2.시군 연령별 한국인(각세)'!BU74</f>
        <v>595</v>
      </c>
      <c r="BV43" s="188">
        <f>'2-2.시군 연령별 한국인(각세)'!BV74</f>
        <v>516</v>
      </c>
    </row>
    <row r="44" spans="1:74" ht="15" customHeight="1">
      <c r="A44" s="117" t="s">
        <v>17</v>
      </c>
      <c r="B44" s="68" t="s">
        <v>17</v>
      </c>
      <c r="C44" s="186">
        <f t="shared" si="49"/>
        <v>174748</v>
      </c>
      <c r="D44" s="187">
        <f t="shared" si="73"/>
        <v>85537</v>
      </c>
      <c r="E44" s="188">
        <f t="shared" si="74"/>
        <v>89211</v>
      </c>
      <c r="F44" s="196">
        <f t="shared" si="50"/>
        <v>34092</v>
      </c>
      <c r="G44" s="187">
        <f>'2-2.시군 연령별 한국인(각세)'!G80</f>
        <v>17363</v>
      </c>
      <c r="H44" s="188">
        <f>'2-2.시군 연령별 한국인(각세)'!H80</f>
        <v>16729</v>
      </c>
      <c r="I44" s="196">
        <f t="shared" si="51"/>
        <v>17531</v>
      </c>
      <c r="J44" s="187">
        <f>'2-2.시군 연령별 한국인(각세)'!J80</f>
        <v>8443</v>
      </c>
      <c r="K44" s="188">
        <f>'2-2.시군 연령별 한국인(각세)'!K80</f>
        <v>9088</v>
      </c>
      <c r="L44" s="196">
        <f t="shared" si="52"/>
        <v>9457</v>
      </c>
      <c r="M44" s="187">
        <f>'2-2.시군 연령별 한국인(각세)'!M80</f>
        <v>4533</v>
      </c>
      <c r="N44" s="188">
        <f>'2-2.시군 연령별 한국인(각세)'!N80</f>
        <v>4924</v>
      </c>
      <c r="O44" s="196">
        <f t="shared" si="53"/>
        <v>11432</v>
      </c>
      <c r="P44" s="187">
        <f>'2-2.시군 연령별 한국인(각세)'!P80</f>
        <v>5354</v>
      </c>
      <c r="Q44" s="188">
        <f>'2-2.시군 연령별 한국인(각세)'!Q80</f>
        <v>6078</v>
      </c>
      <c r="R44" s="196">
        <f t="shared" si="54"/>
        <v>14997</v>
      </c>
      <c r="S44" s="187">
        <f>'2-2.시군 연령별 한국인(각세)'!S80</f>
        <v>7562</v>
      </c>
      <c r="T44" s="188">
        <f>'2-2.시군 연령별 한국인(각세)'!T80</f>
        <v>7435</v>
      </c>
      <c r="U44" s="196">
        <f t="shared" si="55"/>
        <v>8365</v>
      </c>
      <c r="V44" s="187">
        <f>'2-2.시군 연령별 한국인(각세)'!V80</f>
        <v>3937</v>
      </c>
      <c r="W44" s="188">
        <f>'2-2.시군 연령별 한국인(각세)'!W80</f>
        <v>4428</v>
      </c>
      <c r="X44" s="196">
        <f t="shared" si="56"/>
        <v>7971</v>
      </c>
      <c r="Y44" s="187">
        <f>'2-2.시군 연령별 한국인(각세)'!Y80</f>
        <v>3872</v>
      </c>
      <c r="Z44" s="188">
        <f>'2-2.시군 연령별 한국인(각세)'!Z80</f>
        <v>4099</v>
      </c>
      <c r="AA44" s="196">
        <f t="shared" si="57"/>
        <v>7942</v>
      </c>
      <c r="AB44" s="187">
        <f>'2-2.시군 연령별 한국인(각세)'!AB80</f>
        <v>3779</v>
      </c>
      <c r="AC44" s="188">
        <f>'2-2.시군 연령별 한국인(각세)'!AC80</f>
        <v>4163</v>
      </c>
      <c r="AD44" s="196">
        <f t="shared" si="58"/>
        <v>5906</v>
      </c>
      <c r="AE44" s="187">
        <f>'2-2.시군 연령별 한국인(각세)'!AE80</f>
        <v>2795</v>
      </c>
      <c r="AF44" s="188">
        <f>'2-2.시군 연령별 한국인(각세)'!AF80</f>
        <v>3111</v>
      </c>
      <c r="AG44" s="196">
        <f t="shared" si="59"/>
        <v>14518</v>
      </c>
      <c r="AH44" s="187">
        <f>'2-2.시군 연령별 한국인(각세)'!AH80</f>
        <v>6996</v>
      </c>
      <c r="AI44" s="188">
        <f>'2-2.시군 연령별 한국인(각세)'!AI80</f>
        <v>7522</v>
      </c>
      <c r="AJ44" s="196">
        <f t="shared" si="60"/>
        <v>2226</v>
      </c>
      <c r="AK44" s="187">
        <f>'2-2.시군 연령별 한국인(각세)'!AK80</f>
        <v>1111</v>
      </c>
      <c r="AL44" s="188">
        <f>'2-2.시군 연령별 한국인(각세)'!AL80</f>
        <v>1115</v>
      </c>
      <c r="AM44" s="196">
        <f t="shared" si="61"/>
        <v>5239</v>
      </c>
      <c r="AN44" s="187">
        <f>'2-2.시군 연령별 한국인(각세)'!AN80</f>
        <v>2538</v>
      </c>
      <c r="AO44" s="188">
        <f>'2-2.시군 연령별 한국인(각세)'!AO80</f>
        <v>2701</v>
      </c>
      <c r="AP44" s="196">
        <f t="shared" si="62"/>
        <v>2442</v>
      </c>
      <c r="AQ44" s="187">
        <f>'2-2.시군 연령별 한국인(각세)'!AQ80</f>
        <v>1204</v>
      </c>
      <c r="AR44" s="188">
        <f>'2-2.시군 연령별 한국인(각세)'!AR80</f>
        <v>1238</v>
      </c>
      <c r="AS44" s="196">
        <f t="shared" si="63"/>
        <v>1551</v>
      </c>
      <c r="AT44" s="187">
        <f>'2-2.시군 연령별 한국인(각세)'!AT80</f>
        <v>778</v>
      </c>
      <c r="AU44" s="188">
        <f>'2-2.시군 연령별 한국인(각세)'!AU80</f>
        <v>773</v>
      </c>
      <c r="AV44" s="196">
        <f t="shared" si="64"/>
        <v>3430</v>
      </c>
      <c r="AW44" s="187">
        <f>'2-2.시군 연령별 한국인(각세)'!AW80</f>
        <v>1600</v>
      </c>
      <c r="AX44" s="188">
        <f>'2-2.시군 연령별 한국인(각세)'!AX80</f>
        <v>1830</v>
      </c>
      <c r="AY44" s="196">
        <f t="shared" si="65"/>
        <v>4267</v>
      </c>
      <c r="AZ44" s="187">
        <f>'2-2.시군 연령별 한국인(각세)'!AZ80</f>
        <v>2041</v>
      </c>
      <c r="BA44" s="188">
        <f>'2-2.시군 연령별 한국인(각세)'!BA80</f>
        <v>2226</v>
      </c>
      <c r="BB44" s="196">
        <f t="shared" si="66"/>
        <v>2736</v>
      </c>
      <c r="BC44" s="187">
        <f>'2-2.시군 연령별 한국인(각세)'!BC80</f>
        <v>1394</v>
      </c>
      <c r="BD44" s="188">
        <f>'2-2.시군 연령별 한국인(각세)'!BD80</f>
        <v>1342</v>
      </c>
      <c r="BE44" s="196">
        <f t="shared" si="67"/>
        <v>3883</v>
      </c>
      <c r="BF44" s="187">
        <f>'2-2.시군 연령별 한국인(각세)'!BF80</f>
        <v>1918</v>
      </c>
      <c r="BG44" s="188">
        <f>'2-2.시군 연령별 한국인(각세)'!BG80</f>
        <v>1965</v>
      </c>
      <c r="BH44" s="196">
        <f t="shared" si="68"/>
        <v>5496</v>
      </c>
      <c r="BI44" s="187">
        <f>'2-2.시군 연령별 한국인(각세)'!BI80</f>
        <v>2759</v>
      </c>
      <c r="BJ44" s="188">
        <f>'2-2.시군 연령별 한국인(각세)'!BJ80</f>
        <v>2737</v>
      </c>
      <c r="BK44" s="196">
        <f t="shared" si="69"/>
        <v>3914</v>
      </c>
      <c r="BL44" s="187">
        <f>'2-2.시군 연령별 한국인(각세)'!BL80</f>
        <v>1876</v>
      </c>
      <c r="BM44" s="188">
        <f>'2-2.시군 연령별 한국인(각세)'!BM80</f>
        <v>2038</v>
      </c>
      <c r="BN44" s="196">
        <f t="shared" si="70"/>
        <v>2967</v>
      </c>
      <c r="BO44" s="187">
        <f>'2-2.시군 연령별 한국인(각세)'!BO80</f>
        <v>1505</v>
      </c>
      <c r="BP44" s="188">
        <f>'2-2.시군 연령별 한국인(각세)'!BP80</f>
        <v>1462</v>
      </c>
      <c r="BQ44" s="196">
        <f t="shared" si="71"/>
        <v>3515</v>
      </c>
      <c r="BR44" s="187">
        <f>'2-2.시군 연령별 한국인(각세)'!BR80</f>
        <v>1725</v>
      </c>
      <c r="BS44" s="188">
        <f>'2-2.시군 연령별 한국인(각세)'!BS80</f>
        <v>1790</v>
      </c>
      <c r="BT44" s="196">
        <f t="shared" si="72"/>
        <v>871</v>
      </c>
      <c r="BU44" s="187">
        <f>'2-2.시군 연령별 한국인(각세)'!BU80</f>
        <v>454</v>
      </c>
      <c r="BV44" s="188">
        <f>'2-2.시군 연령별 한국인(각세)'!BV80</f>
        <v>417</v>
      </c>
    </row>
    <row r="45" spans="1:74" ht="15" customHeight="1">
      <c r="A45" s="117" t="s">
        <v>18</v>
      </c>
      <c r="B45" s="68" t="s">
        <v>18</v>
      </c>
      <c r="C45" s="186">
        <f t="shared" si="49"/>
        <v>133390</v>
      </c>
      <c r="D45" s="187">
        <f t="shared" si="73"/>
        <v>65065</v>
      </c>
      <c r="E45" s="188">
        <f t="shared" si="74"/>
        <v>68325</v>
      </c>
      <c r="F45" s="196">
        <f t="shared" si="50"/>
        <v>22334</v>
      </c>
      <c r="G45" s="187">
        <f>'2-2.시군 연령별 한국인(각세)'!G86</f>
        <v>11335</v>
      </c>
      <c r="H45" s="188">
        <f>'2-2.시군 연령별 한국인(각세)'!H86</f>
        <v>10999</v>
      </c>
      <c r="I45" s="196">
        <f t="shared" si="51"/>
        <v>13646</v>
      </c>
      <c r="J45" s="187">
        <f>'2-2.시군 연령별 한국인(각세)'!J86</f>
        <v>6538</v>
      </c>
      <c r="K45" s="188">
        <f>'2-2.시군 연령별 한국인(각세)'!K86</f>
        <v>7108</v>
      </c>
      <c r="L45" s="196">
        <f t="shared" si="52"/>
        <v>7521</v>
      </c>
      <c r="M45" s="187">
        <f>'2-2.시군 연령별 한국인(각세)'!M86</f>
        <v>3607</v>
      </c>
      <c r="N45" s="188">
        <f>'2-2.시군 연령별 한국인(각세)'!N86</f>
        <v>3914</v>
      </c>
      <c r="O45" s="196">
        <f t="shared" si="53"/>
        <v>8954</v>
      </c>
      <c r="P45" s="187">
        <f>'2-2.시군 연령별 한국인(각세)'!P86</f>
        <v>4403</v>
      </c>
      <c r="Q45" s="188">
        <f>'2-2.시군 연령별 한국인(각세)'!Q86</f>
        <v>4551</v>
      </c>
      <c r="R45" s="196">
        <f t="shared" si="54"/>
        <v>9443</v>
      </c>
      <c r="S45" s="187">
        <f>'2-2.시군 연령별 한국인(각세)'!S86</f>
        <v>4659</v>
      </c>
      <c r="T45" s="188">
        <f>'2-2.시군 연령별 한국인(각세)'!T86</f>
        <v>4784</v>
      </c>
      <c r="U45" s="196">
        <f t="shared" si="55"/>
        <v>6436</v>
      </c>
      <c r="V45" s="187">
        <f>'2-2.시군 연령별 한국인(각세)'!V86</f>
        <v>3160</v>
      </c>
      <c r="W45" s="188">
        <f>'2-2.시군 연령별 한국인(각세)'!W86</f>
        <v>3276</v>
      </c>
      <c r="X45" s="196">
        <f t="shared" si="56"/>
        <v>6597</v>
      </c>
      <c r="Y45" s="187">
        <f>'2-2.시군 연령별 한국인(각세)'!Y86</f>
        <v>3236</v>
      </c>
      <c r="Z45" s="188">
        <f>'2-2.시군 연령별 한국인(각세)'!Z86</f>
        <v>3361</v>
      </c>
      <c r="AA45" s="196">
        <f t="shared" si="57"/>
        <v>6817</v>
      </c>
      <c r="AB45" s="187">
        <f>'2-2.시군 연령별 한국인(각세)'!AB86</f>
        <v>3303</v>
      </c>
      <c r="AC45" s="188">
        <f>'2-2.시군 연령별 한국인(각세)'!AC86</f>
        <v>3514</v>
      </c>
      <c r="AD45" s="196">
        <f t="shared" si="58"/>
        <v>4957</v>
      </c>
      <c r="AE45" s="187">
        <f>'2-2.시군 연령별 한국인(각세)'!AE86</f>
        <v>2350</v>
      </c>
      <c r="AF45" s="188">
        <f>'2-2.시군 연령별 한국인(각세)'!AF86</f>
        <v>2607</v>
      </c>
      <c r="AG45" s="196">
        <f t="shared" si="59"/>
        <v>11097</v>
      </c>
      <c r="AH45" s="187">
        <f>'2-2.시군 연령별 한국인(각세)'!AH86</f>
        <v>5174</v>
      </c>
      <c r="AI45" s="188">
        <f>'2-2.시군 연령별 한국인(각세)'!AI86</f>
        <v>5923</v>
      </c>
      <c r="AJ45" s="196">
        <f t="shared" si="60"/>
        <v>2031</v>
      </c>
      <c r="AK45" s="187">
        <f>'2-2.시군 연령별 한국인(각세)'!AK86</f>
        <v>1013</v>
      </c>
      <c r="AL45" s="188">
        <f>'2-2.시군 연령별 한국인(각세)'!AL86</f>
        <v>1018</v>
      </c>
      <c r="AM45" s="196">
        <f t="shared" si="61"/>
        <v>4470</v>
      </c>
      <c r="AN45" s="187">
        <f>'2-2.시군 연령별 한국인(각세)'!AN86</f>
        <v>2107</v>
      </c>
      <c r="AO45" s="188">
        <f>'2-2.시군 연령별 한국인(각세)'!AO86</f>
        <v>2363</v>
      </c>
      <c r="AP45" s="196">
        <f t="shared" si="62"/>
        <v>2058</v>
      </c>
      <c r="AQ45" s="187">
        <f>'2-2.시군 연령별 한국인(각세)'!AQ86</f>
        <v>1016</v>
      </c>
      <c r="AR45" s="188">
        <f>'2-2.시군 연령별 한국인(각세)'!AR86</f>
        <v>1042</v>
      </c>
      <c r="AS45" s="196">
        <f t="shared" si="63"/>
        <v>1327</v>
      </c>
      <c r="AT45" s="187">
        <f>'2-2.시군 연령별 한국인(각세)'!AT86</f>
        <v>634</v>
      </c>
      <c r="AU45" s="188">
        <f>'2-2.시군 연령별 한국인(각세)'!AU86</f>
        <v>693</v>
      </c>
      <c r="AV45" s="196">
        <f t="shared" si="64"/>
        <v>2967</v>
      </c>
      <c r="AW45" s="187">
        <f>'2-2.시군 연령별 한국인(각세)'!AW86</f>
        <v>1351</v>
      </c>
      <c r="AX45" s="188">
        <f>'2-2.시군 연령별 한국인(각세)'!AX86</f>
        <v>1616</v>
      </c>
      <c r="AY45" s="196">
        <f t="shared" si="65"/>
        <v>3545</v>
      </c>
      <c r="AZ45" s="187">
        <f>'2-2.시군 연령별 한국인(각세)'!AZ86</f>
        <v>1771</v>
      </c>
      <c r="BA45" s="188">
        <f>'2-2.시군 연령별 한국인(각세)'!BA86</f>
        <v>1774</v>
      </c>
      <c r="BB45" s="196">
        <f t="shared" si="66"/>
        <v>2264</v>
      </c>
      <c r="BC45" s="187">
        <f>'2-2.시군 연령별 한국인(각세)'!BC86</f>
        <v>1111</v>
      </c>
      <c r="BD45" s="188">
        <f>'2-2.시군 연령별 한국인(각세)'!BD86</f>
        <v>1153</v>
      </c>
      <c r="BE45" s="196">
        <f t="shared" si="67"/>
        <v>3338</v>
      </c>
      <c r="BF45" s="187">
        <f>'2-2.시군 연령별 한국인(각세)'!BF86</f>
        <v>1669</v>
      </c>
      <c r="BG45" s="188">
        <f>'2-2.시군 연령별 한국인(각세)'!BG86</f>
        <v>1669</v>
      </c>
      <c r="BH45" s="196">
        <f t="shared" si="68"/>
        <v>4135</v>
      </c>
      <c r="BI45" s="187">
        <f>'2-2.시군 연령별 한국인(각세)'!BI86</f>
        <v>1999</v>
      </c>
      <c r="BJ45" s="188">
        <f>'2-2.시군 연령별 한국인(각세)'!BJ86</f>
        <v>2136</v>
      </c>
      <c r="BK45" s="196">
        <f t="shared" si="69"/>
        <v>3407</v>
      </c>
      <c r="BL45" s="187">
        <f>'2-2.시군 연령별 한국인(각세)'!BL86</f>
        <v>1647</v>
      </c>
      <c r="BM45" s="188">
        <f>'2-2.시군 연령별 한국인(각세)'!BM86</f>
        <v>1760</v>
      </c>
      <c r="BN45" s="196">
        <f t="shared" si="70"/>
        <v>2404</v>
      </c>
      <c r="BO45" s="187">
        <f>'2-2.시군 연령별 한국인(각세)'!BO86</f>
        <v>1186</v>
      </c>
      <c r="BP45" s="188">
        <f>'2-2.시군 연령별 한국인(각세)'!BP86</f>
        <v>1218</v>
      </c>
      <c r="BQ45" s="196">
        <f t="shared" si="71"/>
        <v>2978</v>
      </c>
      <c r="BR45" s="187">
        <f>'2-2.시군 연령별 한국인(각세)'!BR86</f>
        <v>1468</v>
      </c>
      <c r="BS45" s="188">
        <f>'2-2.시군 연령별 한국인(각세)'!BS86</f>
        <v>1510</v>
      </c>
      <c r="BT45" s="196">
        <f t="shared" si="72"/>
        <v>664</v>
      </c>
      <c r="BU45" s="187">
        <f>'2-2.시군 연령별 한국인(각세)'!BU86</f>
        <v>328</v>
      </c>
      <c r="BV45" s="188">
        <f>'2-2.시군 연령별 한국인(각세)'!BV86</f>
        <v>336</v>
      </c>
    </row>
    <row r="46" spans="1:74" ht="15" customHeight="1">
      <c r="A46" s="117" t="s">
        <v>19</v>
      </c>
      <c r="B46" s="68" t="s">
        <v>19</v>
      </c>
      <c r="C46" s="186">
        <f t="shared" si="49"/>
        <v>125215</v>
      </c>
      <c r="D46" s="187">
        <f t="shared" si="73"/>
        <v>53459</v>
      </c>
      <c r="E46" s="188">
        <f t="shared" si="74"/>
        <v>71756</v>
      </c>
      <c r="F46" s="196">
        <f t="shared" si="50"/>
        <v>17337</v>
      </c>
      <c r="G46" s="187">
        <f>'2-2.시군 연령별 한국인(각세)'!G92</f>
        <v>7835</v>
      </c>
      <c r="H46" s="188">
        <f>'2-2.시군 연령별 한국인(각세)'!H92</f>
        <v>9502</v>
      </c>
      <c r="I46" s="196">
        <f t="shared" si="51"/>
        <v>12515</v>
      </c>
      <c r="J46" s="187">
        <f>'2-2.시군 연령별 한국인(각세)'!J92</f>
        <v>5348</v>
      </c>
      <c r="K46" s="188">
        <f>'2-2.시군 연령별 한국인(각세)'!K92</f>
        <v>7167</v>
      </c>
      <c r="L46" s="196">
        <f t="shared" si="52"/>
        <v>6852</v>
      </c>
      <c r="M46" s="187">
        <f>'2-2.시군 연령별 한국인(각세)'!M92</f>
        <v>2833</v>
      </c>
      <c r="N46" s="188">
        <f>'2-2.시군 연령별 한국인(각세)'!N92</f>
        <v>4019</v>
      </c>
      <c r="O46" s="196">
        <f t="shared" si="53"/>
        <v>9066</v>
      </c>
      <c r="P46" s="187">
        <f>'2-2.시군 연령별 한국인(각세)'!P92</f>
        <v>3893</v>
      </c>
      <c r="Q46" s="188">
        <f>'2-2.시군 연령별 한국인(각세)'!Q92</f>
        <v>5173</v>
      </c>
      <c r="R46" s="196">
        <f t="shared" si="54"/>
        <v>7853</v>
      </c>
      <c r="S46" s="187">
        <f>'2-2.시군 연령별 한국인(각세)'!S92</f>
        <v>3242</v>
      </c>
      <c r="T46" s="188">
        <f>'2-2.시군 연령별 한국인(각세)'!T92</f>
        <v>4611</v>
      </c>
      <c r="U46" s="196">
        <f t="shared" si="55"/>
        <v>6399</v>
      </c>
      <c r="V46" s="187">
        <f>'2-2.시군 연령별 한국인(각세)'!V92</f>
        <v>2771</v>
      </c>
      <c r="W46" s="188">
        <f>'2-2.시군 연령별 한국인(각세)'!W92</f>
        <v>3628</v>
      </c>
      <c r="X46" s="196">
        <f t="shared" si="56"/>
        <v>6576</v>
      </c>
      <c r="Y46" s="187">
        <f>'2-2.시군 연령별 한국인(각세)'!Y92</f>
        <v>2777</v>
      </c>
      <c r="Z46" s="188">
        <f>'2-2.시군 연령별 한국인(각세)'!Z92</f>
        <v>3799</v>
      </c>
      <c r="AA46" s="196">
        <f t="shared" si="57"/>
        <v>6766</v>
      </c>
      <c r="AB46" s="187">
        <f>'2-2.시군 연령별 한국인(각세)'!AB92</f>
        <v>2722</v>
      </c>
      <c r="AC46" s="188">
        <f>'2-2.시군 연령별 한국인(각세)'!AC92</f>
        <v>4044</v>
      </c>
      <c r="AD46" s="196">
        <f t="shared" si="58"/>
        <v>4943</v>
      </c>
      <c r="AE46" s="187">
        <f>'2-2.시군 연령별 한국인(각세)'!AE92</f>
        <v>2080</v>
      </c>
      <c r="AF46" s="188">
        <f>'2-2.시군 연령별 한국인(각세)'!AF92</f>
        <v>2863</v>
      </c>
      <c r="AG46" s="196">
        <f t="shared" si="59"/>
        <v>9394</v>
      </c>
      <c r="AH46" s="187">
        <f>'2-2.시군 연령별 한국인(각세)'!AH92</f>
        <v>4118</v>
      </c>
      <c r="AI46" s="188">
        <f>'2-2.시군 연령별 한국인(각세)'!AI92</f>
        <v>5276</v>
      </c>
      <c r="AJ46" s="196">
        <f t="shared" si="60"/>
        <v>2190</v>
      </c>
      <c r="AK46" s="187">
        <f>'2-2.시군 연령별 한국인(각세)'!AK92</f>
        <v>944</v>
      </c>
      <c r="AL46" s="188">
        <f>'2-2.시군 연령별 한국인(각세)'!AL92</f>
        <v>1246</v>
      </c>
      <c r="AM46" s="196">
        <f t="shared" si="61"/>
        <v>5087</v>
      </c>
      <c r="AN46" s="187">
        <f>'2-2.시군 연령별 한국인(각세)'!AN92</f>
        <v>2176</v>
      </c>
      <c r="AO46" s="188">
        <f>'2-2.시군 연령별 한국인(각세)'!AO92</f>
        <v>2911</v>
      </c>
      <c r="AP46" s="196">
        <f t="shared" si="62"/>
        <v>2326</v>
      </c>
      <c r="AQ46" s="187">
        <f>'2-2.시군 연령별 한국인(각세)'!AQ92</f>
        <v>998</v>
      </c>
      <c r="AR46" s="188">
        <f>'2-2.시군 연령별 한국인(각세)'!AR92</f>
        <v>1328</v>
      </c>
      <c r="AS46" s="196">
        <f t="shared" si="63"/>
        <v>1655</v>
      </c>
      <c r="AT46" s="187">
        <f>'2-2.시군 연령별 한국인(각세)'!AT92</f>
        <v>706</v>
      </c>
      <c r="AU46" s="188">
        <f>'2-2.시군 연령별 한국인(각세)'!AU92</f>
        <v>949</v>
      </c>
      <c r="AV46" s="196">
        <f t="shared" si="64"/>
        <v>3536</v>
      </c>
      <c r="AW46" s="187">
        <f>'2-2.시군 연령별 한국인(각세)'!AW92</f>
        <v>1375</v>
      </c>
      <c r="AX46" s="188">
        <f>'2-2.시군 연령별 한국인(각세)'!AX92</f>
        <v>2161</v>
      </c>
      <c r="AY46" s="196">
        <f t="shared" si="65"/>
        <v>3384</v>
      </c>
      <c r="AZ46" s="187">
        <f>'2-2.시군 연령별 한국인(각세)'!AZ92</f>
        <v>1448</v>
      </c>
      <c r="BA46" s="188">
        <f>'2-2.시군 연령별 한국인(각세)'!BA92</f>
        <v>1936</v>
      </c>
      <c r="BB46" s="196">
        <f t="shared" si="66"/>
        <v>2166</v>
      </c>
      <c r="BC46" s="187">
        <f>'2-2.시군 연령별 한국인(각세)'!BC92</f>
        <v>896</v>
      </c>
      <c r="BD46" s="188">
        <f>'2-2.시군 연령별 한국인(각세)'!BD92</f>
        <v>1270</v>
      </c>
      <c r="BE46" s="196">
        <f t="shared" si="67"/>
        <v>2900</v>
      </c>
      <c r="BF46" s="187">
        <f>'2-2.시군 연령별 한국인(각세)'!BF92</f>
        <v>1306</v>
      </c>
      <c r="BG46" s="188">
        <f>'2-2.시군 연령별 한국인(각세)'!BG92</f>
        <v>1594</v>
      </c>
      <c r="BH46" s="196">
        <f t="shared" si="68"/>
        <v>4018</v>
      </c>
      <c r="BI46" s="187">
        <f>'2-2.시군 연령별 한국인(각세)'!BI92</f>
        <v>1672</v>
      </c>
      <c r="BJ46" s="188">
        <f>'2-2.시군 연령별 한국인(각세)'!BJ92</f>
        <v>2346</v>
      </c>
      <c r="BK46" s="196">
        <f t="shared" si="69"/>
        <v>3708</v>
      </c>
      <c r="BL46" s="187">
        <f>'2-2.시군 연령별 한국인(각세)'!BL92</f>
        <v>1600</v>
      </c>
      <c r="BM46" s="188">
        <f>'2-2.시군 연령별 한국인(각세)'!BM92</f>
        <v>2108</v>
      </c>
      <c r="BN46" s="196">
        <f t="shared" si="70"/>
        <v>2699</v>
      </c>
      <c r="BO46" s="187">
        <f>'2-2.시군 연령별 한국인(각세)'!BO92</f>
        <v>1117</v>
      </c>
      <c r="BP46" s="188">
        <f>'2-2.시군 연령별 한국인(각세)'!BP92</f>
        <v>1582</v>
      </c>
      <c r="BQ46" s="196">
        <f t="shared" si="71"/>
        <v>3280</v>
      </c>
      <c r="BR46" s="187">
        <f>'2-2.시군 연령별 한국인(각세)'!BR92</f>
        <v>1343</v>
      </c>
      <c r="BS46" s="188">
        <f>'2-2.시군 연령별 한국인(각세)'!BS92</f>
        <v>1937</v>
      </c>
      <c r="BT46" s="196">
        <f t="shared" si="72"/>
        <v>565</v>
      </c>
      <c r="BU46" s="187">
        <f>'2-2.시군 연령별 한국인(각세)'!BU92</f>
        <v>259</v>
      </c>
      <c r="BV46" s="188">
        <f>'2-2.시군 연령별 한국인(각세)'!BV92</f>
        <v>306</v>
      </c>
    </row>
    <row r="47" spans="1:74" ht="15" customHeight="1">
      <c r="A47" s="117" t="s">
        <v>20</v>
      </c>
      <c r="B47" s="68" t="s">
        <v>20</v>
      </c>
      <c r="C47" s="186">
        <f t="shared" si="49"/>
        <v>107350</v>
      </c>
      <c r="D47" s="187">
        <f t="shared" si="73"/>
        <v>41559</v>
      </c>
      <c r="E47" s="188">
        <f t="shared" si="74"/>
        <v>65791</v>
      </c>
      <c r="F47" s="196">
        <f t="shared" si="50"/>
        <v>12379</v>
      </c>
      <c r="G47" s="187">
        <f>'2-2.시군 연령별 한국인(각세)'!G98</f>
        <v>4872</v>
      </c>
      <c r="H47" s="188">
        <f>'2-2.시군 연령별 한국인(각세)'!H98</f>
        <v>7507</v>
      </c>
      <c r="I47" s="196">
        <f t="shared" si="51"/>
        <v>10315</v>
      </c>
      <c r="J47" s="187">
        <f>'2-2.시군 연령별 한국인(각세)'!J98</f>
        <v>3843</v>
      </c>
      <c r="K47" s="188">
        <f>'2-2.시군 연령별 한국인(각세)'!K98</f>
        <v>6472</v>
      </c>
      <c r="L47" s="196">
        <f t="shared" si="52"/>
        <v>6524</v>
      </c>
      <c r="M47" s="187">
        <f>'2-2.시군 연령별 한국인(각세)'!M98</f>
        <v>2487</v>
      </c>
      <c r="N47" s="188">
        <f>'2-2.시군 연령별 한국인(각세)'!N98</f>
        <v>4037</v>
      </c>
      <c r="O47" s="196">
        <f t="shared" si="53"/>
        <v>7558</v>
      </c>
      <c r="P47" s="187">
        <f>'2-2.시군 연령별 한국인(각세)'!P98</f>
        <v>3039</v>
      </c>
      <c r="Q47" s="188">
        <f>'2-2.시군 연령별 한국인(각세)'!Q98</f>
        <v>4519</v>
      </c>
      <c r="R47" s="196">
        <f t="shared" si="54"/>
        <v>6148</v>
      </c>
      <c r="S47" s="187">
        <f>'2-2.시군 연령별 한국인(각세)'!S98</f>
        <v>2227</v>
      </c>
      <c r="T47" s="188">
        <f>'2-2.시군 연령별 한국인(각세)'!T98</f>
        <v>3921</v>
      </c>
      <c r="U47" s="196">
        <f t="shared" si="55"/>
        <v>5502</v>
      </c>
      <c r="V47" s="187">
        <f>'2-2.시군 연령별 한국인(각세)'!V98</f>
        <v>2275</v>
      </c>
      <c r="W47" s="188">
        <f>'2-2.시군 연령별 한국인(각세)'!W98</f>
        <v>3227</v>
      </c>
      <c r="X47" s="196">
        <f t="shared" si="56"/>
        <v>5611</v>
      </c>
      <c r="Y47" s="187">
        <f>'2-2.시군 연령별 한국인(각세)'!Y98</f>
        <v>2174</v>
      </c>
      <c r="Z47" s="188">
        <f>'2-2.시군 연령별 한국인(각세)'!Z98</f>
        <v>3437</v>
      </c>
      <c r="AA47" s="196">
        <f t="shared" si="57"/>
        <v>6680</v>
      </c>
      <c r="AB47" s="187">
        <f>'2-2.시군 연령별 한국인(각세)'!AB98</f>
        <v>2527</v>
      </c>
      <c r="AC47" s="188">
        <f>'2-2.시군 연령별 한국인(각세)'!AC98</f>
        <v>4153</v>
      </c>
      <c r="AD47" s="196">
        <f t="shared" si="58"/>
        <v>4426</v>
      </c>
      <c r="AE47" s="187">
        <f>'2-2.시군 연령별 한국인(각세)'!AE98</f>
        <v>1694</v>
      </c>
      <c r="AF47" s="188">
        <f>'2-2.시군 연령별 한국인(각세)'!AF98</f>
        <v>2732</v>
      </c>
      <c r="AG47" s="196">
        <f t="shared" si="59"/>
        <v>7313</v>
      </c>
      <c r="AH47" s="187">
        <f>'2-2.시군 연령별 한국인(각세)'!AH98</f>
        <v>2877</v>
      </c>
      <c r="AI47" s="188">
        <f>'2-2.시군 연령별 한국인(각세)'!AI98</f>
        <v>4436</v>
      </c>
      <c r="AJ47" s="196">
        <f t="shared" si="60"/>
        <v>2091</v>
      </c>
      <c r="AK47" s="187">
        <f>'2-2.시군 연령별 한국인(각세)'!AK98</f>
        <v>833</v>
      </c>
      <c r="AL47" s="188">
        <f>'2-2.시군 연령별 한국인(각세)'!AL98</f>
        <v>1258</v>
      </c>
      <c r="AM47" s="196">
        <f t="shared" si="61"/>
        <v>4905</v>
      </c>
      <c r="AN47" s="187">
        <f>'2-2.시군 연령별 한국인(각세)'!AN98</f>
        <v>1928</v>
      </c>
      <c r="AO47" s="188">
        <f>'2-2.시군 연령별 한국인(각세)'!AO98</f>
        <v>2977</v>
      </c>
      <c r="AP47" s="196">
        <f t="shared" si="62"/>
        <v>2006</v>
      </c>
      <c r="AQ47" s="187">
        <f>'2-2.시군 연령별 한국인(각세)'!AQ98</f>
        <v>797</v>
      </c>
      <c r="AR47" s="188">
        <f>'2-2.시군 연령별 한국인(각세)'!AR98</f>
        <v>1209</v>
      </c>
      <c r="AS47" s="196">
        <f t="shared" si="63"/>
        <v>1410</v>
      </c>
      <c r="AT47" s="187">
        <f>'2-2.시군 연령별 한국인(각세)'!AT98</f>
        <v>557</v>
      </c>
      <c r="AU47" s="188">
        <f>'2-2.시군 연령별 한국인(각세)'!AU98</f>
        <v>853</v>
      </c>
      <c r="AV47" s="196">
        <f t="shared" si="64"/>
        <v>3101</v>
      </c>
      <c r="AW47" s="187">
        <f>'2-2.시군 연령별 한국인(각세)'!AW98</f>
        <v>1153</v>
      </c>
      <c r="AX47" s="188">
        <f>'2-2.시군 연령별 한국인(각세)'!AX98</f>
        <v>1948</v>
      </c>
      <c r="AY47" s="196">
        <f t="shared" si="65"/>
        <v>3289</v>
      </c>
      <c r="AZ47" s="187">
        <f>'2-2.시군 연령별 한국인(각세)'!AZ98</f>
        <v>1235</v>
      </c>
      <c r="BA47" s="188">
        <f>'2-2.시군 연령별 한국인(각세)'!BA98</f>
        <v>2054</v>
      </c>
      <c r="BB47" s="196">
        <f t="shared" si="66"/>
        <v>2079</v>
      </c>
      <c r="BC47" s="187">
        <f>'2-2.시군 연령별 한국인(각세)'!BC98</f>
        <v>804</v>
      </c>
      <c r="BD47" s="188">
        <f>'2-2.시군 연령별 한국인(각세)'!BD98</f>
        <v>1275</v>
      </c>
      <c r="BE47" s="196">
        <f t="shared" si="67"/>
        <v>2705</v>
      </c>
      <c r="BF47" s="187">
        <f>'2-2.시군 연령별 한국인(각세)'!BF98</f>
        <v>1067</v>
      </c>
      <c r="BG47" s="188">
        <f>'2-2.시군 연령별 한국인(각세)'!BG98</f>
        <v>1638</v>
      </c>
      <c r="BH47" s="196">
        <f t="shared" si="68"/>
        <v>3467</v>
      </c>
      <c r="BI47" s="187">
        <f>'2-2.시군 연령별 한국인(각세)'!BI98</f>
        <v>1276</v>
      </c>
      <c r="BJ47" s="188">
        <f>'2-2.시군 연령별 한국인(각세)'!BJ98</f>
        <v>2191</v>
      </c>
      <c r="BK47" s="196">
        <f t="shared" si="69"/>
        <v>3767</v>
      </c>
      <c r="BL47" s="187">
        <f>'2-2.시군 연령별 한국인(각세)'!BL98</f>
        <v>1509</v>
      </c>
      <c r="BM47" s="188">
        <f>'2-2.시군 연령별 한국인(각세)'!BM98</f>
        <v>2258</v>
      </c>
      <c r="BN47" s="196">
        <f t="shared" si="70"/>
        <v>2593</v>
      </c>
      <c r="BO47" s="187">
        <f>'2-2.시군 연령별 한국인(각세)'!BO98</f>
        <v>1069</v>
      </c>
      <c r="BP47" s="188">
        <f>'2-2.시군 연령별 한국인(각세)'!BP98</f>
        <v>1524</v>
      </c>
      <c r="BQ47" s="196">
        <f t="shared" si="71"/>
        <v>3053</v>
      </c>
      <c r="BR47" s="187">
        <f>'2-2.시군 연령별 한국인(각세)'!BR98</f>
        <v>1131</v>
      </c>
      <c r="BS47" s="188">
        <f>'2-2.시군 연령별 한국인(각세)'!BS98</f>
        <v>1922</v>
      </c>
      <c r="BT47" s="196">
        <f t="shared" si="72"/>
        <v>428</v>
      </c>
      <c r="BU47" s="187">
        <f>'2-2.시군 연령별 한국인(각세)'!BU98</f>
        <v>185</v>
      </c>
      <c r="BV47" s="188">
        <f>'2-2.시군 연령별 한국인(각세)'!BV98</f>
        <v>243</v>
      </c>
    </row>
    <row r="48" spans="1:74" ht="15" customHeight="1">
      <c r="A48" s="117" t="s">
        <v>21</v>
      </c>
      <c r="B48" s="68" t="s">
        <v>21</v>
      </c>
      <c r="C48" s="186">
        <f t="shared" si="49"/>
        <v>67824</v>
      </c>
      <c r="D48" s="187">
        <f t="shared" si="73"/>
        <v>22417</v>
      </c>
      <c r="E48" s="188">
        <f t="shared" si="74"/>
        <v>45407</v>
      </c>
      <c r="F48" s="196">
        <f t="shared" si="50"/>
        <v>7356</v>
      </c>
      <c r="G48" s="187">
        <f>'2-2.시군 연령별 한국인(각세)'!G104</f>
        <v>2223</v>
      </c>
      <c r="H48" s="188">
        <f>'2-2.시군 연령별 한국인(각세)'!H104</f>
        <v>5133</v>
      </c>
      <c r="I48" s="196">
        <f t="shared" si="51"/>
        <v>6603</v>
      </c>
      <c r="J48" s="187">
        <f>'2-2.시군 연령별 한국인(각세)'!J104</f>
        <v>2063</v>
      </c>
      <c r="K48" s="188">
        <f>'2-2.시군 연령별 한국인(각세)'!K104</f>
        <v>4540</v>
      </c>
      <c r="L48" s="196">
        <f t="shared" si="52"/>
        <v>4123</v>
      </c>
      <c r="M48" s="187">
        <f>'2-2.시군 연령별 한국인(각세)'!M104</f>
        <v>1411</v>
      </c>
      <c r="N48" s="188">
        <f>'2-2.시군 연령별 한국인(각세)'!N104</f>
        <v>2712</v>
      </c>
      <c r="O48" s="196">
        <f t="shared" si="53"/>
        <v>4922</v>
      </c>
      <c r="P48" s="187">
        <f>'2-2.시군 연령별 한국인(각세)'!P104</f>
        <v>1698</v>
      </c>
      <c r="Q48" s="188">
        <f>'2-2.시군 연령별 한국인(각세)'!Q104</f>
        <v>3224</v>
      </c>
      <c r="R48" s="196">
        <f t="shared" si="54"/>
        <v>3990</v>
      </c>
      <c r="S48" s="187">
        <f>'2-2.시군 연령별 한국인(각세)'!S104</f>
        <v>1283</v>
      </c>
      <c r="T48" s="188">
        <f>'2-2.시군 연령별 한국인(각세)'!T104</f>
        <v>2707</v>
      </c>
      <c r="U48" s="196">
        <f t="shared" si="55"/>
        <v>3334</v>
      </c>
      <c r="V48" s="187">
        <f>'2-2.시군 연령별 한국인(각세)'!V104</f>
        <v>1117</v>
      </c>
      <c r="W48" s="188">
        <f>'2-2.시군 연령별 한국인(각세)'!W104</f>
        <v>2217</v>
      </c>
      <c r="X48" s="196">
        <f t="shared" si="56"/>
        <v>3594</v>
      </c>
      <c r="Y48" s="187">
        <f>'2-2.시군 연령별 한국인(각세)'!Y104</f>
        <v>1229</v>
      </c>
      <c r="Z48" s="188">
        <f>'2-2.시군 연령별 한국인(각세)'!Z104</f>
        <v>2365</v>
      </c>
      <c r="AA48" s="196">
        <f t="shared" si="57"/>
        <v>4277</v>
      </c>
      <c r="AB48" s="187">
        <f>'2-2.시군 연령별 한국인(각세)'!AB104</f>
        <v>1466</v>
      </c>
      <c r="AC48" s="188">
        <f>'2-2.시군 연령별 한국인(각세)'!AC104</f>
        <v>2811</v>
      </c>
      <c r="AD48" s="196">
        <f t="shared" si="58"/>
        <v>2639</v>
      </c>
      <c r="AE48" s="187">
        <f>'2-2.시군 연령별 한국인(각세)'!AE104</f>
        <v>860</v>
      </c>
      <c r="AF48" s="188">
        <f>'2-2.시군 연령별 한국인(각세)'!AF104</f>
        <v>1779</v>
      </c>
      <c r="AG48" s="196">
        <f t="shared" si="59"/>
        <v>4416</v>
      </c>
      <c r="AH48" s="187">
        <f>'2-2.시군 연령별 한국인(각세)'!AH104</f>
        <v>1486</v>
      </c>
      <c r="AI48" s="188">
        <f>'2-2.시군 연령별 한국인(각세)'!AI104</f>
        <v>2930</v>
      </c>
      <c r="AJ48" s="196">
        <f t="shared" si="60"/>
        <v>1398</v>
      </c>
      <c r="AK48" s="187">
        <f>'2-2.시군 연령별 한국인(각세)'!AK104</f>
        <v>497</v>
      </c>
      <c r="AL48" s="188">
        <f>'2-2.시군 연령별 한국인(각세)'!AL104</f>
        <v>901</v>
      </c>
      <c r="AM48" s="196">
        <f t="shared" si="61"/>
        <v>3213</v>
      </c>
      <c r="AN48" s="187">
        <f>'2-2.시군 연령별 한국인(각세)'!AN104</f>
        <v>1114</v>
      </c>
      <c r="AO48" s="188">
        <f>'2-2.시군 연령별 한국인(각세)'!AO104</f>
        <v>2099</v>
      </c>
      <c r="AP48" s="196">
        <f t="shared" si="62"/>
        <v>1256</v>
      </c>
      <c r="AQ48" s="187">
        <f>'2-2.시군 연령별 한국인(각세)'!AQ104</f>
        <v>479</v>
      </c>
      <c r="AR48" s="188">
        <f>'2-2.시군 연령별 한국인(각세)'!AR104</f>
        <v>777</v>
      </c>
      <c r="AS48" s="196">
        <f t="shared" si="63"/>
        <v>871</v>
      </c>
      <c r="AT48" s="187">
        <f>'2-2.시군 연령별 한국인(각세)'!AT104</f>
        <v>270</v>
      </c>
      <c r="AU48" s="188">
        <f>'2-2.시군 연령별 한국인(각세)'!AU104</f>
        <v>601</v>
      </c>
      <c r="AV48" s="196">
        <f t="shared" si="64"/>
        <v>1862</v>
      </c>
      <c r="AW48" s="187">
        <f>'2-2.시군 연령별 한국인(각세)'!AW104</f>
        <v>583</v>
      </c>
      <c r="AX48" s="188">
        <f>'2-2.시군 연령별 한국인(각세)'!AX104</f>
        <v>1279</v>
      </c>
      <c r="AY48" s="196">
        <f t="shared" si="65"/>
        <v>2257</v>
      </c>
      <c r="AZ48" s="187">
        <f>'2-2.시군 연령별 한국인(각세)'!AZ104</f>
        <v>678</v>
      </c>
      <c r="BA48" s="188">
        <f>'2-2.시군 연령별 한국인(각세)'!BA104</f>
        <v>1579</v>
      </c>
      <c r="BB48" s="196">
        <f t="shared" si="66"/>
        <v>1374</v>
      </c>
      <c r="BC48" s="187">
        <f>'2-2.시군 연령별 한국인(각세)'!BC104</f>
        <v>459</v>
      </c>
      <c r="BD48" s="188">
        <f>'2-2.시군 연령별 한국인(각세)'!BD104</f>
        <v>915</v>
      </c>
      <c r="BE48" s="196">
        <f t="shared" si="67"/>
        <v>1845</v>
      </c>
      <c r="BF48" s="187">
        <f>'2-2.시군 연령별 한국인(각세)'!BF104</f>
        <v>593</v>
      </c>
      <c r="BG48" s="188">
        <f>'2-2.시군 연령별 한국인(각세)'!BG104</f>
        <v>1252</v>
      </c>
      <c r="BH48" s="196">
        <f t="shared" si="68"/>
        <v>2132</v>
      </c>
      <c r="BI48" s="187">
        <f>'2-2.시군 연령별 한국인(각세)'!BI104</f>
        <v>748</v>
      </c>
      <c r="BJ48" s="188">
        <f>'2-2.시군 연령별 한국인(각세)'!BJ104</f>
        <v>1384</v>
      </c>
      <c r="BK48" s="196">
        <f t="shared" si="69"/>
        <v>2442</v>
      </c>
      <c r="BL48" s="187">
        <f>'2-2.시군 연령별 한국인(각세)'!BL104</f>
        <v>877</v>
      </c>
      <c r="BM48" s="188">
        <f>'2-2.시군 연령별 한국인(각세)'!BM104</f>
        <v>1565</v>
      </c>
      <c r="BN48" s="196">
        <f t="shared" si="70"/>
        <v>1677</v>
      </c>
      <c r="BO48" s="187">
        <f>'2-2.시군 연령별 한국인(각세)'!BO104</f>
        <v>603</v>
      </c>
      <c r="BP48" s="188">
        <f>'2-2.시군 연령별 한국인(각세)'!BP104</f>
        <v>1074</v>
      </c>
      <c r="BQ48" s="196">
        <f t="shared" si="71"/>
        <v>1981</v>
      </c>
      <c r="BR48" s="187">
        <f>'2-2.시군 연령별 한국인(각세)'!BR104</f>
        <v>581</v>
      </c>
      <c r="BS48" s="188">
        <f>'2-2.시군 연령별 한국인(각세)'!BS104</f>
        <v>1400</v>
      </c>
      <c r="BT48" s="196">
        <f t="shared" si="72"/>
        <v>262</v>
      </c>
      <c r="BU48" s="187">
        <f>'2-2.시군 연령별 한국인(각세)'!BU104</f>
        <v>99</v>
      </c>
      <c r="BV48" s="188">
        <f>'2-2.시군 연령별 한국인(각세)'!BV104</f>
        <v>163</v>
      </c>
    </row>
    <row r="49" spans="1:75" ht="15" customHeight="1">
      <c r="A49" s="117" t="s">
        <v>22</v>
      </c>
      <c r="B49" s="68" t="s">
        <v>22</v>
      </c>
      <c r="C49" s="186">
        <f t="shared" si="49"/>
        <v>30297</v>
      </c>
      <c r="D49" s="187">
        <f t="shared" si="73"/>
        <v>7941</v>
      </c>
      <c r="E49" s="188">
        <f t="shared" si="74"/>
        <v>22356</v>
      </c>
      <c r="F49" s="196">
        <f t="shared" si="50"/>
        <v>3481</v>
      </c>
      <c r="G49" s="187">
        <f>'2-2.시군 연령별 한국인(각세)'!G110</f>
        <v>756</v>
      </c>
      <c r="H49" s="188">
        <f>'2-2.시군 연령별 한국인(각세)'!H110</f>
        <v>2725</v>
      </c>
      <c r="I49" s="196">
        <f t="shared" si="51"/>
        <v>2778</v>
      </c>
      <c r="J49" s="187">
        <f>'2-2.시군 연령별 한국인(각세)'!J110</f>
        <v>663</v>
      </c>
      <c r="K49" s="188">
        <f>'2-2.시군 연령별 한국인(각세)'!K110</f>
        <v>2115</v>
      </c>
      <c r="L49" s="196">
        <f t="shared" si="52"/>
        <v>1955</v>
      </c>
      <c r="M49" s="187">
        <f>'2-2.시군 연령별 한국인(각세)'!M110</f>
        <v>548</v>
      </c>
      <c r="N49" s="188">
        <f>'2-2.시군 연령별 한국인(각세)'!N110</f>
        <v>1407</v>
      </c>
      <c r="O49" s="196">
        <f t="shared" si="53"/>
        <v>2340</v>
      </c>
      <c r="P49" s="187">
        <f>'2-2.시군 연령별 한국인(각세)'!P110</f>
        <v>624</v>
      </c>
      <c r="Q49" s="188">
        <f>'2-2.시군 연령별 한국인(각세)'!Q110</f>
        <v>1716</v>
      </c>
      <c r="R49" s="196">
        <f t="shared" si="54"/>
        <v>1826</v>
      </c>
      <c r="S49" s="187">
        <f>'2-2.시군 연령별 한국인(각세)'!S110</f>
        <v>449</v>
      </c>
      <c r="T49" s="188">
        <f>'2-2.시군 연령별 한국인(각세)'!T110</f>
        <v>1377</v>
      </c>
      <c r="U49" s="196">
        <f t="shared" si="55"/>
        <v>1582</v>
      </c>
      <c r="V49" s="187">
        <f>'2-2.시군 연령별 한국인(각세)'!V110</f>
        <v>446</v>
      </c>
      <c r="W49" s="188">
        <f>'2-2.시군 연령별 한국인(각세)'!W110</f>
        <v>1136</v>
      </c>
      <c r="X49" s="196">
        <f t="shared" si="56"/>
        <v>1392</v>
      </c>
      <c r="Y49" s="187">
        <f>'2-2.시군 연령별 한국인(각세)'!Y110</f>
        <v>413</v>
      </c>
      <c r="Z49" s="188">
        <f>'2-2.시군 연령별 한국인(각세)'!Z110</f>
        <v>979</v>
      </c>
      <c r="AA49" s="196">
        <f t="shared" si="57"/>
        <v>2016</v>
      </c>
      <c r="AB49" s="187">
        <f>'2-2.시군 연령별 한국인(각세)'!AB110</f>
        <v>534</v>
      </c>
      <c r="AC49" s="188">
        <f>'2-2.시군 연령별 한국인(각세)'!AC110</f>
        <v>1482</v>
      </c>
      <c r="AD49" s="196">
        <f t="shared" si="58"/>
        <v>1228</v>
      </c>
      <c r="AE49" s="187">
        <f>'2-2.시군 연령별 한국인(각세)'!AE110</f>
        <v>319</v>
      </c>
      <c r="AF49" s="188">
        <f>'2-2.시군 연령별 한국인(각세)'!AF110</f>
        <v>909</v>
      </c>
      <c r="AG49" s="196">
        <f t="shared" si="59"/>
        <v>1755</v>
      </c>
      <c r="AH49" s="187">
        <f>'2-2.시군 연령별 한국인(각세)'!AH110</f>
        <v>469</v>
      </c>
      <c r="AI49" s="188">
        <f>'2-2.시군 연령별 한국인(각세)'!AI110</f>
        <v>1286</v>
      </c>
      <c r="AJ49" s="196">
        <f t="shared" si="60"/>
        <v>551</v>
      </c>
      <c r="AK49" s="187">
        <f>'2-2.시군 연령별 한국인(각세)'!AK110</f>
        <v>156</v>
      </c>
      <c r="AL49" s="188">
        <f>'2-2.시군 연령별 한국인(각세)'!AL110</f>
        <v>395</v>
      </c>
      <c r="AM49" s="196">
        <f t="shared" si="61"/>
        <v>1385</v>
      </c>
      <c r="AN49" s="187">
        <f>'2-2.시군 연령별 한국인(각세)'!AN110</f>
        <v>408</v>
      </c>
      <c r="AO49" s="188">
        <f>'2-2.시군 연령별 한국인(각세)'!AO110</f>
        <v>977</v>
      </c>
      <c r="AP49" s="196">
        <f t="shared" si="62"/>
        <v>557</v>
      </c>
      <c r="AQ49" s="187">
        <f>'2-2.시군 연령별 한국인(각세)'!AQ110</f>
        <v>178</v>
      </c>
      <c r="AR49" s="188">
        <f>'2-2.시군 연령별 한국인(각세)'!AR110</f>
        <v>379</v>
      </c>
      <c r="AS49" s="196">
        <f t="shared" si="63"/>
        <v>399</v>
      </c>
      <c r="AT49" s="187">
        <f>'2-2.시군 연령별 한국인(각세)'!AT110</f>
        <v>120</v>
      </c>
      <c r="AU49" s="188">
        <f>'2-2.시군 연령별 한국인(각세)'!AU110</f>
        <v>279</v>
      </c>
      <c r="AV49" s="196">
        <f t="shared" si="64"/>
        <v>878</v>
      </c>
      <c r="AW49" s="187">
        <f>'2-2.시군 연령별 한국인(각세)'!AW110</f>
        <v>201</v>
      </c>
      <c r="AX49" s="188">
        <f>'2-2.시군 연령별 한국인(각세)'!AX110</f>
        <v>677</v>
      </c>
      <c r="AY49" s="196">
        <f t="shared" si="65"/>
        <v>947</v>
      </c>
      <c r="AZ49" s="187">
        <f>'2-2.시군 연령별 한국인(각세)'!AZ110</f>
        <v>253</v>
      </c>
      <c r="BA49" s="188">
        <f>'2-2.시군 연령별 한국인(각세)'!BA110</f>
        <v>694</v>
      </c>
      <c r="BB49" s="196">
        <f t="shared" si="66"/>
        <v>581</v>
      </c>
      <c r="BC49" s="187">
        <f>'2-2.시군 연령별 한국인(각세)'!BC110</f>
        <v>160</v>
      </c>
      <c r="BD49" s="188">
        <f>'2-2.시군 연령별 한국인(각세)'!BD110</f>
        <v>421</v>
      </c>
      <c r="BE49" s="196">
        <f t="shared" si="67"/>
        <v>852</v>
      </c>
      <c r="BF49" s="187">
        <f>'2-2.시군 연령별 한국인(각세)'!BF110</f>
        <v>227</v>
      </c>
      <c r="BG49" s="188">
        <f>'2-2.시군 연령별 한국인(각세)'!BG110</f>
        <v>625</v>
      </c>
      <c r="BH49" s="196">
        <f t="shared" si="68"/>
        <v>900</v>
      </c>
      <c r="BI49" s="187">
        <f>'2-2.시군 연령별 한국인(각세)'!BI110</f>
        <v>262</v>
      </c>
      <c r="BJ49" s="188">
        <f>'2-2.시군 연령별 한국인(각세)'!BJ110</f>
        <v>638</v>
      </c>
      <c r="BK49" s="196">
        <f t="shared" si="69"/>
        <v>1039</v>
      </c>
      <c r="BL49" s="187">
        <f>'2-2.시군 연령별 한국인(각세)'!BL110</f>
        <v>264</v>
      </c>
      <c r="BM49" s="188">
        <f>'2-2.시군 연령별 한국인(각세)'!BM110</f>
        <v>775</v>
      </c>
      <c r="BN49" s="196">
        <f t="shared" si="70"/>
        <v>759</v>
      </c>
      <c r="BO49" s="187">
        <f>'2-2.시군 연령별 한국인(각세)'!BO110</f>
        <v>239</v>
      </c>
      <c r="BP49" s="188">
        <f>'2-2.시군 연령별 한국인(각세)'!BP110</f>
        <v>520</v>
      </c>
      <c r="BQ49" s="196">
        <f t="shared" si="71"/>
        <v>972</v>
      </c>
      <c r="BR49" s="187">
        <f>'2-2.시군 연령별 한국인(각세)'!BR110</f>
        <v>209</v>
      </c>
      <c r="BS49" s="188">
        <f>'2-2.시군 연령별 한국인(각세)'!BS110</f>
        <v>763</v>
      </c>
      <c r="BT49" s="196">
        <f t="shared" si="72"/>
        <v>124</v>
      </c>
      <c r="BU49" s="187">
        <f>'2-2.시군 연령별 한국인(각세)'!BU110</f>
        <v>43</v>
      </c>
      <c r="BV49" s="188">
        <f>'2-2.시군 연령별 한국인(각세)'!BV110</f>
        <v>81</v>
      </c>
    </row>
    <row r="50" spans="1:75" ht="15" customHeight="1">
      <c r="A50" s="117" t="s">
        <v>23</v>
      </c>
      <c r="B50" s="68" t="s">
        <v>23</v>
      </c>
      <c r="C50" s="186">
        <f t="shared" si="49"/>
        <v>10411</v>
      </c>
      <c r="D50" s="187">
        <f t="shared" si="73"/>
        <v>2353</v>
      </c>
      <c r="E50" s="188">
        <f t="shared" si="74"/>
        <v>8058</v>
      </c>
      <c r="F50" s="196">
        <f t="shared" si="50"/>
        <v>1210</v>
      </c>
      <c r="G50" s="187">
        <f>'2-2.시군 연령별 한국인(각세)'!G116</f>
        <v>236</v>
      </c>
      <c r="H50" s="188">
        <f>'2-2.시군 연령별 한국인(각세)'!H116</f>
        <v>974</v>
      </c>
      <c r="I50" s="196">
        <f t="shared" si="51"/>
        <v>958</v>
      </c>
      <c r="J50" s="187">
        <f>'2-2.시군 연령별 한국인(각세)'!J116</f>
        <v>213</v>
      </c>
      <c r="K50" s="188">
        <f>'2-2.시군 연령별 한국인(각세)'!K116</f>
        <v>745</v>
      </c>
      <c r="L50" s="196">
        <f t="shared" si="52"/>
        <v>615</v>
      </c>
      <c r="M50" s="187">
        <f>'2-2.시군 연령별 한국인(각세)'!M116</f>
        <v>135</v>
      </c>
      <c r="N50" s="188">
        <f>'2-2.시군 연령별 한국인(각세)'!N116</f>
        <v>480</v>
      </c>
      <c r="O50" s="196">
        <f t="shared" si="53"/>
        <v>808</v>
      </c>
      <c r="P50" s="187">
        <f>'2-2.시군 연령별 한국인(각세)'!P116</f>
        <v>190</v>
      </c>
      <c r="Q50" s="188">
        <f>'2-2.시군 연령별 한국인(각세)'!Q116</f>
        <v>618</v>
      </c>
      <c r="R50" s="196">
        <f t="shared" si="54"/>
        <v>626</v>
      </c>
      <c r="S50" s="187">
        <f>'2-2.시군 연령별 한국인(각세)'!S116</f>
        <v>134</v>
      </c>
      <c r="T50" s="188">
        <f>'2-2.시군 연령별 한국인(각세)'!T116</f>
        <v>492</v>
      </c>
      <c r="U50" s="196">
        <f t="shared" si="55"/>
        <v>569</v>
      </c>
      <c r="V50" s="187">
        <f>'2-2.시군 연령별 한국인(각세)'!V116</f>
        <v>129</v>
      </c>
      <c r="W50" s="188">
        <f>'2-2.시군 연령별 한국인(각세)'!W116</f>
        <v>440</v>
      </c>
      <c r="X50" s="196">
        <f t="shared" si="56"/>
        <v>412</v>
      </c>
      <c r="Y50" s="187">
        <f>'2-2.시군 연령별 한국인(각세)'!Y116</f>
        <v>100</v>
      </c>
      <c r="Z50" s="188">
        <f>'2-2.시군 연령별 한국인(각세)'!Z116</f>
        <v>312</v>
      </c>
      <c r="AA50" s="196">
        <f t="shared" si="57"/>
        <v>754</v>
      </c>
      <c r="AB50" s="187">
        <f>'2-2.시군 연령별 한국인(각세)'!AB116</f>
        <v>181</v>
      </c>
      <c r="AC50" s="188">
        <f>'2-2.시군 연령별 한국인(각세)'!AC116</f>
        <v>573</v>
      </c>
      <c r="AD50" s="196">
        <f t="shared" si="58"/>
        <v>484</v>
      </c>
      <c r="AE50" s="187">
        <f>'2-2.시군 연령별 한국인(각세)'!AE116</f>
        <v>118</v>
      </c>
      <c r="AF50" s="188">
        <f>'2-2.시군 연령별 한국인(각세)'!AF116</f>
        <v>366</v>
      </c>
      <c r="AG50" s="196">
        <f t="shared" si="59"/>
        <v>567</v>
      </c>
      <c r="AH50" s="187">
        <f>'2-2.시군 연령별 한국인(각세)'!AH116</f>
        <v>127</v>
      </c>
      <c r="AI50" s="188">
        <f>'2-2.시군 연령별 한국인(각세)'!AI116</f>
        <v>440</v>
      </c>
      <c r="AJ50" s="196">
        <f t="shared" si="60"/>
        <v>174</v>
      </c>
      <c r="AK50" s="187">
        <f>'2-2.시군 연령별 한국인(각세)'!AK116</f>
        <v>43</v>
      </c>
      <c r="AL50" s="188">
        <f>'2-2.시군 연령별 한국인(각세)'!AL116</f>
        <v>131</v>
      </c>
      <c r="AM50" s="196">
        <f t="shared" si="61"/>
        <v>472</v>
      </c>
      <c r="AN50" s="187">
        <f>'2-2.시군 연령별 한국인(각세)'!AN116</f>
        <v>111</v>
      </c>
      <c r="AO50" s="188">
        <f>'2-2.시군 연령별 한국인(각세)'!AO116</f>
        <v>361</v>
      </c>
      <c r="AP50" s="196">
        <f t="shared" si="62"/>
        <v>175</v>
      </c>
      <c r="AQ50" s="187">
        <f>'2-2.시군 연령별 한국인(각세)'!AQ116</f>
        <v>35</v>
      </c>
      <c r="AR50" s="188">
        <f>'2-2.시군 연령별 한국인(각세)'!AR116</f>
        <v>140</v>
      </c>
      <c r="AS50" s="196">
        <f t="shared" si="63"/>
        <v>129</v>
      </c>
      <c r="AT50" s="187">
        <f>'2-2.시군 연령별 한국인(각세)'!AT116</f>
        <v>40</v>
      </c>
      <c r="AU50" s="188">
        <f>'2-2.시군 연령별 한국인(각세)'!AU116</f>
        <v>89</v>
      </c>
      <c r="AV50" s="196">
        <f t="shared" si="64"/>
        <v>315</v>
      </c>
      <c r="AW50" s="187">
        <f>'2-2.시군 연령별 한국인(각세)'!AW116</f>
        <v>75</v>
      </c>
      <c r="AX50" s="188">
        <f>'2-2.시군 연령별 한국인(각세)'!AX116</f>
        <v>240</v>
      </c>
      <c r="AY50" s="196">
        <f t="shared" si="65"/>
        <v>338</v>
      </c>
      <c r="AZ50" s="187">
        <f>'2-2.시군 연령별 한국인(각세)'!AZ116</f>
        <v>74</v>
      </c>
      <c r="BA50" s="188">
        <f>'2-2.시군 연령별 한국인(각세)'!BA116</f>
        <v>264</v>
      </c>
      <c r="BB50" s="196">
        <f t="shared" si="66"/>
        <v>170</v>
      </c>
      <c r="BC50" s="187">
        <f>'2-2.시군 연령별 한국인(각세)'!BC116</f>
        <v>46</v>
      </c>
      <c r="BD50" s="188">
        <f>'2-2.시군 연령별 한국인(각세)'!BD116</f>
        <v>124</v>
      </c>
      <c r="BE50" s="196">
        <f t="shared" si="67"/>
        <v>263</v>
      </c>
      <c r="BF50" s="187">
        <f>'2-2.시군 연령별 한국인(각세)'!BF116</f>
        <v>67</v>
      </c>
      <c r="BG50" s="188">
        <f>'2-2.시군 연령별 한국인(각세)'!BG116</f>
        <v>196</v>
      </c>
      <c r="BH50" s="196">
        <f t="shared" si="68"/>
        <v>350</v>
      </c>
      <c r="BI50" s="187">
        <f>'2-2.시군 연령별 한국인(각세)'!BI116</f>
        <v>66</v>
      </c>
      <c r="BJ50" s="188">
        <f>'2-2.시군 연령별 한국인(각세)'!BJ116</f>
        <v>284</v>
      </c>
      <c r="BK50" s="196">
        <f t="shared" si="69"/>
        <v>350</v>
      </c>
      <c r="BL50" s="187">
        <f>'2-2.시군 연령별 한국인(각세)'!BL116</f>
        <v>94</v>
      </c>
      <c r="BM50" s="188">
        <f>'2-2.시군 연령별 한국인(각세)'!BM116</f>
        <v>256</v>
      </c>
      <c r="BN50" s="196">
        <f t="shared" si="70"/>
        <v>279</v>
      </c>
      <c r="BO50" s="187">
        <f>'2-2.시군 연령별 한국인(각세)'!BO116</f>
        <v>68</v>
      </c>
      <c r="BP50" s="188">
        <f>'2-2.시군 연령별 한국인(각세)'!BP116</f>
        <v>211</v>
      </c>
      <c r="BQ50" s="196">
        <f t="shared" si="71"/>
        <v>344</v>
      </c>
      <c r="BR50" s="187">
        <f>'2-2.시군 연령별 한국인(각세)'!BR116</f>
        <v>58</v>
      </c>
      <c r="BS50" s="188">
        <f>'2-2.시군 연령별 한국인(각세)'!BS116</f>
        <v>286</v>
      </c>
      <c r="BT50" s="196">
        <f t="shared" si="72"/>
        <v>49</v>
      </c>
      <c r="BU50" s="187">
        <f>'2-2.시군 연령별 한국인(각세)'!BU116</f>
        <v>13</v>
      </c>
      <c r="BV50" s="188">
        <f>'2-2.시군 연령별 한국인(각세)'!BV116</f>
        <v>36</v>
      </c>
    </row>
    <row r="51" spans="1:75" ht="15" customHeight="1">
      <c r="A51" s="117" t="s">
        <v>24</v>
      </c>
      <c r="B51" s="68" t="s">
        <v>24</v>
      </c>
      <c r="C51" s="186">
        <f t="shared" si="49"/>
        <v>2245</v>
      </c>
      <c r="D51" s="187">
        <f t="shared" si="73"/>
        <v>409</v>
      </c>
      <c r="E51" s="188">
        <f t="shared" si="74"/>
        <v>1836</v>
      </c>
      <c r="F51" s="196">
        <f t="shared" si="50"/>
        <v>261</v>
      </c>
      <c r="G51" s="187">
        <f>'2-2.시군 연령별 한국인(각세)'!G122</f>
        <v>55</v>
      </c>
      <c r="H51" s="188">
        <f>'2-2.시군 연령별 한국인(각세)'!H122</f>
        <v>206</v>
      </c>
      <c r="I51" s="196">
        <f t="shared" si="51"/>
        <v>206</v>
      </c>
      <c r="J51" s="187">
        <f>'2-2.시군 연령별 한국인(각세)'!J122</f>
        <v>35</v>
      </c>
      <c r="K51" s="188">
        <f>'2-2.시군 연령별 한국인(각세)'!K122</f>
        <v>171</v>
      </c>
      <c r="L51" s="196">
        <f t="shared" si="52"/>
        <v>140</v>
      </c>
      <c r="M51" s="187">
        <f>'2-2.시군 연령별 한국인(각세)'!M122</f>
        <v>26</v>
      </c>
      <c r="N51" s="188">
        <f>'2-2.시군 연령별 한국인(각세)'!N122</f>
        <v>114</v>
      </c>
      <c r="O51" s="196">
        <f t="shared" si="53"/>
        <v>169</v>
      </c>
      <c r="P51" s="187">
        <f>'2-2.시군 연령별 한국인(각세)'!P122</f>
        <v>32</v>
      </c>
      <c r="Q51" s="188">
        <f>'2-2.시군 연령별 한국인(각세)'!Q122</f>
        <v>137</v>
      </c>
      <c r="R51" s="196">
        <f t="shared" si="54"/>
        <v>158</v>
      </c>
      <c r="S51" s="187">
        <f>'2-2.시군 연령별 한국인(각세)'!S122</f>
        <v>25</v>
      </c>
      <c r="T51" s="188">
        <f>'2-2.시군 연령별 한국인(각세)'!T122</f>
        <v>133</v>
      </c>
      <c r="U51" s="196">
        <f t="shared" si="55"/>
        <v>167</v>
      </c>
      <c r="V51" s="187">
        <f>'2-2.시군 연령별 한국인(각세)'!V122</f>
        <v>26</v>
      </c>
      <c r="W51" s="188">
        <f>'2-2.시군 연령별 한국인(각세)'!W122</f>
        <v>141</v>
      </c>
      <c r="X51" s="196">
        <f t="shared" si="56"/>
        <v>82</v>
      </c>
      <c r="Y51" s="187">
        <f>'2-2.시군 연령별 한국인(각세)'!Y122</f>
        <v>18</v>
      </c>
      <c r="Z51" s="188">
        <f>'2-2.시군 연령별 한국인(각세)'!Z122</f>
        <v>64</v>
      </c>
      <c r="AA51" s="196">
        <f t="shared" si="57"/>
        <v>131</v>
      </c>
      <c r="AB51" s="187">
        <f>'2-2.시군 연령별 한국인(각세)'!AB122</f>
        <v>24</v>
      </c>
      <c r="AC51" s="188">
        <f>'2-2.시군 연령별 한국인(각세)'!AC122</f>
        <v>107</v>
      </c>
      <c r="AD51" s="196">
        <f t="shared" si="58"/>
        <v>105</v>
      </c>
      <c r="AE51" s="187">
        <f>'2-2.시군 연령별 한국인(각세)'!AE122</f>
        <v>15</v>
      </c>
      <c r="AF51" s="188">
        <f>'2-2.시군 연령별 한국인(각세)'!AF122</f>
        <v>90</v>
      </c>
      <c r="AG51" s="196">
        <f t="shared" si="59"/>
        <v>117</v>
      </c>
      <c r="AH51" s="187">
        <f>'2-2.시군 연령별 한국인(각세)'!AH122</f>
        <v>24</v>
      </c>
      <c r="AI51" s="188">
        <f>'2-2.시군 연령별 한국인(각세)'!AI122</f>
        <v>93</v>
      </c>
      <c r="AJ51" s="196">
        <f t="shared" si="60"/>
        <v>40</v>
      </c>
      <c r="AK51" s="187">
        <f>'2-2.시군 연령별 한국인(각세)'!AK122</f>
        <v>8</v>
      </c>
      <c r="AL51" s="188">
        <f>'2-2.시군 연령별 한국인(각세)'!AL122</f>
        <v>32</v>
      </c>
      <c r="AM51" s="196">
        <f t="shared" si="61"/>
        <v>89</v>
      </c>
      <c r="AN51" s="187">
        <f>'2-2.시군 연령별 한국인(각세)'!AN122</f>
        <v>17</v>
      </c>
      <c r="AO51" s="188">
        <f>'2-2.시군 연령별 한국인(각세)'!AO122</f>
        <v>72</v>
      </c>
      <c r="AP51" s="196">
        <f t="shared" si="62"/>
        <v>45</v>
      </c>
      <c r="AQ51" s="187">
        <f>'2-2.시군 연령별 한국인(각세)'!AQ122</f>
        <v>9</v>
      </c>
      <c r="AR51" s="188">
        <f>'2-2.시군 연령별 한국인(각세)'!AR122</f>
        <v>36</v>
      </c>
      <c r="AS51" s="196">
        <f t="shared" si="63"/>
        <v>26</v>
      </c>
      <c r="AT51" s="187">
        <f>'2-2.시군 연령별 한국인(각세)'!AT122</f>
        <v>5</v>
      </c>
      <c r="AU51" s="188">
        <f>'2-2.시군 연령별 한국인(각세)'!AU122</f>
        <v>21</v>
      </c>
      <c r="AV51" s="196">
        <f t="shared" si="64"/>
        <v>53</v>
      </c>
      <c r="AW51" s="187">
        <f>'2-2.시군 연령별 한국인(각세)'!AW122</f>
        <v>12</v>
      </c>
      <c r="AX51" s="188">
        <f>'2-2.시군 연령별 한국인(각세)'!AX122</f>
        <v>41</v>
      </c>
      <c r="AY51" s="196">
        <f t="shared" si="65"/>
        <v>69</v>
      </c>
      <c r="AZ51" s="187">
        <f>'2-2.시군 연령별 한국인(각세)'!AZ122</f>
        <v>13</v>
      </c>
      <c r="BA51" s="188">
        <f>'2-2.시군 연령별 한국인(각세)'!BA122</f>
        <v>56</v>
      </c>
      <c r="BB51" s="196">
        <f t="shared" si="66"/>
        <v>33</v>
      </c>
      <c r="BC51" s="187">
        <f>'2-2.시군 연령별 한국인(각세)'!BC122</f>
        <v>12</v>
      </c>
      <c r="BD51" s="188">
        <f>'2-2.시군 연령별 한국인(각세)'!BD122</f>
        <v>21</v>
      </c>
      <c r="BE51" s="196">
        <f t="shared" si="67"/>
        <v>48</v>
      </c>
      <c r="BF51" s="187">
        <f>'2-2.시군 연령별 한국인(각세)'!BF122</f>
        <v>8</v>
      </c>
      <c r="BG51" s="188">
        <f>'2-2.시군 연령별 한국인(각세)'!BG122</f>
        <v>40</v>
      </c>
      <c r="BH51" s="196">
        <f t="shared" si="68"/>
        <v>69</v>
      </c>
      <c r="BI51" s="187">
        <f>'2-2.시군 연령별 한국인(각세)'!BI122</f>
        <v>10</v>
      </c>
      <c r="BJ51" s="188">
        <f>'2-2.시군 연령별 한국인(각세)'!BJ122</f>
        <v>59</v>
      </c>
      <c r="BK51" s="196">
        <f t="shared" si="69"/>
        <v>95</v>
      </c>
      <c r="BL51" s="187">
        <f>'2-2.시군 연령별 한국인(각세)'!BL122</f>
        <v>9</v>
      </c>
      <c r="BM51" s="188">
        <f>'2-2.시군 연령별 한국인(각세)'!BM122</f>
        <v>86</v>
      </c>
      <c r="BN51" s="196">
        <f t="shared" si="70"/>
        <v>58</v>
      </c>
      <c r="BO51" s="187">
        <f>'2-2.시군 연령별 한국인(각세)'!BO122</f>
        <v>14</v>
      </c>
      <c r="BP51" s="188">
        <f>'2-2.시군 연령별 한국인(각세)'!BP122</f>
        <v>44</v>
      </c>
      <c r="BQ51" s="196">
        <f t="shared" si="71"/>
        <v>68</v>
      </c>
      <c r="BR51" s="187">
        <f>'2-2.시군 연령별 한국인(각세)'!BR122</f>
        <v>8</v>
      </c>
      <c r="BS51" s="188">
        <f>'2-2.시군 연령별 한국인(각세)'!BS122</f>
        <v>60</v>
      </c>
      <c r="BT51" s="196">
        <f t="shared" si="72"/>
        <v>16</v>
      </c>
      <c r="BU51" s="187">
        <f>'2-2.시군 연령별 한국인(각세)'!BU122</f>
        <v>4</v>
      </c>
      <c r="BV51" s="188">
        <f>'2-2.시군 연령별 한국인(각세)'!BV122</f>
        <v>12</v>
      </c>
    </row>
    <row r="52" spans="1:75" ht="15" customHeight="1">
      <c r="A52" s="117" t="s">
        <v>5</v>
      </c>
      <c r="B52" s="69" t="s">
        <v>246</v>
      </c>
      <c r="C52" s="190">
        <f t="shared" si="49"/>
        <v>725</v>
      </c>
      <c r="D52" s="191">
        <f t="shared" si="73"/>
        <v>149</v>
      </c>
      <c r="E52" s="192">
        <f t="shared" si="74"/>
        <v>576</v>
      </c>
      <c r="F52" s="197">
        <f t="shared" si="50"/>
        <v>78</v>
      </c>
      <c r="G52" s="191">
        <f>'2-2.시군 연령별 한국인(각세)'!G128+'2-2.시군 연령별 한국인(각세)'!G134+'2-2.시군 연령별 한국인(각세)'!G140</f>
        <v>19</v>
      </c>
      <c r="H52" s="191">
        <f>'2-2.시군 연령별 한국인(각세)'!H128+'2-2.시군 연령별 한국인(각세)'!H134+'2-2.시군 연령별 한국인(각세)'!H140</f>
        <v>59</v>
      </c>
      <c r="I52" s="190">
        <f t="shared" si="51"/>
        <v>69</v>
      </c>
      <c r="J52" s="191">
        <f>'2-2.시군 연령별 한국인(각세)'!J128+'2-2.시군 연령별 한국인(각세)'!J134+'2-2.시군 연령별 한국인(각세)'!J140</f>
        <v>13</v>
      </c>
      <c r="K52" s="191">
        <f>'2-2.시군 연령별 한국인(각세)'!K128+'2-2.시군 연령별 한국인(각세)'!K134+'2-2.시군 연령별 한국인(각세)'!K140</f>
        <v>56</v>
      </c>
      <c r="L52" s="190">
        <f t="shared" si="52"/>
        <v>41</v>
      </c>
      <c r="M52" s="191">
        <f>'2-2.시군 연령별 한국인(각세)'!M128+'2-2.시군 연령별 한국인(각세)'!M134+'2-2.시군 연령별 한국인(각세)'!M140</f>
        <v>6</v>
      </c>
      <c r="N52" s="191">
        <f>'2-2.시군 연령별 한국인(각세)'!N128+'2-2.시군 연령별 한국인(각세)'!N134+'2-2.시군 연령별 한국인(각세)'!N140</f>
        <v>35</v>
      </c>
      <c r="O52" s="190">
        <f t="shared" si="53"/>
        <v>54</v>
      </c>
      <c r="P52" s="191">
        <f>'2-2.시군 연령별 한국인(각세)'!P128+'2-2.시군 연령별 한국인(각세)'!P134+'2-2.시군 연령별 한국인(각세)'!P140</f>
        <v>10</v>
      </c>
      <c r="Q52" s="191">
        <f>'2-2.시군 연령별 한국인(각세)'!Q128+'2-2.시군 연령별 한국인(각세)'!Q134+'2-2.시군 연령별 한국인(각세)'!Q140</f>
        <v>44</v>
      </c>
      <c r="R52" s="190">
        <f t="shared" si="54"/>
        <v>39</v>
      </c>
      <c r="S52" s="191">
        <f>'2-2.시군 연령별 한국인(각세)'!S128+'2-2.시군 연령별 한국인(각세)'!S134+'2-2.시군 연령별 한국인(각세)'!S140</f>
        <v>4</v>
      </c>
      <c r="T52" s="191">
        <f>'2-2.시군 연령별 한국인(각세)'!T128+'2-2.시군 연령별 한국인(각세)'!T134+'2-2.시군 연령별 한국인(각세)'!T140</f>
        <v>35</v>
      </c>
      <c r="U52" s="190">
        <f t="shared" si="55"/>
        <v>45</v>
      </c>
      <c r="V52" s="191">
        <f>'2-2.시군 연령별 한국인(각세)'!V128+'2-2.시군 연령별 한국인(각세)'!V134+'2-2.시군 연령별 한국인(각세)'!V140</f>
        <v>9</v>
      </c>
      <c r="W52" s="191">
        <f>'2-2.시군 연령별 한국인(각세)'!W128+'2-2.시군 연령별 한국인(각세)'!W134+'2-2.시군 연령별 한국인(각세)'!W140</f>
        <v>36</v>
      </c>
      <c r="X52" s="190">
        <f t="shared" si="56"/>
        <v>30</v>
      </c>
      <c r="Y52" s="191">
        <f>'2-2.시군 연령별 한국인(각세)'!Y128+'2-2.시군 연령별 한국인(각세)'!Y134+'2-2.시군 연령별 한국인(각세)'!Y140</f>
        <v>10</v>
      </c>
      <c r="Z52" s="191">
        <f>'2-2.시군 연령별 한국인(각세)'!Z128+'2-2.시군 연령별 한국인(각세)'!Z134+'2-2.시군 연령별 한국인(각세)'!Z140</f>
        <v>20</v>
      </c>
      <c r="AA52" s="190">
        <f t="shared" si="57"/>
        <v>48</v>
      </c>
      <c r="AB52" s="191">
        <f>'2-2.시군 연령별 한국인(각세)'!AB128+'2-2.시군 연령별 한국인(각세)'!AB134+'2-2.시군 연령별 한국인(각세)'!AB140</f>
        <v>6</v>
      </c>
      <c r="AC52" s="191">
        <f>'2-2.시군 연령별 한국인(각세)'!AC128+'2-2.시군 연령별 한국인(각세)'!AC134+'2-2.시군 연령별 한국인(각세)'!AC140</f>
        <v>42</v>
      </c>
      <c r="AD52" s="190">
        <f t="shared" si="58"/>
        <v>40</v>
      </c>
      <c r="AE52" s="191">
        <f>'2-2.시군 연령별 한국인(각세)'!AE128+'2-2.시군 연령별 한국인(각세)'!AE134+'2-2.시군 연령별 한국인(각세)'!AE140</f>
        <v>12</v>
      </c>
      <c r="AF52" s="191">
        <f>'2-2.시군 연령별 한국인(각세)'!AF128+'2-2.시군 연령별 한국인(각세)'!AF134+'2-2.시군 연령별 한국인(각세)'!AF140</f>
        <v>28</v>
      </c>
      <c r="AG52" s="190">
        <f t="shared" si="59"/>
        <v>44</v>
      </c>
      <c r="AH52" s="191">
        <f>'2-2.시군 연령별 한국인(각세)'!AH128+'2-2.시군 연령별 한국인(각세)'!AH134+'2-2.시군 연령별 한국인(각세)'!AH140</f>
        <v>5</v>
      </c>
      <c r="AI52" s="191">
        <f>'2-2.시군 연령별 한국인(각세)'!AI128+'2-2.시군 연령별 한국인(각세)'!AI134+'2-2.시군 연령별 한국인(각세)'!AI140</f>
        <v>39</v>
      </c>
      <c r="AJ52" s="190">
        <f t="shared" si="60"/>
        <v>11</v>
      </c>
      <c r="AK52" s="191">
        <f>'2-2.시군 연령별 한국인(각세)'!AK128+'2-2.시군 연령별 한국인(각세)'!AK134+'2-2.시군 연령별 한국인(각세)'!AK140</f>
        <v>1</v>
      </c>
      <c r="AL52" s="191">
        <f>'2-2.시군 연령별 한국인(각세)'!AL128+'2-2.시군 연령별 한국인(각세)'!AL134+'2-2.시군 연령별 한국인(각세)'!AL140</f>
        <v>10</v>
      </c>
      <c r="AM52" s="190">
        <f t="shared" si="61"/>
        <v>31</v>
      </c>
      <c r="AN52" s="191">
        <f>'2-2.시군 연령별 한국인(각세)'!AN128+'2-2.시군 연령별 한국인(각세)'!AN134+'2-2.시군 연령별 한국인(각세)'!AN140</f>
        <v>6</v>
      </c>
      <c r="AO52" s="191">
        <f>'2-2.시군 연령별 한국인(각세)'!AO128+'2-2.시군 연령별 한국인(각세)'!AO134+'2-2.시군 연령별 한국인(각세)'!AO140</f>
        <v>25</v>
      </c>
      <c r="AP52" s="190">
        <f t="shared" si="62"/>
        <v>8</v>
      </c>
      <c r="AQ52" s="191">
        <f>'2-2.시군 연령별 한국인(각세)'!AQ128+'2-2.시군 연령별 한국인(각세)'!AQ134+'2-2.시군 연령별 한국인(각세)'!AQ140</f>
        <v>4</v>
      </c>
      <c r="AR52" s="191">
        <f>'2-2.시군 연령별 한국인(각세)'!AR128+'2-2.시군 연령별 한국인(각세)'!AR134+'2-2.시군 연령별 한국인(각세)'!AR140</f>
        <v>4</v>
      </c>
      <c r="AS52" s="190">
        <f t="shared" si="63"/>
        <v>20</v>
      </c>
      <c r="AT52" s="191">
        <f>'2-2.시군 연령별 한국인(각세)'!AT128+'2-2.시군 연령별 한국인(각세)'!AT134+'2-2.시군 연령별 한국인(각세)'!AT140</f>
        <v>5</v>
      </c>
      <c r="AU52" s="191">
        <f>'2-2.시군 연령별 한국인(각세)'!AU128+'2-2.시군 연령별 한국인(각세)'!AU134+'2-2.시군 연령별 한국인(각세)'!AU140</f>
        <v>15</v>
      </c>
      <c r="AV52" s="190">
        <f t="shared" si="64"/>
        <v>21</v>
      </c>
      <c r="AW52" s="191">
        <f>'2-2.시군 연령별 한국인(각세)'!AW128+'2-2.시군 연령별 한국인(각세)'!AW134+'2-2.시군 연령별 한국인(각세)'!AW140</f>
        <v>6</v>
      </c>
      <c r="AX52" s="191">
        <f>'2-2.시군 연령별 한국인(각세)'!AX128+'2-2.시군 연령별 한국인(각세)'!AX134+'2-2.시군 연령별 한국인(각세)'!AX140</f>
        <v>15</v>
      </c>
      <c r="AY52" s="190">
        <f t="shared" si="65"/>
        <v>18</v>
      </c>
      <c r="AZ52" s="191">
        <f>'2-2.시군 연령별 한국인(각세)'!AZ128+'2-2.시군 연령별 한국인(각세)'!AZ134+'2-2.시군 연령별 한국인(각세)'!AZ140</f>
        <v>2</v>
      </c>
      <c r="BA52" s="191">
        <f>'2-2.시군 연령별 한국인(각세)'!BA128+'2-2.시군 연령별 한국인(각세)'!BA134+'2-2.시군 연령별 한국인(각세)'!BA140</f>
        <v>16</v>
      </c>
      <c r="BB52" s="190">
        <f t="shared" si="66"/>
        <v>9</v>
      </c>
      <c r="BC52" s="191">
        <f>'2-2.시군 연령별 한국인(각세)'!BC128+'2-2.시군 연령별 한국인(각세)'!BC134+'2-2.시군 연령별 한국인(각세)'!BC140</f>
        <v>3</v>
      </c>
      <c r="BD52" s="191">
        <f>'2-2.시군 연령별 한국인(각세)'!BD128+'2-2.시군 연령별 한국인(각세)'!BD134+'2-2.시군 연령별 한국인(각세)'!BD140</f>
        <v>6</v>
      </c>
      <c r="BE52" s="190">
        <f t="shared" si="67"/>
        <v>24</v>
      </c>
      <c r="BF52" s="191">
        <f>'2-2.시군 연령별 한국인(각세)'!BF128+'2-2.시군 연령별 한국인(각세)'!BF134+'2-2.시군 연령별 한국인(각세)'!BF140</f>
        <v>5</v>
      </c>
      <c r="BG52" s="191">
        <f>'2-2.시군 연령별 한국인(각세)'!BG128+'2-2.시군 연령별 한국인(각세)'!BG134+'2-2.시군 연령별 한국인(각세)'!BG140</f>
        <v>19</v>
      </c>
      <c r="BH52" s="190">
        <f t="shared" si="68"/>
        <v>34</v>
      </c>
      <c r="BI52" s="191">
        <f>'2-2.시군 연령별 한국인(각세)'!BI128+'2-2.시군 연령별 한국인(각세)'!BI134+'2-2.시군 연령별 한국인(각세)'!BI140</f>
        <v>9</v>
      </c>
      <c r="BJ52" s="191">
        <f>'2-2.시군 연령별 한국인(각세)'!BJ128+'2-2.시군 연령별 한국인(각세)'!BJ134+'2-2.시군 연령별 한국인(각세)'!BJ140</f>
        <v>25</v>
      </c>
      <c r="BK52" s="190">
        <f t="shared" si="69"/>
        <v>20</v>
      </c>
      <c r="BL52" s="191">
        <f>'2-2.시군 연령별 한국인(각세)'!BL128+'2-2.시군 연령별 한국인(각세)'!BL134+'2-2.시군 연령별 한국인(각세)'!BL140</f>
        <v>3</v>
      </c>
      <c r="BM52" s="191">
        <f>'2-2.시군 연령별 한국인(각세)'!BM128+'2-2.시군 연령별 한국인(각세)'!BM134+'2-2.시군 연령별 한국인(각세)'!BM140</f>
        <v>17</v>
      </c>
      <c r="BN52" s="190">
        <f t="shared" si="70"/>
        <v>25</v>
      </c>
      <c r="BO52" s="191">
        <f>'2-2.시군 연령별 한국인(각세)'!BO128+'2-2.시군 연령별 한국인(각세)'!BO134+'2-2.시군 연령별 한국인(각세)'!BO140</f>
        <v>6</v>
      </c>
      <c r="BP52" s="191">
        <f>'2-2.시군 연령별 한국인(각세)'!BP128+'2-2.시군 연령별 한국인(각세)'!BP134+'2-2.시군 연령별 한국인(각세)'!BP140</f>
        <v>19</v>
      </c>
      <c r="BQ52" s="190">
        <f t="shared" si="71"/>
        <v>10</v>
      </c>
      <c r="BR52" s="191">
        <f>'2-2.시군 연령별 한국인(각세)'!BR128+'2-2.시군 연령별 한국인(각세)'!BR134+'2-2.시군 연령별 한국인(각세)'!BR140</f>
        <v>2</v>
      </c>
      <c r="BS52" s="191">
        <f>'2-2.시군 연령별 한국인(각세)'!BS128+'2-2.시군 연령별 한국인(각세)'!BS134+'2-2.시군 연령별 한국인(각세)'!BS140</f>
        <v>8</v>
      </c>
      <c r="BT52" s="190">
        <f t="shared" si="72"/>
        <v>6</v>
      </c>
      <c r="BU52" s="191">
        <f>'2-2.시군 연령별 한국인(각세)'!BU128+'2-2.시군 연령별 한국인(각세)'!BU134+'2-2.시군 연령별 한국인(각세)'!BU140</f>
        <v>3</v>
      </c>
      <c r="BV52" s="192">
        <f>'2-2.시군 연령별 한국인(각세)'!BV128+'2-2.시군 연령별 한국인(각세)'!BV134+'2-2.시군 연령별 한국인(각세)'!BV140</f>
        <v>3</v>
      </c>
    </row>
    <row r="53" spans="1:75" ht="19.5" customHeight="1">
      <c r="A53" s="119"/>
      <c r="B53" s="118" t="s">
        <v>245</v>
      </c>
      <c r="C53" s="70"/>
      <c r="D53" s="70"/>
      <c r="E53" s="70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71"/>
      <c r="BW53" s="116"/>
    </row>
    <row r="54" spans="1:75" ht="15" customHeight="1">
      <c r="A54" s="5"/>
      <c r="B54" s="67" t="s">
        <v>97</v>
      </c>
      <c r="C54" s="194">
        <f t="shared" ref="C54:AH54" si="75">SUM(C55:C75)</f>
        <v>49587</v>
      </c>
      <c r="D54" s="194">
        <f t="shared" si="75"/>
        <v>31429</v>
      </c>
      <c r="E54" s="194">
        <f t="shared" si="75"/>
        <v>18158</v>
      </c>
      <c r="F54" s="194">
        <f t="shared" si="75"/>
        <v>5134</v>
      </c>
      <c r="G54" s="194">
        <f t="shared" si="75"/>
        <v>3061</v>
      </c>
      <c r="H54" s="195">
        <f t="shared" si="75"/>
        <v>2073</v>
      </c>
      <c r="I54" s="194">
        <f t="shared" si="75"/>
        <v>9072</v>
      </c>
      <c r="J54" s="194">
        <f t="shared" si="75"/>
        <v>6287</v>
      </c>
      <c r="K54" s="195">
        <f t="shared" si="75"/>
        <v>2785</v>
      </c>
      <c r="L54" s="194">
        <f t="shared" si="75"/>
        <v>1863</v>
      </c>
      <c r="M54" s="194">
        <f t="shared" si="75"/>
        <v>1064</v>
      </c>
      <c r="N54" s="195">
        <f t="shared" si="75"/>
        <v>799</v>
      </c>
      <c r="O54" s="194">
        <f t="shared" si="75"/>
        <v>1375</v>
      </c>
      <c r="P54" s="194">
        <f t="shared" si="75"/>
        <v>562</v>
      </c>
      <c r="Q54" s="195">
        <f t="shared" si="75"/>
        <v>813</v>
      </c>
      <c r="R54" s="194">
        <f t="shared" si="75"/>
        <v>6052</v>
      </c>
      <c r="S54" s="194">
        <f t="shared" si="75"/>
        <v>3550</v>
      </c>
      <c r="T54" s="195">
        <f t="shared" si="75"/>
        <v>2502</v>
      </c>
      <c r="U54" s="194">
        <f t="shared" si="75"/>
        <v>841</v>
      </c>
      <c r="V54" s="194">
        <f t="shared" si="75"/>
        <v>330</v>
      </c>
      <c r="W54" s="195">
        <f t="shared" si="75"/>
        <v>511</v>
      </c>
      <c r="X54" s="194">
        <f t="shared" si="75"/>
        <v>2972</v>
      </c>
      <c r="Y54" s="194">
        <f t="shared" si="75"/>
        <v>2234</v>
      </c>
      <c r="Z54" s="195">
        <f t="shared" si="75"/>
        <v>738</v>
      </c>
      <c r="AA54" s="194">
        <f t="shared" si="75"/>
        <v>901</v>
      </c>
      <c r="AB54" s="194">
        <f t="shared" si="75"/>
        <v>379</v>
      </c>
      <c r="AC54" s="195">
        <f t="shared" si="75"/>
        <v>522</v>
      </c>
      <c r="AD54" s="194">
        <f t="shared" si="75"/>
        <v>613</v>
      </c>
      <c r="AE54" s="194">
        <f t="shared" si="75"/>
        <v>261</v>
      </c>
      <c r="AF54" s="195">
        <f t="shared" si="75"/>
        <v>352</v>
      </c>
      <c r="AG54" s="194">
        <f t="shared" si="75"/>
        <v>7652</v>
      </c>
      <c r="AH54" s="194">
        <f t="shared" si="75"/>
        <v>4668</v>
      </c>
      <c r="AI54" s="195">
        <f t="shared" ref="AI54:BN54" si="76">SUM(AI55:AI75)</f>
        <v>2984</v>
      </c>
      <c r="AJ54" s="194">
        <f t="shared" si="76"/>
        <v>580</v>
      </c>
      <c r="AK54" s="194">
        <f t="shared" si="76"/>
        <v>441</v>
      </c>
      <c r="AL54" s="195">
        <f t="shared" si="76"/>
        <v>139</v>
      </c>
      <c r="AM54" s="194">
        <f t="shared" si="76"/>
        <v>753</v>
      </c>
      <c r="AN54" s="194">
        <f t="shared" si="76"/>
        <v>466</v>
      </c>
      <c r="AO54" s="195">
        <f t="shared" si="76"/>
        <v>287</v>
      </c>
      <c r="AP54" s="194">
        <f t="shared" si="76"/>
        <v>247</v>
      </c>
      <c r="AQ54" s="194">
        <f t="shared" si="76"/>
        <v>108</v>
      </c>
      <c r="AR54" s="195">
        <f t="shared" si="76"/>
        <v>139</v>
      </c>
      <c r="AS54" s="194">
        <f t="shared" si="76"/>
        <v>235</v>
      </c>
      <c r="AT54" s="194">
        <f t="shared" si="76"/>
        <v>74</v>
      </c>
      <c r="AU54" s="195">
        <f t="shared" si="76"/>
        <v>161</v>
      </c>
      <c r="AV54" s="194">
        <f t="shared" si="76"/>
        <v>773</v>
      </c>
      <c r="AW54" s="194">
        <f t="shared" si="76"/>
        <v>557</v>
      </c>
      <c r="AX54" s="195">
        <f t="shared" si="76"/>
        <v>216</v>
      </c>
      <c r="AY54" s="194">
        <f t="shared" si="76"/>
        <v>954</v>
      </c>
      <c r="AZ54" s="194">
        <f t="shared" si="76"/>
        <v>479</v>
      </c>
      <c r="BA54" s="195">
        <f t="shared" si="76"/>
        <v>475</v>
      </c>
      <c r="BB54" s="194">
        <f t="shared" si="76"/>
        <v>1835</v>
      </c>
      <c r="BC54" s="194">
        <f t="shared" si="76"/>
        <v>1465</v>
      </c>
      <c r="BD54" s="195">
        <f t="shared" si="76"/>
        <v>370</v>
      </c>
      <c r="BE54" s="194">
        <f t="shared" si="76"/>
        <v>1616</v>
      </c>
      <c r="BF54" s="194">
        <f t="shared" si="76"/>
        <v>1181</v>
      </c>
      <c r="BG54" s="195">
        <f t="shared" si="76"/>
        <v>435</v>
      </c>
      <c r="BH54" s="194">
        <f t="shared" si="76"/>
        <v>4012</v>
      </c>
      <c r="BI54" s="194">
        <f t="shared" si="76"/>
        <v>2848</v>
      </c>
      <c r="BJ54" s="195">
        <f t="shared" si="76"/>
        <v>1164</v>
      </c>
      <c r="BK54" s="194">
        <f t="shared" si="76"/>
        <v>475</v>
      </c>
      <c r="BL54" s="194">
        <f t="shared" si="76"/>
        <v>182</v>
      </c>
      <c r="BM54" s="195">
        <f t="shared" si="76"/>
        <v>293</v>
      </c>
      <c r="BN54" s="194">
        <f t="shared" si="76"/>
        <v>271</v>
      </c>
      <c r="BO54" s="194">
        <f t="shared" ref="BO54:BV54" si="77">SUM(BO55:BO75)</f>
        <v>91</v>
      </c>
      <c r="BP54" s="195">
        <f t="shared" si="77"/>
        <v>180</v>
      </c>
      <c r="BQ54" s="194">
        <f t="shared" si="77"/>
        <v>1232</v>
      </c>
      <c r="BR54" s="194">
        <f t="shared" si="77"/>
        <v>1044</v>
      </c>
      <c r="BS54" s="195">
        <f t="shared" si="77"/>
        <v>188</v>
      </c>
      <c r="BT54" s="194">
        <f t="shared" si="77"/>
        <v>129</v>
      </c>
      <c r="BU54" s="194">
        <f t="shared" si="77"/>
        <v>97</v>
      </c>
      <c r="BV54" s="195">
        <f t="shared" si="77"/>
        <v>32</v>
      </c>
      <c r="BW54" s="116"/>
    </row>
    <row r="55" spans="1:75" ht="15" customHeight="1">
      <c r="A55" s="117" t="s">
        <v>4</v>
      </c>
      <c r="B55" s="68" t="s">
        <v>4</v>
      </c>
      <c r="C55" s="196">
        <f t="shared" ref="C55:C75" si="78">F55+I55+L55+O55+R55+U55+X55+AA55+AD55+AG55+AJ55+AM55+AP55+AS55+AV55+AY55+BB55+BE55+BH55+BK55+BN55+BQ55+BT55</f>
        <v>457</v>
      </c>
      <c r="D55" s="198">
        <f t="shared" ref="D55:D75" si="79">G55+J55+M55+P55+S55+V55+Y55+AB55+AE55+AH55+AK55+AN55+AQ55+AT55+AW55+AZ55+BC55+BF55+BI55+BL55+BO55+BR55+BU55</f>
        <v>213</v>
      </c>
      <c r="E55" s="198">
        <f t="shared" ref="E55:E75" si="80">H55+K55+N55+Q55+T55+W55+Z55+AC55+AF55+AI55+AL55+AO55+AR55+AU55+AX55+BA55+BD55+BG55+BJ55+BM55+BP55+BS55+BV55</f>
        <v>244</v>
      </c>
      <c r="F55" s="199">
        <f t="shared" ref="F55:F75" si="81">SUM(G55:H55)</f>
        <v>75</v>
      </c>
      <c r="G55" s="200">
        <v>36</v>
      </c>
      <c r="H55" s="201">
        <v>39</v>
      </c>
      <c r="I55" s="202">
        <f t="shared" ref="I55:I75" si="82">SUM(J55:K55)</f>
        <v>88</v>
      </c>
      <c r="J55" s="200">
        <v>47</v>
      </c>
      <c r="K55" s="200">
        <v>41</v>
      </c>
      <c r="L55" s="199">
        <f t="shared" ref="L55:L75" si="83">SUM(M55:N55)</f>
        <v>9</v>
      </c>
      <c r="M55" s="200">
        <v>6</v>
      </c>
      <c r="N55" s="201">
        <v>3</v>
      </c>
      <c r="O55" s="202">
        <f t="shared" ref="O55:O75" si="84">SUM(P55:Q55)</f>
        <v>6</v>
      </c>
      <c r="P55" s="200">
        <v>2</v>
      </c>
      <c r="Q55" s="201">
        <v>4</v>
      </c>
      <c r="R55" s="202">
        <f t="shared" ref="R55:R75" si="85">SUM(S55:T55)</f>
        <v>91</v>
      </c>
      <c r="S55" s="200">
        <v>38</v>
      </c>
      <c r="T55" s="201">
        <v>53</v>
      </c>
      <c r="U55" s="202">
        <f t="shared" ref="U55:U75" si="86">SUM(V55:W55)</f>
        <v>2</v>
      </c>
      <c r="V55" s="200">
        <v>1</v>
      </c>
      <c r="W55" s="200">
        <v>1</v>
      </c>
      <c r="X55" s="199">
        <f t="shared" ref="X55:X75" si="87">SUM(Y55:Z55)</f>
        <v>11</v>
      </c>
      <c r="Y55" s="200">
        <v>6</v>
      </c>
      <c r="Z55" s="201">
        <v>5</v>
      </c>
      <c r="AA55" s="202">
        <f t="shared" ref="AA55:AA75" si="88">SUM(AB55:AC55)</f>
        <v>3</v>
      </c>
      <c r="AB55" s="200">
        <v>2</v>
      </c>
      <c r="AC55" s="200">
        <v>1</v>
      </c>
      <c r="AD55" s="199">
        <f t="shared" ref="AD55:AD75" si="89">SUM(AE55:AF55)</f>
        <v>7</v>
      </c>
      <c r="AE55" s="200">
        <v>4</v>
      </c>
      <c r="AF55" s="201">
        <v>3</v>
      </c>
      <c r="AG55" s="199">
        <f t="shared" ref="AG55:AG75" si="90">SUM(AH55:AI55)</f>
        <v>123</v>
      </c>
      <c r="AH55" s="202">
        <v>50</v>
      </c>
      <c r="AI55" s="202">
        <v>73</v>
      </c>
      <c r="AJ55" s="199">
        <f t="shared" ref="AJ55:AJ75" si="91">SUM(AK55:AL55)</f>
        <v>2</v>
      </c>
      <c r="AK55" s="200">
        <v>1</v>
      </c>
      <c r="AL55" s="201">
        <v>1</v>
      </c>
      <c r="AM55" s="202">
        <f t="shared" ref="AM55:AM75" si="92">SUM(AN55:AO55)</f>
        <v>4</v>
      </c>
      <c r="AN55" s="200">
        <v>3</v>
      </c>
      <c r="AO55" s="200">
        <v>1</v>
      </c>
      <c r="AP55" s="199">
        <f t="shared" ref="AP55:AP75" si="93">SUM(AQ55:AR55)</f>
        <v>1</v>
      </c>
      <c r="AQ55" s="200">
        <v>1</v>
      </c>
      <c r="AR55" s="201">
        <v>0</v>
      </c>
      <c r="AS55" s="202">
        <f t="shared" ref="AS55:AS75" si="94">SUM(AT55:AU55)</f>
        <v>0</v>
      </c>
      <c r="AT55" s="200">
        <v>0</v>
      </c>
      <c r="AU55" s="200">
        <v>0</v>
      </c>
      <c r="AV55" s="199">
        <f t="shared" ref="AV55:AV75" si="95">SUM(AW55:AX55)</f>
        <v>0</v>
      </c>
      <c r="AW55" s="200">
        <v>0</v>
      </c>
      <c r="AX55" s="201">
        <v>0</v>
      </c>
      <c r="AY55" s="202">
        <f t="shared" ref="AY55:AY75" si="96">SUM(AZ55:BA55)</f>
        <v>1</v>
      </c>
      <c r="AZ55" s="200">
        <v>0</v>
      </c>
      <c r="BA55" s="200">
        <v>1</v>
      </c>
      <c r="BB55" s="199">
        <f t="shared" ref="BB55:BB75" si="97">SUM(BC55:BD55)</f>
        <v>2</v>
      </c>
      <c r="BC55" s="200">
        <v>1</v>
      </c>
      <c r="BD55" s="201">
        <v>1</v>
      </c>
      <c r="BE55" s="202">
        <f t="shared" ref="BE55:BE75" si="98">SUM(BF55:BG55)</f>
        <v>8</v>
      </c>
      <c r="BF55" s="200">
        <v>2</v>
      </c>
      <c r="BG55" s="200">
        <v>6</v>
      </c>
      <c r="BH55" s="199">
        <f t="shared" ref="BH55:BH75" si="99">SUM(BI55:BJ55)</f>
        <v>18</v>
      </c>
      <c r="BI55" s="200">
        <v>10</v>
      </c>
      <c r="BJ55" s="201">
        <v>8</v>
      </c>
      <c r="BK55" s="202">
        <f t="shared" ref="BK55:BK75" si="100">SUM(BL55:BM55)</f>
        <v>3</v>
      </c>
      <c r="BL55" s="200">
        <v>1</v>
      </c>
      <c r="BM55" s="200">
        <v>2</v>
      </c>
      <c r="BN55" s="199">
        <f t="shared" ref="BN55:BN75" si="101">SUM(BO55:BP55)</f>
        <v>1</v>
      </c>
      <c r="BO55" s="200">
        <v>1</v>
      </c>
      <c r="BP55" s="201">
        <v>0</v>
      </c>
      <c r="BQ55" s="202">
        <v>1</v>
      </c>
      <c r="BR55" s="200">
        <v>1</v>
      </c>
      <c r="BS55" s="200">
        <v>0</v>
      </c>
      <c r="BT55" s="199">
        <f t="shared" ref="BT55:BT75" si="102">SUM(BU55:BV55)</f>
        <v>1</v>
      </c>
      <c r="BU55" s="200">
        <v>0</v>
      </c>
      <c r="BV55" s="201">
        <v>1</v>
      </c>
      <c r="BW55" s="116"/>
    </row>
    <row r="56" spans="1:75" ht="15" customHeight="1">
      <c r="A56" s="117" t="s">
        <v>16</v>
      </c>
      <c r="B56" s="68" t="s">
        <v>16</v>
      </c>
      <c r="C56" s="196">
        <f t="shared" si="78"/>
        <v>243</v>
      </c>
      <c r="D56" s="198">
        <f t="shared" si="79"/>
        <v>113</v>
      </c>
      <c r="E56" s="198">
        <f t="shared" si="80"/>
        <v>130</v>
      </c>
      <c r="F56" s="199">
        <f t="shared" si="81"/>
        <v>34</v>
      </c>
      <c r="G56" s="200">
        <v>19</v>
      </c>
      <c r="H56" s="201">
        <v>15</v>
      </c>
      <c r="I56" s="202">
        <f t="shared" si="82"/>
        <v>74</v>
      </c>
      <c r="J56" s="200">
        <v>36</v>
      </c>
      <c r="K56" s="200">
        <v>38</v>
      </c>
      <c r="L56" s="199">
        <f t="shared" si="83"/>
        <v>4</v>
      </c>
      <c r="M56" s="200">
        <v>0</v>
      </c>
      <c r="N56" s="201">
        <v>4</v>
      </c>
      <c r="O56" s="202">
        <f t="shared" si="84"/>
        <v>1</v>
      </c>
      <c r="P56" s="200">
        <v>0</v>
      </c>
      <c r="Q56" s="201">
        <v>1</v>
      </c>
      <c r="R56" s="202">
        <f t="shared" si="85"/>
        <v>39</v>
      </c>
      <c r="S56" s="200">
        <v>16</v>
      </c>
      <c r="T56" s="201">
        <v>23</v>
      </c>
      <c r="U56" s="202">
        <f t="shared" si="86"/>
        <v>2</v>
      </c>
      <c r="V56" s="200">
        <v>1</v>
      </c>
      <c r="W56" s="200">
        <v>1</v>
      </c>
      <c r="X56" s="199">
        <f t="shared" si="87"/>
        <v>8</v>
      </c>
      <c r="Y56" s="200">
        <v>3</v>
      </c>
      <c r="Z56" s="201">
        <v>5</v>
      </c>
      <c r="AA56" s="202">
        <f t="shared" si="88"/>
        <v>4</v>
      </c>
      <c r="AB56" s="200">
        <v>1</v>
      </c>
      <c r="AC56" s="200">
        <v>3</v>
      </c>
      <c r="AD56" s="199">
        <f t="shared" si="89"/>
        <v>3</v>
      </c>
      <c r="AE56" s="200">
        <v>0</v>
      </c>
      <c r="AF56" s="201">
        <v>3</v>
      </c>
      <c r="AG56" s="199">
        <f t="shared" si="90"/>
        <v>38</v>
      </c>
      <c r="AH56" s="202">
        <v>20</v>
      </c>
      <c r="AI56" s="202">
        <v>18</v>
      </c>
      <c r="AJ56" s="199">
        <f t="shared" si="91"/>
        <v>0</v>
      </c>
      <c r="AK56" s="200">
        <v>0</v>
      </c>
      <c r="AL56" s="201">
        <v>0</v>
      </c>
      <c r="AM56" s="202">
        <f t="shared" si="92"/>
        <v>4</v>
      </c>
      <c r="AN56" s="200">
        <v>1</v>
      </c>
      <c r="AO56" s="200">
        <v>3</v>
      </c>
      <c r="AP56" s="199">
        <f t="shared" si="93"/>
        <v>0</v>
      </c>
      <c r="AQ56" s="200">
        <v>0</v>
      </c>
      <c r="AR56" s="201">
        <v>0</v>
      </c>
      <c r="AS56" s="202">
        <f t="shared" si="94"/>
        <v>1</v>
      </c>
      <c r="AT56" s="200">
        <v>0</v>
      </c>
      <c r="AU56" s="200">
        <v>1</v>
      </c>
      <c r="AV56" s="199">
        <f t="shared" si="95"/>
        <v>1</v>
      </c>
      <c r="AW56" s="200">
        <v>0</v>
      </c>
      <c r="AX56" s="201">
        <v>1</v>
      </c>
      <c r="AY56" s="202">
        <f t="shared" si="96"/>
        <v>1</v>
      </c>
      <c r="AZ56" s="200">
        <v>0</v>
      </c>
      <c r="BA56" s="200">
        <v>1</v>
      </c>
      <c r="BB56" s="199">
        <f t="shared" si="97"/>
        <v>6</v>
      </c>
      <c r="BC56" s="200">
        <v>1</v>
      </c>
      <c r="BD56" s="201">
        <v>5</v>
      </c>
      <c r="BE56" s="202">
        <f t="shared" si="98"/>
        <v>1</v>
      </c>
      <c r="BF56" s="200">
        <v>1</v>
      </c>
      <c r="BG56" s="200">
        <v>0</v>
      </c>
      <c r="BH56" s="199">
        <f t="shared" si="99"/>
        <v>17</v>
      </c>
      <c r="BI56" s="200">
        <v>10</v>
      </c>
      <c r="BJ56" s="201">
        <v>7</v>
      </c>
      <c r="BK56" s="202">
        <f t="shared" si="100"/>
        <v>5</v>
      </c>
      <c r="BL56" s="200">
        <v>4</v>
      </c>
      <c r="BM56" s="200">
        <v>1</v>
      </c>
      <c r="BN56" s="199">
        <f t="shared" si="101"/>
        <v>0</v>
      </c>
      <c r="BO56" s="200">
        <v>0</v>
      </c>
      <c r="BP56" s="201">
        <v>0</v>
      </c>
      <c r="BQ56" s="202">
        <v>0</v>
      </c>
      <c r="BR56" s="200">
        <v>0</v>
      </c>
      <c r="BS56" s="200">
        <v>0</v>
      </c>
      <c r="BT56" s="199">
        <f t="shared" si="102"/>
        <v>0</v>
      </c>
      <c r="BU56" s="200">
        <v>0</v>
      </c>
      <c r="BV56" s="201">
        <v>0</v>
      </c>
      <c r="BW56" s="116"/>
    </row>
    <row r="57" spans="1:75" ht="15" customHeight="1">
      <c r="A57" s="117" t="s">
        <v>6</v>
      </c>
      <c r="B57" s="68" t="s">
        <v>6</v>
      </c>
      <c r="C57" s="196">
        <f t="shared" si="78"/>
        <v>99</v>
      </c>
      <c r="D57" s="198">
        <f t="shared" si="79"/>
        <v>55</v>
      </c>
      <c r="E57" s="198">
        <f t="shared" si="80"/>
        <v>44</v>
      </c>
      <c r="F57" s="199">
        <f t="shared" si="81"/>
        <v>16</v>
      </c>
      <c r="G57" s="200">
        <v>11</v>
      </c>
      <c r="H57" s="201">
        <v>5</v>
      </c>
      <c r="I57" s="202">
        <f t="shared" si="82"/>
        <v>18</v>
      </c>
      <c r="J57" s="200">
        <v>8</v>
      </c>
      <c r="K57" s="200">
        <v>10</v>
      </c>
      <c r="L57" s="199">
        <f t="shared" si="83"/>
        <v>3</v>
      </c>
      <c r="M57" s="200">
        <v>1</v>
      </c>
      <c r="N57" s="201">
        <v>2</v>
      </c>
      <c r="O57" s="202">
        <f t="shared" si="84"/>
        <v>4</v>
      </c>
      <c r="P57" s="200">
        <v>1</v>
      </c>
      <c r="Q57" s="201">
        <v>3</v>
      </c>
      <c r="R57" s="202">
        <f t="shared" si="85"/>
        <v>13</v>
      </c>
      <c r="S57" s="200">
        <v>8</v>
      </c>
      <c r="T57" s="201">
        <v>5</v>
      </c>
      <c r="U57" s="202">
        <f t="shared" si="86"/>
        <v>2</v>
      </c>
      <c r="V57" s="200">
        <v>1</v>
      </c>
      <c r="W57" s="200">
        <v>1</v>
      </c>
      <c r="X57" s="199">
        <f t="shared" si="87"/>
        <v>4</v>
      </c>
      <c r="Y57" s="200">
        <v>0</v>
      </c>
      <c r="Z57" s="201">
        <v>4</v>
      </c>
      <c r="AA57" s="202">
        <f t="shared" si="88"/>
        <v>1</v>
      </c>
      <c r="AB57" s="200">
        <v>1</v>
      </c>
      <c r="AC57" s="200">
        <v>0</v>
      </c>
      <c r="AD57" s="199">
        <f t="shared" si="89"/>
        <v>3</v>
      </c>
      <c r="AE57" s="200">
        <v>3</v>
      </c>
      <c r="AF57" s="201">
        <v>0</v>
      </c>
      <c r="AG57" s="199">
        <f t="shared" si="90"/>
        <v>19</v>
      </c>
      <c r="AH57" s="202">
        <v>12</v>
      </c>
      <c r="AI57" s="202">
        <v>7</v>
      </c>
      <c r="AJ57" s="199">
        <f t="shared" si="91"/>
        <v>1</v>
      </c>
      <c r="AK57" s="200">
        <v>1</v>
      </c>
      <c r="AL57" s="201">
        <v>0</v>
      </c>
      <c r="AM57" s="202">
        <f t="shared" si="92"/>
        <v>1</v>
      </c>
      <c r="AN57" s="200">
        <v>1</v>
      </c>
      <c r="AO57" s="200">
        <v>0</v>
      </c>
      <c r="AP57" s="199">
        <f t="shared" si="93"/>
        <v>0</v>
      </c>
      <c r="AQ57" s="200">
        <v>0</v>
      </c>
      <c r="AR57" s="201">
        <v>0</v>
      </c>
      <c r="AS57" s="202">
        <f t="shared" si="94"/>
        <v>0</v>
      </c>
      <c r="AT57" s="200">
        <v>0</v>
      </c>
      <c r="AU57" s="200">
        <v>0</v>
      </c>
      <c r="AV57" s="199">
        <f t="shared" si="95"/>
        <v>2</v>
      </c>
      <c r="AW57" s="200">
        <v>1</v>
      </c>
      <c r="AX57" s="201">
        <v>1</v>
      </c>
      <c r="AY57" s="202">
        <f t="shared" si="96"/>
        <v>1</v>
      </c>
      <c r="AZ57" s="200">
        <v>0</v>
      </c>
      <c r="BA57" s="200">
        <v>1</v>
      </c>
      <c r="BB57" s="199">
        <f t="shared" si="97"/>
        <v>4</v>
      </c>
      <c r="BC57" s="200">
        <v>2</v>
      </c>
      <c r="BD57" s="201">
        <v>2</v>
      </c>
      <c r="BE57" s="202">
        <f t="shared" si="98"/>
        <v>0</v>
      </c>
      <c r="BF57" s="200">
        <v>0</v>
      </c>
      <c r="BG57" s="200">
        <v>0</v>
      </c>
      <c r="BH57" s="199">
        <f t="shared" si="99"/>
        <v>4</v>
      </c>
      <c r="BI57" s="200">
        <v>3</v>
      </c>
      <c r="BJ57" s="201">
        <v>1</v>
      </c>
      <c r="BK57" s="202">
        <f t="shared" si="100"/>
        <v>1</v>
      </c>
      <c r="BL57" s="200">
        <v>0</v>
      </c>
      <c r="BM57" s="200">
        <v>1</v>
      </c>
      <c r="BN57" s="199">
        <f t="shared" si="101"/>
        <v>0</v>
      </c>
      <c r="BO57" s="200">
        <v>0</v>
      </c>
      <c r="BP57" s="201">
        <v>0</v>
      </c>
      <c r="BQ57" s="202">
        <v>2</v>
      </c>
      <c r="BR57" s="200">
        <v>1</v>
      </c>
      <c r="BS57" s="200">
        <v>1</v>
      </c>
      <c r="BT57" s="199">
        <f t="shared" si="102"/>
        <v>0</v>
      </c>
      <c r="BU57" s="200">
        <v>0</v>
      </c>
      <c r="BV57" s="201">
        <v>0</v>
      </c>
      <c r="BW57" s="116"/>
    </row>
    <row r="58" spans="1:75" ht="15" customHeight="1">
      <c r="A58" s="117" t="s">
        <v>7</v>
      </c>
      <c r="B58" s="68" t="s">
        <v>7</v>
      </c>
      <c r="C58" s="196">
        <f t="shared" si="78"/>
        <v>696</v>
      </c>
      <c r="D58" s="198">
        <f t="shared" si="79"/>
        <v>316</v>
      </c>
      <c r="E58" s="198">
        <f t="shared" si="80"/>
        <v>380</v>
      </c>
      <c r="F58" s="199">
        <f t="shared" si="81"/>
        <v>61</v>
      </c>
      <c r="G58" s="200">
        <v>25</v>
      </c>
      <c r="H58" s="201">
        <v>36</v>
      </c>
      <c r="I58" s="202">
        <f t="shared" si="82"/>
        <v>205</v>
      </c>
      <c r="J58" s="200">
        <v>91</v>
      </c>
      <c r="K58" s="200">
        <v>114</v>
      </c>
      <c r="L58" s="199">
        <f t="shared" si="83"/>
        <v>47</v>
      </c>
      <c r="M58" s="200">
        <v>16</v>
      </c>
      <c r="N58" s="201">
        <v>31</v>
      </c>
      <c r="O58" s="202">
        <f t="shared" si="84"/>
        <v>19</v>
      </c>
      <c r="P58" s="200">
        <v>11</v>
      </c>
      <c r="Q58" s="201">
        <v>8</v>
      </c>
      <c r="R58" s="202">
        <f t="shared" si="85"/>
        <v>41</v>
      </c>
      <c r="S58" s="200">
        <v>20</v>
      </c>
      <c r="T58" s="201">
        <v>21</v>
      </c>
      <c r="U58" s="202">
        <f t="shared" si="86"/>
        <v>34</v>
      </c>
      <c r="V58" s="200">
        <v>20</v>
      </c>
      <c r="W58" s="200">
        <v>14</v>
      </c>
      <c r="X58" s="199">
        <f t="shared" si="87"/>
        <v>13</v>
      </c>
      <c r="Y58" s="200">
        <v>3</v>
      </c>
      <c r="Z58" s="201">
        <v>10</v>
      </c>
      <c r="AA58" s="202">
        <f t="shared" si="88"/>
        <v>5</v>
      </c>
      <c r="AB58" s="200">
        <v>3</v>
      </c>
      <c r="AC58" s="200">
        <v>2</v>
      </c>
      <c r="AD58" s="199">
        <f t="shared" si="89"/>
        <v>4</v>
      </c>
      <c r="AE58" s="200">
        <v>1</v>
      </c>
      <c r="AF58" s="201">
        <v>3</v>
      </c>
      <c r="AG58" s="199">
        <f t="shared" si="90"/>
        <v>227</v>
      </c>
      <c r="AH58" s="202">
        <v>107</v>
      </c>
      <c r="AI58" s="202">
        <v>120</v>
      </c>
      <c r="AJ58" s="199">
        <f t="shared" si="91"/>
        <v>4</v>
      </c>
      <c r="AK58" s="200">
        <v>3</v>
      </c>
      <c r="AL58" s="201">
        <v>1</v>
      </c>
      <c r="AM58" s="202">
        <f t="shared" si="92"/>
        <v>0</v>
      </c>
      <c r="AN58" s="200">
        <v>0</v>
      </c>
      <c r="AO58" s="200">
        <v>0</v>
      </c>
      <c r="AP58" s="199">
        <f t="shared" si="93"/>
        <v>2</v>
      </c>
      <c r="AQ58" s="200">
        <v>1</v>
      </c>
      <c r="AR58" s="201">
        <v>1</v>
      </c>
      <c r="AS58" s="202">
        <f t="shared" si="94"/>
        <v>1</v>
      </c>
      <c r="AT58" s="200">
        <v>0</v>
      </c>
      <c r="AU58" s="200">
        <v>1</v>
      </c>
      <c r="AV58" s="199">
        <f t="shared" si="95"/>
        <v>0</v>
      </c>
      <c r="AW58" s="200">
        <v>0</v>
      </c>
      <c r="AX58" s="201">
        <v>0</v>
      </c>
      <c r="AY58" s="202">
        <f t="shared" si="96"/>
        <v>1</v>
      </c>
      <c r="AZ58" s="200">
        <v>0</v>
      </c>
      <c r="BA58" s="200">
        <v>1</v>
      </c>
      <c r="BB58" s="199">
        <f t="shared" si="97"/>
        <v>7</v>
      </c>
      <c r="BC58" s="200">
        <v>2</v>
      </c>
      <c r="BD58" s="201">
        <v>5</v>
      </c>
      <c r="BE58" s="202">
        <f t="shared" si="98"/>
        <v>6</v>
      </c>
      <c r="BF58" s="200">
        <v>1</v>
      </c>
      <c r="BG58" s="200">
        <v>5</v>
      </c>
      <c r="BH58" s="199">
        <f t="shared" si="99"/>
        <v>8</v>
      </c>
      <c r="BI58" s="200">
        <v>5</v>
      </c>
      <c r="BJ58" s="201">
        <v>3</v>
      </c>
      <c r="BK58" s="202">
        <f t="shared" si="100"/>
        <v>4</v>
      </c>
      <c r="BL58" s="200">
        <v>2</v>
      </c>
      <c r="BM58" s="200">
        <v>2</v>
      </c>
      <c r="BN58" s="199">
        <f t="shared" si="101"/>
        <v>5</v>
      </c>
      <c r="BO58" s="200">
        <v>3</v>
      </c>
      <c r="BP58" s="201">
        <v>2</v>
      </c>
      <c r="BQ58" s="202">
        <v>2</v>
      </c>
      <c r="BR58" s="200">
        <v>2</v>
      </c>
      <c r="BS58" s="200">
        <v>0</v>
      </c>
      <c r="BT58" s="199">
        <f t="shared" si="102"/>
        <v>0</v>
      </c>
      <c r="BU58" s="200">
        <v>0</v>
      </c>
      <c r="BV58" s="201">
        <v>0</v>
      </c>
      <c r="BW58" s="116"/>
    </row>
    <row r="59" spans="1:75" ht="15" customHeight="1">
      <c r="A59" s="117" t="s">
        <v>8</v>
      </c>
      <c r="B59" s="68" t="s">
        <v>8</v>
      </c>
      <c r="C59" s="196">
        <f t="shared" si="78"/>
        <v>7767</v>
      </c>
      <c r="D59" s="198">
        <f t="shared" si="79"/>
        <v>4551</v>
      </c>
      <c r="E59" s="198">
        <f t="shared" si="80"/>
        <v>3216</v>
      </c>
      <c r="F59" s="199">
        <f t="shared" si="81"/>
        <v>732</v>
      </c>
      <c r="G59" s="200">
        <v>373</v>
      </c>
      <c r="H59" s="201">
        <v>359</v>
      </c>
      <c r="I59" s="202">
        <f t="shared" si="82"/>
        <v>1252</v>
      </c>
      <c r="J59" s="200">
        <v>773</v>
      </c>
      <c r="K59" s="200">
        <v>479</v>
      </c>
      <c r="L59" s="199">
        <f t="shared" si="83"/>
        <v>374</v>
      </c>
      <c r="M59" s="200">
        <v>187</v>
      </c>
      <c r="N59" s="201">
        <v>187</v>
      </c>
      <c r="O59" s="202">
        <f t="shared" si="84"/>
        <v>219</v>
      </c>
      <c r="P59" s="200">
        <v>86</v>
      </c>
      <c r="Q59" s="201">
        <v>133</v>
      </c>
      <c r="R59" s="202">
        <f t="shared" si="85"/>
        <v>648</v>
      </c>
      <c r="S59" s="200">
        <v>382</v>
      </c>
      <c r="T59" s="201">
        <v>266</v>
      </c>
      <c r="U59" s="202">
        <f t="shared" si="86"/>
        <v>168</v>
      </c>
      <c r="V59" s="200">
        <v>59</v>
      </c>
      <c r="W59" s="200">
        <v>109</v>
      </c>
      <c r="X59" s="199">
        <f t="shared" si="87"/>
        <v>414</v>
      </c>
      <c r="Y59" s="200">
        <v>310</v>
      </c>
      <c r="Z59" s="201">
        <v>104</v>
      </c>
      <c r="AA59" s="202">
        <f t="shared" si="88"/>
        <v>152</v>
      </c>
      <c r="AB59" s="200">
        <v>76</v>
      </c>
      <c r="AC59" s="200">
        <v>76</v>
      </c>
      <c r="AD59" s="199">
        <f t="shared" si="89"/>
        <v>92</v>
      </c>
      <c r="AE59" s="200">
        <v>48</v>
      </c>
      <c r="AF59" s="201">
        <v>44</v>
      </c>
      <c r="AG59" s="199">
        <f t="shared" si="90"/>
        <v>1932</v>
      </c>
      <c r="AH59" s="202">
        <v>1019</v>
      </c>
      <c r="AI59" s="202">
        <v>913</v>
      </c>
      <c r="AJ59" s="199">
        <f t="shared" si="91"/>
        <v>86</v>
      </c>
      <c r="AK59" s="200">
        <v>68</v>
      </c>
      <c r="AL59" s="201">
        <v>18</v>
      </c>
      <c r="AM59" s="202">
        <f t="shared" si="92"/>
        <v>124</v>
      </c>
      <c r="AN59" s="200">
        <v>88</v>
      </c>
      <c r="AO59" s="200">
        <v>36</v>
      </c>
      <c r="AP59" s="199">
        <f t="shared" si="93"/>
        <v>31</v>
      </c>
      <c r="AQ59" s="200">
        <v>12</v>
      </c>
      <c r="AR59" s="201">
        <v>19</v>
      </c>
      <c r="AS59" s="202">
        <f t="shared" si="94"/>
        <v>36</v>
      </c>
      <c r="AT59" s="200">
        <v>19</v>
      </c>
      <c r="AU59" s="200">
        <v>17</v>
      </c>
      <c r="AV59" s="199">
        <f t="shared" si="95"/>
        <v>114</v>
      </c>
      <c r="AW59" s="200">
        <v>91</v>
      </c>
      <c r="AX59" s="201">
        <v>23</v>
      </c>
      <c r="AY59" s="202">
        <f t="shared" si="96"/>
        <v>193</v>
      </c>
      <c r="AZ59" s="200">
        <v>78</v>
      </c>
      <c r="BA59" s="200">
        <v>115</v>
      </c>
      <c r="BB59" s="199">
        <f t="shared" si="97"/>
        <v>236</v>
      </c>
      <c r="BC59" s="200">
        <v>194</v>
      </c>
      <c r="BD59" s="201">
        <v>42</v>
      </c>
      <c r="BE59" s="202">
        <f t="shared" si="98"/>
        <v>234</v>
      </c>
      <c r="BF59" s="200">
        <v>169</v>
      </c>
      <c r="BG59" s="200">
        <v>65</v>
      </c>
      <c r="BH59" s="199">
        <f t="shared" si="99"/>
        <v>480</v>
      </c>
      <c r="BI59" s="200">
        <v>356</v>
      </c>
      <c r="BJ59" s="201">
        <v>124</v>
      </c>
      <c r="BK59" s="202">
        <f t="shared" si="100"/>
        <v>49</v>
      </c>
      <c r="BL59" s="200">
        <v>15</v>
      </c>
      <c r="BM59" s="200">
        <v>34</v>
      </c>
      <c r="BN59" s="199">
        <f t="shared" si="101"/>
        <v>24</v>
      </c>
      <c r="BO59" s="200">
        <v>3</v>
      </c>
      <c r="BP59" s="201">
        <v>21</v>
      </c>
      <c r="BQ59" s="202">
        <v>164</v>
      </c>
      <c r="BR59" s="200">
        <v>133</v>
      </c>
      <c r="BS59" s="200">
        <v>31</v>
      </c>
      <c r="BT59" s="199">
        <f t="shared" si="102"/>
        <v>13</v>
      </c>
      <c r="BU59" s="200">
        <v>12</v>
      </c>
      <c r="BV59" s="201">
        <v>1</v>
      </c>
      <c r="BW59" s="116"/>
    </row>
    <row r="60" spans="1:75" ht="15" customHeight="1">
      <c r="A60" s="117" t="s">
        <v>9</v>
      </c>
      <c r="B60" s="68" t="s">
        <v>9</v>
      </c>
      <c r="C60" s="196">
        <f t="shared" si="78"/>
        <v>12569</v>
      </c>
      <c r="D60" s="198">
        <f t="shared" si="79"/>
        <v>8257</v>
      </c>
      <c r="E60" s="198">
        <f t="shared" si="80"/>
        <v>4312</v>
      </c>
      <c r="F60" s="199">
        <f t="shared" si="81"/>
        <v>1169</v>
      </c>
      <c r="G60" s="200">
        <v>708</v>
      </c>
      <c r="H60" s="201">
        <v>461</v>
      </c>
      <c r="I60" s="202">
        <f t="shared" si="82"/>
        <v>2008</v>
      </c>
      <c r="J60" s="200">
        <v>1455</v>
      </c>
      <c r="K60" s="200">
        <v>553</v>
      </c>
      <c r="L60" s="199">
        <f t="shared" si="83"/>
        <v>510</v>
      </c>
      <c r="M60" s="200">
        <v>307</v>
      </c>
      <c r="N60" s="201">
        <v>203</v>
      </c>
      <c r="O60" s="202">
        <f t="shared" si="84"/>
        <v>337</v>
      </c>
      <c r="P60" s="200">
        <v>133</v>
      </c>
      <c r="Q60" s="201">
        <v>204</v>
      </c>
      <c r="R60" s="202">
        <f t="shared" si="85"/>
        <v>1590</v>
      </c>
      <c r="S60" s="200">
        <v>989</v>
      </c>
      <c r="T60" s="201">
        <v>601</v>
      </c>
      <c r="U60" s="202">
        <f t="shared" si="86"/>
        <v>175</v>
      </c>
      <c r="V60" s="200">
        <v>53</v>
      </c>
      <c r="W60" s="200">
        <v>122</v>
      </c>
      <c r="X60" s="199">
        <f t="shared" si="87"/>
        <v>840</v>
      </c>
      <c r="Y60" s="200">
        <v>673</v>
      </c>
      <c r="Z60" s="201">
        <v>167</v>
      </c>
      <c r="AA60" s="202">
        <f t="shared" si="88"/>
        <v>210</v>
      </c>
      <c r="AB60" s="200">
        <v>83</v>
      </c>
      <c r="AC60" s="200">
        <v>127</v>
      </c>
      <c r="AD60" s="199">
        <f t="shared" si="89"/>
        <v>137</v>
      </c>
      <c r="AE60" s="200">
        <v>63</v>
      </c>
      <c r="AF60" s="201">
        <v>74</v>
      </c>
      <c r="AG60" s="199">
        <f t="shared" si="90"/>
        <v>2098</v>
      </c>
      <c r="AH60" s="202">
        <v>1326</v>
      </c>
      <c r="AI60" s="202">
        <v>772</v>
      </c>
      <c r="AJ60" s="199">
        <f t="shared" si="91"/>
        <v>207</v>
      </c>
      <c r="AK60" s="200">
        <v>166</v>
      </c>
      <c r="AL60" s="201">
        <v>41</v>
      </c>
      <c r="AM60" s="202">
        <f t="shared" si="92"/>
        <v>192</v>
      </c>
      <c r="AN60" s="200">
        <v>136</v>
      </c>
      <c r="AO60" s="200">
        <v>56</v>
      </c>
      <c r="AP60" s="199">
        <f t="shared" si="93"/>
        <v>59</v>
      </c>
      <c r="AQ60" s="200">
        <v>28</v>
      </c>
      <c r="AR60" s="201">
        <v>31</v>
      </c>
      <c r="AS60" s="202">
        <f t="shared" si="94"/>
        <v>49</v>
      </c>
      <c r="AT60" s="200">
        <v>11</v>
      </c>
      <c r="AU60" s="200">
        <v>38</v>
      </c>
      <c r="AV60" s="199">
        <f t="shared" si="95"/>
        <v>185</v>
      </c>
      <c r="AW60" s="200">
        <v>121</v>
      </c>
      <c r="AX60" s="201">
        <v>64</v>
      </c>
      <c r="AY60" s="202">
        <f t="shared" si="96"/>
        <v>316</v>
      </c>
      <c r="AZ60" s="200">
        <v>176</v>
      </c>
      <c r="BA60" s="200">
        <v>140</v>
      </c>
      <c r="BB60" s="199">
        <f t="shared" si="97"/>
        <v>479</v>
      </c>
      <c r="BC60" s="200">
        <v>392</v>
      </c>
      <c r="BD60" s="201">
        <v>87</v>
      </c>
      <c r="BE60" s="202">
        <f t="shared" si="98"/>
        <v>452</v>
      </c>
      <c r="BF60" s="200">
        <v>342</v>
      </c>
      <c r="BG60" s="200">
        <v>110</v>
      </c>
      <c r="BH60" s="199">
        <f t="shared" si="99"/>
        <v>1060</v>
      </c>
      <c r="BI60" s="200">
        <v>754</v>
      </c>
      <c r="BJ60" s="201">
        <v>306</v>
      </c>
      <c r="BK60" s="202">
        <f t="shared" si="100"/>
        <v>86</v>
      </c>
      <c r="BL60" s="200">
        <v>32</v>
      </c>
      <c r="BM60" s="200">
        <v>54</v>
      </c>
      <c r="BN60" s="199">
        <f t="shared" si="101"/>
        <v>62</v>
      </c>
      <c r="BO60" s="200">
        <v>14</v>
      </c>
      <c r="BP60" s="201">
        <v>48</v>
      </c>
      <c r="BQ60" s="202">
        <v>306</v>
      </c>
      <c r="BR60" s="200">
        <v>264</v>
      </c>
      <c r="BS60" s="200">
        <v>42</v>
      </c>
      <c r="BT60" s="199">
        <f t="shared" si="102"/>
        <v>42</v>
      </c>
      <c r="BU60" s="200">
        <v>31</v>
      </c>
      <c r="BV60" s="201">
        <v>11</v>
      </c>
      <c r="BW60" s="116"/>
    </row>
    <row r="61" spans="1:75" ht="15" customHeight="1">
      <c r="A61" s="117" t="s">
        <v>10</v>
      </c>
      <c r="B61" s="68" t="s">
        <v>10</v>
      </c>
      <c r="C61" s="196">
        <f t="shared" si="78"/>
        <v>9886</v>
      </c>
      <c r="D61" s="198">
        <f t="shared" si="79"/>
        <v>7076</v>
      </c>
      <c r="E61" s="198">
        <f t="shared" si="80"/>
        <v>2810</v>
      </c>
      <c r="F61" s="199">
        <f t="shared" si="81"/>
        <v>976</v>
      </c>
      <c r="G61" s="200">
        <v>629</v>
      </c>
      <c r="H61" s="201">
        <v>347</v>
      </c>
      <c r="I61" s="202">
        <f t="shared" si="82"/>
        <v>1886</v>
      </c>
      <c r="J61" s="200">
        <v>1495</v>
      </c>
      <c r="K61" s="200">
        <v>391</v>
      </c>
      <c r="L61" s="199">
        <f t="shared" si="83"/>
        <v>320</v>
      </c>
      <c r="M61" s="200">
        <v>216</v>
      </c>
      <c r="N61" s="201">
        <v>104</v>
      </c>
      <c r="O61" s="202">
        <f t="shared" si="84"/>
        <v>181</v>
      </c>
      <c r="P61" s="200">
        <v>75</v>
      </c>
      <c r="Q61" s="201">
        <v>106</v>
      </c>
      <c r="R61" s="202">
        <f t="shared" si="85"/>
        <v>1302</v>
      </c>
      <c r="S61" s="200">
        <v>805</v>
      </c>
      <c r="T61" s="201">
        <v>497</v>
      </c>
      <c r="U61" s="202">
        <f t="shared" si="86"/>
        <v>115</v>
      </c>
      <c r="V61" s="200">
        <v>51</v>
      </c>
      <c r="W61" s="200">
        <v>64</v>
      </c>
      <c r="X61" s="199">
        <f t="shared" si="87"/>
        <v>645</v>
      </c>
      <c r="Y61" s="200">
        <v>531</v>
      </c>
      <c r="Z61" s="201">
        <v>114</v>
      </c>
      <c r="AA61" s="202">
        <f t="shared" si="88"/>
        <v>142</v>
      </c>
      <c r="AB61" s="200">
        <v>60</v>
      </c>
      <c r="AC61" s="200">
        <v>82</v>
      </c>
      <c r="AD61" s="199">
        <f t="shared" si="89"/>
        <v>107</v>
      </c>
      <c r="AE61" s="200">
        <v>46</v>
      </c>
      <c r="AF61" s="201">
        <v>61</v>
      </c>
      <c r="AG61" s="199">
        <f t="shared" si="90"/>
        <v>1339</v>
      </c>
      <c r="AH61" s="202">
        <v>965</v>
      </c>
      <c r="AI61" s="202">
        <v>374</v>
      </c>
      <c r="AJ61" s="199">
        <f t="shared" si="91"/>
        <v>123</v>
      </c>
      <c r="AK61" s="200">
        <v>104</v>
      </c>
      <c r="AL61" s="201">
        <v>19</v>
      </c>
      <c r="AM61" s="202">
        <f t="shared" si="92"/>
        <v>134</v>
      </c>
      <c r="AN61" s="200">
        <v>84</v>
      </c>
      <c r="AO61" s="200">
        <v>50</v>
      </c>
      <c r="AP61" s="199">
        <f t="shared" si="93"/>
        <v>50</v>
      </c>
      <c r="AQ61" s="200">
        <v>21</v>
      </c>
      <c r="AR61" s="201">
        <v>29</v>
      </c>
      <c r="AS61" s="202">
        <f t="shared" si="94"/>
        <v>27</v>
      </c>
      <c r="AT61" s="200">
        <v>4</v>
      </c>
      <c r="AU61" s="200">
        <v>23</v>
      </c>
      <c r="AV61" s="199">
        <f t="shared" si="95"/>
        <v>154</v>
      </c>
      <c r="AW61" s="200">
        <v>119</v>
      </c>
      <c r="AX61" s="201">
        <v>35</v>
      </c>
      <c r="AY61" s="202">
        <f t="shared" si="96"/>
        <v>173</v>
      </c>
      <c r="AZ61" s="200">
        <v>98</v>
      </c>
      <c r="BA61" s="200">
        <v>75</v>
      </c>
      <c r="BB61" s="199">
        <f t="shared" si="97"/>
        <v>458</v>
      </c>
      <c r="BC61" s="200">
        <v>397</v>
      </c>
      <c r="BD61" s="201">
        <v>61</v>
      </c>
      <c r="BE61" s="202">
        <f t="shared" si="98"/>
        <v>346</v>
      </c>
      <c r="BF61" s="200">
        <v>290</v>
      </c>
      <c r="BG61" s="200">
        <v>56</v>
      </c>
      <c r="BH61" s="199">
        <f t="shared" si="99"/>
        <v>989</v>
      </c>
      <c r="BI61" s="200">
        <v>755</v>
      </c>
      <c r="BJ61" s="201">
        <v>234</v>
      </c>
      <c r="BK61" s="202">
        <f t="shared" si="100"/>
        <v>63</v>
      </c>
      <c r="BL61" s="200">
        <v>32</v>
      </c>
      <c r="BM61" s="200">
        <v>31</v>
      </c>
      <c r="BN61" s="199">
        <f t="shared" si="101"/>
        <v>43</v>
      </c>
      <c r="BO61" s="200">
        <v>11</v>
      </c>
      <c r="BP61" s="201">
        <v>32</v>
      </c>
      <c r="BQ61" s="202">
        <v>290</v>
      </c>
      <c r="BR61" s="200">
        <v>267</v>
      </c>
      <c r="BS61" s="200">
        <v>23</v>
      </c>
      <c r="BT61" s="199">
        <f t="shared" si="102"/>
        <v>23</v>
      </c>
      <c r="BU61" s="200">
        <v>21</v>
      </c>
      <c r="BV61" s="201">
        <v>2</v>
      </c>
      <c r="BW61" s="116"/>
    </row>
    <row r="62" spans="1:75" ht="15" customHeight="1">
      <c r="A62" s="117" t="s">
        <v>11</v>
      </c>
      <c r="B62" s="68" t="s">
        <v>11</v>
      </c>
      <c r="C62" s="196">
        <f t="shared" si="78"/>
        <v>6071</v>
      </c>
      <c r="D62" s="198">
        <f t="shared" si="79"/>
        <v>4467</v>
      </c>
      <c r="E62" s="198">
        <f t="shared" si="80"/>
        <v>1604</v>
      </c>
      <c r="F62" s="199">
        <f t="shared" si="81"/>
        <v>627</v>
      </c>
      <c r="G62" s="200">
        <v>450</v>
      </c>
      <c r="H62" s="201">
        <v>177</v>
      </c>
      <c r="I62" s="202">
        <f t="shared" si="82"/>
        <v>1247</v>
      </c>
      <c r="J62" s="200">
        <v>993</v>
      </c>
      <c r="K62" s="200">
        <v>254</v>
      </c>
      <c r="L62" s="199">
        <f t="shared" si="83"/>
        <v>168</v>
      </c>
      <c r="M62" s="200">
        <v>111</v>
      </c>
      <c r="N62" s="201">
        <v>57</v>
      </c>
      <c r="O62" s="202">
        <f t="shared" si="84"/>
        <v>119</v>
      </c>
      <c r="P62" s="200">
        <v>56</v>
      </c>
      <c r="Q62" s="201">
        <v>63</v>
      </c>
      <c r="R62" s="202">
        <f t="shared" si="85"/>
        <v>842</v>
      </c>
      <c r="S62" s="200">
        <v>532</v>
      </c>
      <c r="T62" s="201">
        <v>310</v>
      </c>
      <c r="U62" s="202">
        <f t="shared" si="86"/>
        <v>67</v>
      </c>
      <c r="V62" s="200">
        <v>32</v>
      </c>
      <c r="W62" s="200">
        <v>35</v>
      </c>
      <c r="X62" s="199">
        <f t="shared" si="87"/>
        <v>387</v>
      </c>
      <c r="Y62" s="200">
        <v>322</v>
      </c>
      <c r="Z62" s="201">
        <v>65</v>
      </c>
      <c r="AA62" s="202">
        <f t="shared" si="88"/>
        <v>81</v>
      </c>
      <c r="AB62" s="200">
        <v>31</v>
      </c>
      <c r="AC62" s="200">
        <v>50</v>
      </c>
      <c r="AD62" s="199">
        <f t="shared" si="89"/>
        <v>48</v>
      </c>
      <c r="AE62" s="200">
        <v>22</v>
      </c>
      <c r="AF62" s="201">
        <v>26</v>
      </c>
      <c r="AG62" s="199">
        <f t="shared" si="90"/>
        <v>717</v>
      </c>
      <c r="AH62" s="202">
        <v>535</v>
      </c>
      <c r="AI62" s="202">
        <v>182</v>
      </c>
      <c r="AJ62" s="199">
        <f t="shared" si="91"/>
        <v>48</v>
      </c>
      <c r="AK62" s="200">
        <v>40</v>
      </c>
      <c r="AL62" s="201">
        <v>8</v>
      </c>
      <c r="AM62" s="202">
        <f t="shared" si="92"/>
        <v>71</v>
      </c>
      <c r="AN62" s="200">
        <v>47</v>
      </c>
      <c r="AO62" s="200">
        <v>24</v>
      </c>
      <c r="AP62" s="199">
        <f t="shared" si="93"/>
        <v>16</v>
      </c>
      <c r="AQ62" s="200">
        <v>8</v>
      </c>
      <c r="AR62" s="201">
        <v>8</v>
      </c>
      <c r="AS62" s="202">
        <f t="shared" si="94"/>
        <v>13</v>
      </c>
      <c r="AT62" s="200">
        <v>3</v>
      </c>
      <c r="AU62" s="200">
        <v>10</v>
      </c>
      <c r="AV62" s="199">
        <f t="shared" si="95"/>
        <v>128</v>
      </c>
      <c r="AW62" s="200">
        <v>108</v>
      </c>
      <c r="AX62" s="201">
        <v>20</v>
      </c>
      <c r="AY62" s="202">
        <f t="shared" si="96"/>
        <v>75</v>
      </c>
      <c r="AZ62" s="200">
        <v>39</v>
      </c>
      <c r="BA62" s="200">
        <v>36</v>
      </c>
      <c r="BB62" s="199">
        <f t="shared" si="97"/>
        <v>264</v>
      </c>
      <c r="BC62" s="200">
        <v>237</v>
      </c>
      <c r="BD62" s="201">
        <v>27</v>
      </c>
      <c r="BE62" s="202">
        <f t="shared" si="98"/>
        <v>222</v>
      </c>
      <c r="BF62" s="200">
        <v>177</v>
      </c>
      <c r="BG62" s="200">
        <v>45</v>
      </c>
      <c r="BH62" s="199">
        <f t="shared" si="99"/>
        <v>638</v>
      </c>
      <c r="BI62" s="200">
        <v>491</v>
      </c>
      <c r="BJ62" s="201">
        <v>147</v>
      </c>
      <c r="BK62" s="202">
        <f t="shared" si="100"/>
        <v>49</v>
      </c>
      <c r="BL62" s="200">
        <v>20</v>
      </c>
      <c r="BM62" s="200">
        <v>29</v>
      </c>
      <c r="BN62" s="199">
        <f t="shared" si="101"/>
        <v>28</v>
      </c>
      <c r="BO62" s="200">
        <v>15</v>
      </c>
      <c r="BP62" s="201">
        <v>13</v>
      </c>
      <c r="BQ62" s="202">
        <v>197</v>
      </c>
      <c r="BR62" s="200">
        <v>183</v>
      </c>
      <c r="BS62" s="200">
        <v>14</v>
      </c>
      <c r="BT62" s="199">
        <f t="shared" si="102"/>
        <v>19</v>
      </c>
      <c r="BU62" s="200">
        <v>15</v>
      </c>
      <c r="BV62" s="201">
        <v>4</v>
      </c>
      <c r="BW62" s="116"/>
    </row>
    <row r="63" spans="1:75" ht="15" customHeight="1">
      <c r="A63" s="117" t="s">
        <v>12</v>
      </c>
      <c r="B63" s="68" t="s">
        <v>12</v>
      </c>
      <c r="C63" s="196">
        <f t="shared" si="78"/>
        <v>3784</v>
      </c>
      <c r="D63" s="198">
        <f t="shared" si="79"/>
        <v>2560</v>
      </c>
      <c r="E63" s="198">
        <f t="shared" si="80"/>
        <v>1224</v>
      </c>
      <c r="F63" s="199">
        <f t="shared" si="81"/>
        <v>456</v>
      </c>
      <c r="G63" s="200">
        <v>319</v>
      </c>
      <c r="H63" s="201">
        <v>137</v>
      </c>
      <c r="I63" s="202">
        <f t="shared" si="82"/>
        <v>795</v>
      </c>
      <c r="J63" s="200">
        <v>567</v>
      </c>
      <c r="K63" s="200">
        <v>228</v>
      </c>
      <c r="L63" s="199">
        <f t="shared" si="83"/>
        <v>103</v>
      </c>
      <c r="M63" s="200">
        <v>72</v>
      </c>
      <c r="N63" s="201">
        <v>31</v>
      </c>
      <c r="O63" s="202">
        <f t="shared" si="84"/>
        <v>104</v>
      </c>
      <c r="P63" s="200">
        <v>52</v>
      </c>
      <c r="Q63" s="201">
        <v>52</v>
      </c>
      <c r="R63" s="202">
        <f t="shared" si="85"/>
        <v>484</v>
      </c>
      <c r="S63" s="200">
        <v>273</v>
      </c>
      <c r="T63" s="201">
        <v>211</v>
      </c>
      <c r="U63" s="202">
        <f t="shared" si="86"/>
        <v>45</v>
      </c>
      <c r="V63" s="200">
        <v>18</v>
      </c>
      <c r="W63" s="200">
        <v>27</v>
      </c>
      <c r="X63" s="199">
        <f t="shared" si="87"/>
        <v>260</v>
      </c>
      <c r="Y63" s="200">
        <v>199</v>
      </c>
      <c r="Z63" s="201">
        <v>61</v>
      </c>
      <c r="AA63" s="202">
        <f t="shared" si="88"/>
        <v>47</v>
      </c>
      <c r="AB63" s="200">
        <v>23</v>
      </c>
      <c r="AC63" s="200">
        <v>24</v>
      </c>
      <c r="AD63" s="199">
        <f t="shared" si="89"/>
        <v>54</v>
      </c>
      <c r="AE63" s="200">
        <v>22</v>
      </c>
      <c r="AF63" s="201">
        <v>32</v>
      </c>
      <c r="AG63" s="199">
        <f t="shared" si="90"/>
        <v>388</v>
      </c>
      <c r="AH63" s="202">
        <v>260</v>
      </c>
      <c r="AI63" s="202">
        <v>128</v>
      </c>
      <c r="AJ63" s="199">
        <f t="shared" si="91"/>
        <v>46</v>
      </c>
      <c r="AK63" s="200">
        <v>33</v>
      </c>
      <c r="AL63" s="201">
        <v>13</v>
      </c>
      <c r="AM63" s="202">
        <f t="shared" si="92"/>
        <v>53</v>
      </c>
      <c r="AN63" s="200">
        <v>32</v>
      </c>
      <c r="AO63" s="200">
        <v>21</v>
      </c>
      <c r="AP63" s="199">
        <f t="shared" si="93"/>
        <v>16</v>
      </c>
      <c r="AQ63" s="200">
        <v>11</v>
      </c>
      <c r="AR63" s="201">
        <v>5</v>
      </c>
      <c r="AS63" s="202">
        <f t="shared" si="94"/>
        <v>15</v>
      </c>
      <c r="AT63" s="200">
        <v>5</v>
      </c>
      <c r="AU63" s="200">
        <v>10</v>
      </c>
      <c r="AV63" s="199">
        <f t="shared" si="95"/>
        <v>79</v>
      </c>
      <c r="AW63" s="200">
        <v>64</v>
      </c>
      <c r="AX63" s="201">
        <v>15</v>
      </c>
      <c r="AY63" s="202">
        <f t="shared" si="96"/>
        <v>50</v>
      </c>
      <c r="AZ63" s="200">
        <v>28</v>
      </c>
      <c r="BA63" s="200">
        <v>22</v>
      </c>
      <c r="BB63" s="199">
        <f t="shared" si="97"/>
        <v>148</v>
      </c>
      <c r="BC63" s="200">
        <v>119</v>
      </c>
      <c r="BD63" s="201">
        <v>29</v>
      </c>
      <c r="BE63" s="202">
        <f t="shared" si="98"/>
        <v>135</v>
      </c>
      <c r="BF63" s="200">
        <v>99</v>
      </c>
      <c r="BG63" s="200">
        <v>36</v>
      </c>
      <c r="BH63" s="199">
        <f t="shared" si="99"/>
        <v>304</v>
      </c>
      <c r="BI63" s="200">
        <v>202</v>
      </c>
      <c r="BJ63" s="201">
        <v>102</v>
      </c>
      <c r="BK63" s="202">
        <f t="shared" si="100"/>
        <v>32</v>
      </c>
      <c r="BL63" s="200">
        <v>16</v>
      </c>
      <c r="BM63" s="200">
        <v>16</v>
      </c>
      <c r="BN63" s="199">
        <f t="shared" si="101"/>
        <v>25</v>
      </c>
      <c r="BO63" s="200">
        <v>16</v>
      </c>
      <c r="BP63" s="201">
        <v>9</v>
      </c>
      <c r="BQ63" s="202">
        <v>136</v>
      </c>
      <c r="BR63" s="200">
        <v>122</v>
      </c>
      <c r="BS63" s="200">
        <v>14</v>
      </c>
      <c r="BT63" s="199">
        <f t="shared" si="102"/>
        <v>9</v>
      </c>
      <c r="BU63" s="200">
        <v>8</v>
      </c>
      <c r="BV63" s="201">
        <v>1</v>
      </c>
      <c r="BW63" s="116"/>
    </row>
    <row r="64" spans="1:75" ht="15" customHeight="1">
      <c r="A64" s="117" t="s">
        <v>13</v>
      </c>
      <c r="B64" s="68" t="s">
        <v>13</v>
      </c>
      <c r="C64" s="196">
        <f t="shared" si="78"/>
        <v>2721</v>
      </c>
      <c r="D64" s="198">
        <f t="shared" si="79"/>
        <v>1414</v>
      </c>
      <c r="E64" s="198">
        <f t="shared" si="80"/>
        <v>1307</v>
      </c>
      <c r="F64" s="199">
        <f t="shared" si="81"/>
        <v>319</v>
      </c>
      <c r="G64" s="200">
        <v>184</v>
      </c>
      <c r="H64" s="201">
        <v>135</v>
      </c>
      <c r="I64" s="202">
        <f t="shared" si="82"/>
        <v>591</v>
      </c>
      <c r="J64" s="200">
        <v>341</v>
      </c>
      <c r="K64" s="200">
        <v>250</v>
      </c>
      <c r="L64" s="199">
        <f t="shared" si="83"/>
        <v>86</v>
      </c>
      <c r="M64" s="200">
        <v>45</v>
      </c>
      <c r="N64" s="201">
        <v>41</v>
      </c>
      <c r="O64" s="202">
        <f t="shared" si="84"/>
        <v>99</v>
      </c>
      <c r="P64" s="200">
        <v>36</v>
      </c>
      <c r="Q64" s="201">
        <v>63</v>
      </c>
      <c r="R64" s="202">
        <f t="shared" si="85"/>
        <v>369</v>
      </c>
      <c r="S64" s="200">
        <v>198</v>
      </c>
      <c r="T64" s="201">
        <v>171</v>
      </c>
      <c r="U64" s="202">
        <f t="shared" si="86"/>
        <v>49</v>
      </c>
      <c r="V64" s="200">
        <v>15</v>
      </c>
      <c r="W64" s="200">
        <v>34</v>
      </c>
      <c r="X64" s="199">
        <f t="shared" si="87"/>
        <v>137</v>
      </c>
      <c r="Y64" s="200">
        <v>69</v>
      </c>
      <c r="Z64" s="201">
        <v>68</v>
      </c>
      <c r="AA64" s="202">
        <f t="shared" si="88"/>
        <v>63</v>
      </c>
      <c r="AB64" s="200">
        <v>18</v>
      </c>
      <c r="AC64" s="200">
        <v>45</v>
      </c>
      <c r="AD64" s="199">
        <f t="shared" si="89"/>
        <v>27</v>
      </c>
      <c r="AE64" s="200">
        <v>10</v>
      </c>
      <c r="AF64" s="201">
        <v>17</v>
      </c>
      <c r="AG64" s="199">
        <f t="shared" si="90"/>
        <v>279</v>
      </c>
      <c r="AH64" s="202">
        <v>143</v>
      </c>
      <c r="AI64" s="202">
        <v>136</v>
      </c>
      <c r="AJ64" s="199">
        <f t="shared" si="91"/>
        <v>20</v>
      </c>
      <c r="AK64" s="200">
        <v>10</v>
      </c>
      <c r="AL64" s="201">
        <v>10</v>
      </c>
      <c r="AM64" s="202">
        <f t="shared" si="92"/>
        <v>44</v>
      </c>
      <c r="AN64" s="200">
        <v>17</v>
      </c>
      <c r="AO64" s="200">
        <v>27</v>
      </c>
      <c r="AP64" s="199">
        <f t="shared" si="93"/>
        <v>22</v>
      </c>
      <c r="AQ64" s="200">
        <v>5</v>
      </c>
      <c r="AR64" s="201">
        <v>17</v>
      </c>
      <c r="AS64" s="202">
        <f t="shared" si="94"/>
        <v>32</v>
      </c>
      <c r="AT64" s="200">
        <v>9</v>
      </c>
      <c r="AU64" s="200">
        <v>23</v>
      </c>
      <c r="AV64" s="199">
        <f t="shared" si="95"/>
        <v>45</v>
      </c>
      <c r="AW64" s="200">
        <v>30</v>
      </c>
      <c r="AX64" s="201">
        <v>15</v>
      </c>
      <c r="AY64" s="202">
        <f t="shared" si="96"/>
        <v>48</v>
      </c>
      <c r="AZ64" s="200">
        <v>27</v>
      </c>
      <c r="BA64" s="200">
        <v>21</v>
      </c>
      <c r="BB64" s="199">
        <f t="shared" si="97"/>
        <v>83</v>
      </c>
      <c r="BC64" s="200">
        <v>51</v>
      </c>
      <c r="BD64" s="201">
        <v>32</v>
      </c>
      <c r="BE64" s="202">
        <f t="shared" si="98"/>
        <v>87</v>
      </c>
      <c r="BF64" s="200">
        <v>46</v>
      </c>
      <c r="BG64" s="200">
        <v>41</v>
      </c>
      <c r="BH64" s="199">
        <f t="shared" si="99"/>
        <v>180</v>
      </c>
      <c r="BI64" s="200">
        <v>100</v>
      </c>
      <c r="BJ64" s="201">
        <v>80</v>
      </c>
      <c r="BK64" s="202">
        <f t="shared" si="100"/>
        <v>47</v>
      </c>
      <c r="BL64" s="200">
        <v>9</v>
      </c>
      <c r="BM64" s="200">
        <v>38</v>
      </c>
      <c r="BN64" s="199">
        <f t="shared" si="101"/>
        <v>26</v>
      </c>
      <c r="BO64" s="200">
        <v>5</v>
      </c>
      <c r="BP64" s="201">
        <v>21</v>
      </c>
      <c r="BQ64" s="202">
        <v>62</v>
      </c>
      <c r="BR64" s="200">
        <v>43</v>
      </c>
      <c r="BS64" s="200">
        <v>19</v>
      </c>
      <c r="BT64" s="199">
        <f t="shared" si="102"/>
        <v>6</v>
      </c>
      <c r="BU64" s="200">
        <v>3</v>
      </c>
      <c r="BV64" s="201">
        <v>3</v>
      </c>
      <c r="BW64" s="116"/>
    </row>
    <row r="65" spans="1:75" ht="15" customHeight="1">
      <c r="A65" s="117" t="s">
        <v>14</v>
      </c>
      <c r="B65" s="68" t="s">
        <v>14</v>
      </c>
      <c r="C65" s="196">
        <f t="shared" si="78"/>
        <v>2268</v>
      </c>
      <c r="D65" s="198">
        <f t="shared" si="79"/>
        <v>1012</v>
      </c>
      <c r="E65" s="198">
        <f t="shared" si="80"/>
        <v>1256</v>
      </c>
      <c r="F65" s="199">
        <f t="shared" si="81"/>
        <v>274</v>
      </c>
      <c r="G65" s="200">
        <v>118</v>
      </c>
      <c r="H65" s="201">
        <v>156</v>
      </c>
      <c r="I65" s="202">
        <f t="shared" si="82"/>
        <v>424</v>
      </c>
      <c r="J65" s="200">
        <v>226</v>
      </c>
      <c r="K65" s="200">
        <v>198</v>
      </c>
      <c r="L65" s="199">
        <f t="shared" si="83"/>
        <v>109</v>
      </c>
      <c r="M65" s="200">
        <v>44</v>
      </c>
      <c r="N65" s="201">
        <v>65</v>
      </c>
      <c r="O65" s="202">
        <f t="shared" si="84"/>
        <v>103</v>
      </c>
      <c r="P65" s="200">
        <v>37</v>
      </c>
      <c r="Q65" s="201">
        <v>66</v>
      </c>
      <c r="R65" s="202">
        <f t="shared" si="85"/>
        <v>268</v>
      </c>
      <c r="S65" s="200">
        <v>114</v>
      </c>
      <c r="T65" s="201">
        <v>154</v>
      </c>
      <c r="U65" s="202">
        <f t="shared" si="86"/>
        <v>71</v>
      </c>
      <c r="V65" s="200">
        <v>31</v>
      </c>
      <c r="W65" s="200">
        <v>40</v>
      </c>
      <c r="X65" s="199">
        <f t="shared" si="87"/>
        <v>106</v>
      </c>
      <c r="Y65" s="200">
        <v>48</v>
      </c>
      <c r="Z65" s="201">
        <v>58</v>
      </c>
      <c r="AA65" s="202">
        <f t="shared" si="88"/>
        <v>81</v>
      </c>
      <c r="AB65" s="200">
        <v>31</v>
      </c>
      <c r="AC65" s="200">
        <v>50</v>
      </c>
      <c r="AD65" s="199">
        <f t="shared" si="89"/>
        <v>53</v>
      </c>
      <c r="AE65" s="200">
        <v>14</v>
      </c>
      <c r="AF65" s="201">
        <v>39</v>
      </c>
      <c r="AG65" s="199">
        <f t="shared" si="90"/>
        <v>219</v>
      </c>
      <c r="AH65" s="202">
        <v>103</v>
      </c>
      <c r="AI65" s="202">
        <v>116</v>
      </c>
      <c r="AJ65" s="199">
        <f t="shared" si="91"/>
        <v>16</v>
      </c>
      <c r="AK65" s="200">
        <v>5</v>
      </c>
      <c r="AL65" s="201">
        <v>11</v>
      </c>
      <c r="AM65" s="202">
        <f t="shared" si="92"/>
        <v>52</v>
      </c>
      <c r="AN65" s="200">
        <v>22</v>
      </c>
      <c r="AO65" s="200">
        <v>30</v>
      </c>
      <c r="AP65" s="199">
        <f t="shared" si="93"/>
        <v>19</v>
      </c>
      <c r="AQ65" s="200">
        <v>6</v>
      </c>
      <c r="AR65" s="201">
        <v>13</v>
      </c>
      <c r="AS65" s="202">
        <f t="shared" si="94"/>
        <v>26</v>
      </c>
      <c r="AT65" s="200">
        <v>11</v>
      </c>
      <c r="AU65" s="200">
        <v>15</v>
      </c>
      <c r="AV65" s="199">
        <f t="shared" si="95"/>
        <v>26</v>
      </c>
      <c r="AW65" s="200">
        <v>10</v>
      </c>
      <c r="AX65" s="201">
        <v>16</v>
      </c>
      <c r="AY65" s="202">
        <f t="shared" si="96"/>
        <v>47</v>
      </c>
      <c r="AZ65" s="200">
        <v>17</v>
      </c>
      <c r="BA65" s="200">
        <v>30</v>
      </c>
      <c r="BB65" s="199">
        <f t="shared" si="97"/>
        <v>66</v>
      </c>
      <c r="BC65" s="200">
        <v>32</v>
      </c>
      <c r="BD65" s="201">
        <v>34</v>
      </c>
      <c r="BE65" s="202">
        <f t="shared" si="98"/>
        <v>67</v>
      </c>
      <c r="BF65" s="200">
        <v>31</v>
      </c>
      <c r="BG65" s="200">
        <v>36</v>
      </c>
      <c r="BH65" s="199">
        <f t="shared" si="99"/>
        <v>123</v>
      </c>
      <c r="BI65" s="200">
        <v>67</v>
      </c>
      <c r="BJ65" s="201">
        <v>56</v>
      </c>
      <c r="BK65" s="202">
        <f t="shared" si="100"/>
        <v>55</v>
      </c>
      <c r="BL65" s="200">
        <v>22</v>
      </c>
      <c r="BM65" s="200">
        <v>33</v>
      </c>
      <c r="BN65" s="199">
        <f t="shared" si="101"/>
        <v>30</v>
      </c>
      <c r="BO65" s="200">
        <v>12</v>
      </c>
      <c r="BP65" s="201">
        <v>18</v>
      </c>
      <c r="BQ65" s="202">
        <v>28</v>
      </c>
      <c r="BR65" s="200">
        <v>9</v>
      </c>
      <c r="BS65" s="200">
        <v>19</v>
      </c>
      <c r="BT65" s="199">
        <f t="shared" si="102"/>
        <v>5</v>
      </c>
      <c r="BU65" s="200">
        <v>2</v>
      </c>
      <c r="BV65" s="201">
        <v>3</v>
      </c>
      <c r="BW65" s="116"/>
    </row>
    <row r="66" spans="1:75" ht="15" customHeight="1">
      <c r="A66" s="117" t="s">
        <v>15</v>
      </c>
      <c r="B66" s="68" t="s">
        <v>15</v>
      </c>
      <c r="C66" s="196">
        <f t="shared" si="78"/>
        <v>1813</v>
      </c>
      <c r="D66" s="198">
        <f t="shared" si="79"/>
        <v>809</v>
      </c>
      <c r="E66" s="198">
        <f t="shared" si="80"/>
        <v>1004</v>
      </c>
      <c r="F66" s="199">
        <f t="shared" si="81"/>
        <v>218</v>
      </c>
      <c r="G66" s="200">
        <v>102</v>
      </c>
      <c r="H66" s="201">
        <v>116</v>
      </c>
      <c r="I66" s="202">
        <f t="shared" si="82"/>
        <v>332</v>
      </c>
      <c r="J66" s="200">
        <v>173</v>
      </c>
      <c r="K66" s="200">
        <v>159</v>
      </c>
      <c r="L66" s="199">
        <f t="shared" si="83"/>
        <v>82</v>
      </c>
      <c r="M66" s="200">
        <v>37</v>
      </c>
      <c r="N66" s="201">
        <v>45</v>
      </c>
      <c r="O66" s="202">
        <f t="shared" si="84"/>
        <v>102</v>
      </c>
      <c r="P66" s="200">
        <v>36</v>
      </c>
      <c r="Q66" s="201">
        <v>66</v>
      </c>
      <c r="R66" s="202">
        <f t="shared" si="85"/>
        <v>228</v>
      </c>
      <c r="S66" s="200">
        <v>103</v>
      </c>
      <c r="T66" s="201">
        <v>125</v>
      </c>
      <c r="U66" s="202">
        <f t="shared" si="86"/>
        <v>64</v>
      </c>
      <c r="V66" s="200">
        <v>26</v>
      </c>
      <c r="W66" s="200">
        <v>38</v>
      </c>
      <c r="X66" s="199">
        <f t="shared" si="87"/>
        <v>94</v>
      </c>
      <c r="Y66" s="200">
        <v>43</v>
      </c>
      <c r="Z66" s="201">
        <v>51</v>
      </c>
      <c r="AA66" s="202">
        <f t="shared" si="88"/>
        <v>59</v>
      </c>
      <c r="AB66" s="200">
        <v>28</v>
      </c>
      <c r="AC66" s="200">
        <v>31</v>
      </c>
      <c r="AD66" s="199">
        <f t="shared" si="89"/>
        <v>56</v>
      </c>
      <c r="AE66" s="200">
        <v>21</v>
      </c>
      <c r="AF66" s="201">
        <v>35</v>
      </c>
      <c r="AG66" s="199">
        <f t="shared" si="90"/>
        <v>157</v>
      </c>
      <c r="AH66" s="202">
        <v>72</v>
      </c>
      <c r="AI66" s="202">
        <v>85</v>
      </c>
      <c r="AJ66" s="199">
        <f t="shared" si="91"/>
        <v>11</v>
      </c>
      <c r="AK66" s="200">
        <v>1</v>
      </c>
      <c r="AL66" s="201">
        <v>10</v>
      </c>
      <c r="AM66" s="202">
        <f t="shared" si="92"/>
        <v>48</v>
      </c>
      <c r="AN66" s="200">
        <v>24</v>
      </c>
      <c r="AO66" s="200">
        <v>24</v>
      </c>
      <c r="AP66" s="199">
        <f t="shared" si="93"/>
        <v>8</v>
      </c>
      <c r="AQ66" s="200">
        <v>5</v>
      </c>
      <c r="AR66" s="201">
        <v>3</v>
      </c>
      <c r="AS66" s="202">
        <f t="shared" si="94"/>
        <v>19</v>
      </c>
      <c r="AT66" s="200">
        <v>6</v>
      </c>
      <c r="AU66" s="200">
        <v>13</v>
      </c>
      <c r="AV66" s="199">
        <f t="shared" si="95"/>
        <v>19</v>
      </c>
      <c r="AW66" s="200">
        <v>7</v>
      </c>
      <c r="AX66" s="201">
        <v>12</v>
      </c>
      <c r="AY66" s="202">
        <f t="shared" si="96"/>
        <v>28</v>
      </c>
      <c r="AZ66" s="200">
        <v>10</v>
      </c>
      <c r="BA66" s="200">
        <v>18</v>
      </c>
      <c r="BB66" s="199">
        <f t="shared" si="97"/>
        <v>53</v>
      </c>
      <c r="BC66" s="200">
        <v>23</v>
      </c>
      <c r="BD66" s="201">
        <v>30</v>
      </c>
      <c r="BE66" s="202">
        <f t="shared" si="98"/>
        <v>35</v>
      </c>
      <c r="BF66" s="200">
        <v>15</v>
      </c>
      <c r="BG66" s="200">
        <v>20</v>
      </c>
      <c r="BH66" s="199">
        <f t="shared" si="99"/>
        <v>108</v>
      </c>
      <c r="BI66" s="200">
        <v>43</v>
      </c>
      <c r="BJ66" s="201">
        <v>65</v>
      </c>
      <c r="BK66" s="202">
        <f t="shared" si="100"/>
        <v>42</v>
      </c>
      <c r="BL66" s="200">
        <v>16</v>
      </c>
      <c r="BM66" s="200">
        <v>26</v>
      </c>
      <c r="BN66" s="199">
        <f t="shared" si="101"/>
        <v>16</v>
      </c>
      <c r="BO66" s="200">
        <v>6</v>
      </c>
      <c r="BP66" s="201">
        <v>10</v>
      </c>
      <c r="BQ66" s="202">
        <v>28</v>
      </c>
      <c r="BR66" s="200">
        <v>10</v>
      </c>
      <c r="BS66" s="200">
        <v>18</v>
      </c>
      <c r="BT66" s="199">
        <f t="shared" si="102"/>
        <v>6</v>
      </c>
      <c r="BU66" s="200">
        <v>2</v>
      </c>
      <c r="BV66" s="201">
        <v>4</v>
      </c>
      <c r="BW66" s="116"/>
    </row>
    <row r="67" spans="1:75" ht="15" customHeight="1">
      <c r="A67" s="117" t="s">
        <v>17</v>
      </c>
      <c r="B67" s="68" t="s">
        <v>17</v>
      </c>
      <c r="C67" s="196">
        <f t="shared" si="78"/>
        <v>798</v>
      </c>
      <c r="D67" s="198">
        <f t="shared" si="79"/>
        <v>395</v>
      </c>
      <c r="E67" s="198">
        <f t="shared" si="80"/>
        <v>403</v>
      </c>
      <c r="F67" s="199">
        <f t="shared" si="81"/>
        <v>118</v>
      </c>
      <c r="G67" s="200">
        <v>58</v>
      </c>
      <c r="H67" s="201">
        <v>60</v>
      </c>
      <c r="I67" s="202">
        <f t="shared" si="82"/>
        <v>109</v>
      </c>
      <c r="J67" s="200">
        <v>59</v>
      </c>
      <c r="K67" s="200">
        <v>50</v>
      </c>
      <c r="L67" s="199">
        <f t="shared" si="83"/>
        <v>29</v>
      </c>
      <c r="M67" s="200">
        <v>13</v>
      </c>
      <c r="N67" s="201">
        <v>16</v>
      </c>
      <c r="O67" s="202">
        <f t="shared" si="84"/>
        <v>53</v>
      </c>
      <c r="P67" s="200">
        <v>23</v>
      </c>
      <c r="Q67" s="201">
        <v>30</v>
      </c>
      <c r="R67" s="202">
        <f t="shared" si="85"/>
        <v>100</v>
      </c>
      <c r="S67" s="200">
        <v>59</v>
      </c>
      <c r="T67" s="201">
        <v>41</v>
      </c>
      <c r="U67" s="202">
        <f t="shared" si="86"/>
        <v>34</v>
      </c>
      <c r="V67" s="200">
        <v>15</v>
      </c>
      <c r="W67" s="200">
        <v>19</v>
      </c>
      <c r="X67" s="199">
        <f t="shared" si="87"/>
        <v>36</v>
      </c>
      <c r="Y67" s="200">
        <v>20</v>
      </c>
      <c r="Z67" s="201">
        <v>16</v>
      </c>
      <c r="AA67" s="202">
        <f t="shared" si="88"/>
        <v>31</v>
      </c>
      <c r="AB67" s="200">
        <v>11</v>
      </c>
      <c r="AC67" s="200">
        <v>20</v>
      </c>
      <c r="AD67" s="199">
        <f t="shared" si="89"/>
        <v>15</v>
      </c>
      <c r="AE67" s="200">
        <v>5</v>
      </c>
      <c r="AF67" s="201">
        <v>10</v>
      </c>
      <c r="AG67" s="199">
        <f t="shared" si="90"/>
        <v>77</v>
      </c>
      <c r="AH67" s="202">
        <v>38</v>
      </c>
      <c r="AI67" s="202">
        <v>39</v>
      </c>
      <c r="AJ67" s="199">
        <f t="shared" si="91"/>
        <v>9</v>
      </c>
      <c r="AK67" s="200">
        <v>6</v>
      </c>
      <c r="AL67" s="201">
        <v>3</v>
      </c>
      <c r="AM67" s="202">
        <f t="shared" si="92"/>
        <v>8</v>
      </c>
      <c r="AN67" s="200">
        <v>3</v>
      </c>
      <c r="AO67" s="200">
        <v>5</v>
      </c>
      <c r="AP67" s="199">
        <f t="shared" si="93"/>
        <v>12</v>
      </c>
      <c r="AQ67" s="200">
        <v>7</v>
      </c>
      <c r="AR67" s="201">
        <v>5</v>
      </c>
      <c r="AS67" s="202">
        <f t="shared" si="94"/>
        <v>9</v>
      </c>
      <c r="AT67" s="200">
        <v>3</v>
      </c>
      <c r="AU67" s="200">
        <v>6</v>
      </c>
      <c r="AV67" s="199">
        <f t="shared" si="95"/>
        <v>12</v>
      </c>
      <c r="AW67" s="200">
        <v>5</v>
      </c>
      <c r="AX67" s="201">
        <v>7</v>
      </c>
      <c r="AY67" s="202">
        <f t="shared" si="96"/>
        <v>11</v>
      </c>
      <c r="AZ67" s="200">
        <v>1</v>
      </c>
      <c r="BA67" s="200">
        <v>10</v>
      </c>
      <c r="BB67" s="199">
        <f t="shared" si="97"/>
        <v>21</v>
      </c>
      <c r="BC67" s="200">
        <v>13</v>
      </c>
      <c r="BD67" s="201">
        <v>8</v>
      </c>
      <c r="BE67" s="202">
        <f t="shared" si="98"/>
        <v>15</v>
      </c>
      <c r="BF67" s="200">
        <v>6</v>
      </c>
      <c r="BG67" s="200">
        <v>9</v>
      </c>
      <c r="BH67" s="199">
        <f t="shared" si="99"/>
        <v>56</v>
      </c>
      <c r="BI67" s="200">
        <v>32</v>
      </c>
      <c r="BJ67" s="201">
        <v>24</v>
      </c>
      <c r="BK67" s="202">
        <f t="shared" si="100"/>
        <v>20</v>
      </c>
      <c r="BL67" s="200">
        <v>6</v>
      </c>
      <c r="BM67" s="200">
        <v>14</v>
      </c>
      <c r="BN67" s="199">
        <f t="shared" si="101"/>
        <v>6</v>
      </c>
      <c r="BO67" s="200">
        <v>2</v>
      </c>
      <c r="BP67" s="201">
        <v>4</v>
      </c>
      <c r="BQ67" s="202">
        <v>12</v>
      </c>
      <c r="BR67" s="200">
        <v>7</v>
      </c>
      <c r="BS67" s="200">
        <v>5</v>
      </c>
      <c r="BT67" s="199">
        <f t="shared" si="102"/>
        <v>5</v>
      </c>
      <c r="BU67" s="200">
        <v>3</v>
      </c>
      <c r="BV67" s="201">
        <v>2</v>
      </c>
      <c r="BW67" s="116"/>
    </row>
    <row r="68" spans="1:75" ht="15" customHeight="1">
      <c r="A68" s="117" t="s">
        <v>18</v>
      </c>
      <c r="B68" s="68" t="s">
        <v>18</v>
      </c>
      <c r="C68" s="196">
        <f t="shared" si="78"/>
        <v>255</v>
      </c>
      <c r="D68" s="198">
        <f t="shared" si="79"/>
        <v>124</v>
      </c>
      <c r="E68" s="198">
        <f t="shared" si="80"/>
        <v>131</v>
      </c>
      <c r="F68" s="199">
        <f t="shared" si="81"/>
        <v>33</v>
      </c>
      <c r="G68" s="200">
        <v>19</v>
      </c>
      <c r="H68" s="201">
        <v>14</v>
      </c>
      <c r="I68" s="202">
        <f t="shared" si="82"/>
        <v>21</v>
      </c>
      <c r="J68" s="200">
        <v>14</v>
      </c>
      <c r="K68" s="200">
        <v>7</v>
      </c>
      <c r="L68" s="199">
        <f t="shared" si="83"/>
        <v>8</v>
      </c>
      <c r="M68" s="200">
        <v>3</v>
      </c>
      <c r="N68" s="201">
        <v>5</v>
      </c>
      <c r="O68" s="202">
        <f t="shared" si="84"/>
        <v>17</v>
      </c>
      <c r="P68" s="200">
        <v>10</v>
      </c>
      <c r="Q68" s="201">
        <v>7</v>
      </c>
      <c r="R68" s="202">
        <f t="shared" si="85"/>
        <v>28</v>
      </c>
      <c r="S68" s="200">
        <v>11</v>
      </c>
      <c r="T68" s="201">
        <v>17</v>
      </c>
      <c r="U68" s="202">
        <f t="shared" si="86"/>
        <v>10</v>
      </c>
      <c r="V68" s="200">
        <v>6</v>
      </c>
      <c r="W68" s="200">
        <v>4</v>
      </c>
      <c r="X68" s="199">
        <f t="shared" si="87"/>
        <v>10</v>
      </c>
      <c r="Y68" s="200">
        <v>4</v>
      </c>
      <c r="Z68" s="201">
        <v>6</v>
      </c>
      <c r="AA68" s="202">
        <f t="shared" si="88"/>
        <v>16</v>
      </c>
      <c r="AB68" s="200">
        <v>8</v>
      </c>
      <c r="AC68" s="200">
        <v>8</v>
      </c>
      <c r="AD68" s="199">
        <f t="shared" si="89"/>
        <v>5</v>
      </c>
      <c r="AE68" s="200">
        <v>2</v>
      </c>
      <c r="AF68" s="201">
        <v>3</v>
      </c>
      <c r="AG68" s="199">
        <f t="shared" si="90"/>
        <v>25</v>
      </c>
      <c r="AH68" s="202">
        <v>11</v>
      </c>
      <c r="AI68" s="202">
        <v>14</v>
      </c>
      <c r="AJ68" s="199">
        <f t="shared" si="91"/>
        <v>5</v>
      </c>
      <c r="AK68" s="200">
        <v>2</v>
      </c>
      <c r="AL68" s="201">
        <v>3</v>
      </c>
      <c r="AM68" s="202">
        <f t="shared" si="92"/>
        <v>12</v>
      </c>
      <c r="AN68" s="200">
        <v>5</v>
      </c>
      <c r="AO68" s="200">
        <v>7</v>
      </c>
      <c r="AP68" s="199">
        <f t="shared" si="93"/>
        <v>4</v>
      </c>
      <c r="AQ68" s="200">
        <v>0</v>
      </c>
      <c r="AR68" s="201">
        <v>4</v>
      </c>
      <c r="AS68" s="202">
        <f t="shared" si="94"/>
        <v>5</v>
      </c>
      <c r="AT68" s="200">
        <v>3</v>
      </c>
      <c r="AU68" s="200">
        <v>2</v>
      </c>
      <c r="AV68" s="199">
        <f t="shared" si="95"/>
        <v>3</v>
      </c>
      <c r="AW68" s="200">
        <v>1</v>
      </c>
      <c r="AX68" s="201">
        <v>2</v>
      </c>
      <c r="AY68" s="202">
        <f t="shared" si="96"/>
        <v>3</v>
      </c>
      <c r="AZ68" s="200">
        <v>1</v>
      </c>
      <c r="BA68" s="200">
        <v>2</v>
      </c>
      <c r="BB68" s="199">
        <f t="shared" si="97"/>
        <v>7</v>
      </c>
      <c r="BC68" s="200">
        <v>1</v>
      </c>
      <c r="BD68" s="201">
        <v>6</v>
      </c>
      <c r="BE68" s="202">
        <f t="shared" si="98"/>
        <v>6</v>
      </c>
      <c r="BF68" s="200">
        <v>2</v>
      </c>
      <c r="BG68" s="200">
        <v>4</v>
      </c>
      <c r="BH68" s="199">
        <f t="shared" si="99"/>
        <v>17</v>
      </c>
      <c r="BI68" s="200">
        <v>12</v>
      </c>
      <c r="BJ68" s="201">
        <v>5</v>
      </c>
      <c r="BK68" s="202">
        <f t="shared" si="100"/>
        <v>14</v>
      </c>
      <c r="BL68" s="200">
        <v>6</v>
      </c>
      <c r="BM68" s="200">
        <v>8</v>
      </c>
      <c r="BN68" s="199">
        <f t="shared" si="101"/>
        <v>3</v>
      </c>
      <c r="BO68" s="200">
        <v>2</v>
      </c>
      <c r="BP68" s="201">
        <v>1</v>
      </c>
      <c r="BQ68" s="202">
        <v>3</v>
      </c>
      <c r="BR68" s="200">
        <v>1</v>
      </c>
      <c r="BS68" s="200">
        <v>2</v>
      </c>
      <c r="BT68" s="199">
        <f t="shared" si="102"/>
        <v>0</v>
      </c>
      <c r="BU68" s="200">
        <v>0</v>
      </c>
      <c r="BV68" s="201">
        <v>0</v>
      </c>
      <c r="BW68" s="116"/>
    </row>
    <row r="69" spans="1:75" ht="15" customHeight="1">
      <c r="A69" s="117" t="s">
        <v>19</v>
      </c>
      <c r="B69" s="68" t="s">
        <v>19</v>
      </c>
      <c r="C69" s="196">
        <f t="shared" si="78"/>
        <v>73</v>
      </c>
      <c r="D69" s="198">
        <f t="shared" si="79"/>
        <v>35</v>
      </c>
      <c r="E69" s="198">
        <f t="shared" si="80"/>
        <v>38</v>
      </c>
      <c r="F69" s="199">
        <f t="shared" si="81"/>
        <v>10</v>
      </c>
      <c r="G69" s="200">
        <v>4</v>
      </c>
      <c r="H69" s="201">
        <v>6</v>
      </c>
      <c r="I69" s="202">
        <f t="shared" si="82"/>
        <v>8</v>
      </c>
      <c r="J69" s="200">
        <v>6</v>
      </c>
      <c r="K69" s="200">
        <v>2</v>
      </c>
      <c r="L69" s="199">
        <f t="shared" si="83"/>
        <v>4</v>
      </c>
      <c r="M69" s="200">
        <v>4</v>
      </c>
      <c r="N69" s="201">
        <v>0</v>
      </c>
      <c r="O69" s="202">
        <f t="shared" si="84"/>
        <v>5</v>
      </c>
      <c r="P69" s="200">
        <v>2</v>
      </c>
      <c r="Q69" s="201">
        <v>3</v>
      </c>
      <c r="R69" s="202">
        <f t="shared" si="85"/>
        <v>5</v>
      </c>
      <c r="S69" s="200">
        <v>1</v>
      </c>
      <c r="T69" s="201">
        <v>4</v>
      </c>
      <c r="U69" s="202">
        <f t="shared" si="86"/>
        <v>1</v>
      </c>
      <c r="V69" s="200">
        <v>0</v>
      </c>
      <c r="W69" s="200">
        <v>1</v>
      </c>
      <c r="X69" s="199">
        <f t="shared" si="87"/>
        <v>5</v>
      </c>
      <c r="Y69" s="200">
        <v>3</v>
      </c>
      <c r="Z69" s="201">
        <v>2</v>
      </c>
      <c r="AA69" s="202">
        <f t="shared" si="88"/>
        <v>2</v>
      </c>
      <c r="AB69" s="200">
        <v>2</v>
      </c>
      <c r="AC69" s="200">
        <v>0</v>
      </c>
      <c r="AD69" s="199">
        <f t="shared" si="89"/>
        <v>2</v>
      </c>
      <c r="AE69" s="200">
        <v>0</v>
      </c>
      <c r="AF69" s="201">
        <v>2</v>
      </c>
      <c r="AG69" s="199">
        <f t="shared" si="90"/>
        <v>7</v>
      </c>
      <c r="AH69" s="202">
        <v>4</v>
      </c>
      <c r="AI69" s="202">
        <v>3</v>
      </c>
      <c r="AJ69" s="199">
        <f t="shared" si="91"/>
        <v>0</v>
      </c>
      <c r="AK69" s="200">
        <v>0</v>
      </c>
      <c r="AL69" s="201">
        <v>0</v>
      </c>
      <c r="AM69" s="202">
        <f t="shared" si="92"/>
        <v>2</v>
      </c>
      <c r="AN69" s="200">
        <v>0</v>
      </c>
      <c r="AO69" s="200">
        <v>2</v>
      </c>
      <c r="AP69" s="199">
        <f t="shared" si="93"/>
        <v>5</v>
      </c>
      <c r="AQ69" s="200">
        <v>3</v>
      </c>
      <c r="AR69" s="201">
        <v>2</v>
      </c>
      <c r="AS69" s="202">
        <f t="shared" si="94"/>
        <v>2</v>
      </c>
      <c r="AT69" s="200">
        <v>0</v>
      </c>
      <c r="AU69" s="200">
        <v>2</v>
      </c>
      <c r="AV69" s="199">
        <f t="shared" si="95"/>
        <v>4</v>
      </c>
      <c r="AW69" s="200">
        <v>0</v>
      </c>
      <c r="AX69" s="201">
        <v>4</v>
      </c>
      <c r="AY69" s="202">
        <f t="shared" si="96"/>
        <v>3</v>
      </c>
      <c r="AZ69" s="200">
        <v>2</v>
      </c>
      <c r="BA69" s="200">
        <v>1</v>
      </c>
      <c r="BB69" s="199">
        <f t="shared" si="97"/>
        <v>1</v>
      </c>
      <c r="BC69" s="200">
        <v>0</v>
      </c>
      <c r="BD69" s="201">
        <v>1</v>
      </c>
      <c r="BE69" s="202">
        <f t="shared" si="98"/>
        <v>1</v>
      </c>
      <c r="BF69" s="200">
        <v>0</v>
      </c>
      <c r="BG69" s="200">
        <v>1</v>
      </c>
      <c r="BH69" s="199">
        <f t="shared" si="99"/>
        <v>5</v>
      </c>
      <c r="BI69" s="200">
        <v>4</v>
      </c>
      <c r="BJ69" s="201">
        <v>1</v>
      </c>
      <c r="BK69" s="202">
        <f t="shared" si="100"/>
        <v>1</v>
      </c>
      <c r="BL69" s="200">
        <v>0</v>
      </c>
      <c r="BM69" s="200">
        <v>1</v>
      </c>
      <c r="BN69" s="199">
        <f t="shared" si="101"/>
        <v>0</v>
      </c>
      <c r="BO69" s="200">
        <v>0</v>
      </c>
      <c r="BP69" s="201">
        <v>0</v>
      </c>
      <c r="BQ69" s="202">
        <v>0</v>
      </c>
      <c r="BR69" s="200">
        <v>0</v>
      </c>
      <c r="BS69" s="200">
        <v>0</v>
      </c>
      <c r="BT69" s="199">
        <f t="shared" si="102"/>
        <v>0</v>
      </c>
      <c r="BU69" s="200">
        <v>0</v>
      </c>
      <c r="BV69" s="201">
        <v>0</v>
      </c>
      <c r="BW69" s="116"/>
    </row>
    <row r="70" spans="1:75" ht="15" customHeight="1">
      <c r="A70" s="117" t="s">
        <v>20</v>
      </c>
      <c r="B70" s="68" t="s">
        <v>20</v>
      </c>
      <c r="C70" s="196">
        <f t="shared" si="78"/>
        <v>40</v>
      </c>
      <c r="D70" s="198">
        <f t="shared" si="79"/>
        <v>15</v>
      </c>
      <c r="E70" s="198">
        <f t="shared" si="80"/>
        <v>25</v>
      </c>
      <c r="F70" s="199">
        <f t="shared" si="81"/>
        <v>6</v>
      </c>
      <c r="G70" s="200">
        <v>3</v>
      </c>
      <c r="H70" s="201">
        <v>3</v>
      </c>
      <c r="I70" s="202">
        <f t="shared" si="82"/>
        <v>5</v>
      </c>
      <c r="J70" s="200">
        <v>3</v>
      </c>
      <c r="K70" s="200">
        <v>2</v>
      </c>
      <c r="L70" s="199">
        <f t="shared" si="83"/>
        <v>2</v>
      </c>
      <c r="M70" s="200">
        <v>0</v>
      </c>
      <c r="N70" s="201">
        <v>2</v>
      </c>
      <c r="O70" s="202">
        <f t="shared" si="84"/>
        <v>3</v>
      </c>
      <c r="P70" s="200">
        <v>1</v>
      </c>
      <c r="Q70" s="201">
        <v>2</v>
      </c>
      <c r="R70" s="202">
        <f t="shared" si="85"/>
        <v>1</v>
      </c>
      <c r="S70" s="200">
        <v>1</v>
      </c>
      <c r="T70" s="201">
        <v>0</v>
      </c>
      <c r="U70" s="202">
        <f t="shared" si="86"/>
        <v>0</v>
      </c>
      <c r="V70" s="200">
        <v>0</v>
      </c>
      <c r="W70" s="200">
        <v>0</v>
      </c>
      <c r="X70" s="199">
        <f t="shared" si="87"/>
        <v>2</v>
      </c>
      <c r="Y70" s="200">
        <v>0</v>
      </c>
      <c r="Z70" s="201">
        <v>2</v>
      </c>
      <c r="AA70" s="202">
        <f t="shared" si="88"/>
        <v>1</v>
      </c>
      <c r="AB70" s="200">
        <v>0</v>
      </c>
      <c r="AC70" s="200">
        <v>1</v>
      </c>
      <c r="AD70" s="199">
        <f t="shared" si="89"/>
        <v>0</v>
      </c>
      <c r="AE70" s="200">
        <v>0</v>
      </c>
      <c r="AF70" s="201">
        <v>0</v>
      </c>
      <c r="AG70" s="199">
        <f t="shared" si="90"/>
        <v>5</v>
      </c>
      <c r="AH70" s="202">
        <v>2</v>
      </c>
      <c r="AI70" s="202">
        <v>3</v>
      </c>
      <c r="AJ70" s="199">
        <f t="shared" si="91"/>
        <v>1</v>
      </c>
      <c r="AK70" s="200">
        <v>0</v>
      </c>
      <c r="AL70" s="201">
        <v>1</v>
      </c>
      <c r="AM70" s="202">
        <f t="shared" si="92"/>
        <v>3</v>
      </c>
      <c r="AN70" s="200">
        <v>2</v>
      </c>
      <c r="AO70" s="200">
        <v>1</v>
      </c>
      <c r="AP70" s="199">
        <f t="shared" si="93"/>
        <v>2</v>
      </c>
      <c r="AQ70" s="200">
        <v>0</v>
      </c>
      <c r="AR70" s="201">
        <v>2</v>
      </c>
      <c r="AS70" s="202">
        <f t="shared" si="94"/>
        <v>0</v>
      </c>
      <c r="AT70" s="200">
        <v>0</v>
      </c>
      <c r="AU70" s="200">
        <v>0</v>
      </c>
      <c r="AV70" s="199">
        <f t="shared" si="95"/>
        <v>1</v>
      </c>
      <c r="AW70" s="200">
        <v>0</v>
      </c>
      <c r="AX70" s="201">
        <v>1</v>
      </c>
      <c r="AY70" s="202">
        <f t="shared" si="96"/>
        <v>2</v>
      </c>
      <c r="AZ70" s="200">
        <v>1</v>
      </c>
      <c r="BA70" s="200">
        <v>1</v>
      </c>
      <c r="BB70" s="199">
        <f t="shared" si="97"/>
        <v>0</v>
      </c>
      <c r="BC70" s="200">
        <v>0</v>
      </c>
      <c r="BD70" s="201">
        <v>0</v>
      </c>
      <c r="BE70" s="202">
        <f t="shared" si="98"/>
        <v>0</v>
      </c>
      <c r="BF70" s="200">
        <v>0</v>
      </c>
      <c r="BG70" s="200">
        <v>0</v>
      </c>
      <c r="BH70" s="199">
        <f t="shared" si="99"/>
        <v>2</v>
      </c>
      <c r="BI70" s="200">
        <v>1</v>
      </c>
      <c r="BJ70" s="201">
        <v>1</v>
      </c>
      <c r="BK70" s="202">
        <f t="shared" si="100"/>
        <v>2</v>
      </c>
      <c r="BL70" s="200">
        <v>0</v>
      </c>
      <c r="BM70" s="200">
        <v>2</v>
      </c>
      <c r="BN70" s="199">
        <f t="shared" si="101"/>
        <v>1</v>
      </c>
      <c r="BO70" s="200">
        <v>0</v>
      </c>
      <c r="BP70" s="201">
        <v>1</v>
      </c>
      <c r="BQ70" s="202">
        <v>1</v>
      </c>
      <c r="BR70" s="200">
        <v>1</v>
      </c>
      <c r="BS70" s="200">
        <v>0</v>
      </c>
      <c r="BT70" s="199">
        <f t="shared" si="102"/>
        <v>0</v>
      </c>
      <c r="BU70" s="200">
        <v>0</v>
      </c>
      <c r="BV70" s="201">
        <v>0</v>
      </c>
      <c r="BW70" s="116"/>
    </row>
    <row r="71" spans="1:75" ht="15" customHeight="1">
      <c r="A71" s="117" t="s">
        <v>21</v>
      </c>
      <c r="B71" s="68" t="s">
        <v>21</v>
      </c>
      <c r="C71" s="196">
        <f t="shared" si="78"/>
        <v>24</v>
      </c>
      <c r="D71" s="198">
        <f t="shared" si="79"/>
        <v>12</v>
      </c>
      <c r="E71" s="198">
        <f t="shared" si="80"/>
        <v>12</v>
      </c>
      <c r="F71" s="199">
        <f t="shared" si="81"/>
        <v>6</v>
      </c>
      <c r="G71" s="200">
        <v>1</v>
      </c>
      <c r="H71" s="201">
        <v>5</v>
      </c>
      <c r="I71" s="202">
        <f t="shared" si="82"/>
        <v>1</v>
      </c>
      <c r="J71" s="200">
        <v>0</v>
      </c>
      <c r="K71" s="200">
        <v>1</v>
      </c>
      <c r="L71" s="199">
        <f t="shared" si="83"/>
        <v>3</v>
      </c>
      <c r="M71" s="200">
        <v>2</v>
      </c>
      <c r="N71" s="201">
        <v>1</v>
      </c>
      <c r="O71" s="202">
        <f t="shared" si="84"/>
        <v>2</v>
      </c>
      <c r="P71" s="200">
        <v>1</v>
      </c>
      <c r="Q71" s="201">
        <v>1</v>
      </c>
      <c r="R71" s="202">
        <f t="shared" si="85"/>
        <v>0</v>
      </c>
      <c r="S71" s="200">
        <v>0</v>
      </c>
      <c r="T71" s="201">
        <v>0</v>
      </c>
      <c r="U71" s="202">
        <f t="shared" si="86"/>
        <v>1</v>
      </c>
      <c r="V71" s="200">
        <v>0</v>
      </c>
      <c r="W71" s="200">
        <v>1</v>
      </c>
      <c r="X71" s="199">
        <f t="shared" si="87"/>
        <v>0</v>
      </c>
      <c r="Y71" s="200">
        <v>0</v>
      </c>
      <c r="Z71" s="201">
        <v>0</v>
      </c>
      <c r="AA71" s="202">
        <f t="shared" si="88"/>
        <v>1</v>
      </c>
      <c r="AB71" s="200">
        <v>1</v>
      </c>
      <c r="AC71" s="200">
        <v>0</v>
      </c>
      <c r="AD71" s="199">
        <f t="shared" si="89"/>
        <v>0</v>
      </c>
      <c r="AE71" s="200">
        <v>0</v>
      </c>
      <c r="AF71" s="201">
        <v>0</v>
      </c>
      <c r="AG71" s="199">
        <f t="shared" si="90"/>
        <v>2</v>
      </c>
      <c r="AH71" s="202">
        <v>1</v>
      </c>
      <c r="AI71" s="202">
        <v>1</v>
      </c>
      <c r="AJ71" s="199">
        <f t="shared" si="91"/>
        <v>1</v>
      </c>
      <c r="AK71" s="200">
        <v>1</v>
      </c>
      <c r="AL71" s="201">
        <v>0</v>
      </c>
      <c r="AM71" s="202">
        <f t="shared" si="92"/>
        <v>0</v>
      </c>
      <c r="AN71" s="200">
        <v>0</v>
      </c>
      <c r="AO71" s="200">
        <v>0</v>
      </c>
      <c r="AP71" s="199">
        <f t="shared" si="93"/>
        <v>0</v>
      </c>
      <c r="AQ71" s="200">
        <v>0</v>
      </c>
      <c r="AR71" s="201">
        <v>0</v>
      </c>
      <c r="AS71" s="202">
        <f t="shared" si="94"/>
        <v>0</v>
      </c>
      <c r="AT71" s="200">
        <v>0</v>
      </c>
      <c r="AU71" s="200">
        <v>0</v>
      </c>
      <c r="AV71" s="199">
        <f t="shared" si="95"/>
        <v>0</v>
      </c>
      <c r="AW71" s="200">
        <v>0</v>
      </c>
      <c r="AX71" s="201">
        <v>0</v>
      </c>
      <c r="AY71" s="202">
        <f t="shared" si="96"/>
        <v>1</v>
      </c>
      <c r="AZ71" s="200">
        <v>1</v>
      </c>
      <c r="BA71" s="200">
        <v>0</v>
      </c>
      <c r="BB71" s="199">
        <f t="shared" si="97"/>
        <v>0</v>
      </c>
      <c r="BC71" s="200">
        <v>0</v>
      </c>
      <c r="BD71" s="201">
        <v>0</v>
      </c>
      <c r="BE71" s="202">
        <f t="shared" si="98"/>
        <v>1</v>
      </c>
      <c r="BF71" s="200">
        <v>0</v>
      </c>
      <c r="BG71" s="200">
        <v>1</v>
      </c>
      <c r="BH71" s="199">
        <f t="shared" si="99"/>
        <v>2</v>
      </c>
      <c r="BI71" s="200">
        <v>2</v>
      </c>
      <c r="BJ71" s="201">
        <v>0</v>
      </c>
      <c r="BK71" s="202">
        <f t="shared" si="100"/>
        <v>2</v>
      </c>
      <c r="BL71" s="200">
        <v>1</v>
      </c>
      <c r="BM71" s="200">
        <v>1</v>
      </c>
      <c r="BN71" s="199">
        <f t="shared" si="101"/>
        <v>1</v>
      </c>
      <c r="BO71" s="200">
        <v>1</v>
      </c>
      <c r="BP71" s="201">
        <v>0</v>
      </c>
      <c r="BQ71" s="202">
        <v>0</v>
      </c>
      <c r="BR71" s="200">
        <v>0</v>
      </c>
      <c r="BS71" s="200">
        <v>0</v>
      </c>
      <c r="BT71" s="199">
        <f t="shared" si="102"/>
        <v>0</v>
      </c>
      <c r="BU71" s="200">
        <v>0</v>
      </c>
      <c r="BV71" s="201">
        <v>0</v>
      </c>
      <c r="BW71" s="116"/>
    </row>
    <row r="72" spans="1:75" ht="15" customHeight="1">
      <c r="A72" s="117" t="s">
        <v>22</v>
      </c>
      <c r="B72" s="68" t="s">
        <v>22</v>
      </c>
      <c r="C72" s="196">
        <f t="shared" si="78"/>
        <v>15</v>
      </c>
      <c r="D72" s="198">
        <f t="shared" si="79"/>
        <v>5</v>
      </c>
      <c r="E72" s="198">
        <f t="shared" si="80"/>
        <v>10</v>
      </c>
      <c r="F72" s="199">
        <f t="shared" si="81"/>
        <v>3</v>
      </c>
      <c r="G72" s="200">
        <v>2</v>
      </c>
      <c r="H72" s="201">
        <v>1</v>
      </c>
      <c r="I72" s="202">
        <f t="shared" si="82"/>
        <v>4</v>
      </c>
      <c r="J72" s="200">
        <v>0</v>
      </c>
      <c r="K72" s="200">
        <v>4</v>
      </c>
      <c r="L72" s="199">
        <f t="shared" si="83"/>
        <v>1</v>
      </c>
      <c r="M72" s="200">
        <v>0</v>
      </c>
      <c r="N72" s="201">
        <v>1</v>
      </c>
      <c r="O72" s="202">
        <f t="shared" si="84"/>
        <v>1</v>
      </c>
      <c r="P72" s="200">
        <v>0</v>
      </c>
      <c r="Q72" s="201">
        <v>1</v>
      </c>
      <c r="R72" s="202">
        <f t="shared" si="85"/>
        <v>1</v>
      </c>
      <c r="S72" s="200">
        <v>0</v>
      </c>
      <c r="T72" s="201">
        <v>1</v>
      </c>
      <c r="U72" s="202">
        <f t="shared" si="86"/>
        <v>1</v>
      </c>
      <c r="V72" s="200">
        <v>1</v>
      </c>
      <c r="W72" s="200">
        <v>0</v>
      </c>
      <c r="X72" s="199">
        <f t="shared" si="87"/>
        <v>0</v>
      </c>
      <c r="Y72" s="200">
        <v>0</v>
      </c>
      <c r="Z72" s="201">
        <v>0</v>
      </c>
      <c r="AA72" s="202">
        <f t="shared" si="88"/>
        <v>2</v>
      </c>
      <c r="AB72" s="200">
        <v>0</v>
      </c>
      <c r="AC72" s="200">
        <v>2</v>
      </c>
      <c r="AD72" s="199">
        <f t="shared" si="89"/>
        <v>0</v>
      </c>
      <c r="AE72" s="200">
        <v>0</v>
      </c>
      <c r="AF72" s="201">
        <v>0</v>
      </c>
      <c r="AG72" s="199">
        <f t="shared" si="90"/>
        <v>0</v>
      </c>
      <c r="AH72" s="202">
        <v>0</v>
      </c>
      <c r="AI72" s="202">
        <v>0</v>
      </c>
      <c r="AJ72" s="199">
        <f t="shared" si="91"/>
        <v>0</v>
      </c>
      <c r="AK72" s="200">
        <v>0</v>
      </c>
      <c r="AL72" s="201">
        <v>0</v>
      </c>
      <c r="AM72" s="202">
        <f t="shared" si="92"/>
        <v>1</v>
      </c>
      <c r="AN72" s="200">
        <v>1</v>
      </c>
      <c r="AO72" s="200">
        <v>0</v>
      </c>
      <c r="AP72" s="199">
        <f t="shared" si="93"/>
        <v>0</v>
      </c>
      <c r="AQ72" s="200">
        <v>0</v>
      </c>
      <c r="AR72" s="201">
        <v>0</v>
      </c>
      <c r="AS72" s="202">
        <f t="shared" si="94"/>
        <v>0</v>
      </c>
      <c r="AT72" s="200">
        <v>0</v>
      </c>
      <c r="AU72" s="200">
        <v>0</v>
      </c>
      <c r="AV72" s="199">
        <f t="shared" si="95"/>
        <v>0</v>
      </c>
      <c r="AW72" s="200">
        <v>0</v>
      </c>
      <c r="AX72" s="201">
        <v>0</v>
      </c>
      <c r="AY72" s="202">
        <f t="shared" si="96"/>
        <v>0</v>
      </c>
      <c r="AZ72" s="200">
        <v>0</v>
      </c>
      <c r="BA72" s="200">
        <v>0</v>
      </c>
      <c r="BB72" s="199">
        <f t="shared" si="97"/>
        <v>0</v>
      </c>
      <c r="BC72" s="200">
        <v>0</v>
      </c>
      <c r="BD72" s="201">
        <v>0</v>
      </c>
      <c r="BE72" s="202">
        <f t="shared" si="98"/>
        <v>0</v>
      </c>
      <c r="BF72" s="200">
        <v>0</v>
      </c>
      <c r="BG72" s="200">
        <v>0</v>
      </c>
      <c r="BH72" s="199">
        <f t="shared" si="99"/>
        <v>1</v>
      </c>
      <c r="BI72" s="200">
        <v>1</v>
      </c>
      <c r="BJ72" s="201">
        <v>0</v>
      </c>
      <c r="BK72" s="202">
        <f t="shared" si="100"/>
        <v>0</v>
      </c>
      <c r="BL72" s="200">
        <v>0</v>
      </c>
      <c r="BM72" s="200">
        <v>0</v>
      </c>
      <c r="BN72" s="199">
        <f t="shared" si="101"/>
        <v>0</v>
      </c>
      <c r="BO72" s="200">
        <v>0</v>
      </c>
      <c r="BP72" s="201">
        <v>0</v>
      </c>
      <c r="BQ72" s="202">
        <v>0</v>
      </c>
      <c r="BR72" s="200">
        <v>0</v>
      </c>
      <c r="BS72" s="200">
        <v>0</v>
      </c>
      <c r="BT72" s="199">
        <f t="shared" si="102"/>
        <v>0</v>
      </c>
      <c r="BU72" s="200">
        <v>0</v>
      </c>
      <c r="BV72" s="201">
        <v>0</v>
      </c>
      <c r="BW72" s="116"/>
    </row>
    <row r="73" spans="1:75" ht="15" customHeight="1">
      <c r="A73" s="117" t="s">
        <v>23</v>
      </c>
      <c r="B73" s="68" t="s">
        <v>23</v>
      </c>
      <c r="C73" s="203">
        <f t="shared" si="78"/>
        <v>5</v>
      </c>
      <c r="D73" s="204">
        <f t="shared" si="79"/>
        <v>0</v>
      </c>
      <c r="E73" s="204">
        <f t="shared" si="80"/>
        <v>5</v>
      </c>
      <c r="F73" s="199">
        <f t="shared" si="81"/>
        <v>0</v>
      </c>
      <c r="G73" s="205">
        <v>0</v>
      </c>
      <c r="H73" s="206">
        <v>0</v>
      </c>
      <c r="I73" s="202">
        <f t="shared" si="82"/>
        <v>3</v>
      </c>
      <c r="J73" s="205">
        <v>0</v>
      </c>
      <c r="K73" s="205">
        <v>3</v>
      </c>
      <c r="L73" s="199">
        <f t="shared" si="83"/>
        <v>1</v>
      </c>
      <c r="M73" s="205">
        <v>0</v>
      </c>
      <c r="N73" s="206">
        <v>1</v>
      </c>
      <c r="O73" s="202">
        <f t="shared" si="84"/>
        <v>0</v>
      </c>
      <c r="P73" s="205">
        <v>0</v>
      </c>
      <c r="Q73" s="206">
        <v>0</v>
      </c>
      <c r="R73" s="202">
        <f t="shared" si="85"/>
        <v>1</v>
      </c>
      <c r="S73" s="205">
        <v>0</v>
      </c>
      <c r="T73" s="206">
        <v>1</v>
      </c>
      <c r="U73" s="202">
        <f t="shared" si="86"/>
        <v>0</v>
      </c>
      <c r="V73" s="205">
        <v>0</v>
      </c>
      <c r="W73" s="205">
        <v>0</v>
      </c>
      <c r="X73" s="199">
        <f t="shared" si="87"/>
        <v>0</v>
      </c>
      <c r="Y73" s="205">
        <v>0</v>
      </c>
      <c r="Z73" s="206">
        <v>0</v>
      </c>
      <c r="AA73" s="202">
        <f t="shared" si="88"/>
        <v>0</v>
      </c>
      <c r="AB73" s="205">
        <v>0</v>
      </c>
      <c r="AC73" s="205">
        <v>0</v>
      </c>
      <c r="AD73" s="199">
        <f t="shared" si="89"/>
        <v>0</v>
      </c>
      <c r="AE73" s="205">
        <v>0</v>
      </c>
      <c r="AF73" s="206">
        <v>0</v>
      </c>
      <c r="AG73" s="199">
        <f t="shared" si="90"/>
        <v>0</v>
      </c>
      <c r="AH73" s="207">
        <v>0</v>
      </c>
      <c r="AI73" s="207">
        <v>0</v>
      </c>
      <c r="AJ73" s="199">
        <f t="shared" si="91"/>
        <v>0</v>
      </c>
      <c r="AK73" s="205">
        <v>0</v>
      </c>
      <c r="AL73" s="206">
        <v>0</v>
      </c>
      <c r="AM73" s="202">
        <f t="shared" si="92"/>
        <v>0</v>
      </c>
      <c r="AN73" s="205">
        <v>0</v>
      </c>
      <c r="AO73" s="205">
        <v>0</v>
      </c>
      <c r="AP73" s="199">
        <f t="shared" si="93"/>
        <v>0</v>
      </c>
      <c r="AQ73" s="205">
        <v>0</v>
      </c>
      <c r="AR73" s="206">
        <v>0</v>
      </c>
      <c r="AS73" s="202">
        <f t="shared" si="94"/>
        <v>0</v>
      </c>
      <c r="AT73" s="205">
        <v>0</v>
      </c>
      <c r="AU73" s="205">
        <v>0</v>
      </c>
      <c r="AV73" s="199">
        <f t="shared" si="95"/>
        <v>0</v>
      </c>
      <c r="AW73" s="205">
        <v>0</v>
      </c>
      <c r="AX73" s="206">
        <v>0</v>
      </c>
      <c r="AY73" s="202">
        <f t="shared" si="96"/>
        <v>0</v>
      </c>
      <c r="AZ73" s="205">
        <v>0</v>
      </c>
      <c r="BA73" s="205">
        <v>0</v>
      </c>
      <c r="BB73" s="199">
        <f t="shared" si="97"/>
        <v>0</v>
      </c>
      <c r="BC73" s="205">
        <v>0</v>
      </c>
      <c r="BD73" s="206">
        <v>0</v>
      </c>
      <c r="BE73" s="202">
        <f t="shared" si="98"/>
        <v>0</v>
      </c>
      <c r="BF73" s="205">
        <v>0</v>
      </c>
      <c r="BG73" s="205">
        <v>0</v>
      </c>
      <c r="BH73" s="199">
        <f t="shared" si="99"/>
        <v>0</v>
      </c>
      <c r="BI73" s="205">
        <v>0</v>
      </c>
      <c r="BJ73" s="206">
        <v>0</v>
      </c>
      <c r="BK73" s="202">
        <f t="shared" si="100"/>
        <v>0</v>
      </c>
      <c r="BL73" s="205">
        <v>0</v>
      </c>
      <c r="BM73" s="205">
        <v>0</v>
      </c>
      <c r="BN73" s="199">
        <f t="shared" si="101"/>
        <v>0</v>
      </c>
      <c r="BO73" s="205">
        <v>0</v>
      </c>
      <c r="BP73" s="206">
        <v>0</v>
      </c>
      <c r="BQ73" s="202">
        <v>0</v>
      </c>
      <c r="BR73" s="205">
        <v>0</v>
      </c>
      <c r="BS73" s="205">
        <v>0</v>
      </c>
      <c r="BT73" s="199">
        <f t="shared" si="102"/>
        <v>0</v>
      </c>
      <c r="BU73" s="205">
        <v>0</v>
      </c>
      <c r="BV73" s="206">
        <v>0</v>
      </c>
      <c r="BW73" s="116"/>
    </row>
    <row r="74" spans="1:75" ht="15" customHeight="1">
      <c r="A74" s="117" t="s">
        <v>24</v>
      </c>
      <c r="B74" s="68" t="s">
        <v>24</v>
      </c>
      <c r="C74" s="203">
        <f t="shared" si="78"/>
        <v>3</v>
      </c>
      <c r="D74" s="204">
        <f t="shared" si="79"/>
        <v>0</v>
      </c>
      <c r="E74" s="204">
        <f t="shared" si="80"/>
        <v>3</v>
      </c>
      <c r="F74" s="199">
        <f t="shared" si="81"/>
        <v>1</v>
      </c>
      <c r="G74" s="205">
        <v>0</v>
      </c>
      <c r="H74" s="206">
        <v>1</v>
      </c>
      <c r="I74" s="202">
        <f t="shared" si="82"/>
        <v>1</v>
      </c>
      <c r="J74" s="205">
        <v>0</v>
      </c>
      <c r="K74" s="205">
        <v>1</v>
      </c>
      <c r="L74" s="199">
        <f t="shared" si="83"/>
        <v>0</v>
      </c>
      <c r="M74" s="205">
        <v>0</v>
      </c>
      <c r="N74" s="206">
        <v>0</v>
      </c>
      <c r="O74" s="202">
        <f t="shared" si="84"/>
        <v>0</v>
      </c>
      <c r="P74" s="205">
        <v>0</v>
      </c>
      <c r="Q74" s="206">
        <v>0</v>
      </c>
      <c r="R74" s="202">
        <f t="shared" si="85"/>
        <v>1</v>
      </c>
      <c r="S74" s="205">
        <v>0</v>
      </c>
      <c r="T74" s="206">
        <v>1</v>
      </c>
      <c r="U74" s="202">
        <f t="shared" si="86"/>
        <v>0</v>
      </c>
      <c r="V74" s="205">
        <v>0</v>
      </c>
      <c r="W74" s="205">
        <v>0</v>
      </c>
      <c r="X74" s="199">
        <f t="shared" si="87"/>
        <v>0</v>
      </c>
      <c r="Y74" s="205">
        <v>0</v>
      </c>
      <c r="Z74" s="206">
        <v>0</v>
      </c>
      <c r="AA74" s="202">
        <f t="shared" si="88"/>
        <v>0</v>
      </c>
      <c r="AB74" s="205">
        <v>0</v>
      </c>
      <c r="AC74" s="205">
        <v>0</v>
      </c>
      <c r="AD74" s="199">
        <f t="shared" si="89"/>
        <v>0</v>
      </c>
      <c r="AE74" s="205">
        <v>0</v>
      </c>
      <c r="AF74" s="206">
        <v>0</v>
      </c>
      <c r="AG74" s="199">
        <f t="shared" si="90"/>
        <v>0</v>
      </c>
      <c r="AH74" s="207">
        <v>0</v>
      </c>
      <c r="AI74" s="207">
        <v>0</v>
      </c>
      <c r="AJ74" s="199">
        <f t="shared" si="91"/>
        <v>0</v>
      </c>
      <c r="AK74" s="205">
        <v>0</v>
      </c>
      <c r="AL74" s="206">
        <v>0</v>
      </c>
      <c r="AM74" s="202">
        <f t="shared" si="92"/>
        <v>0</v>
      </c>
      <c r="AN74" s="205">
        <v>0</v>
      </c>
      <c r="AO74" s="205">
        <v>0</v>
      </c>
      <c r="AP74" s="199">
        <f t="shared" si="93"/>
        <v>0</v>
      </c>
      <c r="AQ74" s="205">
        <v>0</v>
      </c>
      <c r="AR74" s="206">
        <v>0</v>
      </c>
      <c r="AS74" s="202">
        <f t="shared" si="94"/>
        <v>0</v>
      </c>
      <c r="AT74" s="205">
        <v>0</v>
      </c>
      <c r="AU74" s="205">
        <v>0</v>
      </c>
      <c r="AV74" s="199">
        <f t="shared" si="95"/>
        <v>0</v>
      </c>
      <c r="AW74" s="205">
        <v>0</v>
      </c>
      <c r="AX74" s="206">
        <v>0</v>
      </c>
      <c r="AY74" s="202">
        <f t="shared" si="96"/>
        <v>0</v>
      </c>
      <c r="AZ74" s="205">
        <v>0</v>
      </c>
      <c r="BA74" s="205">
        <v>0</v>
      </c>
      <c r="BB74" s="199">
        <f t="shared" si="97"/>
        <v>0</v>
      </c>
      <c r="BC74" s="205">
        <v>0</v>
      </c>
      <c r="BD74" s="206">
        <v>0</v>
      </c>
      <c r="BE74" s="202">
        <f t="shared" si="98"/>
        <v>0</v>
      </c>
      <c r="BF74" s="205">
        <v>0</v>
      </c>
      <c r="BG74" s="205">
        <v>0</v>
      </c>
      <c r="BH74" s="199">
        <f t="shared" si="99"/>
        <v>0</v>
      </c>
      <c r="BI74" s="205">
        <v>0</v>
      </c>
      <c r="BJ74" s="206">
        <v>0</v>
      </c>
      <c r="BK74" s="202">
        <f t="shared" si="100"/>
        <v>0</v>
      </c>
      <c r="BL74" s="205">
        <v>0</v>
      </c>
      <c r="BM74" s="205">
        <v>0</v>
      </c>
      <c r="BN74" s="199">
        <f t="shared" si="101"/>
        <v>0</v>
      </c>
      <c r="BO74" s="205">
        <v>0</v>
      </c>
      <c r="BP74" s="206">
        <v>0</v>
      </c>
      <c r="BQ74" s="202">
        <v>0</v>
      </c>
      <c r="BR74" s="205">
        <v>0</v>
      </c>
      <c r="BS74" s="205">
        <v>0</v>
      </c>
      <c r="BT74" s="199">
        <f t="shared" si="102"/>
        <v>0</v>
      </c>
      <c r="BU74" s="205">
        <v>0</v>
      </c>
      <c r="BV74" s="206">
        <v>0</v>
      </c>
      <c r="BW74" s="116"/>
    </row>
    <row r="75" spans="1:75" ht="15" customHeight="1">
      <c r="A75" s="117" t="s">
        <v>5</v>
      </c>
      <c r="B75" s="69" t="s">
        <v>5</v>
      </c>
      <c r="C75" s="208">
        <f t="shared" si="78"/>
        <v>0</v>
      </c>
      <c r="D75" s="209">
        <f t="shared" si="79"/>
        <v>0</v>
      </c>
      <c r="E75" s="209">
        <f t="shared" si="80"/>
        <v>0</v>
      </c>
      <c r="F75" s="210">
        <f t="shared" si="81"/>
        <v>0</v>
      </c>
      <c r="G75" s="211">
        <v>0</v>
      </c>
      <c r="H75" s="212">
        <v>0</v>
      </c>
      <c r="I75" s="213">
        <f t="shared" si="82"/>
        <v>0</v>
      </c>
      <c r="J75" s="211">
        <v>0</v>
      </c>
      <c r="K75" s="211">
        <v>0</v>
      </c>
      <c r="L75" s="213">
        <f t="shared" si="83"/>
        <v>0</v>
      </c>
      <c r="M75" s="211">
        <v>0</v>
      </c>
      <c r="N75" s="212">
        <v>0</v>
      </c>
      <c r="O75" s="213">
        <f t="shared" si="84"/>
        <v>0</v>
      </c>
      <c r="P75" s="211">
        <v>0</v>
      </c>
      <c r="Q75" s="211">
        <v>0</v>
      </c>
      <c r="R75" s="213">
        <f t="shared" si="85"/>
        <v>0</v>
      </c>
      <c r="S75" s="211">
        <v>0</v>
      </c>
      <c r="T75" s="212">
        <v>0</v>
      </c>
      <c r="U75" s="213">
        <f t="shared" si="86"/>
        <v>0</v>
      </c>
      <c r="V75" s="211">
        <v>0</v>
      </c>
      <c r="W75" s="211">
        <v>0</v>
      </c>
      <c r="X75" s="213">
        <f t="shared" si="87"/>
        <v>0</v>
      </c>
      <c r="Y75" s="211">
        <v>0</v>
      </c>
      <c r="Z75" s="212">
        <v>0</v>
      </c>
      <c r="AA75" s="213">
        <f t="shared" si="88"/>
        <v>0</v>
      </c>
      <c r="AB75" s="211">
        <v>0</v>
      </c>
      <c r="AC75" s="211">
        <v>0</v>
      </c>
      <c r="AD75" s="213">
        <f t="shared" si="89"/>
        <v>0</v>
      </c>
      <c r="AE75" s="211">
        <v>0</v>
      </c>
      <c r="AF75" s="212">
        <v>0</v>
      </c>
      <c r="AG75" s="213">
        <f t="shared" si="90"/>
        <v>0</v>
      </c>
      <c r="AH75" s="214">
        <v>0</v>
      </c>
      <c r="AI75" s="214">
        <v>0</v>
      </c>
      <c r="AJ75" s="213">
        <f t="shared" si="91"/>
        <v>0</v>
      </c>
      <c r="AK75" s="211">
        <v>0</v>
      </c>
      <c r="AL75" s="212">
        <v>0</v>
      </c>
      <c r="AM75" s="213">
        <f t="shared" si="92"/>
        <v>0</v>
      </c>
      <c r="AN75" s="211">
        <v>0</v>
      </c>
      <c r="AO75" s="211">
        <v>0</v>
      </c>
      <c r="AP75" s="213">
        <f t="shared" si="93"/>
        <v>0</v>
      </c>
      <c r="AQ75" s="211">
        <v>0</v>
      </c>
      <c r="AR75" s="212">
        <v>0</v>
      </c>
      <c r="AS75" s="213">
        <f t="shared" si="94"/>
        <v>0</v>
      </c>
      <c r="AT75" s="211">
        <v>0</v>
      </c>
      <c r="AU75" s="211">
        <v>0</v>
      </c>
      <c r="AV75" s="213">
        <f t="shared" si="95"/>
        <v>0</v>
      </c>
      <c r="AW75" s="211">
        <v>0</v>
      </c>
      <c r="AX75" s="212">
        <v>0</v>
      </c>
      <c r="AY75" s="213">
        <f t="shared" si="96"/>
        <v>0</v>
      </c>
      <c r="AZ75" s="211">
        <v>0</v>
      </c>
      <c r="BA75" s="211">
        <v>0</v>
      </c>
      <c r="BB75" s="213">
        <f t="shared" si="97"/>
        <v>0</v>
      </c>
      <c r="BC75" s="211">
        <v>0</v>
      </c>
      <c r="BD75" s="212">
        <v>0</v>
      </c>
      <c r="BE75" s="213">
        <f t="shared" si="98"/>
        <v>0</v>
      </c>
      <c r="BF75" s="211">
        <v>0</v>
      </c>
      <c r="BG75" s="211">
        <v>0</v>
      </c>
      <c r="BH75" s="213">
        <f t="shared" si="99"/>
        <v>0</v>
      </c>
      <c r="BI75" s="211">
        <v>0</v>
      </c>
      <c r="BJ75" s="212">
        <v>0</v>
      </c>
      <c r="BK75" s="213">
        <f t="shared" si="100"/>
        <v>0</v>
      </c>
      <c r="BL75" s="211">
        <v>0</v>
      </c>
      <c r="BM75" s="211">
        <v>0</v>
      </c>
      <c r="BN75" s="213">
        <f t="shared" si="101"/>
        <v>0</v>
      </c>
      <c r="BO75" s="211">
        <v>0</v>
      </c>
      <c r="BP75" s="212">
        <v>0</v>
      </c>
      <c r="BQ75" s="213">
        <v>0</v>
      </c>
      <c r="BR75" s="211">
        <v>0</v>
      </c>
      <c r="BS75" s="211">
        <v>0</v>
      </c>
      <c r="BT75" s="213">
        <f t="shared" si="102"/>
        <v>0</v>
      </c>
      <c r="BU75" s="211">
        <v>0</v>
      </c>
      <c r="BV75" s="212">
        <v>0</v>
      </c>
      <c r="BW75" s="116"/>
    </row>
    <row r="76" spans="1:75" ht="15" customHeight="1">
      <c r="C76" s="114"/>
      <c r="BW76" s="116"/>
    </row>
    <row r="77" spans="1:75" ht="15" customHeight="1">
      <c r="B77" s="280" t="s">
        <v>244</v>
      </c>
      <c r="C77" s="280"/>
      <c r="D77" s="280"/>
      <c r="E77" s="280"/>
      <c r="F77" s="280"/>
      <c r="G77" s="280"/>
      <c r="H77" s="280"/>
      <c r="BW77" s="116"/>
    </row>
    <row r="78" spans="1:75">
      <c r="C78" s="115"/>
    </row>
    <row r="79" spans="1:75">
      <c r="C79" s="114"/>
      <c r="D79" s="114"/>
      <c r="E79" s="114"/>
    </row>
    <row r="81" spans="3:8">
      <c r="C81" s="114"/>
    </row>
    <row r="84" spans="3:8">
      <c r="H84" s="3"/>
    </row>
    <row r="86" spans="3:8">
      <c r="G86" s="3"/>
    </row>
  </sheetData>
  <mergeCells count="26"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BV201"/>
  <sheetViews>
    <sheetView zoomScale="85" zoomScaleNormal="85" workbookViewId="0">
      <selection activeCell="B2" sqref="B2"/>
    </sheetView>
  </sheetViews>
  <sheetFormatPr defaultColWidth="9.875" defaultRowHeight="12"/>
  <cols>
    <col min="1" max="1" width="2" style="77" customWidth="1"/>
    <col min="2" max="2" width="9.875" style="77" customWidth="1"/>
    <col min="3" max="5" width="11.75" style="77" bestFit="1" customWidth="1"/>
    <col min="6" max="12" width="9.625" style="77" bestFit="1" customWidth="1"/>
    <col min="13" max="14" width="8.75" style="77" bestFit="1" customWidth="1"/>
    <col min="15" max="15" width="9.625" style="77" bestFit="1" customWidth="1"/>
    <col min="16" max="17" width="8.75" style="77" bestFit="1" customWidth="1"/>
    <col min="18" max="21" width="9.625" style="77" bestFit="1" customWidth="1"/>
    <col min="22" max="23" width="8.75" style="77" bestFit="1" customWidth="1"/>
    <col min="24" max="24" width="9.625" style="77" bestFit="1" customWidth="1"/>
    <col min="25" max="26" width="8.75" style="77" bestFit="1" customWidth="1"/>
    <col min="27" max="27" width="9.625" style="77" bestFit="1" customWidth="1"/>
    <col min="28" max="32" width="8.75" style="77" bestFit="1" customWidth="1"/>
    <col min="33" max="35" width="9.625" style="77" bestFit="1" customWidth="1"/>
    <col min="36" max="45" width="8.75" style="77" bestFit="1" customWidth="1"/>
    <col min="46" max="47" width="7.75" style="77" bestFit="1" customWidth="1"/>
    <col min="48" max="59" width="8.75" style="77" bestFit="1" customWidth="1"/>
    <col min="60" max="60" width="9.625" style="77" bestFit="1" customWidth="1"/>
    <col min="61" max="72" width="8.75" style="77" bestFit="1" customWidth="1"/>
    <col min="73" max="74" width="7.75" style="77" bestFit="1" customWidth="1"/>
    <col min="75" max="249" width="9" style="77" customWidth="1"/>
    <col min="250" max="250" width="2" style="77" customWidth="1"/>
    <col min="251" max="251" width="9.875" style="77" customWidth="1"/>
    <col min="252" max="252" width="12.625" style="77" bestFit="1" customWidth="1"/>
    <col min="253" max="254" width="11.375" style="77" bestFit="1" customWidth="1"/>
    <col min="255" max="16384" width="9.875" style="77"/>
  </cols>
  <sheetData>
    <row r="1" spans="2:74" ht="4.5" customHeight="1"/>
    <row r="2" spans="2:74" ht="19.5" customHeight="1">
      <c r="B2" s="123" t="s">
        <v>294</v>
      </c>
      <c r="G2" s="6"/>
    </row>
    <row r="3" spans="2:74" ht="9.6" customHeight="1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>
      <c r="B4" s="79" t="s">
        <v>100</v>
      </c>
      <c r="C4" s="58"/>
      <c r="D4" s="59"/>
      <c r="E4" s="58"/>
      <c r="F4" s="72"/>
      <c r="G4" s="72"/>
      <c r="H4" s="73"/>
      <c r="I4" s="73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3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3"/>
      <c r="AZ4" s="72"/>
      <c r="BA4" s="72"/>
      <c r="BB4" s="72"/>
      <c r="BC4" s="72"/>
      <c r="BD4" s="72"/>
      <c r="BE4" s="72"/>
      <c r="BF4" s="72"/>
      <c r="BG4" s="72"/>
      <c r="BH4" s="72"/>
      <c r="BI4" s="72"/>
      <c r="BJ4" s="72"/>
      <c r="BK4" s="72"/>
      <c r="BL4" s="72"/>
      <c r="BM4" s="72"/>
      <c r="BN4" s="72"/>
      <c r="BO4" s="72"/>
      <c r="BP4" s="72"/>
      <c r="BQ4" s="72"/>
      <c r="BR4" s="72"/>
      <c r="BS4" s="72"/>
      <c r="BT4" s="72"/>
      <c r="BU4" s="72"/>
      <c r="BV4" s="72"/>
    </row>
    <row r="5" spans="2:74" s="2" customFormat="1" ht="19.5" customHeight="1">
      <c r="B5" s="283" t="s">
        <v>101</v>
      </c>
      <c r="C5" s="285" t="s">
        <v>191</v>
      </c>
      <c r="D5" s="285"/>
      <c r="E5" s="286"/>
      <c r="F5" s="281" t="s">
        <v>168</v>
      </c>
      <c r="G5" s="281"/>
      <c r="H5" s="282"/>
      <c r="I5" s="281" t="s">
        <v>169</v>
      </c>
      <c r="J5" s="281"/>
      <c r="K5" s="282"/>
      <c r="L5" s="281" t="s">
        <v>170</v>
      </c>
      <c r="M5" s="281"/>
      <c r="N5" s="282"/>
      <c r="O5" s="281" t="s">
        <v>171</v>
      </c>
      <c r="P5" s="281"/>
      <c r="Q5" s="282"/>
      <c r="R5" s="281" t="s">
        <v>172</v>
      </c>
      <c r="S5" s="281"/>
      <c r="T5" s="282"/>
      <c r="U5" s="281" t="s">
        <v>173</v>
      </c>
      <c r="V5" s="281"/>
      <c r="W5" s="282"/>
      <c r="X5" s="281" t="s">
        <v>174</v>
      </c>
      <c r="Y5" s="281"/>
      <c r="Z5" s="282"/>
      <c r="AA5" s="281" t="s">
        <v>175</v>
      </c>
      <c r="AB5" s="281"/>
      <c r="AC5" s="282"/>
      <c r="AD5" s="281" t="s">
        <v>176</v>
      </c>
      <c r="AE5" s="281"/>
      <c r="AF5" s="282"/>
      <c r="AG5" s="281" t="s">
        <v>177</v>
      </c>
      <c r="AH5" s="281"/>
      <c r="AI5" s="282"/>
      <c r="AJ5" s="281" t="s">
        <v>178</v>
      </c>
      <c r="AK5" s="281"/>
      <c r="AL5" s="282"/>
      <c r="AM5" s="281" t="s">
        <v>179</v>
      </c>
      <c r="AN5" s="281"/>
      <c r="AO5" s="282"/>
      <c r="AP5" s="281" t="s">
        <v>180</v>
      </c>
      <c r="AQ5" s="281"/>
      <c r="AR5" s="282"/>
      <c r="AS5" s="281" t="s">
        <v>181</v>
      </c>
      <c r="AT5" s="281"/>
      <c r="AU5" s="282"/>
      <c r="AV5" s="281" t="s">
        <v>182</v>
      </c>
      <c r="AW5" s="281"/>
      <c r="AX5" s="282"/>
      <c r="AY5" s="281" t="s">
        <v>183</v>
      </c>
      <c r="AZ5" s="281"/>
      <c r="BA5" s="282"/>
      <c r="BB5" s="281" t="s">
        <v>184</v>
      </c>
      <c r="BC5" s="281"/>
      <c r="BD5" s="282"/>
      <c r="BE5" s="281" t="s">
        <v>185</v>
      </c>
      <c r="BF5" s="281"/>
      <c r="BG5" s="282"/>
      <c r="BH5" s="281" t="s">
        <v>186</v>
      </c>
      <c r="BI5" s="281"/>
      <c r="BJ5" s="282"/>
      <c r="BK5" s="281" t="s">
        <v>187</v>
      </c>
      <c r="BL5" s="281"/>
      <c r="BM5" s="282"/>
      <c r="BN5" s="281" t="s">
        <v>188</v>
      </c>
      <c r="BO5" s="281"/>
      <c r="BP5" s="282"/>
      <c r="BQ5" s="281" t="s">
        <v>189</v>
      </c>
      <c r="BR5" s="281"/>
      <c r="BS5" s="282"/>
      <c r="BT5" s="287" t="s">
        <v>190</v>
      </c>
      <c r="BU5" s="281"/>
      <c r="BV5" s="282"/>
    </row>
    <row r="6" spans="2:74" s="2" customFormat="1" ht="19.5" customHeight="1">
      <c r="B6" s="284"/>
      <c r="C6" s="91" t="s">
        <v>102</v>
      </c>
      <c r="D6" s="60" t="s">
        <v>2</v>
      </c>
      <c r="E6" s="60" t="s">
        <v>3</v>
      </c>
      <c r="F6" s="91" t="s">
        <v>103</v>
      </c>
      <c r="G6" s="60" t="s">
        <v>2</v>
      </c>
      <c r="H6" s="60" t="s">
        <v>3</v>
      </c>
      <c r="I6" s="91" t="s">
        <v>103</v>
      </c>
      <c r="J6" s="60" t="s">
        <v>2</v>
      </c>
      <c r="K6" s="60" t="s">
        <v>3</v>
      </c>
      <c r="L6" s="91" t="s">
        <v>103</v>
      </c>
      <c r="M6" s="60" t="s">
        <v>2</v>
      </c>
      <c r="N6" s="60" t="s">
        <v>3</v>
      </c>
      <c r="O6" s="91" t="s">
        <v>103</v>
      </c>
      <c r="P6" s="60" t="s">
        <v>2</v>
      </c>
      <c r="Q6" s="60" t="s">
        <v>3</v>
      </c>
      <c r="R6" s="91" t="s">
        <v>103</v>
      </c>
      <c r="S6" s="60" t="s">
        <v>2</v>
      </c>
      <c r="T6" s="60" t="s">
        <v>3</v>
      </c>
      <c r="U6" s="91" t="s">
        <v>103</v>
      </c>
      <c r="V6" s="60" t="s">
        <v>2</v>
      </c>
      <c r="W6" s="60" t="s">
        <v>3</v>
      </c>
      <c r="X6" s="91" t="s">
        <v>103</v>
      </c>
      <c r="Y6" s="60" t="s">
        <v>2</v>
      </c>
      <c r="Z6" s="60" t="s">
        <v>3</v>
      </c>
      <c r="AA6" s="91" t="s">
        <v>103</v>
      </c>
      <c r="AB6" s="60" t="s">
        <v>2</v>
      </c>
      <c r="AC6" s="60" t="s">
        <v>3</v>
      </c>
      <c r="AD6" s="91" t="s">
        <v>103</v>
      </c>
      <c r="AE6" s="60" t="s">
        <v>2</v>
      </c>
      <c r="AF6" s="60" t="s">
        <v>3</v>
      </c>
      <c r="AG6" s="91" t="s">
        <v>103</v>
      </c>
      <c r="AH6" s="60" t="s">
        <v>2</v>
      </c>
      <c r="AI6" s="60" t="s">
        <v>3</v>
      </c>
      <c r="AJ6" s="91" t="s">
        <v>103</v>
      </c>
      <c r="AK6" s="60" t="s">
        <v>2</v>
      </c>
      <c r="AL6" s="60" t="s">
        <v>3</v>
      </c>
      <c r="AM6" s="91" t="s">
        <v>103</v>
      </c>
      <c r="AN6" s="60" t="s">
        <v>2</v>
      </c>
      <c r="AO6" s="60" t="s">
        <v>3</v>
      </c>
      <c r="AP6" s="91" t="s">
        <v>103</v>
      </c>
      <c r="AQ6" s="60" t="s">
        <v>2</v>
      </c>
      <c r="AR6" s="60" t="s">
        <v>3</v>
      </c>
      <c r="AS6" s="91" t="s">
        <v>103</v>
      </c>
      <c r="AT6" s="60" t="s">
        <v>2</v>
      </c>
      <c r="AU6" s="60" t="s">
        <v>3</v>
      </c>
      <c r="AV6" s="91" t="s">
        <v>103</v>
      </c>
      <c r="AW6" s="60" t="s">
        <v>2</v>
      </c>
      <c r="AX6" s="60" t="s">
        <v>3</v>
      </c>
      <c r="AY6" s="91" t="s">
        <v>103</v>
      </c>
      <c r="AZ6" s="60" t="s">
        <v>2</v>
      </c>
      <c r="BA6" s="60" t="s">
        <v>3</v>
      </c>
      <c r="BB6" s="91" t="s">
        <v>103</v>
      </c>
      <c r="BC6" s="60" t="s">
        <v>2</v>
      </c>
      <c r="BD6" s="60" t="s">
        <v>3</v>
      </c>
      <c r="BE6" s="91" t="s">
        <v>103</v>
      </c>
      <c r="BF6" s="60" t="s">
        <v>2</v>
      </c>
      <c r="BG6" s="60" t="s">
        <v>3</v>
      </c>
      <c r="BH6" s="91" t="s">
        <v>103</v>
      </c>
      <c r="BI6" s="60" t="s">
        <v>2</v>
      </c>
      <c r="BJ6" s="60" t="s">
        <v>3</v>
      </c>
      <c r="BK6" s="91" t="s">
        <v>103</v>
      </c>
      <c r="BL6" s="60" t="s">
        <v>2</v>
      </c>
      <c r="BM6" s="60" t="s">
        <v>3</v>
      </c>
      <c r="BN6" s="91" t="s">
        <v>103</v>
      </c>
      <c r="BO6" s="60" t="s">
        <v>2</v>
      </c>
      <c r="BP6" s="60" t="s">
        <v>3</v>
      </c>
      <c r="BQ6" s="91" t="s">
        <v>103</v>
      </c>
      <c r="BR6" s="60" t="s">
        <v>2</v>
      </c>
      <c r="BS6" s="60" t="s">
        <v>3</v>
      </c>
      <c r="BT6" s="60" t="s">
        <v>103</v>
      </c>
      <c r="BU6" s="60" t="s">
        <v>2</v>
      </c>
      <c r="BV6" s="60" t="s">
        <v>3</v>
      </c>
    </row>
    <row r="7" spans="2:74" s="8" customFormat="1" ht="15" customHeight="1">
      <c r="B7" s="67" t="s">
        <v>97</v>
      </c>
      <c r="C7" s="288">
        <f t="shared" ref="C7:AH7" si="0">C8+C14+C20+C26+C32+C38+C44+C50+C56+C62+C68+C74+C80+C86+C92+C98+C104+C110+C116+C122+C140+C128+C134</f>
        <v>2700461</v>
      </c>
      <c r="D7" s="288">
        <f t="shared" si="0"/>
        <v>1355977</v>
      </c>
      <c r="E7" s="289">
        <f t="shared" si="0"/>
        <v>1344484</v>
      </c>
      <c r="F7" s="290">
        <f t="shared" si="0"/>
        <v>518077</v>
      </c>
      <c r="G7" s="288">
        <f t="shared" si="0"/>
        <v>262240</v>
      </c>
      <c r="H7" s="289">
        <f t="shared" si="0"/>
        <v>255837</v>
      </c>
      <c r="I7" s="290">
        <f t="shared" si="0"/>
        <v>260454</v>
      </c>
      <c r="J7" s="288">
        <f t="shared" si="0"/>
        <v>130366</v>
      </c>
      <c r="K7" s="289">
        <f t="shared" si="0"/>
        <v>130088</v>
      </c>
      <c r="L7" s="290">
        <f t="shared" si="0"/>
        <v>140078</v>
      </c>
      <c r="M7" s="288">
        <f t="shared" si="0"/>
        <v>70039</v>
      </c>
      <c r="N7" s="289">
        <f t="shared" si="0"/>
        <v>70039</v>
      </c>
      <c r="O7" s="290">
        <f t="shared" si="0"/>
        <v>168240</v>
      </c>
      <c r="P7" s="288">
        <f t="shared" si="0"/>
        <v>82923</v>
      </c>
      <c r="Q7" s="289">
        <f t="shared" si="0"/>
        <v>85317</v>
      </c>
      <c r="R7" s="290">
        <f t="shared" si="0"/>
        <v>419743</v>
      </c>
      <c r="S7" s="288">
        <f t="shared" si="0"/>
        <v>214267</v>
      </c>
      <c r="T7" s="289">
        <f t="shared" si="0"/>
        <v>205476</v>
      </c>
      <c r="U7" s="290">
        <f t="shared" si="0"/>
        <v>110040</v>
      </c>
      <c r="V7" s="288">
        <f t="shared" si="0"/>
        <v>54687</v>
      </c>
      <c r="W7" s="289">
        <f t="shared" si="0"/>
        <v>55353</v>
      </c>
      <c r="X7" s="290">
        <f t="shared" si="0"/>
        <v>100409</v>
      </c>
      <c r="Y7" s="288">
        <f t="shared" si="0"/>
        <v>50503</v>
      </c>
      <c r="Z7" s="289">
        <f t="shared" si="0"/>
        <v>49906</v>
      </c>
      <c r="AA7" s="290">
        <f t="shared" si="0"/>
        <v>102426</v>
      </c>
      <c r="AB7" s="288">
        <f t="shared" si="0"/>
        <v>50156</v>
      </c>
      <c r="AC7" s="289">
        <f t="shared" si="0"/>
        <v>52270</v>
      </c>
      <c r="AD7" s="290">
        <f t="shared" si="0"/>
        <v>75432</v>
      </c>
      <c r="AE7" s="288">
        <f t="shared" si="0"/>
        <v>36943</v>
      </c>
      <c r="AF7" s="289">
        <f t="shared" si="0"/>
        <v>38489</v>
      </c>
      <c r="AG7" s="290">
        <f t="shared" si="0"/>
        <v>256821</v>
      </c>
      <c r="AH7" s="288">
        <f t="shared" si="0"/>
        <v>129152</v>
      </c>
      <c r="AI7" s="289">
        <f t="shared" ref="AI7:BN7" si="1">AI8+AI14+AI20+AI26+AI32+AI38+AI44+AI50+AI56+AI62+AI68+AI74+AI80+AI86+AI92+AI98+AI104+AI110+AI116+AI122+AI140+AI128+AI134</f>
        <v>127669</v>
      </c>
      <c r="AJ7" s="290">
        <f t="shared" si="1"/>
        <v>24081</v>
      </c>
      <c r="AK7" s="288">
        <f t="shared" si="1"/>
        <v>12070</v>
      </c>
      <c r="AL7" s="289">
        <f t="shared" si="1"/>
        <v>12011</v>
      </c>
      <c r="AM7" s="290">
        <f t="shared" si="1"/>
        <v>54577</v>
      </c>
      <c r="AN7" s="288">
        <f t="shared" si="1"/>
        <v>26608</v>
      </c>
      <c r="AO7" s="289">
        <f t="shared" si="1"/>
        <v>27969</v>
      </c>
      <c r="AP7" s="290">
        <f t="shared" si="1"/>
        <v>26362</v>
      </c>
      <c r="AQ7" s="288">
        <f t="shared" si="1"/>
        <v>13057</v>
      </c>
      <c r="AR7" s="289">
        <f t="shared" si="1"/>
        <v>13305</v>
      </c>
      <c r="AS7" s="290">
        <f t="shared" si="1"/>
        <v>17944</v>
      </c>
      <c r="AT7" s="288">
        <f t="shared" si="1"/>
        <v>8819</v>
      </c>
      <c r="AU7" s="289">
        <f t="shared" si="1"/>
        <v>9125</v>
      </c>
      <c r="AV7" s="290">
        <f t="shared" si="1"/>
        <v>39262</v>
      </c>
      <c r="AW7" s="288">
        <f t="shared" si="1"/>
        <v>18636</v>
      </c>
      <c r="AX7" s="289">
        <f t="shared" si="1"/>
        <v>20626</v>
      </c>
      <c r="AY7" s="290">
        <f t="shared" si="1"/>
        <v>43650</v>
      </c>
      <c r="AZ7" s="288">
        <f t="shared" si="1"/>
        <v>21324</v>
      </c>
      <c r="BA7" s="289">
        <f t="shared" si="1"/>
        <v>22326</v>
      </c>
      <c r="BB7" s="290">
        <f t="shared" si="1"/>
        <v>34564</v>
      </c>
      <c r="BC7" s="288">
        <f t="shared" si="1"/>
        <v>17592</v>
      </c>
      <c r="BD7" s="289">
        <f t="shared" si="1"/>
        <v>16972</v>
      </c>
      <c r="BE7" s="290">
        <f t="shared" si="1"/>
        <v>45024</v>
      </c>
      <c r="BF7" s="288">
        <f t="shared" si="1"/>
        <v>23068</v>
      </c>
      <c r="BG7" s="289">
        <f t="shared" si="1"/>
        <v>21956</v>
      </c>
      <c r="BH7" s="290">
        <f t="shared" si="1"/>
        <v>122359</v>
      </c>
      <c r="BI7" s="288">
        <f t="shared" si="1"/>
        <v>63381</v>
      </c>
      <c r="BJ7" s="289">
        <f t="shared" si="1"/>
        <v>58978</v>
      </c>
      <c r="BK7" s="290">
        <f t="shared" si="1"/>
        <v>44847</v>
      </c>
      <c r="BL7" s="288">
        <f t="shared" si="1"/>
        <v>22001</v>
      </c>
      <c r="BM7" s="289">
        <f t="shared" si="1"/>
        <v>22846</v>
      </c>
      <c r="BN7" s="290">
        <f t="shared" si="1"/>
        <v>33814</v>
      </c>
      <c r="BO7" s="288">
        <f t="shared" ref="BO7:BV7" si="2">BO8+BO14+BO20+BO26+BO32+BO38+BO44+BO50+BO56+BO62+BO68+BO74+BO80+BO86+BO92+BO98+BO104+BO110+BO116+BO122+BO140+BO128+BO134</f>
        <v>16799</v>
      </c>
      <c r="BP7" s="289">
        <f t="shared" si="2"/>
        <v>17015</v>
      </c>
      <c r="BQ7" s="290">
        <f t="shared" si="2"/>
        <v>51995</v>
      </c>
      <c r="BR7" s="288">
        <f t="shared" si="2"/>
        <v>25859</v>
      </c>
      <c r="BS7" s="289">
        <f t="shared" si="2"/>
        <v>26136</v>
      </c>
      <c r="BT7" s="290">
        <f t="shared" si="2"/>
        <v>10262</v>
      </c>
      <c r="BU7" s="288">
        <f t="shared" si="2"/>
        <v>5487</v>
      </c>
      <c r="BV7" s="289">
        <f t="shared" si="2"/>
        <v>4775</v>
      </c>
    </row>
    <row r="8" spans="2:74" s="78" customFormat="1" ht="15" customHeight="1">
      <c r="B8" s="61" t="s">
        <v>4</v>
      </c>
      <c r="C8" s="187">
        <f t="shared" ref="C8:C39" si="3">D8+E8</f>
        <v>113417</v>
      </c>
      <c r="D8" s="187">
        <f t="shared" ref="D8:AI8" si="4">SUM(D9:D13)</f>
        <v>58606</v>
      </c>
      <c r="E8" s="188">
        <f t="shared" si="4"/>
        <v>54811</v>
      </c>
      <c r="F8" s="215">
        <f t="shared" si="4"/>
        <v>23495</v>
      </c>
      <c r="G8" s="198">
        <f t="shared" si="4"/>
        <v>12253</v>
      </c>
      <c r="H8" s="198">
        <f t="shared" si="4"/>
        <v>11242</v>
      </c>
      <c r="I8" s="215">
        <f t="shared" si="4"/>
        <v>9299</v>
      </c>
      <c r="J8" s="198">
        <f t="shared" si="4"/>
        <v>4762</v>
      </c>
      <c r="K8" s="198">
        <f t="shared" si="4"/>
        <v>4537</v>
      </c>
      <c r="L8" s="215">
        <f t="shared" si="4"/>
        <v>5721</v>
      </c>
      <c r="M8" s="198">
        <f t="shared" si="4"/>
        <v>2947</v>
      </c>
      <c r="N8" s="198">
        <f t="shared" si="4"/>
        <v>2774</v>
      </c>
      <c r="O8" s="215">
        <f t="shared" si="4"/>
        <v>7183</v>
      </c>
      <c r="P8" s="198">
        <f t="shared" si="4"/>
        <v>3738</v>
      </c>
      <c r="Q8" s="198">
        <f t="shared" si="4"/>
        <v>3445</v>
      </c>
      <c r="R8" s="215">
        <f t="shared" si="4"/>
        <v>24340</v>
      </c>
      <c r="S8" s="198">
        <f t="shared" si="4"/>
        <v>12657</v>
      </c>
      <c r="T8" s="198">
        <f t="shared" si="4"/>
        <v>11683</v>
      </c>
      <c r="U8" s="215">
        <f t="shared" si="4"/>
        <v>3636</v>
      </c>
      <c r="V8" s="198">
        <f t="shared" si="4"/>
        <v>1889</v>
      </c>
      <c r="W8" s="198">
        <f t="shared" si="4"/>
        <v>1747</v>
      </c>
      <c r="X8" s="215">
        <f t="shared" si="4"/>
        <v>3373</v>
      </c>
      <c r="Y8" s="198">
        <f t="shared" si="4"/>
        <v>1727</v>
      </c>
      <c r="Z8" s="198">
        <f t="shared" si="4"/>
        <v>1646</v>
      </c>
      <c r="AA8" s="215">
        <f t="shared" si="4"/>
        <v>2942</v>
      </c>
      <c r="AB8" s="198">
        <f t="shared" si="4"/>
        <v>1535</v>
      </c>
      <c r="AC8" s="198">
        <f t="shared" si="4"/>
        <v>1407</v>
      </c>
      <c r="AD8" s="215">
        <f t="shared" si="4"/>
        <v>2632</v>
      </c>
      <c r="AE8" s="198">
        <f t="shared" si="4"/>
        <v>1379</v>
      </c>
      <c r="AF8" s="198">
        <f t="shared" si="4"/>
        <v>1253</v>
      </c>
      <c r="AG8" s="215">
        <f t="shared" si="4"/>
        <v>12199</v>
      </c>
      <c r="AH8" s="198">
        <f t="shared" si="4"/>
        <v>6187</v>
      </c>
      <c r="AI8" s="198">
        <f t="shared" si="4"/>
        <v>6012</v>
      </c>
      <c r="AJ8" s="215">
        <f t="shared" ref="AJ8:BO8" si="5">SUM(AJ9:AJ13)</f>
        <v>489</v>
      </c>
      <c r="AK8" s="198">
        <f t="shared" si="5"/>
        <v>247</v>
      </c>
      <c r="AL8" s="198">
        <f t="shared" si="5"/>
        <v>242</v>
      </c>
      <c r="AM8" s="215">
        <f t="shared" si="5"/>
        <v>1121</v>
      </c>
      <c r="AN8" s="198">
        <f t="shared" si="5"/>
        <v>570</v>
      </c>
      <c r="AO8" s="198">
        <f t="shared" si="5"/>
        <v>551</v>
      </c>
      <c r="AP8" s="215">
        <f t="shared" si="5"/>
        <v>653</v>
      </c>
      <c r="AQ8" s="198">
        <f t="shared" si="5"/>
        <v>327</v>
      </c>
      <c r="AR8" s="198">
        <f t="shared" si="5"/>
        <v>326</v>
      </c>
      <c r="AS8" s="215">
        <f t="shared" si="5"/>
        <v>489</v>
      </c>
      <c r="AT8" s="198">
        <f t="shared" si="5"/>
        <v>270</v>
      </c>
      <c r="AU8" s="198">
        <f t="shared" si="5"/>
        <v>219</v>
      </c>
      <c r="AV8" s="215">
        <f t="shared" si="5"/>
        <v>1034</v>
      </c>
      <c r="AW8" s="198">
        <f t="shared" si="5"/>
        <v>533</v>
      </c>
      <c r="AX8" s="198">
        <f t="shared" si="5"/>
        <v>501</v>
      </c>
      <c r="AY8" s="215">
        <f t="shared" si="5"/>
        <v>892</v>
      </c>
      <c r="AZ8" s="198">
        <f t="shared" si="5"/>
        <v>441</v>
      </c>
      <c r="BA8" s="198">
        <f t="shared" si="5"/>
        <v>451</v>
      </c>
      <c r="BB8" s="215">
        <f t="shared" si="5"/>
        <v>1204</v>
      </c>
      <c r="BC8" s="198">
        <f t="shared" si="5"/>
        <v>603</v>
      </c>
      <c r="BD8" s="198">
        <f t="shared" si="5"/>
        <v>601</v>
      </c>
      <c r="BE8" s="215">
        <f t="shared" si="5"/>
        <v>1359</v>
      </c>
      <c r="BF8" s="198">
        <f t="shared" si="5"/>
        <v>687</v>
      </c>
      <c r="BG8" s="198">
        <f t="shared" si="5"/>
        <v>672</v>
      </c>
      <c r="BH8" s="215">
        <f t="shared" si="5"/>
        <v>6780</v>
      </c>
      <c r="BI8" s="198">
        <f t="shared" si="5"/>
        <v>3505</v>
      </c>
      <c r="BJ8" s="198">
        <f t="shared" si="5"/>
        <v>3275</v>
      </c>
      <c r="BK8" s="215">
        <f t="shared" si="5"/>
        <v>1321</v>
      </c>
      <c r="BL8" s="198">
        <f t="shared" si="5"/>
        <v>674</v>
      </c>
      <c r="BM8" s="198">
        <f t="shared" si="5"/>
        <v>647</v>
      </c>
      <c r="BN8" s="215">
        <f t="shared" si="5"/>
        <v>1059</v>
      </c>
      <c r="BO8" s="198">
        <f t="shared" si="5"/>
        <v>537</v>
      </c>
      <c r="BP8" s="198">
        <f t="shared" ref="BP8:BV8" si="6">SUM(BP9:BP13)</f>
        <v>522</v>
      </c>
      <c r="BQ8" s="215">
        <f t="shared" si="6"/>
        <v>1930</v>
      </c>
      <c r="BR8" s="198">
        <f t="shared" si="6"/>
        <v>1003</v>
      </c>
      <c r="BS8" s="198">
        <f t="shared" si="6"/>
        <v>927</v>
      </c>
      <c r="BT8" s="215">
        <f t="shared" si="6"/>
        <v>266</v>
      </c>
      <c r="BU8" s="198">
        <f t="shared" si="6"/>
        <v>135</v>
      </c>
      <c r="BV8" s="189">
        <f t="shared" si="6"/>
        <v>131</v>
      </c>
    </row>
    <row r="9" spans="2:74" s="78" customFormat="1" ht="15" customHeight="1">
      <c r="B9" s="150">
        <v>0</v>
      </c>
      <c r="C9" s="216">
        <f t="shared" si="3"/>
        <v>21410</v>
      </c>
      <c r="D9" s="217">
        <f t="shared" ref="D9:E13" si="7">SUM(G9,J9,M9,P9,S9,V9,Y9,AB9,AE9,AH9,AK9,AN9,AQ9,AT9,AW9,AZ9,BC9,BF9,BI9,BL9,BO9,BR9,BU9)</f>
        <v>11029</v>
      </c>
      <c r="E9" s="218">
        <f t="shared" si="7"/>
        <v>10381</v>
      </c>
      <c r="F9" s="219">
        <v>4398</v>
      </c>
      <c r="G9" s="220">
        <v>2289</v>
      </c>
      <c r="H9" s="220">
        <v>2109</v>
      </c>
      <c r="I9" s="219">
        <v>1676</v>
      </c>
      <c r="J9" s="220">
        <v>849</v>
      </c>
      <c r="K9" s="220">
        <v>827</v>
      </c>
      <c r="L9" s="219">
        <v>1014</v>
      </c>
      <c r="M9" s="220">
        <v>499</v>
      </c>
      <c r="N9" s="220">
        <v>515</v>
      </c>
      <c r="O9" s="219">
        <v>1404</v>
      </c>
      <c r="P9" s="220">
        <v>730</v>
      </c>
      <c r="Q9" s="220">
        <v>674</v>
      </c>
      <c r="R9" s="219">
        <v>4618</v>
      </c>
      <c r="S9" s="220">
        <v>2386</v>
      </c>
      <c r="T9" s="220">
        <v>2232</v>
      </c>
      <c r="U9" s="219">
        <v>641</v>
      </c>
      <c r="V9" s="220">
        <v>332</v>
      </c>
      <c r="W9" s="220">
        <v>309</v>
      </c>
      <c r="X9" s="219">
        <v>702</v>
      </c>
      <c r="Y9" s="220">
        <v>378</v>
      </c>
      <c r="Z9" s="220">
        <v>324</v>
      </c>
      <c r="AA9" s="219">
        <v>533</v>
      </c>
      <c r="AB9" s="220">
        <v>278</v>
      </c>
      <c r="AC9" s="220">
        <v>255</v>
      </c>
      <c r="AD9" s="219">
        <v>485</v>
      </c>
      <c r="AE9" s="220">
        <v>242</v>
      </c>
      <c r="AF9" s="220">
        <v>243</v>
      </c>
      <c r="AG9" s="219">
        <v>2289</v>
      </c>
      <c r="AH9" s="220">
        <v>1135</v>
      </c>
      <c r="AI9" s="220">
        <v>1154</v>
      </c>
      <c r="AJ9" s="219">
        <v>102</v>
      </c>
      <c r="AK9" s="220">
        <v>51</v>
      </c>
      <c r="AL9" s="220">
        <v>51</v>
      </c>
      <c r="AM9" s="219">
        <v>236</v>
      </c>
      <c r="AN9" s="220">
        <v>123</v>
      </c>
      <c r="AO9" s="220">
        <v>113</v>
      </c>
      <c r="AP9" s="219">
        <v>142</v>
      </c>
      <c r="AQ9" s="220">
        <v>65</v>
      </c>
      <c r="AR9" s="220">
        <v>77</v>
      </c>
      <c r="AS9" s="219">
        <v>96</v>
      </c>
      <c r="AT9" s="220">
        <v>46</v>
      </c>
      <c r="AU9" s="220">
        <v>50</v>
      </c>
      <c r="AV9" s="219">
        <v>191</v>
      </c>
      <c r="AW9" s="220">
        <v>104</v>
      </c>
      <c r="AX9" s="220">
        <v>87</v>
      </c>
      <c r="AY9" s="219">
        <v>160</v>
      </c>
      <c r="AZ9" s="220">
        <v>82</v>
      </c>
      <c r="BA9" s="220">
        <v>78</v>
      </c>
      <c r="BB9" s="219">
        <v>235</v>
      </c>
      <c r="BC9" s="220">
        <v>123</v>
      </c>
      <c r="BD9" s="220">
        <v>112</v>
      </c>
      <c r="BE9" s="219">
        <v>291</v>
      </c>
      <c r="BF9" s="220">
        <v>154</v>
      </c>
      <c r="BG9" s="220">
        <v>137</v>
      </c>
      <c r="BH9" s="219">
        <v>1326</v>
      </c>
      <c r="BI9" s="220">
        <v>699</v>
      </c>
      <c r="BJ9" s="220">
        <v>627</v>
      </c>
      <c r="BK9" s="219">
        <v>262</v>
      </c>
      <c r="BL9" s="220">
        <v>128</v>
      </c>
      <c r="BM9" s="220">
        <v>134</v>
      </c>
      <c r="BN9" s="219">
        <v>198</v>
      </c>
      <c r="BO9" s="220">
        <v>113</v>
      </c>
      <c r="BP9" s="220">
        <v>85</v>
      </c>
      <c r="BQ9" s="219">
        <v>355</v>
      </c>
      <c r="BR9" s="220">
        <v>192</v>
      </c>
      <c r="BS9" s="220">
        <v>163</v>
      </c>
      <c r="BT9" s="219">
        <v>56</v>
      </c>
      <c r="BU9" s="220">
        <v>31</v>
      </c>
      <c r="BV9" s="221">
        <v>25</v>
      </c>
    </row>
    <row r="10" spans="2:74" s="78" customFormat="1" ht="15" customHeight="1">
      <c r="B10" s="150">
        <v>1</v>
      </c>
      <c r="C10" s="216">
        <f t="shared" si="3"/>
        <v>21944</v>
      </c>
      <c r="D10" s="217">
        <f t="shared" si="7"/>
        <v>11324</v>
      </c>
      <c r="E10" s="218">
        <f t="shared" si="7"/>
        <v>10620</v>
      </c>
      <c r="F10" s="219">
        <v>4487</v>
      </c>
      <c r="G10" s="220">
        <v>2302</v>
      </c>
      <c r="H10" s="220">
        <v>2185</v>
      </c>
      <c r="I10" s="219">
        <v>1740</v>
      </c>
      <c r="J10" s="220">
        <v>916</v>
      </c>
      <c r="K10" s="220">
        <v>824</v>
      </c>
      <c r="L10" s="219">
        <v>1104</v>
      </c>
      <c r="M10" s="220">
        <v>571</v>
      </c>
      <c r="N10" s="220">
        <v>533</v>
      </c>
      <c r="O10" s="219">
        <v>1419</v>
      </c>
      <c r="P10" s="220">
        <v>714</v>
      </c>
      <c r="Q10" s="220">
        <v>705</v>
      </c>
      <c r="R10" s="219">
        <v>4663</v>
      </c>
      <c r="S10" s="220">
        <v>2440</v>
      </c>
      <c r="T10" s="220">
        <v>2223</v>
      </c>
      <c r="U10" s="219">
        <v>694</v>
      </c>
      <c r="V10" s="220">
        <v>376</v>
      </c>
      <c r="W10" s="220">
        <v>318</v>
      </c>
      <c r="X10" s="219">
        <v>675</v>
      </c>
      <c r="Y10" s="220">
        <v>347</v>
      </c>
      <c r="Z10" s="220">
        <v>328</v>
      </c>
      <c r="AA10" s="219">
        <v>530</v>
      </c>
      <c r="AB10" s="220">
        <v>271</v>
      </c>
      <c r="AC10" s="220">
        <v>259</v>
      </c>
      <c r="AD10" s="219">
        <v>526</v>
      </c>
      <c r="AE10" s="220">
        <v>280</v>
      </c>
      <c r="AF10" s="220">
        <v>246</v>
      </c>
      <c r="AG10" s="219">
        <v>2472</v>
      </c>
      <c r="AH10" s="220">
        <v>1239</v>
      </c>
      <c r="AI10" s="220">
        <v>1233</v>
      </c>
      <c r="AJ10" s="219">
        <v>102</v>
      </c>
      <c r="AK10" s="220">
        <v>45</v>
      </c>
      <c r="AL10" s="220">
        <v>57</v>
      </c>
      <c r="AM10" s="219">
        <v>227</v>
      </c>
      <c r="AN10" s="220">
        <v>120</v>
      </c>
      <c r="AO10" s="220">
        <v>107</v>
      </c>
      <c r="AP10" s="219">
        <v>140</v>
      </c>
      <c r="AQ10" s="220">
        <v>73</v>
      </c>
      <c r="AR10" s="220">
        <v>67</v>
      </c>
      <c r="AS10" s="219">
        <v>108</v>
      </c>
      <c r="AT10" s="220">
        <v>56</v>
      </c>
      <c r="AU10" s="220">
        <v>52</v>
      </c>
      <c r="AV10" s="219">
        <v>214</v>
      </c>
      <c r="AW10" s="220">
        <v>112</v>
      </c>
      <c r="AX10" s="220">
        <v>102</v>
      </c>
      <c r="AY10" s="219">
        <v>150</v>
      </c>
      <c r="AZ10" s="220">
        <v>74</v>
      </c>
      <c r="BA10" s="220">
        <v>76</v>
      </c>
      <c r="BB10" s="219">
        <v>264</v>
      </c>
      <c r="BC10" s="220">
        <v>133</v>
      </c>
      <c r="BD10" s="220">
        <v>131</v>
      </c>
      <c r="BE10" s="219">
        <v>276</v>
      </c>
      <c r="BF10" s="220">
        <v>136</v>
      </c>
      <c r="BG10" s="220">
        <v>140</v>
      </c>
      <c r="BH10" s="219">
        <v>1265</v>
      </c>
      <c r="BI10" s="220">
        <v>663</v>
      </c>
      <c r="BJ10" s="220">
        <v>602</v>
      </c>
      <c r="BK10" s="219">
        <v>239</v>
      </c>
      <c r="BL10" s="220">
        <v>123</v>
      </c>
      <c r="BM10" s="220">
        <v>116</v>
      </c>
      <c r="BN10" s="219">
        <v>203</v>
      </c>
      <c r="BO10" s="220">
        <v>105</v>
      </c>
      <c r="BP10" s="220">
        <v>98</v>
      </c>
      <c r="BQ10" s="219">
        <v>396</v>
      </c>
      <c r="BR10" s="220">
        <v>206</v>
      </c>
      <c r="BS10" s="220">
        <v>190</v>
      </c>
      <c r="BT10" s="219">
        <v>50</v>
      </c>
      <c r="BU10" s="220">
        <v>22</v>
      </c>
      <c r="BV10" s="221">
        <v>28</v>
      </c>
    </row>
    <row r="11" spans="2:74" s="78" customFormat="1" ht="15" customHeight="1">
      <c r="B11" s="150">
        <v>2</v>
      </c>
      <c r="C11" s="216">
        <f t="shared" si="3"/>
        <v>22602</v>
      </c>
      <c r="D11" s="217">
        <f t="shared" si="7"/>
        <v>11612</v>
      </c>
      <c r="E11" s="218">
        <f t="shared" si="7"/>
        <v>10990</v>
      </c>
      <c r="F11" s="219">
        <v>4701</v>
      </c>
      <c r="G11" s="220">
        <v>2434</v>
      </c>
      <c r="H11" s="220">
        <v>2267</v>
      </c>
      <c r="I11" s="219">
        <v>1838</v>
      </c>
      <c r="J11" s="220">
        <v>936</v>
      </c>
      <c r="K11" s="220">
        <v>902</v>
      </c>
      <c r="L11" s="219">
        <v>1148</v>
      </c>
      <c r="M11" s="220">
        <v>609</v>
      </c>
      <c r="N11" s="220">
        <v>539</v>
      </c>
      <c r="O11" s="219">
        <v>1474</v>
      </c>
      <c r="P11" s="220">
        <v>774</v>
      </c>
      <c r="Q11" s="220">
        <v>700</v>
      </c>
      <c r="R11" s="219">
        <v>4845</v>
      </c>
      <c r="S11" s="220">
        <v>2488</v>
      </c>
      <c r="T11" s="220">
        <v>2357</v>
      </c>
      <c r="U11" s="219">
        <v>688</v>
      </c>
      <c r="V11" s="220">
        <v>355</v>
      </c>
      <c r="W11" s="220">
        <v>333</v>
      </c>
      <c r="X11" s="219">
        <v>668</v>
      </c>
      <c r="Y11" s="220">
        <v>328</v>
      </c>
      <c r="Z11" s="220">
        <v>340</v>
      </c>
      <c r="AA11" s="219">
        <v>592</v>
      </c>
      <c r="AB11" s="220">
        <v>295</v>
      </c>
      <c r="AC11" s="220">
        <v>297</v>
      </c>
      <c r="AD11" s="219">
        <v>542</v>
      </c>
      <c r="AE11" s="220">
        <v>279</v>
      </c>
      <c r="AF11" s="220">
        <v>263</v>
      </c>
      <c r="AG11" s="219">
        <v>2430</v>
      </c>
      <c r="AH11" s="220">
        <v>1225</v>
      </c>
      <c r="AI11" s="220">
        <v>1205</v>
      </c>
      <c r="AJ11" s="219">
        <v>77</v>
      </c>
      <c r="AK11" s="220">
        <v>46</v>
      </c>
      <c r="AL11" s="220">
        <v>31</v>
      </c>
      <c r="AM11" s="219">
        <v>209</v>
      </c>
      <c r="AN11" s="220">
        <v>104</v>
      </c>
      <c r="AO11" s="220">
        <v>105</v>
      </c>
      <c r="AP11" s="219">
        <v>122</v>
      </c>
      <c r="AQ11" s="220">
        <v>52</v>
      </c>
      <c r="AR11" s="220">
        <v>70</v>
      </c>
      <c r="AS11" s="219">
        <v>102</v>
      </c>
      <c r="AT11" s="220">
        <v>56</v>
      </c>
      <c r="AU11" s="220">
        <v>46</v>
      </c>
      <c r="AV11" s="219">
        <v>212</v>
      </c>
      <c r="AW11" s="220">
        <v>111</v>
      </c>
      <c r="AX11" s="220">
        <v>101</v>
      </c>
      <c r="AY11" s="219">
        <v>174</v>
      </c>
      <c r="AZ11" s="220">
        <v>86</v>
      </c>
      <c r="BA11" s="220">
        <v>88</v>
      </c>
      <c r="BB11" s="219">
        <v>256</v>
      </c>
      <c r="BC11" s="220">
        <v>117</v>
      </c>
      <c r="BD11" s="220">
        <v>139</v>
      </c>
      <c r="BE11" s="219">
        <v>273</v>
      </c>
      <c r="BF11" s="220">
        <v>138</v>
      </c>
      <c r="BG11" s="220">
        <v>135</v>
      </c>
      <c r="BH11" s="219">
        <v>1373</v>
      </c>
      <c r="BI11" s="220">
        <v>724</v>
      </c>
      <c r="BJ11" s="220">
        <v>649</v>
      </c>
      <c r="BK11" s="219">
        <v>265</v>
      </c>
      <c r="BL11" s="220">
        <v>137</v>
      </c>
      <c r="BM11" s="220">
        <v>128</v>
      </c>
      <c r="BN11" s="219">
        <v>205</v>
      </c>
      <c r="BO11" s="220">
        <v>108</v>
      </c>
      <c r="BP11" s="220">
        <v>97</v>
      </c>
      <c r="BQ11" s="219">
        <v>361</v>
      </c>
      <c r="BR11" s="220">
        <v>188</v>
      </c>
      <c r="BS11" s="220">
        <v>173</v>
      </c>
      <c r="BT11" s="219">
        <v>47</v>
      </c>
      <c r="BU11" s="220">
        <v>22</v>
      </c>
      <c r="BV11" s="221">
        <v>25</v>
      </c>
    </row>
    <row r="12" spans="2:74" s="78" customFormat="1" ht="15" customHeight="1">
      <c r="B12" s="150">
        <v>3</v>
      </c>
      <c r="C12" s="216">
        <f t="shared" si="3"/>
        <v>23880</v>
      </c>
      <c r="D12" s="217">
        <f t="shared" si="7"/>
        <v>12350</v>
      </c>
      <c r="E12" s="218">
        <f t="shared" si="7"/>
        <v>11530</v>
      </c>
      <c r="F12" s="219">
        <v>4977</v>
      </c>
      <c r="G12" s="220">
        <v>2644</v>
      </c>
      <c r="H12" s="220">
        <v>2333</v>
      </c>
      <c r="I12" s="219">
        <v>2010</v>
      </c>
      <c r="J12" s="220">
        <v>1012</v>
      </c>
      <c r="K12" s="220">
        <v>998</v>
      </c>
      <c r="L12" s="219">
        <v>1229</v>
      </c>
      <c r="M12" s="220">
        <v>636</v>
      </c>
      <c r="N12" s="220">
        <v>593</v>
      </c>
      <c r="O12" s="219">
        <v>1508</v>
      </c>
      <c r="P12" s="220">
        <v>789</v>
      </c>
      <c r="Q12" s="220">
        <v>719</v>
      </c>
      <c r="R12" s="219">
        <v>5178</v>
      </c>
      <c r="S12" s="220">
        <v>2650</v>
      </c>
      <c r="T12" s="220">
        <v>2528</v>
      </c>
      <c r="U12" s="219">
        <v>821</v>
      </c>
      <c r="V12" s="220">
        <v>424</v>
      </c>
      <c r="W12" s="220">
        <v>397</v>
      </c>
      <c r="X12" s="219">
        <v>637</v>
      </c>
      <c r="Y12" s="220">
        <v>312</v>
      </c>
      <c r="Z12" s="220">
        <v>325</v>
      </c>
      <c r="AA12" s="219">
        <v>630</v>
      </c>
      <c r="AB12" s="220">
        <v>340</v>
      </c>
      <c r="AC12" s="220">
        <v>290</v>
      </c>
      <c r="AD12" s="219">
        <v>528</v>
      </c>
      <c r="AE12" s="220">
        <v>284</v>
      </c>
      <c r="AF12" s="220">
        <v>244</v>
      </c>
      <c r="AG12" s="219">
        <v>2501</v>
      </c>
      <c r="AH12" s="220">
        <v>1273</v>
      </c>
      <c r="AI12" s="220">
        <v>1228</v>
      </c>
      <c r="AJ12" s="219">
        <v>118</v>
      </c>
      <c r="AK12" s="220">
        <v>54</v>
      </c>
      <c r="AL12" s="220">
        <v>64</v>
      </c>
      <c r="AM12" s="219">
        <v>230</v>
      </c>
      <c r="AN12" s="220">
        <v>118</v>
      </c>
      <c r="AO12" s="220">
        <v>112</v>
      </c>
      <c r="AP12" s="219">
        <v>128</v>
      </c>
      <c r="AQ12" s="220">
        <v>67</v>
      </c>
      <c r="AR12" s="220">
        <v>61</v>
      </c>
      <c r="AS12" s="219">
        <v>92</v>
      </c>
      <c r="AT12" s="220">
        <v>55</v>
      </c>
      <c r="AU12" s="220">
        <v>37</v>
      </c>
      <c r="AV12" s="219">
        <v>216</v>
      </c>
      <c r="AW12" s="220">
        <v>111</v>
      </c>
      <c r="AX12" s="220">
        <v>105</v>
      </c>
      <c r="AY12" s="219">
        <v>187</v>
      </c>
      <c r="AZ12" s="220">
        <v>99</v>
      </c>
      <c r="BA12" s="220">
        <v>88</v>
      </c>
      <c r="BB12" s="219">
        <v>237</v>
      </c>
      <c r="BC12" s="220">
        <v>127</v>
      </c>
      <c r="BD12" s="220">
        <v>110</v>
      </c>
      <c r="BE12" s="219">
        <v>265</v>
      </c>
      <c r="BF12" s="220">
        <v>123</v>
      </c>
      <c r="BG12" s="220">
        <v>142</v>
      </c>
      <c r="BH12" s="219">
        <v>1400</v>
      </c>
      <c r="BI12" s="220">
        <v>723</v>
      </c>
      <c r="BJ12" s="220">
        <v>677</v>
      </c>
      <c r="BK12" s="219">
        <v>267</v>
      </c>
      <c r="BL12" s="220">
        <v>142</v>
      </c>
      <c r="BM12" s="220">
        <v>125</v>
      </c>
      <c r="BN12" s="219">
        <v>230</v>
      </c>
      <c r="BO12" s="220">
        <v>107</v>
      </c>
      <c r="BP12" s="220">
        <v>123</v>
      </c>
      <c r="BQ12" s="219">
        <v>428</v>
      </c>
      <c r="BR12" s="220">
        <v>230</v>
      </c>
      <c r="BS12" s="220">
        <v>198</v>
      </c>
      <c r="BT12" s="219">
        <v>63</v>
      </c>
      <c r="BU12" s="220">
        <v>30</v>
      </c>
      <c r="BV12" s="221">
        <v>33</v>
      </c>
    </row>
    <row r="13" spans="2:74" s="78" customFormat="1" ht="15" customHeight="1">
      <c r="B13" s="151">
        <v>4</v>
      </c>
      <c r="C13" s="222">
        <f t="shared" si="3"/>
        <v>23581</v>
      </c>
      <c r="D13" s="223">
        <f t="shared" si="7"/>
        <v>12291</v>
      </c>
      <c r="E13" s="224">
        <f t="shared" si="7"/>
        <v>11290</v>
      </c>
      <c r="F13" s="225">
        <v>4932</v>
      </c>
      <c r="G13" s="226">
        <v>2584</v>
      </c>
      <c r="H13" s="226">
        <v>2348</v>
      </c>
      <c r="I13" s="225">
        <v>2035</v>
      </c>
      <c r="J13" s="226">
        <v>1049</v>
      </c>
      <c r="K13" s="226">
        <v>986</v>
      </c>
      <c r="L13" s="225">
        <v>1226</v>
      </c>
      <c r="M13" s="226">
        <v>632</v>
      </c>
      <c r="N13" s="226">
        <v>594</v>
      </c>
      <c r="O13" s="225">
        <v>1378</v>
      </c>
      <c r="P13" s="226">
        <v>731</v>
      </c>
      <c r="Q13" s="226">
        <v>647</v>
      </c>
      <c r="R13" s="225">
        <v>5036</v>
      </c>
      <c r="S13" s="226">
        <v>2693</v>
      </c>
      <c r="T13" s="226">
        <v>2343</v>
      </c>
      <c r="U13" s="225">
        <v>792</v>
      </c>
      <c r="V13" s="226">
        <v>402</v>
      </c>
      <c r="W13" s="226">
        <v>390</v>
      </c>
      <c r="X13" s="225">
        <v>691</v>
      </c>
      <c r="Y13" s="226">
        <v>362</v>
      </c>
      <c r="Z13" s="226">
        <v>329</v>
      </c>
      <c r="AA13" s="225">
        <v>657</v>
      </c>
      <c r="AB13" s="226">
        <v>351</v>
      </c>
      <c r="AC13" s="226">
        <v>306</v>
      </c>
      <c r="AD13" s="225">
        <v>551</v>
      </c>
      <c r="AE13" s="226">
        <v>294</v>
      </c>
      <c r="AF13" s="226">
        <v>257</v>
      </c>
      <c r="AG13" s="225">
        <v>2507</v>
      </c>
      <c r="AH13" s="226">
        <v>1315</v>
      </c>
      <c r="AI13" s="226">
        <v>1192</v>
      </c>
      <c r="AJ13" s="225">
        <v>90</v>
      </c>
      <c r="AK13" s="226">
        <v>51</v>
      </c>
      <c r="AL13" s="226">
        <v>39</v>
      </c>
      <c r="AM13" s="225">
        <v>219</v>
      </c>
      <c r="AN13" s="226">
        <v>105</v>
      </c>
      <c r="AO13" s="226">
        <v>114</v>
      </c>
      <c r="AP13" s="225">
        <v>121</v>
      </c>
      <c r="AQ13" s="226">
        <v>70</v>
      </c>
      <c r="AR13" s="226">
        <v>51</v>
      </c>
      <c r="AS13" s="225">
        <v>91</v>
      </c>
      <c r="AT13" s="226">
        <v>57</v>
      </c>
      <c r="AU13" s="226">
        <v>34</v>
      </c>
      <c r="AV13" s="225">
        <v>201</v>
      </c>
      <c r="AW13" s="226">
        <v>95</v>
      </c>
      <c r="AX13" s="226">
        <v>106</v>
      </c>
      <c r="AY13" s="225">
        <v>221</v>
      </c>
      <c r="AZ13" s="226">
        <v>100</v>
      </c>
      <c r="BA13" s="226">
        <v>121</v>
      </c>
      <c r="BB13" s="225">
        <v>212</v>
      </c>
      <c r="BC13" s="226">
        <v>103</v>
      </c>
      <c r="BD13" s="226">
        <v>109</v>
      </c>
      <c r="BE13" s="225">
        <v>254</v>
      </c>
      <c r="BF13" s="226">
        <v>136</v>
      </c>
      <c r="BG13" s="226">
        <v>118</v>
      </c>
      <c r="BH13" s="225">
        <v>1416</v>
      </c>
      <c r="BI13" s="226">
        <v>696</v>
      </c>
      <c r="BJ13" s="226">
        <v>720</v>
      </c>
      <c r="BK13" s="225">
        <v>288</v>
      </c>
      <c r="BL13" s="226">
        <v>144</v>
      </c>
      <c r="BM13" s="226">
        <v>144</v>
      </c>
      <c r="BN13" s="225">
        <v>223</v>
      </c>
      <c r="BO13" s="226">
        <v>104</v>
      </c>
      <c r="BP13" s="226">
        <v>119</v>
      </c>
      <c r="BQ13" s="225">
        <v>390</v>
      </c>
      <c r="BR13" s="226">
        <v>187</v>
      </c>
      <c r="BS13" s="226">
        <v>203</v>
      </c>
      <c r="BT13" s="225">
        <v>50</v>
      </c>
      <c r="BU13" s="226">
        <v>30</v>
      </c>
      <c r="BV13" s="227">
        <v>20</v>
      </c>
    </row>
    <row r="14" spans="2:74" s="78" customFormat="1" ht="15" customHeight="1">
      <c r="B14" s="61" t="s">
        <v>16</v>
      </c>
      <c r="C14" s="187">
        <f t="shared" si="3"/>
        <v>109775</v>
      </c>
      <c r="D14" s="187">
        <f t="shared" ref="D14:AI14" si="8">SUM(D15:D19)</f>
        <v>57108</v>
      </c>
      <c r="E14" s="188">
        <f t="shared" si="8"/>
        <v>52667</v>
      </c>
      <c r="F14" s="215">
        <f t="shared" si="8"/>
        <v>22794</v>
      </c>
      <c r="G14" s="198">
        <f t="shared" si="8"/>
        <v>11826</v>
      </c>
      <c r="H14" s="198">
        <f t="shared" si="8"/>
        <v>10968</v>
      </c>
      <c r="I14" s="215">
        <f t="shared" si="8"/>
        <v>10118</v>
      </c>
      <c r="J14" s="198">
        <f t="shared" si="8"/>
        <v>5225</v>
      </c>
      <c r="K14" s="198">
        <f t="shared" si="8"/>
        <v>4893</v>
      </c>
      <c r="L14" s="215">
        <f t="shared" si="8"/>
        <v>5370</v>
      </c>
      <c r="M14" s="198">
        <f t="shared" si="8"/>
        <v>2847</v>
      </c>
      <c r="N14" s="198">
        <f t="shared" si="8"/>
        <v>2523</v>
      </c>
      <c r="O14" s="215">
        <f t="shared" si="8"/>
        <v>6859</v>
      </c>
      <c r="P14" s="198">
        <f t="shared" si="8"/>
        <v>3548</v>
      </c>
      <c r="Q14" s="198">
        <f t="shared" si="8"/>
        <v>3311</v>
      </c>
      <c r="R14" s="215">
        <f t="shared" si="8"/>
        <v>22746</v>
      </c>
      <c r="S14" s="198">
        <f t="shared" si="8"/>
        <v>11772</v>
      </c>
      <c r="T14" s="198">
        <f t="shared" si="8"/>
        <v>10974</v>
      </c>
      <c r="U14" s="215">
        <f t="shared" si="8"/>
        <v>4146</v>
      </c>
      <c r="V14" s="198">
        <f t="shared" si="8"/>
        <v>2124</v>
      </c>
      <c r="W14" s="198">
        <f t="shared" si="8"/>
        <v>2022</v>
      </c>
      <c r="X14" s="215">
        <f t="shared" si="8"/>
        <v>3066</v>
      </c>
      <c r="Y14" s="198">
        <f t="shared" si="8"/>
        <v>1617</v>
      </c>
      <c r="Z14" s="198">
        <f t="shared" si="8"/>
        <v>1449</v>
      </c>
      <c r="AA14" s="215">
        <f t="shared" si="8"/>
        <v>3480</v>
      </c>
      <c r="AB14" s="198">
        <f t="shared" si="8"/>
        <v>1817</v>
      </c>
      <c r="AC14" s="198">
        <f t="shared" si="8"/>
        <v>1663</v>
      </c>
      <c r="AD14" s="215">
        <f t="shared" si="8"/>
        <v>2493</v>
      </c>
      <c r="AE14" s="198">
        <f t="shared" si="8"/>
        <v>1352</v>
      </c>
      <c r="AF14" s="198">
        <f t="shared" si="8"/>
        <v>1141</v>
      </c>
      <c r="AG14" s="215">
        <f t="shared" si="8"/>
        <v>11071</v>
      </c>
      <c r="AH14" s="198">
        <f t="shared" si="8"/>
        <v>5717</v>
      </c>
      <c r="AI14" s="198">
        <f t="shared" si="8"/>
        <v>5354</v>
      </c>
      <c r="AJ14" s="215">
        <f t="shared" ref="AJ14:BO14" si="9">SUM(AJ15:AJ19)</f>
        <v>443</v>
      </c>
      <c r="AK14" s="198">
        <f t="shared" si="9"/>
        <v>245</v>
      </c>
      <c r="AL14" s="198">
        <f t="shared" si="9"/>
        <v>198</v>
      </c>
      <c r="AM14" s="215">
        <f t="shared" si="9"/>
        <v>1096</v>
      </c>
      <c r="AN14" s="198">
        <f t="shared" si="9"/>
        <v>579</v>
      </c>
      <c r="AO14" s="198">
        <f t="shared" si="9"/>
        <v>517</v>
      </c>
      <c r="AP14" s="215">
        <f t="shared" si="9"/>
        <v>592</v>
      </c>
      <c r="AQ14" s="198">
        <f t="shared" si="9"/>
        <v>300</v>
      </c>
      <c r="AR14" s="198">
        <f t="shared" si="9"/>
        <v>292</v>
      </c>
      <c r="AS14" s="215">
        <f t="shared" si="9"/>
        <v>479</v>
      </c>
      <c r="AT14" s="198">
        <f t="shared" si="9"/>
        <v>250</v>
      </c>
      <c r="AU14" s="198">
        <f t="shared" si="9"/>
        <v>229</v>
      </c>
      <c r="AV14" s="215">
        <f t="shared" si="9"/>
        <v>1021</v>
      </c>
      <c r="AW14" s="198">
        <f t="shared" si="9"/>
        <v>524</v>
      </c>
      <c r="AX14" s="198">
        <f t="shared" si="9"/>
        <v>497</v>
      </c>
      <c r="AY14" s="215">
        <f t="shared" si="9"/>
        <v>986</v>
      </c>
      <c r="AZ14" s="198">
        <f t="shared" si="9"/>
        <v>496</v>
      </c>
      <c r="BA14" s="198">
        <f t="shared" si="9"/>
        <v>490</v>
      </c>
      <c r="BB14" s="215">
        <f t="shared" si="9"/>
        <v>1157</v>
      </c>
      <c r="BC14" s="198">
        <f t="shared" si="9"/>
        <v>603</v>
      </c>
      <c r="BD14" s="198">
        <f t="shared" si="9"/>
        <v>554</v>
      </c>
      <c r="BE14" s="215">
        <f t="shared" si="9"/>
        <v>1110</v>
      </c>
      <c r="BF14" s="198">
        <f t="shared" si="9"/>
        <v>595</v>
      </c>
      <c r="BG14" s="198">
        <f t="shared" si="9"/>
        <v>515</v>
      </c>
      <c r="BH14" s="215">
        <f t="shared" si="9"/>
        <v>6324</v>
      </c>
      <c r="BI14" s="198">
        <f t="shared" si="9"/>
        <v>3293</v>
      </c>
      <c r="BJ14" s="198">
        <f t="shared" si="9"/>
        <v>3031</v>
      </c>
      <c r="BK14" s="215">
        <f t="shared" si="9"/>
        <v>1311</v>
      </c>
      <c r="BL14" s="198">
        <f t="shared" si="9"/>
        <v>724</v>
      </c>
      <c r="BM14" s="198">
        <f t="shared" si="9"/>
        <v>587</v>
      </c>
      <c r="BN14" s="215">
        <f t="shared" si="9"/>
        <v>940</v>
      </c>
      <c r="BO14" s="198">
        <f t="shared" si="9"/>
        <v>489</v>
      </c>
      <c r="BP14" s="198">
        <f t="shared" ref="BP14:BV14" si="10">SUM(BP15:BP19)</f>
        <v>451</v>
      </c>
      <c r="BQ14" s="215">
        <f t="shared" si="10"/>
        <v>1891</v>
      </c>
      <c r="BR14" s="198">
        <f t="shared" si="10"/>
        <v>1019</v>
      </c>
      <c r="BS14" s="198">
        <f t="shared" si="10"/>
        <v>872</v>
      </c>
      <c r="BT14" s="215">
        <f t="shared" si="10"/>
        <v>282</v>
      </c>
      <c r="BU14" s="198">
        <f t="shared" si="10"/>
        <v>146</v>
      </c>
      <c r="BV14" s="189">
        <f t="shared" si="10"/>
        <v>136</v>
      </c>
    </row>
    <row r="15" spans="2:74" s="78" customFormat="1" ht="15" customHeight="1">
      <c r="B15" s="152">
        <v>5</v>
      </c>
      <c r="C15" s="216">
        <f t="shared" si="3"/>
        <v>21919</v>
      </c>
      <c r="D15" s="217">
        <f t="shared" ref="D15:E19" si="11">SUM(G15,J15,M15,P15,S15,V15,Y15,AB15,AE15,AH15,AK15,AN15,AQ15,AT15,AW15,AZ15,BC15,BF15,BI15,BL15,BO15,BR15,BU15)</f>
        <v>11333</v>
      </c>
      <c r="E15" s="218">
        <f t="shared" si="11"/>
        <v>10586</v>
      </c>
      <c r="F15" s="219">
        <v>4645</v>
      </c>
      <c r="G15" s="220">
        <v>2439</v>
      </c>
      <c r="H15" s="220">
        <v>2206</v>
      </c>
      <c r="I15" s="219">
        <v>1930</v>
      </c>
      <c r="J15" s="220">
        <v>1000</v>
      </c>
      <c r="K15" s="220">
        <v>930</v>
      </c>
      <c r="L15" s="219">
        <v>1104</v>
      </c>
      <c r="M15" s="220">
        <v>544</v>
      </c>
      <c r="N15" s="220">
        <v>560</v>
      </c>
      <c r="O15" s="219">
        <v>1373</v>
      </c>
      <c r="P15" s="220">
        <v>726</v>
      </c>
      <c r="Q15" s="220">
        <v>647</v>
      </c>
      <c r="R15" s="219">
        <v>4563</v>
      </c>
      <c r="S15" s="220">
        <v>2347</v>
      </c>
      <c r="T15" s="220">
        <v>2216</v>
      </c>
      <c r="U15" s="219">
        <v>774</v>
      </c>
      <c r="V15" s="220">
        <v>396</v>
      </c>
      <c r="W15" s="220">
        <v>378</v>
      </c>
      <c r="X15" s="219">
        <v>601</v>
      </c>
      <c r="Y15" s="220">
        <v>311</v>
      </c>
      <c r="Z15" s="220">
        <v>290</v>
      </c>
      <c r="AA15" s="219">
        <v>659</v>
      </c>
      <c r="AB15" s="220">
        <v>334</v>
      </c>
      <c r="AC15" s="220">
        <v>325</v>
      </c>
      <c r="AD15" s="219">
        <v>500</v>
      </c>
      <c r="AE15" s="220">
        <v>254</v>
      </c>
      <c r="AF15" s="220">
        <v>246</v>
      </c>
      <c r="AG15" s="219">
        <v>2225</v>
      </c>
      <c r="AH15" s="220">
        <v>1116</v>
      </c>
      <c r="AI15" s="220">
        <v>1109</v>
      </c>
      <c r="AJ15" s="219">
        <v>87</v>
      </c>
      <c r="AK15" s="220">
        <v>44</v>
      </c>
      <c r="AL15" s="220">
        <v>43</v>
      </c>
      <c r="AM15" s="219">
        <v>207</v>
      </c>
      <c r="AN15" s="220">
        <v>111</v>
      </c>
      <c r="AO15" s="220">
        <v>96</v>
      </c>
      <c r="AP15" s="219">
        <v>105</v>
      </c>
      <c r="AQ15" s="220">
        <v>51</v>
      </c>
      <c r="AR15" s="220">
        <v>54</v>
      </c>
      <c r="AS15" s="219">
        <v>105</v>
      </c>
      <c r="AT15" s="220">
        <v>52</v>
      </c>
      <c r="AU15" s="220">
        <v>53</v>
      </c>
      <c r="AV15" s="219">
        <v>194</v>
      </c>
      <c r="AW15" s="220">
        <v>96</v>
      </c>
      <c r="AX15" s="220">
        <v>98</v>
      </c>
      <c r="AY15" s="219">
        <v>187</v>
      </c>
      <c r="AZ15" s="220">
        <v>104</v>
      </c>
      <c r="BA15" s="220">
        <v>83</v>
      </c>
      <c r="BB15" s="219">
        <v>248</v>
      </c>
      <c r="BC15" s="220">
        <v>125</v>
      </c>
      <c r="BD15" s="220">
        <v>123</v>
      </c>
      <c r="BE15" s="219">
        <v>225</v>
      </c>
      <c r="BF15" s="220">
        <v>106</v>
      </c>
      <c r="BG15" s="220">
        <v>119</v>
      </c>
      <c r="BH15" s="219">
        <v>1300</v>
      </c>
      <c r="BI15" s="220">
        <v>682</v>
      </c>
      <c r="BJ15" s="220">
        <v>618</v>
      </c>
      <c r="BK15" s="219">
        <v>271</v>
      </c>
      <c r="BL15" s="220">
        <v>147</v>
      </c>
      <c r="BM15" s="220">
        <v>124</v>
      </c>
      <c r="BN15" s="219">
        <v>206</v>
      </c>
      <c r="BO15" s="220">
        <v>114</v>
      </c>
      <c r="BP15" s="220">
        <v>92</v>
      </c>
      <c r="BQ15" s="219">
        <v>366</v>
      </c>
      <c r="BR15" s="220">
        <v>209</v>
      </c>
      <c r="BS15" s="220">
        <v>157</v>
      </c>
      <c r="BT15" s="219">
        <v>44</v>
      </c>
      <c r="BU15" s="220">
        <v>25</v>
      </c>
      <c r="BV15" s="221">
        <v>19</v>
      </c>
    </row>
    <row r="16" spans="2:74" s="78" customFormat="1" ht="15" customHeight="1">
      <c r="B16" s="152">
        <v>6</v>
      </c>
      <c r="C16" s="216">
        <f t="shared" si="3"/>
        <v>21376</v>
      </c>
      <c r="D16" s="217">
        <f t="shared" si="11"/>
        <v>11156</v>
      </c>
      <c r="E16" s="218">
        <f t="shared" si="11"/>
        <v>10220</v>
      </c>
      <c r="F16" s="219">
        <v>4505</v>
      </c>
      <c r="G16" s="220">
        <v>2356</v>
      </c>
      <c r="H16" s="220">
        <v>2149</v>
      </c>
      <c r="I16" s="219">
        <v>1932</v>
      </c>
      <c r="J16" s="220">
        <v>1000</v>
      </c>
      <c r="K16" s="220">
        <v>932</v>
      </c>
      <c r="L16" s="219">
        <v>1045</v>
      </c>
      <c r="M16" s="220">
        <v>557</v>
      </c>
      <c r="N16" s="220">
        <v>488</v>
      </c>
      <c r="O16" s="219">
        <v>1315</v>
      </c>
      <c r="P16" s="220">
        <v>662</v>
      </c>
      <c r="Q16" s="220">
        <v>653</v>
      </c>
      <c r="R16" s="219">
        <v>4438</v>
      </c>
      <c r="S16" s="220">
        <v>2333</v>
      </c>
      <c r="T16" s="220">
        <v>2105</v>
      </c>
      <c r="U16" s="219">
        <v>803</v>
      </c>
      <c r="V16" s="220">
        <v>410</v>
      </c>
      <c r="W16" s="220">
        <v>393</v>
      </c>
      <c r="X16" s="219">
        <v>592</v>
      </c>
      <c r="Y16" s="220">
        <v>326</v>
      </c>
      <c r="Z16" s="220">
        <v>266</v>
      </c>
      <c r="AA16" s="219">
        <v>649</v>
      </c>
      <c r="AB16" s="220">
        <v>332</v>
      </c>
      <c r="AC16" s="220">
        <v>317</v>
      </c>
      <c r="AD16" s="219">
        <v>467</v>
      </c>
      <c r="AE16" s="220">
        <v>247</v>
      </c>
      <c r="AF16" s="220">
        <v>220</v>
      </c>
      <c r="AG16" s="219">
        <v>2254</v>
      </c>
      <c r="AH16" s="220">
        <v>1167</v>
      </c>
      <c r="AI16" s="220">
        <v>1087</v>
      </c>
      <c r="AJ16" s="219">
        <v>76</v>
      </c>
      <c r="AK16" s="220">
        <v>46</v>
      </c>
      <c r="AL16" s="220">
        <v>30</v>
      </c>
      <c r="AM16" s="219">
        <v>202</v>
      </c>
      <c r="AN16" s="220">
        <v>109</v>
      </c>
      <c r="AO16" s="220">
        <v>93</v>
      </c>
      <c r="AP16" s="219">
        <v>119</v>
      </c>
      <c r="AQ16" s="220">
        <v>60</v>
      </c>
      <c r="AR16" s="220">
        <v>59</v>
      </c>
      <c r="AS16" s="219">
        <v>76</v>
      </c>
      <c r="AT16" s="220">
        <v>47</v>
      </c>
      <c r="AU16" s="220">
        <v>29</v>
      </c>
      <c r="AV16" s="219">
        <v>206</v>
      </c>
      <c r="AW16" s="220">
        <v>110</v>
      </c>
      <c r="AX16" s="220">
        <v>96</v>
      </c>
      <c r="AY16" s="219">
        <v>181</v>
      </c>
      <c r="AZ16" s="220">
        <v>91</v>
      </c>
      <c r="BA16" s="220">
        <v>90</v>
      </c>
      <c r="BB16" s="219">
        <v>215</v>
      </c>
      <c r="BC16" s="220">
        <v>115</v>
      </c>
      <c r="BD16" s="220">
        <v>100</v>
      </c>
      <c r="BE16" s="219">
        <v>214</v>
      </c>
      <c r="BF16" s="220">
        <v>105</v>
      </c>
      <c r="BG16" s="220">
        <v>109</v>
      </c>
      <c r="BH16" s="219">
        <v>1224</v>
      </c>
      <c r="BI16" s="220">
        <v>624</v>
      </c>
      <c r="BJ16" s="220">
        <v>600</v>
      </c>
      <c r="BK16" s="219">
        <v>264</v>
      </c>
      <c r="BL16" s="220">
        <v>142</v>
      </c>
      <c r="BM16" s="220">
        <v>122</v>
      </c>
      <c r="BN16" s="219">
        <v>168</v>
      </c>
      <c r="BO16" s="220">
        <v>101</v>
      </c>
      <c r="BP16" s="220">
        <v>67</v>
      </c>
      <c r="BQ16" s="219">
        <v>374</v>
      </c>
      <c r="BR16" s="220">
        <v>189</v>
      </c>
      <c r="BS16" s="220">
        <v>185</v>
      </c>
      <c r="BT16" s="219">
        <v>57</v>
      </c>
      <c r="BU16" s="220">
        <v>27</v>
      </c>
      <c r="BV16" s="221">
        <v>30</v>
      </c>
    </row>
    <row r="17" spans="1:74" s="78" customFormat="1" ht="15" customHeight="1">
      <c r="B17" s="152">
        <v>7</v>
      </c>
      <c r="C17" s="216">
        <f t="shared" si="3"/>
        <v>22714</v>
      </c>
      <c r="D17" s="217">
        <f t="shared" si="11"/>
        <v>11752</v>
      </c>
      <c r="E17" s="218">
        <f t="shared" si="11"/>
        <v>10962</v>
      </c>
      <c r="F17" s="219">
        <v>4639</v>
      </c>
      <c r="G17" s="220">
        <v>2351</v>
      </c>
      <c r="H17" s="220">
        <v>2288</v>
      </c>
      <c r="I17" s="219">
        <v>2081</v>
      </c>
      <c r="J17" s="220">
        <v>1071</v>
      </c>
      <c r="K17" s="220">
        <v>1010</v>
      </c>
      <c r="L17" s="219">
        <v>1147</v>
      </c>
      <c r="M17" s="220">
        <v>636</v>
      </c>
      <c r="N17" s="220">
        <v>511</v>
      </c>
      <c r="O17" s="219">
        <v>1414</v>
      </c>
      <c r="P17" s="220">
        <v>732</v>
      </c>
      <c r="Q17" s="220">
        <v>682</v>
      </c>
      <c r="R17" s="219">
        <v>4847</v>
      </c>
      <c r="S17" s="220">
        <v>2477</v>
      </c>
      <c r="T17" s="220">
        <v>2370</v>
      </c>
      <c r="U17" s="219">
        <v>850</v>
      </c>
      <c r="V17" s="220">
        <v>407</v>
      </c>
      <c r="W17" s="220">
        <v>443</v>
      </c>
      <c r="X17" s="219">
        <v>614</v>
      </c>
      <c r="Y17" s="220">
        <v>332</v>
      </c>
      <c r="Z17" s="220">
        <v>282</v>
      </c>
      <c r="AA17" s="219">
        <v>761</v>
      </c>
      <c r="AB17" s="220">
        <v>412</v>
      </c>
      <c r="AC17" s="220">
        <v>349</v>
      </c>
      <c r="AD17" s="219">
        <v>508</v>
      </c>
      <c r="AE17" s="220">
        <v>281</v>
      </c>
      <c r="AF17" s="220">
        <v>227</v>
      </c>
      <c r="AG17" s="219">
        <v>2239</v>
      </c>
      <c r="AH17" s="220">
        <v>1151</v>
      </c>
      <c r="AI17" s="220">
        <v>1088</v>
      </c>
      <c r="AJ17" s="219">
        <v>105</v>
      </c>
      <c r="AK17" s="220">
        <v>58</v>
      </c>
      <c r="AL17" s="220">
        <v>47</v>
      </c>
      <c r="AM17" s="219">
        <v>244</v>
      </c>
      <c r="AN17" s="220">
        <v>133</v>
      </c>
      <c r="AO17" s="220">
        <v>111</v>
      </c>
      <c r="AP17" s="219">
        <v>122</v>
      </c>
      <c r="AQ17" s="220">
        <v>71</v>
      </c>
      <c r="AR17" s="220">
        <v>51</v>
      </c>
      <c r="AS17" s="219">
        <v>106</v>
      </c>
      <c r="AT17" s="220">
        <v>54</v>
      </c>
      <c r="AU17" s="220">
        <v>52</v>
      </c>
      <c r="AV17" s="219">
        <v>163</v>
      </c>
      <c r="AW17" s="220">
        <v>79</v>
      </c>
      <c r="AX17" s="220">
        <v>84</v>
      </c>
      <c r="AY17" s="219">
        <v>212</v>
      </c>
      <c r="AZ17" s="220">
        <v>100</v>
      </c>
      <c r="BA17" s="220">
        <v>112</v>
      </c>
      <c r="BB17" s="219">
        <v>236</v>
      </c>
      <c r="BC17" s="220">
        <v>121</v>
      </c>
      <c r="BD17" s="220">
        <v>115</v>
      </c>
      <c r="BE17" s="219">
        <v>225</v>
      </c>
      <c r="BF17" s="220">
        <v>129</v>
      </c>
      <c r="BG17" s="220">
        <v>96</v>
      </c>
      <c r="BH17" s="219">
        <v>1314</v>
      </c>
      <c r="BI17" s="220">
        <v>681</v>
      </c>
      <c r="BJ17" s="220">
        <v>633</v>
      </c>
      <c r="BK17" s="219">
        <v>247</v>
      </c>
      <c r="BL17" s="220">
        <v>142</v>
      </c>
      <c r="BM17" s="220">
        <v>105</v>
      </c>
      <c r="BN17" s="219">
        <v>196</v>
      </c>
      <c r="BO17" s="220">
        <v>103</v>
      </c>
      <c r="BP17" s="220">
        <v>93</v>
      </c>
      <c r="BQ17" s="219">
        <v>386</v>
      </c>
      <c r="BR17" s="220">
        <v>197</v>
      </c>
      <c r="BS17" s="220">
        <v>189</v>
      </c>
      <c r="BT17" s="219">
        <v>58</v>
      </c>
      <c r="BU17" s="220">
        <v>34</v>
      </c>
      <c r="BV17" s="221">
        <v>24</v>
      </c>
    </row>
    <row r="18" spans="1:74" s="78" customFormat="1" ht="15" customHeight="1">
      <c r="B18" s="152">
        <v>8</v>
      </c>
      <c r="C18" s="216">
        <f t="shared" si="3"/>
        <v>22648</v>
      </c>
      <c r="D18" s="217">
        <f t="shared" si="11"/>
        <v>11754</v>
      </c>
      <c r="E18" s="218">
        <f t="shared" si="11"/>
        <v>10894</v>
      </c>
      <c r="F18" s="219">
        <v>4609</v>
      </c>
      <c r="G18" s="220">
        <v>2381</v>
      </c>
      <c r="H18" s="220">
        <v>2228</v>
      </c>
      <c r="I18" s="219">
        <v>2144</v>
      </c>
      <c r="J18" s="220">
        <v>1089</v>
      </c>
      <c r="K18" s="220">
        <v>1055</v>
      </c>
      <c r="L18" s="219">
        <v>1065</v>
      </c>
      <c r="M18" s="220">
        <v>554</v>
      </c>
      <c r="N18" s="220">
        <v>511</v>
      </c>
      <c r="O18" s="219">
        <v>1416</v>
      </c>
      <c r="P18" s="220">
        <v>712</v>
      </c>
      <c r="Q18" s="220">
        <v>704</v>
      </c>
      <c r="R18" s="219">
        <v>4671</v>
      </c>
      <c r="S18" s="220">
        <v>2450</v>
      </c>
      <c r="T18" s="220">
        <v>2221</v>
      </c>
      <c r="U18" s="219">
        <v>871</v>
      </c>
      <c r="V18" s="220">
        <v>434</v>
      </c>
      <c r="W18" s="220">
        <v>437</v>
      </c>
      <c r="X18" s="219">
        <v>681</v>
      </c>
      <c r="Y18" s="220">
        <v>362</v>
      </c>
      <c r="Z18" s="220">
        <v>319</v>
      </c>
      <c r="AA18" s="219">
        <v>723</v>
      </c>
      <c r="AB18" s="220">
        <v>390</v>
      </c>
      <c r="AC18" s="220">
        <v>333</v>
      </c>
      <c r="AD18" s="219">
        <v>500</v>
      </c>
      <c r="AE18" s="220">
        <v>279</v>
      </c>
      <c r="AF18" s="220">
        <v>221</v>
      </c>
      <c r="AG18" s="219">
        <v>2279</v>
      </c>
      <c r="AH18" s="220">
        <v>1184</v>
      </c>
      <c r="AI18" s="220">
        <v>1095</v>
      </c>
      <c r="AJ18" s="219">
        <v>92</v>
      </c>
      <c r="AK18" s="220">
        <v>50</v>
      </c>
      <c r="AL18" s="220">
        <v>42</v>
      </c>
      <c r="AM18" s="219">
        <v>234</v>
      </c>
      <c r="AN18" s="220">
        <v>115</v>
      </c>
      <c r="AO18" s="220">
        <v>119</v>
      </c>
      <c r="AP18" s="219">
        <v>122</v>
      </c>
      <c r="AQ18" s="220">
        <v>54</v>
      </c>
      <c r="AR18" s="220">
        <v>68</v>
      </c>
      <c r="AS18" s="219">
        <v>110</v>
      </c>
      <c r="AT18" s="220">
        <v>53</v>
      </c>
      <c r="AU18" s="220">
        <v>57</v>
      </c>
      <c r="AV18" s="219">
        <v>237</v>
      </c>
      <c r="AW18" s="220">
        <v>134</v>
      </c>
      <c r="AX18" s="220">
        <v>103</v>
      </c>
      <c r="AY18" s="219">
        <v>209</v>
      </c>
      <c r="AZ18" s="220">
        <v>103</v>
      </c>
      <c r="BA18" s="220">
        <v>106</v>
      </c>
      <c r="BB18" s="219">
        <v>239</v>
      </c>
      <c r="BC18" s="220">
        <v>132</v>
      </c>
      <c r="BD18" s="220">
        <v>107</v>
      </c>
      <c r="BE18" s="219">
        <v>210</v>
      </c>
      <c r="BF18" s="220">
        <v>113</v>
      </c>
      <c r="BG18" s="220">
        <v>97</v>
      </c>
      <c r="BH18" s="219">
        <v>1323</v>
      </c>
      <c r="BI18" s="220">
        <v>687</v>
      </c>
      <c r="BJ18" s="220">
        <v>636</v>
      </c>
      <c r="BK18" s="219">
        <v>268</v>
      </c>
      <c r="BL18" s="220">
        <v>146</v>
      </c>
      <c r="BM18" s="220">
        <v>122</v>
      </c>
      <c r="BN18" s="219">
        <v>180</v>
      </c>
      <c r="BO18" s="220">
        <v>80</v>
      </c>
      <c r="BP18" s="220">
        <v>100</v>
      </c>
      <c r="BQ18" s="219">
        <v>394</v>
      </c>
      <c r="BR18" s="220">
        <v>224</v>
      </c>
      <c r="BS18" s="220">
        <v>170</v>
      </c>
      <c r="BT18" s="219">
        <v>71</v>
      </c>
      <c r="BU18" s="220">
        <v>28</v>
      </c>
      <c r="BV18" s="221">
        <v>43</v>
      </c>
    </row>
    <row r="19" spans="1:74" s="78" customFormat="1" ht="15" customHeight="1">
      <c r="B19" s="153">
        <v>9</v>
      </c>
      <c r="C19" s="222">
        <f t="shared" si="3"/>
        <v>21118</v>
      </c>
      <c r="D19" s="223">
        <f t="shared" si="11"/>
        <v>11113</v>
      </c>
      <c r="E19" s="224">
        <f t="shared" si="11"/>
        <v>10005</v>
      </c>
      <c r="F19" s="225">
        <v>4396</v>
      </c>
      <c r="G19" s="226">
        <v>2299</v>
      </c>
      <c r="H19" s="226">
        <v>2097</v>
      </c>
      <c r="I19" s="225">
        <v>2031</v>
      </c>
      <c r="J19" s="226">
        <v>1065</v>
      </c>
      <c r="K19" s="226">
        <v>966</v>
      </c>
      <c r="L19" s="225">
        <v>1009</v>
      </c>
      <c r="M19" s="226">
        <v>556</v>
      </c>
      <c r="N19" s="226">
        <v>453</v>
      </c>
      <c r="O19" s="225">
        <v>1341</v>
      </c>
      <c r="P19" s="226">
        <v>716</v>
      </c>
      <c r="Q19" s="226">
        <v>625</v>
      </c>
      <c r="R19" s="225">
        <v>4227</v>
      </c>
      <c r="S19" s="226">
        <v>2165</v>
      </c>
      <c r="T19" s="226">
        <v>2062</v>
      </c>
      <c r="U19" s="225">
        <v>848</v>
      </c>
      <c r="V19" s="226">
        <v>477</v>
      </c>
      <c r="W19" s="226">
        <v>371</v>
      </c>
      <c r="X19" s="225">
        <v>578</v>
      </c>
      <c r="Y19" s="226">
        <v>286</v>
      </c>
      <c r="Z19" s="226">
        <v>292</v>
      </c>
      <c r="AA19" s="225">
        <v>688</v>
      </c>
      <c r="AB19" s="226">
        <v>349</v>
      </c>
      <c r="AC19" s="226">
        <v>339</v>
      </c>
      <c r="AD19" s="225">
        <v>518</v>
      </c>
      <c r="AE19" s="226">
        <v>291</v>
      </c>
      <c r="AF19" s="226">
        <v>227</v>
      </c>
      <c r="AG19" s="225">
        <v>2074</v>
      </c>
      <c r="AH19" s="226">
        <v>1099</v>
      </c>
      <c r="AI19" s="226">
        <v>975</v>
      </c>
      <c r="AJ19" s="225">
        <v>83</v>
      </c>
      <c r="AK19" s="226">
        <v>47</v>
      </c>
      <c r="AL19" s="226">
        <v>36</v>
      </c>
      <c r="AM19" s="225">
        <v>209</v>
      </c>
      <c r="AN19" s="226">
        <v>111</v>
      </c>
      <c r="AO19" s="226">
        <v>98</v>
      </c>
      <c r="AP19" s="225">
        <v>124</v>
      </c>
      <c r="AQ19" s="226">
        <v>64</v>
      </c>
      <c r="AR19" s="226">
        <v>60</v>
      </c>
      <c r="AS19" s="225">
        <v>82</v>
      </c>
      <c r="AT19" s="226">
        <v>44</v>
      </c>
      <c r="AU19" s="226">
        <v>38</v>
      </c>
      <c r="AV19" s="225">
        <v>221</v>
      </c>
      <c r="AW19" s="226">
        <v>105</v>
      </c>
      <c r="AX19" s="226">
        <v>116</v>
      </c>
      <c r="AY19" s="225">
        <v>197</v>
      </c>
      <c r="AZ19" s="226">
        <v>98</v>
      </c>
      <c r="BA19" s="226">
        <v>99</v>
      </c>
      <c r="BB19" s="225">
        <v>219</v>
      </c>
      <c r="BC19" s="226">
        <v>110</v>
      </c>
      <c r="BD19" s="226">
        <v>109</v>
      </c>
      <c r="BE19" s="225">
        <v>236</v>
      </c>
      <c r="BF19" s="226">
        <v>142</v>
      </c>
      <c r="BG19" s="226">
        <v>94</v>
      </c>
      <c r="BH19" s="225">
        <v>1163</v>
      </c>
      <c r="BI19" s="226">
        <v>619</v>
      </c>
      <c r="BJ19" s="226">
        <v>544</v>
      </c>
      <c r="BK19" s="225">
        <v>261</v>
      </c>
      <c r="BL19" s="226">
        <v>147</v>
      </c>
      <c r="BM19" s="226">
        <v>114</v>
      </c>
      <c r="BN19" s="225">
        <v>190</v>
      </c>
      <c r="BO19" s="226">
        <v>91</v>
      </c>
      <c r="BP19" s="226">
        <v>99</v>
      </c>
      <c r="BQ19" s="225">
        <v>371</v>
      </c>
      <c r="BR19" s="226">
        <v>200</v>
      </c>
      <c r="BS19" s="226">
        <v>171</v>
      </c>
      <c r="BT19" s="225">
        <v>52</v>
      </c>
      <c r="BU19" s="226">
        <v>32</v>
      </c>
      <c r="BV19" s="227">
        <v>20</v>
      </c>
    </row>
    <row r="20" spans="1:74" s="8" customFormat="1" ht="15" customHeight="1">
      <c r="A20" s="78"/>
      <c r="B20" s="61" t="s">
        <v>6</v>
      </c>
      <c r="C20" s="187">
        <f t="shared" si="3"/>
        <v>119309</v>
      </c>
      <c r="D20" s="187">
        <f t="shared" ref="D20:AI20" si="12">SUM(D21:D25)</f>
        <v>62820</v>
      </c>
      <c r="E20" s="188">
        <f t="shared" si="12"/>
        <v>56489</v>
      </c>
      <c r="F20" s="215">
        <f t="shared" si="12"/>
        <v>24918</v>
      </c>
      <c r="G20" s="198">
        <f t="shared" si="12"/>
        <v>13205</v>
      </c>
      <c r="H20" s="198">
        <f t="shared" si="12"/>
        <v>11713</v>
      </c>
      <c r="I20" s="215">
        <f t="shared" si="12"/>
        <v>11339</v>
      </c>
      <c r="J20" s="198">
        <f t="shared" si="12"/>
        <v>5967</v>
      </c>
      <c r="K20" s="198">
        <f t="shared" si="12"/>
        <v>5372</v>
      </c>
      <c r="L20" s="215">
        <f t="shared" si="12"/>
        <v>5721</v>
      </c>
      <c r="M20" s="198">
        <f t="shared" si="12"/>
        <v>2984</v>
      </c>
      <c r="N20" s="198">
        <f t="shared" si="12"/>
        <v>2737</v>
      </c>
      <c r="O20" s="215">
        <f t="shared" si="12"/>
        <v>7661</v>
      </c>
      <c r="P20" s="198">
        <f t="shared" si="12"/>
        <v>3991</v>
      </c>
      <c r="Q20" s="198">
        <f t="shared" si="12"/>
        <v>3670</v>
      </c>
      <c r="R20" s="215">
        <f t="shared" si="12"/>
        <v>24083</v>
      </c>
      <c r="S20" s="198">
        <f t="shared" si="12"/>
        <v>12572</v>
      </c>
      <c r="T20" s="198">
        <f t="shared" si="12"/>
        <v>11511</v>
      </c>
      <c r="U20" s="215">
        <f t="shared" si="12"/>
        <v>4950</v>
      </c>
      <c r="V20" s="198">
        <f t="shared" si="12"/>
        <v>2623</v>
      </c>
      <c r="W20" s="198">
        <f t="shared" si="12"/>
        <v>2327</v>
      </c>
      <c r="X20" s="215">
        <f t="shared" si="12"/>
        <v>3408</v>
      </c>
      <c r="Y20" s="198">
        <f t="shared" si="12"/>
        <v>1837</v>
      </c>
      <c r="Z20" s="198">
        <f t="shared" si="12"/>
        <v>1571</v>
      </c>
      <c r="AA20" s="215">
        <f t="shared" si="12"/>
        <v>3965</v>
      </c>
      <c r="AB20" s="198">
        <f t="shared" si="12"/>
        <v>2119</v>
      </c>
      <c r="AC20" s="198">
        <f t="shared" si="12"/>
        <v>1846</v>
      </c>
      <c r="AD20" s="215">
        <f t="shared" si="12"/>
        <v>3073</v>
      </c>
      <c r="AE20" s="198">
        <f t="shared" si="12"/>
        <v>1643</v>
      </c>
      <c r="AF20" s="198">
        <f t="shared" si="12"/>
        <v>1430</v>
      </c>
      <c r="AG20" s="215">
        <f t="shared" si="12"/>
        <v>11548</v>
      </c>
      <c r="AH20" s="198">
        <f t="shared" si="12"/>
        <v>6056</v>
      </c>
      <c r="AI20" s="198">
        <f t="shared" si="12"/>
        <v>5492</v>
      </c>
      <c r="AJ20" s="215">
        <f t="shared" ref="AJ20:BO20" si="13">SUM(AJ21:AJ25)</f>
        <v>482</v>
      </c>
      <c r="AK20" s="198">
        <f t="shared" si="13"/>
        <v>269</v>
      </c>
      <c r="AL20" s="198">
        <f t="shared" si="13"/>
        <v>213</v>
      </c>
      <c r="AM20" s="215">
        <f t="shared" si="13"/>
        <v>1284</v>
      </c>
      <c r="AN20" s="198">
        <f t="shared" si="13"/>
        <v>665</v>
      </c>
      <c r="AO20" s="198">
        <f t="shared" si="13"/>
        <v>619</v>
      </c>
      <c r="AP20" s="215">
        <f t="shared" si="13"/>
        <v>707</v>
      </c>
      <c r="AQ20" s="198">
        <f t="shared" si="13"/>
        <v>372</v>
      </c>
      <c r="AR20" s="198">
        <f t="shared" si="13"/>
        <v>335</v>
      </c>
      <c r="AS20" s="215">
        <f t="shared" si="13"/>
        <v>520</v>
      </c>
      <c r="AT20" s="198">
        <f t="shared" si="13"/>
        <v>257</v>
      </c>
      <c r="AU20" s="198">
        <f t="shared" si="13"/>
        <v>263</v>
      </c>
      <c r="AV20" s="215">
        <f t="shared" si="13"/>
        <v>1186</v>
      </c>
      <c r="AW20" s="198">
        <f t="shared" si="13"/>
        <v>620</v>
      </c>
      <c r="AX20" s="198">
        <f t="shared" si="13"/>
        <v>566</v>
      </c>
      <c r="AY20" s="215">
        <f t="shared" si="13"/>
        <v>1160</v>
      </c>
      <c r="AZ20" s="198">
        <f t="shared" si="13"/>
        <v>607</v>
      </c>
      <c r="BA20" s="198">
        <f t="shared" si="13"/>
        <v>553</v>
      </c>
      <c r="BB20" s="215">
        <f t="shared" si="13"/>
        <v>1113</v>
      </c>
      <c r="BC20" s="198">
        <f t="shared" si="13"/>
        <v>586</v>
      </c>
      <c r="BD20" s="198">
        <f t="shared" si="13"/>
        <v>527</v>
      </c>
      <c r="BE20" s="215">
        <f t="shared" si="13"/>
        <v>1210</v>
      </c>
      <c r="BF20" s="198">
        <f t="shared" si="13"/>
        <v>674</v>
      </c>
      <c r="BG20" s="198">
        <f t="shared" si="13"/>
        <v>536</v>
      </c>
      <c r="BH20" s="215">
        <f t="shared" si="13"/>
        <v>6254</v>
      </c>
      <c r="BI20" s="198">
        <f t="shared" si="13"/>
        <v>3296</v>
      </c>
      <c r="BJ20" s="198">
        <f t="shared" si="13"/>
        <v>2958</v>
      </c>
      <c r="BK20" s="215">
        <f t="shared" si="13"/>
        <v>1398</v>
      </c>
      <c r="BL20" s="198">
        <f t="shared" si="13"/>
        <v>748</v>
      </c>
      <c r="BM20" s="198">
        <f t="shared" si="13"/>
        <v>650</v>
      </c>
      <c r="BN20" s="215">
        <f t="shared" si="13"/>
        <v>1012</v>
      </c>
      <c r="BO20" s="198">
        <f t="shared" si="13"/>
        <v>548</v>
      </c>
      <c r="BP20" s="198">
        <f t="shared" ref="BP20:BV20" si="14">SUM(BP21:BP25)</f>
        <v>464</v>
      </c>
      <c r="BQ20" s="215">
        <f t="shared" si="14"/>
        <v>2029</v>
      </c>
      <c r="BR20" s="198">
        <f t="shared" si="14"/>
        <v>1032</v>
      </c>
      <c r="BS20" s="198">
        <f t="shared" si="14"/>
        <v>997</v>
      </c>
      <c r="BT20" s="215">
        <f t="shared" si="14"/>
        <v>288</v>
      </c>
      <c r="BU20" s="198">
        <f t="shared" si="14"/>
        <v>149</v>
      </c>
      <c r="BV20" s="189">
        <f t="shared" si="14"/>
        <v>139</v>
      </c>
    </row>
    <row r="21" spans="1:74" s="78" customFormat="1" ht="15" customHeight="1">
      <c r="B21" s="64" t="s">
        <v>104</v>
      </c>
      <c r="C21" s="216">
        <f t="shared" si="3"/>
        <v>20981</v>
      </c>
      <c r="D21" s="217">
        <f t="shared" ref="D21:E25" si="15">SUM(G21,J21,M21,P21,S21,V21,Y21,AB21,AE21,AH21,AK21,AN21,AQ21,AT21,AW21,AZ21,BC21,BF21,BI21,BL21,BO21,BR21,BU21)</f>
        <v>10909</v>
      </c>
      <c r="E21" s="218">
        <f t="shared" si="15"/>
        <v>10072</v>
      </c>
      <c r="F21" s="219">
        <v>4429</v>
      </c>
      <c r="G21" s="220">
        <v>2364</v>
      </c>
      <c r="H21" s="220">
        <v>2065</v>
      </c>
      <c r="I21" s="219">
        <v>1972</v>
      </c>
      <c r="J21" s="220">
        <v>1032</v>
      </c>
      <c r="K21" s="220">
        <v>940</v>
      </c>
      <c r="L21" s="219">
        <v>1006</v>
      </c>
      <c r="M21" s="220">
        <v>495</v>
      </c>
      <c r="N21" s="220">
        <v>511</v>
      </c>
      <c r="O21" s="219">
        <v>1324</v>
      </c>
      <c r="P21" s="220">
        <v>699</v>
      </c>
      <c r="Q21" s="220">
        <v>625</v>
      </c>
      <c r="R21" s="219">
        <v>4254</v>
      </c>
      <c r="S21" s="220">
        <v>2203</v>
      </c>
      <c r="T21" s="220">
        <v>2051</v>
      </c>
      <c r="U21" s="219">
        <v>882</v>
      </c>
      <c r="V21" s="220">
        <v>470</v>
      </c>
      <c r="W21" s="220">
        <v>412</v>
      </c>
      <c r="X21" s="219">
        <v>596</v>
      </c>
      <c r="Y21" s="220">
        <v>279</v>
      </c>
      <c r="Z21" s="220">
        <v>317</v>
      </c>
      <c r="AA21" s="219">
        <v>696</v>
      </c>
      <c r="AB21" s="220">
        <v>356</v>
      </c>
      <c r="AC21" s="220">
        <v>340</v>
      </c>
      <c r="AD21" s="219">
        <v>498</v>
      </c>
      <c r="AE21" s="220">
        <v>256</v>
      </c>
      <c r="AF21" s="220">
        <v>242</v>
      </c>
      <c r="AG21" s="219">
        <v>1994</v>
      </c>
      <c r="AH21" s="220">
        <v>1010</v>
      </c>
      <c r="AI21" s="220">
        <v>984</v>
      </c>
      <c r="AJ21" s="219">
        <v>89</v>
      </c>
      <c r="AK21" s="220">
        <v>47</v>
      </c>
      <c r="AL21" s="220">
        <v>42</v>
      </c>
      <c r="AM21" s="219">
        <v>230</v>
      </c>
      <c r="AN21" s="220">
        <v>119</v>
      </c>
      <c r="AO21" s="220">
        <v>111</v>
      </c>
      <c r="AP21" s="219">
        <v>124</v>
      </c>
      <c r="AQ21" s="220">
        <v>65</v>
      </c>
      <c r="AR21" s="220">
        <v>59</v>
      </c>
      <c r="AS21" s="219">
        <v>99</v>
      </c>
      <c r="AT21" s="220">
        <v>46</v>
      </c>
      <c r="AU21" s="220">
        <v>53</v>
      </c>
      <c r="AV21" s="219">
        <v>213</v>
      </c>
      <c r="AW21" s="220">
        <v>113</v>
      </c>
      <c r="AX21" s="220">
        <v>100</v>
      </c>
      <c r="AY21" s="219">
        <v>195</v>
      </c>
      <c r="AZ21" s="220">
        <v>93</v>
      </c>
      <c r="BA21" s="220">
        <v>102</v>
      </c>
      <c r="BB21" s="219">
        <v>199</v>
      </c>
      <c r="BC21" s="220">
        <v>114</v>
      </c>
      <c r="BD21" s="220">
        <v>85</v>
      </c>
      <c r="BE21" s="219">
        <v>218</v>
      </c>
      <c r="BF21" s="220">
        <v>118</v>
      </c>
      <c r="BG21" s="220">
        <v>100</v>
      </c>
      <c r="BH21" s="219">
        <v>1148</v>
      </c>
      <c r="BI21" s="220">
        <v>619</v>
      </c>
      <c r="BJ21" s="220">
        <v>529</v>
      </c>
      <c r="BK21" s="219">
        <v>249</v>
      </c>
      <c r="BL21" s="220">
        <v>130</v>
      </c>
      <c r="BM21" s="220">
        <v>119</v>
      </c>
      <c r="BN21" s="219">
        <v>155</v>
      </c>
      <c r="BO21" s="220">
        <v>85</v>
      </c>
      <c r="BP21" s="220">
        <v>70</v>
      </c>
      <c r="BQ21" s="219">
        <v>352</v>
      </c>
      <c r="BR21" s="220">
        <v>163</v>
      </c>
      <c r="BS21" s="220">
        <v>189</v>
      </c>
      <c r="BT21" s="219">
        <v>59</v>
      </c>
      <c r="BU21" s="220">
        <v>33</v>
      </c>
      <c r="BV21" s="221">
        <v>26</v>
      </c>
    </row>
    <row r="22" spans="1:74" s="78" customFormat="1" ht="15" customHeight="1">
      <c r="B22" s="64" t="s">
        <v>25</v>
      </c>
      <c r="C22" s="216">
        <f t="shared" si="3"/>
        <v>22584</v>
      </c>
      <c r="D22" s="217">
        <f t="shared" si="15"/>
        <v>11976</v>
      </c>
      <c r="E22" s="218">
        <f t="shared" si="15"/>
        <v>10608</v>
      </c>
      <c r="F22" s="219">
        <v>4723</v>
      </c>
      <c r="G22" s="220">
        <v>2509</v>
      </c>
      <c r="H22" s="220">
        <v>2214</v>
      </c>
      <c r="I22" s="219">
        <v>2123</v>
      </c>
      <c r="J22" s="220">
        <v>1116</v>
      </c>
      <c r="K22" s="220">
        <v>1007</v>
      </c>
      <c r="L22" s="219">
        <v>1095</v>
      </c>
      <c r="M22" s="220">
        <v>586</v>
      </c>
      <c r="N22" s="220">
        <v>509</v>
      </c>
      <c r="O22" s="219">
        <v>1453</v>
      </c>
      <c r="P22" s="220">
        <v>750</v>
      </c>
      <c r="Q22" s="220">
        <v>703</v>
      </c>
      <c r="R22" s="219">
        <v>4571</v>
      </c>
      <c r="S22" s="220">
        <v>2392</v>
      </c>
      <c r="T22" s="220">
        <v>2179</v>
      </c>
      <c r="U22" s="219">
        <v>948</v>
      </c>
      <c r="V22" s="220">
        <v>512</v>
      </c>
      <c r="W22" s="220">
        <v>436</v>
      </c>
      <c r="X22" s="219">
        <v>642</v>
      </c>
      <c r="Y22" s="220">
        <v>353</v>
      </c>
      <c r="Z22" s="220">
        <v>289</v>
      </c>
      <c r="AA22" s="219">
        <v>706</v>
      </c>
      <c r="AB22" s="220">
        <v>379</v>
      </c>
      <c r="AC22" s="220">
        <v>327</v>
      </c>
      <c r="AD22" s="219">
        <v>545</v>
      </c>
      <c r="AE22" s="220">
        <v>306</v>
      </c>
      <c r="AF22" s="220">
        <v>239</v>
      </c>
      <c r="AG22" s="219">
        <v>2290</v>
      </c>
      <c r="AH22" s="220">
        <v>1220</v>
      </c>
      <c r="AI22" s="220">
        <v>1070</v>
      </c>
      <c r="AJ22" s="219">
        <v>77</v>
      </c>
      <c r="AK22" s="220">
        <v>46</v>
      </c>
      <c r="AL22" s="220">
        <v>31</v>
      </c>
      <c r="AM22" s="219">
        <v>250</v>
      </c>
      <c r="AN22" s="220">
        <v>136</v>
      </c>
      <c r="AO22" s="220">
        <v>114</v>
      </c>
      <c r="AP22" s="219">
        <v>138</v>
      </c>
      <c r="AQ22" s="220">
        <v>71</v>
      </c>
      <c r="AR22" s="220">
        <v>67</v>
      </c>
      <c r="AS22" s="219">
        <v>90</v>
      </c>
      <c r="AT22" s="220">
        <v>47</v>
      </c>
      <c r="AU22" s="220">
        <v>43</v>
      </c>
      <c r="AV22" s="219">
        <v>217</v>
      </c>
      <c r="AW22" s="220">
        <v>112</v>
      </c>
      <c r="AX22" s="220">
        <v>105</v>
      </c>
      <c r="AY22" s="219">
        <v>204</v>
      </c>
      <c r="AZ22" s="220">
        <v>119</v>
      </c>
      <c r="BA22" s="220">
        <v>85</v>
      </c>
      <c r="BB22" s="219">
        <v>201</v>
      </c>
      <c r="BC22" s="220">
        <v>109</v>
      </c>
      <c r="BD22" s="220">
        <v>92</v>
      </c>
      <c r="BE22" s="219">
        <v>205</v>
      </c>
      <c r="BF22" s="220">
        <v>118</v>
      </c>
      <c r="BG22" s="220">
        <v>87</v>
      </c>
      <c r="BH22" s="219">
        <v>1209</v>
      </c>
      <c r="BI22" s="220">
        <v>632</v>
      </c>
      <c r="BJ22" s="220">
        <v>577</v>
      </c>
      <c r="BK22" s="219">
        <v>253</v>
      </c>
      <c r="BL22" s="220">
        <v>123</v>
      </c>
      <c r="BM22" s="220">
        <v>130</v>
      </c>
      <c r="BN22" s="219">
        <v>197</v>
      </c>
      <c r="BO22" s="220">
        <v>106</v>
      </c>
      <c r="BP22" s="220">
        <v>91</v>
      </c>
      <c r="BQ22" s="219">
        <v>401</v>
      </c>
      <c r="BR22" s="220">
        <v>211</v>
      </c>
      <c r="BS22" s="220">
        <v>190</v>
      </c>
      <c r="BT22" s="219">
        <v>46</v>
      </c>
      <c r="BU22" s="220">
        <v>23</v>
      </c>
      <c r="BV22" s="221">
        <v>23</v>
      </c>
    </row>
    <row r="23" spans="1:74" s="78" customFormat="1" ht="15" customHeight="1">
      <c r="B23" s="64" t="s">
        <v>26</v>
      </c>
      <c r="C23" s="216">
        <f t="shared" si="3"/>
        <v>22756</v>
      </c>
      <c r="D23" s="217">
        <f t="shared" si="15"/>
        <v>11900</v>
      </c>
      <c r="E23" s="218">
        <f t="shared" si="15"/>
        <v>10856</v>
      </c>
      <c r="F23" s="219">
        <v>4722</v>
      </c>
      <c r="G23" s="220">
        <v>2469</v>
      </c>
      <c r="H23" s="220">
        <v>2253</v>
      </c>
      <c r="I23" s="219">
        <v>2120</v>
      </c>
      <c r="J23" s="220">
        <v>1097</v>
      </c>
      <c r="K23" s="220">
        <v>1023</v>
      </c>
      <c r="L23" s="219">
        <v>1082</v>
      </c>
      <c r="M23" s="220">
        <v>587</v>
      </c>
      <c r="N23" s="220">
        <v>495</v>
      </c>
      <c r="O23" s="219">
        <v>1480</v>
      </c>
      <c r="P23" s="220">
        <v>764</v>
      </c>
      <c r="Q23" s="220">
        <v>716</v>
      </c>
      <c r="R23" s="219">
        <v>4715</v>
      </c>
      <c r="S23" s="220">
        <v>2455</v>
      </c>
      <c r="T23" s="220">
        <v>2260</v>
      </c>
      <c r="U23" s="219">
        <v>904</v>
      </c>
      <c r="V23" s="220">
        <v>458</v>
      </c>
      <c r="W23" s="220">
        <v>446</v>
      </c>
      <c r="X23" s="219">
        <v>660</v>
      </c>
      <c r="Y23" s="220">
        <v>358</v>
      </c>
      <c r="Z23" s="220">
        <v>302</v>
      </c>
      <c r="AA23" s="219">
        <v>781</v>
      </c>
      <c r="AB23" s="220">
        <v>415</v>
      </c>
      <c r="AC23" s="220">
        <v>366</v>
      </c>
      <c r="AD23" s="219">
        <v>590</v>
      </c>
      <c r="AE23" s="220">
        <v>318</v>
      </c>
      <c r="AF23" s="220">
        <v>272</v>
      </c>
      <c r="AG23" s="219">
        <v>2192</v>
      </c>
      <c r="AH23" s="220">
        <v>1158</v>
      </c>
      <c r="AI23" s="220">
        <v>1034</v>
      </c>
      <c r="AJ23" s="219">
        <v>92</v>
      </c>
      <c r="AK23" s="220">
        <v>51</v>
      </c>
      <c r="AL23" s="220">
        <v>41</v>
      </c>
      <c r="AM23" s="219">
        <v>215</v>
      </c>
      <c r="AN23" s="220">
        <v>107</v>
      </c>
      <c r="AO23" s="220">
        <v>108</v>
      </c>
      <c r="AP23" s="219">
        <v>141</v>
      </c>
      <c r="AQ23" s="220">
        <v>77</v>
      </c>
      <c r="AR23" s="220">
        <v>64</v>
      </c>
      <c r="AS23" s="219">
        <v>103</v>
      </c>
      <c r="AT23" s="220">
        <v>49</v>
      </c>
      <c r="AU23" s="220">
        <v>54</v>
      </c>
      <c r="AV23" s="219">
        <v>239</v>
      </c>
      <c r="AW23" s="220">
        <v>128</v>
      </c>
      <c r="AX23" s="220">
        <v>111</v>
      </c>
      <c r="AY23" s="219">
        <v>218</v>
      </c>
      <c r="AZ23" s="220">
        <v>120</v>
      </c>
      <c r="BA23" s="220">
        <v>98</v>
      </c>
      <c r="BB23" s="219">
        <v>215</v>
      </c>
      <c r="BC23" s="220">
        <v>109</v>
      </c>
      <c r="BD23" s="220">
        <v>106</v>
      </c>
      <c r="BE23" s="219">
        <v>233</v>
      </c>
      <c r="BF23" s="220">
        <v>134</v>
      </c>
      <c r="BG23" s="220">
        <v>99</v>
      </c>
      <c r="BH23" s="219">
        <v>1200</v>
      </c>
      <c r="BI23" s="220">
        <v>609</v>
      </c>
      <c r="BJ23" s="220">
        <v>591</v>
      </c>
      <c r="BK23" s="219">
        <v>253</v>
      </c>
      <c r="BL23" s="220">
        <v>138</v>
      </c>
      <c r="BM23" s="220">
        <v>115</v>
      </c>
      <c r="BN23" s="219">
        <v>188</v>
      </c>
      <c r="BO23" s="220">
        <v>100</v>
      </c>
      <c r="BP23" s="220">
        <v>88</v>
      </c>
      <c r="BQ23" s="219">
        <v>363</v>
      </c>
      <c r="BR23" s="220">
        <v>174</v>
      </c>
      <c r="BS23" s="220">
        <v>189</v>
      </c>
      <c r="BT23" s="219">
        <v>50</v>
      </c>
      <c r="BU23" s="220">
        <v>25</v>
      </c>
      <c r="BV23" s="221">
        <v>25</v>
      </c>
    </row>
    <row r="24" spans="1:74" s="78" customFormat="1" ht="15" customHeight="1">
      <c r="B24" s="64" t="s">
        <v>27</v>
      </c>
      <c r="C24" s="216">
        <f t="shared" si="3"/>
        <v>24603</v>
      </c>
      <c r="D24" s="217">
        <f t="shared" si="15"/>
        <v>13073</v>
      </c>
      <c r="E24" s="218">
        <f t="shared" si="15"/>
        <v>11530</v>
      </c>
      <c r="F24" s="219">
        <v>5087</v>
      </c>
      <c r="G24" s="220">
        <v>2706</v>
      </c>
      <c r="H24" s="220">
        <v>2381</v>
      </c>
      <c r="I24" s="219">
        <v>2350</v>
      </c>
      <c r="J24" s="220">
        <v>1225</v>
      </c>
      <c r="K24" s="220">
        <v>1125</v>
      </c>
      <c r="L24" s="219">
        <v>1181</v>
      </c>
      <c r="M24" s="220">
        <v>627</v>
      </c>
      <c r="N24" s="220">
        <v>554</v>
      </c>
      <c r="O24" s="219">
        <v>1618</v>
      </c>
      <c r="P24" s="220">
        <v>840</v>
      </c>
      <c r="Q24" s="220">
        <v>778</v>
      </c>
      <c r="R24" s="219">
        <v>4886</v>
      </c>
      <c r="S24" s="220">
        <v>2581</v>
      </c>
      <c r="T24" s="220">
        <v>2305</v>
      </c>
      <c r="U24" s="219">
        <v>1017</v>
      </c>
      <c r="V24" s="220">
        <v>538</v>
      </c>
      <c r="W24" s="220">
        <v>479</v>
      </c>
      <c r="X24" s="219">
        <v>684</v>
      </c>
      <c r="Y24" s="220">
        <v>392</v>
      </c>
      <c r="Z24" s="220">
        <v>292</v>
      </c>
      <c r="AA24" s="219">
        <v>809</v>
      </c>
      <c r="AB24" s="220">
        <v>465</v>
      </c>
      <c r="AC24" s="220">
        <v>344</v>
      </c>
      <c r="AD24" s="219">
        <v>665</v>
      </c>
      <c r="AE24" s="220">
        <v>342</v>
      </c>
      <c r="AF24" s="220">
        <v>323</v>
      </c>
      <c r="AG24" s="219">
        <v>2349</v>
      </c>
      <c r="AH24" s="220">
        <v>1258</v>
      </c>
      <c r="AI24" s="220">
        <v>1091</v>
      </c>
      <c r="AJ24" s="219">
        <v>113</v>
      </c>
      <c r="AK24" s="220">
        <v>62</v>
      </c>
      <c r="AL24" s="220">
        <v>51</v>
      </c>
      <c r="AM24" s="219">
        <v>290</v>
      </c>
      <c r="AN24" s="220">
        <v>152</v>
      </c>
      <c r="AO24" s="220">
        <v>138</v>
      </c>
      <c r="AP24" s="219">
        <v>143</v>
      </c>
      <c r="AQ24" s="220">
        <v>73</v>
      </c>
      <c r="AR24" s="220">
        <v>70</v>
      </c>
      <c r="AS24" s="219">
        <v>113</v>
      </c>
      <c r="AT24" s="220">
        <v>57</v>
      </c>
      <c r="AU24" s="220">
        <v>56</v>
      </c>
      <c r="AV24" s="219">
        <v>247</v>
      </c>
      <c r="AW24" s="220">
        <v>127</v>
      </c>
      <c r="AX24" s="220">
        <v>120</v>
      </c>
      <c r="AY24" s="219">
        <v>258</v>
      </c>
      <c r="AZ24" s="220">
        <v>129</v>
      </c>
      <c r="BA24" s="220">
        <v>129</v>
      </c>
      <c r="BB24" s="219">
        <v>231</v>
      </c>
      <c r="BC24" s="220">
        <v>112</v>
      </c>
      <c r="BD24" s="220">
        <v>119</v>
      </c>
      <c r="BE24" s="219">
        <v>243</v>
      </c>
      <c r="BF24" s="220">
        <v>127</v>
      </c>
      <c r="BG24" s="220">
        <v>116</v>
      </c>
      <c r="BH24" s="219">
        <v>1273</v>
      </c>
      <c r="BI24" s="220">
        <v>680</v>
      </c>
      <c r="BJ24" s="220">
        <v>593</v>
      </c>
      <c r="BK24" s="219">
        <v>305</v>
      </c>
      <c r="BL24" s="220">
        <v>175</v>
      </c>
      <c r="BM24" s="220">
        <v>130</v>
      </c>
      <c r="BN24" s="219">
        <v>228</v>
      </c>
      <c r="BO24" s="220">
        <v>131</v>
      </c>
      <c r="BP24" s="220">
        <v>97</v>
      </c>
      <c r="BQ24" s="219">
        <v>455</v>
      </c>
      <c r="BR24" s="220">
        <v>243</v>
      </c>
      <c r="BS24" s="220">
        <v>212</v>
      </c>
      <c r="BT24" s="219">
        <v>58</v>
      </c>
      <c r="BU24" s="220">
        <v>31</v>
      </c>
      <c r="BV24" s="221">
        <v>27</v>
      </c>
    </row>
    <row r="25" spans="1:74" s="78" customFormat="1" ht="15" customHeight="1">
      <c r="B25" s="65" t="s">
        <v>28</v>
      </c>
      <c r="C25" s="222">
        <f t="shared" si="3"/>
        <v>28385</v>
      </c>
      <c r="D25" s="223">
        <f t="shared" si="15"/>
        <v>14962</v>
      </c>
      <c r="E25" s="224">
        <f t="shared" si="15"/>
        <v>13423</v>
      </c>
      <c r="F25" s="225">
        <v>5957</v>
      </c>
      <c r="G25" s="226">
        <v>3157</v>
      </c>
      <c r="H25" s="226">
        <v>2800</v>
      </c>
      <c r="I25" s="225">
        <v>2774</v>
      </c>
      <c r="J25" s="226">
        <v>1497</v>
      </c>
      <c r="K25" s="226">
        <v>1277</v>
      </c>
      <c r="L25" s="225">
        <v>1357</v>
      </c>
      <c r="M25" s="226">
        <v>689</v>
      </c>
      <c r="N25" s="226">
        <v>668</v>
      </c>
      <c r="O25" s="225">
        <v>1786</v>
      </c>
      <c r="P25" s="226">
        <v>938</v>
      </c>
      <c r="Q25" s="226">
        <v>848</v>
      </c>
      <c r="R25" s="225">
        <v>5657</v>
      </c>
      <c r="S25" s="226">
        <v>2941</v>
      </c>
      <c r="T25" s="226">
        <v>2716</v>
      </c>
      <c r="U25" s="225">
        <v>1199</v>
      </c>
      <c r="V25" s="226">
        <v>645</v>
      </c>
      <c r="W25" s="226">
        <v>554</v>
      </c>
      <c r="X25" s="225">
        <v>826</v>
      </c>
      <c r="Y25" s="226">
        <v>455</v>
      </c>
      <c r="Z25" s="226">
        <v>371</v>
      </c>
      <c r="AA25" s="225">
        <v>973</v>
      </c>
      <c r="AB25" s="226">
        <v>504</v>
      </c>
      <c r="AC25" s="226">
        <v>469</v>
      </c>
      <c r="AD25" s="225">
        <v>775</v>
      </c>
      <c r="AE25" s="226">
        <v>421</v>
      </c>
      <c r="AF25" s="226">
        <v>354</v>
      </c>
      <c r="AG25" s="225">
        <v>2723</v>
      </c>
      <c r="AH25" s="226">
        <v>1410</v>
      </c>
      <c r="AI25" s="226">
        <v>1313</v>
      </c>
      <c r="AJ25" s="225">
        <v>111</v>
      </c>
      <c r="AK25" s="226">
        <v>63</v>
      </c>
      <c r="AL25" s="226">
        <v>48</v>
      </c>
      <c r="AM25" s="225">
        <v>299</v>
      </c>
      <c r="AN25" s="226">
        <v>151</v>
      </c>
      <c r="AO25" s="226">
        <v>148</v>
      </c>
      <c r="AP25" s="225">
        <v>161</v>
      </c>
      <c r="AQ25" s="226">
        <v>86</v>
      </c>
      <c r="AR25" s="226">
        <v>75</v>
      </c>
      <c r="AS25" s="225">
        <v>115</v>
      </c>
      <c r="AT25" s="226">
        <v>58</v>
      </c>
      <c r="AU25" s="226">
        <v>57</v>
      </c>
      <c r="AV25" s="225">
        <v>270</v>
      </c>
      <c r="AW25" s="226">
        <v>140</v>
      </c>
      <c r="AX25" s="226">
        <v>130</v>
      </c>
      <c r="AY25" s="225">
        <v>285</v>
      </c>
      <c r="AZ25" s="226">
        <v>146</v>
      </c>
      <c r="BA25" s="226">
        <v>139</v>
      </c>
      <c r="BB25" s="225">
        <v>267</v>
      </c>
      <c r="BC25" s="226">
        <v>142</v>
      </c>
      <c r="BD25" s="226">
        <v>125</v>
      </c>
      <c r="BE25" s="225">
        <v>311</v>
      </c>
      <c r="BF25" s="226">
        <v>177</v>
      </c>
      <c r="BG25" s="226">
        <v>134</v>
      </c>
      <c r="BH25" s="225">
        <v>1424</v>
      </c>
      <c r="BI25" s="226">
        <v>756</v>
      </c>
      <c r="BJ25" s="226">
        <v>668</v>
      </c>
      <c r="BK25" s="225">
        <v>338</v>
      </c>
      <c r="BL25" s="226">
        <v>182</v>
      </c>
      <c r="BM25" s="226">
        <v>156</v>
      </c>
      <c r="BN25" s="225">
        <v>244</v>
      </c>
      <c r="BO25" s="226">
        <v>126</v>
      </c>
      <c r="BP25" s="226">
        <v>118</v>
      </c>
      <c r="BQ25" s="225">
        <v>458</v>
      </c>
      <c r="BR25" s="226">
        <v>241</v>
      </c>
      <c r="BS25" s="226">
        <v>217</v>
      </c>
      <c r="BT25" s="225">
        <v>75</v>
      </c>
      <c r="BU25" s="226">
        <v>37</v>
      </c>
      <c r="BV25" s="227">
        <v>38</v>
      </c>
    </row>
    <row r="26" spans="1:74" s="8" customFormat="1" ht="15" customHeight="1">
      <c r="A26" s="78"/>
      <c r="B26" s="61" t="s">
        <v>7</v>
      </c>
      <c r="C26" s="187">
        <f t="shared" si="3"/>
        <v>160957</v>
      </c>
      <c r="D26" s="187">
        <f t="shared" ref="D26:AI26" si="16">SUM(D27:D31)</f>
        <v>85676</v>
      </c>
      <c r="E26" s="188">
        <f t="shared" si="16"/>
        <v>75281</v>
      </c>
      <c r="F26" s="215">
        <f t="shared" si="16"/>
        <v>34088</v>
      </c>
      <c r="G26" s="198">
        <f t="shared" si="16"/>
        <v>18069</v>
      </c>
      <c r="H26" s="198">
        <f t="shared" si="16"/>
        <v>16019</v>
      </c>
      <c r="I26" s="215">
        <f t="shared" si="16"/>
        <v>16014</v>
      </c>
      <c r="J26" s="198">
        <f t="shared" si="16"/>
        <v>8478</v>
      </c>
      <c r="K26" s="198">
        <f t="shared" si="16"/>
        <v>7536</v>
      </c>
      <c r="L26" s="215">
        <f t="shared" si="16"/>
        <v>8366</v>
      </c>
      <c r="M26" s="198">
        <f t="shared" si="16"/>
        <v>4463</v>
      </c>
      <c r="N26" s="198">
        <f t="shared" si="16"/>
        <v>3903</v>
      </c>
      <c r="O26" s="215">
        <f t="shared" si="16"/>
        <v>9510</v>
      </c>
      <c r="P26" s="198">
        <f t="shared" si="16"/>
        <v>4976</v>
      </c>
      <c r="Q26" s="198">
        <f t="shared" si="16"/>
        <v>4534</v>
      </c>
      <c r="R26" s="215">
        <f t="shared" si="16"/>
        <v>30539</v>
      </c>
      <c r="S26" s="198">
        <f t="shared" si="16"/>
        <v>16337</v>
      </c>
      <c r="T26" s="198">
        <f t="shared" si="16"/>
        <v>14202</v>
      </c>
      <c r="U26" s="215">
        <f t="shared" si="16"/>
        <v>6692</v>
      </c>
      <c r="V26" s="198">
        <f t="shared" si="16"/>
        <v>3598</v>
      </c>
      <c r="W26" s="198">
        <f t="shared" si="16"/>
        <v>3094</v>
      </c>
      <c r="X26" s="215">
        <f t="shared" si="16"/>
        <v>5058</v>
      </c>
      <c r="Y26" s="198">
        <f t="shared" si="16"/>
        <v>2661</v>
      </c>
      <c r="Z26" s="198">
        <f t="shared" si="16"/>
        <v>2397</v>
      </c>
      <c r="AA26" s="215">
        <f t="shared" si="16"/>
        <v>5527</v>
      </c>
      <c r="AB26" s="198">
        <f t="shared" si="16"/>
        <v>2971</v>
      </c>
      <c r="AC26" s="198">
        <f t="shared" si="16"/>
        <v>2556</v>
      </c>
      <c r="AD26" s="215">
        <f t="shared" si="16"/>
        <v>4251</v>
      </c>
      <c r="AE26" s="198">
        <f t="shared" si="16"/>
        <v>2307</v>
      </c>
      <c r="AF26" s="198">
        <f t="shared" si="16"/>
        <v>1944</v>
      </c>
      <c r="AG26" s="215">
        <f t="shared" si="16"/>
        <v>15340</v>
      </c>
      <c r="AH26" s="198">
        <f t="shared" si="16"/>
        <v>8081</v>
      </c>
      <c r="AI26" s="198">
        <f t="shared" si="16"/>
        <v>7259</v>
      </c>
      <c r="AJ26" s="215">
        <f t="shared" ref="AJ26:BO26" si="17">SUM(AJ27:AJ31)</f>
        <v>897</v>
      </c>
      <c r="AK26" s="198">
        <f t="shared" si="17"/>
        <v>483</v>
      </c>
      <c r="AL26" s="198">
        <f t="shared" si="17"/>
        <v>414</v>
      </c>
      <c r="AM26" s="215">
        <f t="shared" si="17"/>
        <v>1905</v>
      </c>
      <c r="AN26" s="198">
        <f t="shared" si="17"/>
        <v>999</v>
      </c>
      <c r="AO26" s="198">
        <f t="shared" si="17"/>
        <v>906</v>
      </c>
      <c r="AP26" s="215">
        <f t="shared" si="17"/>
        <v>1027</v>
      </c>
      <c r="AQ26" s="198">
        <f t="shared" si="17"/>
        <v>548</v>
      </c>
      <c r="AR26" s="198">
        <f t="shared" si="17"/>
        <v>479</v>
      </c>
      <c r="AS26" s="215">
        <f t="shared" si="17"/>
        <v>749</v>
      </c>
      <c r="AT26" s="198">
        <f t="shared" si="17"/>
        <v>418</v>
      </c>
      <c r="AU26" s="198">
        <f t="shared" si="17"/>
        <v>331</v>
      </c>
      <c r="AV26" s="215">
        <f t="shared" si="17"/>
        <v>1653</v>
      </c>
      <c r="AW26" s="198">
        <f t="shared" si="17"/>
        <v>869</v>
      </c>
      <c r="AX26" s="198">
        <f t="shared" si="17"/>
        <v>784</v>
      </c>
      <c r="AY26" s="215">
        <f t="shared" si="17"/>
        <v>1824</v>
      </c>
      <c r="AZ26" s="198">
        <f t="shared" si="17"/>
        <v>967</v>
      </c>
      <c r="BA26" s="198">
        <f t="shared" si="17"/>
        <v>857</v>
      </c>
      <c r="BB26" s="215">
        <f t="shared" si="17"/>
        <v>1592</v>
      </c>
      <c r="BC26" s="198">
        <f t="shared" si="17"/>
        <v>850</v>
      </c>
      <c r="BD26" s="198">
        <f t="shared" si="17"/>
        <v>742</v>
      </c>
      <c r="BE26" s="215">
        <f t="shared" si="17"/>
        <v>2006</v>
      </c>
      <c r="BF26" s="198">
        <f t="shared" si="17"/>
        <v>1085</v>
      </c>
      <c r="BG26" s="198">
        <f t="shared" si="17"/>
        <v>921</v>
      </c>
      <c r="BH26" s="215">
        <f t="shared" si="17"/>
        <v>7318</v>
      </c>
      <c r="BI26" s="198">
        <f t="shared" si="17"/>
        <v>3985</v>
      </c>
      <c r="BJ26" s="198">
        <f t="shared" si="17"/>
        <v>3333</v>
      </c>
      <c r="BK26" s="215">
        <f t="shared" si="17"/>
        <v>1834</v>
      </c>
      <c r="BL26" s="198">
        <f t="shared" si="17"/>
        <v>943</v>
      </c>
      <c r="BM26" s="198">
        <f t="shared" si="17"/>
        <v>891</v>
      </c>
      <c r="BN26" s="215">
        <f t="shared" si="17"/>
        <v>1426</v>
      </c>
      <c r="BO26" s="198">
        <f t="shared" si="17"/>
        <v>732</v>
      </c>
      <c r="BP26" s="198">
        <f t="shared" ref="BP26:BV26" si="18">SUM(BP27:BP31)</f>
        <v>694</v>
      </c>
      <c r="BQ26" s="215">
        <f t="shared" si="18"/>
        <v>2940</v>
      </c>
      <c r="BR26" s="198">
        <f t="shared" si="18"/>
        <v>1649</v>
      </c>
      <c r="BS26" s="198">
        <f t="shared" si="18"/>
        <v>1291</v>
      </c>
      <c r="BT26" s="215">
        <f t="shared" si="18"/>
        <v>401</v>
      </c>
      <c r="BU26" s="198">
        <f t="shared" si="18"/>
        <v>207</v>
      </c>
      <c r="BV26" s="189">
        <f t="shared" si="18"/>
        <v>194</v>
      </c>
    </row>
    <row r="27" spans="1:74" s="78" customFormat="1" ht="15" customHeight="1">
      <c r="B27" s="64" t="s">
        <v>105</v>
      </c>
      <c r="C27" s="216">
        <f t="shared" si="3"/>
        <v>31481</v>
      </c>
      <c r="D27" s="217">
        <f t="shared" ref="D27:E31" si="19">SUM(G27,J27,M27,P27,S27,V27,Y27,AB27,AE27,AH27,AK27,AN27,AQ27,AT27,AW27,AZ27,BC27,BF27,BI27,BL27,BO27,BR27,BU27)</f>
        <v>16755</v>
      </c>
      <c r="E27" s="218">
        <f t="shared" si="19"/>
        <v>14726</v>
      </c>
      <c r="F27" s="219">
        <v>6760</v>
      </c>
      <c r="G27" s="220">
        <v>3602</v>
      </c>
      <c r="H27" s="220">
        <v>3158</v>
      </c>
      <c r="I27" s="219">
        <v>3105</v>
      </c>
      <c r="J27" s="220">
        <v>1601</v>
      </c>
      <c r="K27" s="220">
        <v>1504</v>
      </c>
      <c r="L27" s="219">
        <v>1567</v>
      </c>
      <c r="M27" s="220">
        <v>827</v>
      </c>
      <c r="N27" s="220">
        <v>740</v>
      </c>
      <c r="O27" s="219">
        <v>1840</v>
      </c>
      <c r="P27" s="220">
        <v>935</v>
      </c>
      <c r="Q27" s="220">
        <v>905</v>
      </c>
      <c r="R27" s="219">
        <v>6205</v>
      </c>
      <c r="S27" s="220">
        <v>3310</v>
      </c>
      <c r="T27" s="220">
        <v>2895</v>
      </c>
      <c r="U27" s="219">
        <v>1349</v>
      </c>
      <c r="V27" s="220">
        <v>737</v>
      </c>
      <c r="W27" s="220">
        <v>612</v>
      </c>
      <c r="X27" s="219">
        <v>924</v>
      </c>
      <c r="Y27" s="220">
        <v>520</v>
      </c>
      <c r="Z27" s="220">
        <v>404</v>
      </c>
      <c r="AA27" s="219">
        <v>1057</v>
      </c>
      <c r="AB27" s="220">
        <v>593</v>
      </c>
      <c r="AC27" s="220">
        <v>464</v>
      </c>
      <c r="AD27" s="219">
        <v>812</v>
      </c>
      <c r="AE27" s="220">
        <v>450</v>
      </c>
      <c r="AF27" s="220">
        <v>362</v>
      </c>
      <c r="AG27" s="219">
        <v>2908</v>
      </c>
      <c r="AH27" s="220">
        <v>1528</v>
      </c>
      <c r="AI27" s="220">
        <v>1380</v>
      </c>
      <c r="AJ27" s="219">
        <v>139</v>
      </c>
      <c r="AK27" s="220">
        <v>86</v>
      </c>
      <c r="AL27" s="220">
        <v>53</v>
      </c>
      <c r="AM27" s="219">
        <v>339</v>
      </c>
      <c r="AN27" s="220">
        <v>163</v>
      </c>
      <c r="AO27" s="220">
        <v>176</v>
      </c>
      <c r="AP27" s="219">
        <v>195</v>
      </c>
      <c r="AQ27" s="220">
        <v>107</v>
      </c>
      <c r="AR27" s="220">
        <v>88</v>
      </c>
      <c r="AS27" s="219">
        <v>146</v>
      </c>
      <c r="AT27" s="220">
        <v>83</v>
      </c>
      <c r="AU27" s="220">
        <v>63</v>
      </c>
      <c r="AV27" s="219">
        <v>324</v>
      </c>
      <c r="AW27" s="220">
        <v>175</v>
      </c>
      <c r="AX27" s="220">
        <v>149</v>
      </c>
      <c r="AY27" s="219">
        <v>358</v>
      </c>
      <c r="AZ27" s="220">
        <v>177</v>
      </c>
      <c r="BA27" s="220">
        <v>181</v>
      </c>
      <c r="BB27" s="219">
        <v>291</v>
      </c>
      <c r="BC27" s="220">
        <v>162</v>
      </c>
      <c r="BD27" s="220">
        <v>129</v>
      </c>
      <c r="BE27" s="219">
        <v>370</v>
      </c>
      <c r="BF27" s="220">
        <v>194</v>
      </c>
      <c r="BG27" s="220">
        <v>176</v>
      </c>
      <c r="BH27" s="219">
        <v>1532</v>
      </c>
      <c r="BI27" s="220">
        <v>822</v>
      </c>
      <c r="BJ27" s="220">
        <v>710</v>
      </c>
      <c r="BK27" s="219">
        <v>338</v>
      </c>
      <c r="BL27" s="220">
        <v>179</v>
      </c>
      <c r="BM27" s="220">
        <v>159</v>
      </c>
      <c r="BN27" s="219">
        <v>282</v>
      </c>
      <c r="BO27" s="220">
        <v>150</v>
      </c>
      <c r="BP27" s="220">
        <v>132</v>
      </c>
      <c r="BQ27" s="219">
        <v>559</v>
      </c>
      <c r="BR27" s="220">
        <v>320</v>
      </c>
      <c r="BS27" s="220">
        <v>239</v>
      </c>
      <c r="BT27" s="219">
        <v>81</v>
      </c>
      <c r="BU27" s="220">
        <v>34</v>
      </c>
      <c r="BV27" s="221">
        <v>47</v>
      </c>
    </row>
    <row r="28" spans="1:74" s="78" customFormat="1" ht="15" customHeight="1">
      <c r="B28" s="64" t="s">
        <v>29</v>
      </c>
      <c r="C28" s="216">
        <f t="shared" si="3"/>
        <v>30353</v>
      </c>
      <c r="D28" s="217">
        <f t="shared" si="19"/>
        <v>16188</v>
      </c>
      <c r="E28" s="218">
        <f t="shared" si="19"/>
        <v>14165</v>
      </c>
      <c r="F28" s="219">
        <v>6414</v>
      </c>
      <c r="G28" s="220">
        <v>3386</v>
      </c>
      <c r="H28" s="220">
        <v>3028</v>
      </c>
      <c r="I28" s="219">
        <v>3008</v>
      </c>
      <c r="J28" s="220">
        <v>1577</v>
      </c>
      <c r="K28" s="220">
        <v>1431</v>
      </c>
      <c r="L28" s="219">
        <v>1638</v>
      </c>
      <c r="M28" s="220">
        <v>914</v>
      </c>
      <c r="N28" s="220">
        <v>724</v>
      </c>
      <c r="O28" s="219">
        <v>1833</v>
      </c>
      <c r="P28" s="220">
        <v>989</v>
      </c>
      <c r="Q28" s="220">
        <v>844</v>
      </c>
      <c r="R28" s="219">
        <v>5812</v>
      </c>
      <c r="S28" s="220">
        <v>3097</v>
      </c>
      <c r="T28" s="220">
        <v>2715</v>
      </c>
      <c r="U28" s="219">
        <v>1208</v>
      </c>
      <c r="V28" s="220">
        <v>659</v>
      </c>
      <c r="W28" s="220">
        <v>549</v>
      </c>
      <c r="X28" s="219">
        <v>945</v>
      </c>
      <c r="Y28" s="220">
        <v>492</v>
      </c>
      <c r="Z28" s="220">
        <v>453</v>
      </c>
      <c r="AA28" s="219">
        <v>1068</v>
      </c>
      <c r="AB28" s="220">
        <v>565</v>
      </c>
      <c r="AC28" s="220">
        <v>503</v>
      </c>
      <c r="AD28" s="219">
        <v>814</v>
      </c>
      <c r="AE28" s="220">
        <v>448</v>
      </c>
      <c r="AF28" s="220">
        <v>366</v>
      </c>
      <c r="AG28" s="219">
        <v>2771</v>
      </c>
      <c r="AH28" s="220">
        <v>1477</v>
      </c>
      <c r="AI28" s="220">
        <v>1294</v>
      </c>
      <c r="AJ28" s="219">
        <v>172</v>
      </c>
      <c r="AK28" s="220">
        <v>94</v>
      </c>
      <c r="AL28" s="220">
        <v>78</v>
      </c>
      <c r="AM28" s="219">
        <v>364</v>
      </c>
      <c r="AN28" s="220">
        <v>191</v>
      </c>
      <c r="AO28" s="220">
        <v>173</v>
      </c>
      <c r="AP28" s="219">
        <v>182</v>
      </c>
      <c r="AQ28" s="220">
        <v>91</v>
      </c>
      <c r="AR28" s="220">
        <v>91</v>
      </c>
      <c r="AS28" s="219">
        <v>133</v>
      </c>
      <c r="AT28" s="220">
        <v>69</v>
      </c>
      <c r="AU28" s="220">
        <v>64</v>
      </c>
      <c r="AV28" s="219">
        <v>313</v>
      </c>
      <c r="AW28" s="220">
        <v>150</v>
      </c>
      <c r="AX28" s="220">
        <v>163</v>
      </c>
      <c r="AY28" s="219">
        <v>328</v>
      </c>
      <c r="AZ28" s="220">
        <v>193</v>
      </c>
      <c r="BA28" s="220">
        <v>135</v>
      </c>
      <c r="BB28" s="219">
        <v>317</v>
      </c>
      <c r="BC28" s="220">
        <v>174</v>
      </c>
      <c r="BD28" s="220">
        <v>143</v>
      </c>
      <c r="BE28" s="219">
        <v>362</v>
      </c>
      <c r="BF28" s="220">
        <v>188</v>
      </c>
      <c r="BG28" s="220">
        <v>174</v>
      </c>
      <c r="BH28" s="219">
        <v>1403</v>
      </c>
      <c r="BI28" s="220">
        <v>772</v>
      </c>
      <c r="BJ28" s="220">
        <v>631</v>
      </c>
      <c r="BK28" s="219">
        <v>355</v>
      </c>
      <c r="BL28" s="220">
        <v>169</v>
      </c>
      <c r="BM28" s="220">
        <v>186</v>
      </c>
      <c r="BN28" s="219">
        <v>267</v>
      </c>
      <c r="BO28" s="220">
        <v>130</v>
      </c>
      <c r="BP28" s="220">
        <v>137</v>
      </c>
      <c r="BQ28" s="219">
        <v>574</v>
      </c>
      <c r="BR28" s="220">
        <v>322</v>
      </c>
      <c r="BS28" s="220">
        <v>252</v>
      </c>
      <c r="BT28" s="219">
        <v>72</v>
      </c>
      <c r="BU28" s="220">
        <v>41</v>
      </c>
      <c r="BV28" s="221">
        <v>31</v>
      </c>
    </row>
    <row r="29" spans="1:74" s="78" customFormat="1" ht="15" customHeight="1">
      <c r="B29" s="64" t="s">
        <v>30</v>
      </c>
      <c r="C29" s="216">
        <f t="shared" si="3"/>
        <v>31901</v>
      </c>
      <c r="D29" s="217">
        <f t="shared" si="19"/>
        <v>16917</v>
      </c>
      <c r="E29" s="218">
        <f t="shared" si="19"/>
        <v>14984</v>
      </c>
      <c r="F29" s="219">
        <v>6749</v>
      </c>
      <c r="G29" s="220">
        <v>3527</v>
      </c>
      <c r="H29" s="220">
        <v>3222</v>
      </c>
      <c r="I29" s="219">
        <v>3216</v>
      </c>
      <c r="J29" s="220">
        <v>1729</v>
      </c>
      <c r="K29" s="220">
        <v>1487</v>
      </c>
      <c r="L29" s="219">
        <v>1632</v>
      </c>
      <c r="M29" s="220">
        <v>886</v>
      </c>
      <c r="N29" s="220">
        <v>746</v>
      </c>
      <c r="O29" s="219">
        <v>1852</v>
      </c>
      <c r="P29" s="220">
        <v>970</v>
      </c>
      <c r="Q29" s="220">
        <v>882</v>
      </c>
      <c r="R29" s="219">
        <v>6030</v>
      </c>
      <c r="S29" s="220">
        <v>3221</v>
      </c>
      <c r="T29" s="220">
        <v>2809</v>
      </c>
      <c r="U29" s="219">
        <v>1362</v>
      </c>
      <c r="V29" s="220">
        <v>721</v>
      </c>
      <c r="W29" s="220">
        <v>641</v>
      </c>
      <c r="X29" s="219">
        <v>1012</v>
      </c>
      <c r="Y29" s="220">
        <v>507</v>
      </c>
      <c r="Z29" s="220">
        <v>505</v>
      </c>
      <c r="AA29" s="219">
        <v>1114</v>
      </c>
      <c r="AB29" s="220">
        <v>611</v>
      </c>
      <c r="AC29" s="220">
        <v>503</v>
      </c>
      <c r="AD29" s="219">
        <v>809</v>
      </c>
      <c r="AE29" s="220">
        <v>441</v>
      </c>
      <c r="AF29" s="220">
        <v>368</v>
      </c>
      <c r="AG29" s="219">
        <v>3065</v>
      </c>
      <c r="AH29" s="220">
        <v>1591</v>
      </c>
      <c r="AI29" s="220">
        <v>1474</v>
      </c>
      <c r="AJ29" s="219">
        <v>194</v>
      </c>
      <c r="AK29" s="220">
        <v>106</v>
      </c>
      <c r="AL29" s="220">
        <v>88</v>
      </c>
      <c r="AM29" s="219">
        <v>376</v>
      </c>
      <c r="AN29" s="220">
        <v>212</v>
      </c>
      <c r="AO29" s="220">
        <v>164</v>
      </c>
      <c r="AP29" s="219">
        <v>214</v>
      </c>
      <c r="AQ29" s="220">
        <v>110</v>
      </c>
      <c r="AR29" s="220">
        <v>104</v>
      </c>
      <c r="AS29" s="219">
        <v>144</v>
      </c>
      <c r="AT29" s="220">
        <v>86</v>
      </c>
      <c r="AU29" s="220">
        <v>58</v>
      </c>
      <c r="AV29" s="219">
        <v>311</v>
      </c>
      <c r="AW29" s="220">
        <v>165</v>
      </c>
      <c r="AX29" s="220">
        <v>146</v>
      </c>
      <c r="AY29" s="219">
        <v>387</v>
      </c>
      <c r="AZ29" s="220">
        <v>206</v>
      </c>
      <c r="BA29" s="220">
        <v>181</v>
      </c>
      <c r="BB29" s="219">
        <v>335</v>
      </c>
      <c r="BC29" s="220">
        <v>184</v>
      </c>
      <c r="BD29" s="220">
        <v>151</v>
      </c>
      <c r="BE29" s="219">
        <v>377</v>
      </c>
      <c r="BF29" s="220">
        <v>201</v>
      </c>
      <c r="BG29" s="220">
        <v>176</v>
      </c>
      <c r="BH29" s="219">
        <v>1391</v>
      </c>
      <c r="BI29" s="220">
        <v>753</v>
      </c>
      <c r="BJ29" s="220">
        <v>638</v>
      </c>
      <c r="BK29" s="219">
        <v>348</v>
      </c>
      <c r="BL29" s="220">
        <v>177</v>
      </c>
      <c r="BM29" s="220">
        <v>171</v>
      </c>
      <c r="BN29" s="219">
        <v>278</v>
      </c>
      <c r="BO29" s="220">
        <v>135</v>
      </c>
      <c r="BP29" s="220">
        <v>143</v>
      </c>
      <c r="BQ29" s="219">
        <v>629</v>
      </c>
      <c r="BR29" s="220">
        <v>337</v>
      </c>
      <c r="BS29" s="220">
        <v>292</v>
      </c>
      <c r="BT29" s="219">
        <v>76</v>
      </c>
      <c r="BU29" s="220">
        <v>41</v>
      </c>
      <c r="BV29" s="221">
        <v>35</v>
      </c>
    </row>
    <row r="30" spans="1:74" s="78" customFormat="1" ht="15" customHeight="1">
      <c r="B30" s="64" t="s">
        <v>31</v>
      </c>
      <c r="C30" s="216">
        <f t="shared" si="3"/>
        <v>33332</v>
      </c>
      <c r="D30" s="217">
        <f t="shared" si="19"/>
        <v>17611</v>
      </c>
      <c r="E30" s="218">
        <f t="shared" si="19"/>
        <v>15721</v>
      </c>
      <c r="F30" s="219">
        <v>6947</v>
      </c>
      <c r="G30" s="220">
        <v>3673</v>
      </c>
      <c r="H30" s="220">
        <v>3274</v>
      </c>
      <c r="I30" s="219">
        <v>3331</v>
      </c>
      <c r="J30" s="220">
        <v>1759</v>
      </c>
      <c r="K30" s="220">
        <v>1572</v>
      </c>
      <c r="L30" s="219">
        <v>1711</v>
      </c>
      <c r="M30" s="220">
        <v>905</v>
      </c>
      <c r="N30" s="220">
        <v>806</v>
      </c>
      <c r="O30" s="219">
        <v>1966</v>
      </c>
      <c r="P30" s="220">
        <v>1004</v>
      </c>
      <c r="Q30" s="220">
        <v>962</v>
      </c>
      <c r="R30" s="219">
        <v>6272</v>
      </c>
      <c r="S30" s="220">
        <v>3351</v>
      </c>
      <c r="T30" s="220">
        <v>2921</v>
      </c>
      <c r="U30" s="219">
        <v>1441</v>
      </c>
      <c r="V30" s="220">
        <v>746</v>
      </c>
      <c r="W30" s="220">
        <v>695</v>
      </c>
      <c r="X30" s="219">
        <v>1061</v>
      </c>
      <c r="Y30" s="220">
        <v>542</v>
      </c>
      <c r="Z30" s="220">
        <v>519</v>
      </c>
      <c r="AA30" s="219">
        <v>1168</v>
      </c>
      <c r="AB30" s="220">
        <v>618</v>
      </c>
      <c r="AC30" s="220">
        <v>550</v>
      </c>
      <c r="AD30" s="219">
        <v>863</v>
      </c>
      <c r="AE30" s="220">
        <v>469</v>
      </c>
      <c r="AF30" s="220">
        <v>394</v>
      </c>
      <c r="AG30" s="219">
        <v>3168</v>
      </c>
      <c r="AH30" s="220">
        <v>1645</v>
      </c>
      <c r="AI30" s="220">
        <v>1523</v>
      </c>
      <c r="AJ30" s="219">
        <v>214</v>
      </c>
      <c r="AK30" s="220">
        <v>107</v>
      </c>
      <c r="AL30" s="220">
        <v>107</v>
      </c>
      <c r="AM30" s="219">
        <v>420</v>
      </c>
      <c r="AN30" s="220">
        <v>221</v>
      </c>
      <c r="AO30" s="220">
        <v>199</v>
      </c>
      <c r="AP30" s="219">
        <v>202</v>
      </c>
      <c r="AQ30" s="220">
        <v>111</v>
      </c>
      <c r="AR30" s="220">
        <v>91</v>
      </c>
      <c r="AS30" s="219">
        <v>179</v>
      </c>
      <c r="AT30" s="220">
        <v>93</v>
      </c>
      <c r="AU30" s="220">
        <v>86</v>
      </c>
      <c r="AV30" s="219">
        <v>351</v>
      </c>
      <c r="AW30" s="220">
        <v>188</v>
      </c>
      <c r="AX30" s="220">
        <v>163</v>
      </c>
      <c r="AY30" s="219">
        <v>361</v>
      </c>
      <c r="AZ30" s="220">
        <v>178</v>
      </c>
      <c r="BA30" s="220">
        <v>183</v>
      </c>
      <c r="BB30" s="219">
        <v>334</v>
      </c>
      <c r="BC30" s="220">
        <v>168</v>
      </c>
      <c r="BD30" s="220">
        <v>166</v>
      </c>
      <c r="BE30" s="219">
        <v>434</v>
      </c>
      <c r="BF30" s="220">
        <v>238</v>
      </c>
      <c r="BG30" s="220">
        <v>196</v>
      </c>
      <c r="BH30" s="219">
        <v>1517</v>
      </c>
      <c r="BI30" s="220">
        <v>837</v>
      </c>
      <c r="BJ30" s="220">
        <v>680</v>
      </c>
      <c r="BK30" s="219">
        <v>395</v>
      </c>
      <c r="BL30" s="220">
        <v>208</v>
      </c>
      <c r="BM30" s="220">
        <v>187</v>
      </c>
      <c r="BN30" s="219">
        <v>306</v>
      </c>
      <c r="BO30" s="220">
        <v>159</v>
      </c>
      <c r="BP30" s="220">
        <v>147</v>
      </c>
      <c r="BQ30" s="219">
        <v>606</v>
      </c>
      <c r="BR30" s="220">
        <v>344</v>
      </c>
      <c r="BS30" s="220">
        <v>262</v>
      </c>
      <c r="BT30" s="219">
        <v>85</v>
      </c>
      <c r="BU30" s="220">
        <v>47</v>
      </c>
      <c r="BV30" s="221">
        <v>38</v>
      </c>
    </row>
    <row r="31" spans="1:74" s="78" customFormat="1" ht="15" customHeight="1">
      <c r="B31" s="65" t="s">
        <v>32</v>
      </c>
      <c r="C31" s="222">
        <f t="shared" si="3"/>
        <v>33890</v>
      </c>
      <c r="D31" s="223">
        <f t="shared" si="19"/>
        <v>18205</v>
      </c>
      <c r="E31" s="224">
        <f t="shared" si="19"/>
        <v>15685</v>
      </c>
      <c r="F31" s="225">
        <v>7218</v>
      </c>
      <c r="G31" s="226">
        <v>3881</v>
      </c>
      <c r="H31" s="226">
        <v>3337</v>
      </c>
      <c r="I31" s="225">
        <v>3354</v>
      </c>
      <c r="J31" s="226">
        <v>1812</v>
      </c>
      <c r="K31" s="226">
        <v>1542</v>
      </c>
      <c r="L31" s="225">
        <v>1818</v>
      </c>
      <c r="M31" s="226">
        <v>931</v>
      </c>
      <c r="N31" s="226">
        <v>887</v>
      </c>
      <c r="O31" s="225">
        <v>2019</v>
      </c>
      <c r="P31" s="226">
        <v>1078</v>
      </c>
      <c r="Q31" s="226">
        <v>941</v>
      </c>
      <c r="R31" s="225">
        <v>6220</v>
      </c>
      <c r="S31" s="226">
        <v>3358</v>
      </c>
      <c r="T31" s="226">
        <v>2862</v>
      </c>
      <c r="U31" s="225">
        <v>1332</v>
      </c>
      <c r="V31" s="226">
        <v>735</v>
      </c>
      <c r="W31" s="226">
        <v>597</v>
      </c>
      <c r="X31" s="225">
        <v>1116</v>
      </c>
      <c r="Y31" s="226">
        <v>600</v>
      </c>
      <c r="Z31" s="226">
        <v>516</v>
      </c>
      <c r="AA31" s="225">
        <v>1120</v>
      </c>
      <c r="AB31" s="226">
        <v>584</v>
      </c>
      <c r="AC31" s="226">
        <v>536</v>
      </c>
      <c r="AD31" s="225">
        <v>953</v>
      </c>
      <c r="AE31" s="226">
        <v>499</v>
      </c>
      <c r="AF31" s="226">
        <v>454</v>
      </c>
      <c r="AG31" s="225">
        <v>3428</v>
      </c>
      <c r="AH31" s="226">
        <v>1840</v>
      </c>
      <c r="AI31" s="226">
        <v>1588</v>
      </c>
      <c r="AJ31" s="225">
        <v>178</v>
      </c>
      <c r="AK31" s="226">
        <v>90</v>
      </c>
      <c r="AL31" s="226">
        <v>88</v>
      </c>
      <c r="AM31" s="225">
        <v>406</v>
      </c>
      <c r="AN31" s="226">
        <v>212</v>
      </c>
      <c r="AO31" s="226">
        <v>194</v>
      </c>
      <c r="AP31" s="225">
        <v>234</v>
      </c>
      <c r="AQ31" s="226">
        <v>129</v>
      </c>
      <c r="AR31" s="226">
        <v>105</v>
      </c>
      <c r="AS31" s="225">
        <v>147</v>
      </c>
      <c r="AT31" s="226">
        <v>87</v>
      </c>
      <c r="AU31" s="226">
        <v>60</v>
      </c>
      <c r="AV31" s="225">
        <v>354</v>
      </c>
      <c r="AW31" s="226">
        <v>191</v>
      </c>
      <c r="AX31" s="226">
        <v>163</v>
      </c>
      <c r="AY31" s="225">
        <v>390</v>
      </c>
      <c r="AZ31" s="226">
        <v>213</v>
      </c>
      <c r="BA31" s="226">
        <v>177</v>
      </c>
      <c r="BB31" s="225">
        <v>315</v>
      </c>
      <c r="BC31" s="226">
        <v>162</v>
      </c>
      <c r="BD31" s="226">
        <v>153</v>
      </c>
      <c r="BE31" s="225">
        <v>463</v>
      </c>
      <c r="BF31" s="226">
        <v>264</v>
      </c>
      <c r="BG31" s="226">
        <v>199</v>
      </c>
      <c r="BH31" s="225">
        <v>1475</v>
      </c>
      <c r="BI31" s="226">
        <v>801</v>
      </c>
      <c r="BJ31" s="226">
        <v>674</v>
      </c>
      <c r="BK31" s="225">
        <v>398</v>
      </c>
      <c r="BL31" s="226">
        <v>210</v>
      </c>
      <c r="BM31" s="226">
        <v>188</v>
      </c>
      <c r="BN31" s="225">
        <v>293</v>
      </c>
      <c r="BO31" s="226">
        <v>158</v>
      </c>
      <c r="BP31" s="226">
        <v>135</v>
      </c>
      <c r="BQ31" s="225">
        <v>572</v>
      </c>
      <c r="BR31" s="226">
        <v>326</v>
      </c>
      <c r="BS31" s="226">
        <v>246</v>
      </c>
      <c r="BT31" s="225">
        <v>87</v>
      </c>
      <c r="BU31" s="226">
        <v>44</v>
      </c>
      <c r="BV31" s="227">
        <v>43</v>
      </c>
    </row>
    <row r="32" spans="1:74" s="8" customFormat="1" ht="15" customHeight="1">
      <c r="A32" s="78"/>
      <c r="B32" s="61" t="s">
        <v>8</v>
      </c>
      <c r="C32" s="187">
        <f t="shared" si="3"/>
        <v>168046</v>
      </c>
      <c r="D32" s="187">
        <f t="shared" ref="D32:AI32" si="20">SUM(D33:D37)</f>
        <v>93171</v>
      </c>
      <c r="E32" s="188">
        <f t="shared" si="20"/>
        <v>74875</v>
      </c>
      <c r="F32" s="215">
        <f t="shared" si="20"/>
        <v>33851</v>
      </c>
      <c r="G32" s="198">
        <f t="shared" si="20"/>
        <v>19422</v>
      </c>
      <c r="H32" s="198">
        <f t="shared" si="20"/>
        <v>14429</v>
      </c>
      <c r="I32" s="215">
        <f t="shared" si="20"/>
        <v>16588</v>
      </c>
      <c r="J32" s="198">
        <f t="shared" si="20"/>
        <v>9400</v>
      </c>
      <c r="K32" s="198">
        <f t="shared" si="20"/>
        <v>7188</v>
      </c>
      <c r="L32" s="215">
        <f t="shared" si="20"/>
        <v>8800</v>
      </c>
      <c r="M32" s="198">
        <f t="shared" si="20"/>
        <v>4917</v>
      </c>
      <c r="N32" s="198">
        <f t="shared" si="20"/>
        <v>3883</v>
      </c>
      <c r="O32" s="215">
        <f t="shared" si="20"/>
        <v>9914</v>
      </c>
      <c r="P32" s="198">
        <f t="shared" si="20"/>
        <v>5555</v>
      </c>
      <c r="Q32" s="198">
        <f t="shared" si="20"/>
        <v>4359</v>
      </c>
      <c r="R32" s="215">
        <f t="shared" si="20"/>
        <v>32868</v>
      </c>
      <c r="S32" s="198">
        <f t="shared" si="20"/>
        <v>17103</v>
      </c>
      <c r="T32" s="198">
        <f t="shared" si="20"/>
        <v>15765</v>
      </c>
      <c r="U32" s="215">
        <f t="shared" si="20"/>
        <v>6290</v>
      </c>
      <c r="V32" s="198">
        <f t="shared" si="20"/>
        <v>3682</v>
      </c>
      <c r="W32" s="198">
        <f t="shared" si="20"/>
        <v>2608</v>
      </c>
      <c r="X32" s="215">
        <f t="shared" si="20"/>
        <v>5377</v>
      </c>
      <c r="Y32" s="198">
        <f t="shared" si="20"/>
        <v>3113</v>
      </c>
      <c r="Z32" s="198">
        <f t="shared" si="20"/>
        <v>2264</v>
      </c>
      <c r="AA32" s="215">
        <f t="shared" si="20"/>
        <v>5242</v>
      </c>
      <c r="AB32" s="198">
        <f t="shared" si="20"/>
        <v>3001</v>
      </c>
      <c r="AC32" s="198">
        <f t="shared" si="20"/>
        <v>2241</v>
      </c>
      <c r="AD32" s="215">
        <f t="shared" si="20"/>
        <v>3867</v>
      </c>
      <c r="AE32" s="198">
        <f t="shared" si="20"/>
        <v>2146</v>
      </c>
      <c r="AF32" s="198">
        <f t="shared" si="20"/>
        <v>1721</v>
      </c>
      <c r="AG32" s="215">
        <f t="shared" si="20"/>
        <v>18180</v>
      </c>
      <c r="AH32" s="198">
        <f t="shared" si="20"/>
        <v>9974</v>
      </c>
      <c r="AI32" s="198">
        <f t="shared" si="20"/>
        <v>8206</v>
      </c>
      <c r="AJ32" s="215">
        <f t="shared" ref="AJ32:BO32" si="21">SUM(AJ33:AJ37)</f>
        <v>1042</v>
      </c>
      <c r="AK32" s="198">
        <f t="shared" si="21"/>
        <v>606</v>
      </c>
      <c r="AL32" s="198">
        <f t="shared" si="21"/>
        <v>436</v>
      </c>
      <c r="AM32" s="215">
        <f t="shared" si="21"/>
        <v>2218</v>
      </c>
      <c r="AN32" s="198">
        <f t="shared" si="21"/>
        <v>1261</v>
      </c>
      <c r="AO32" s="198">
        <f t="shared" si="21"/>
        <v>957</v>
      </c>
      <c r="AP32" s="215">
        <f t="shared" si="21"/>
        <v>1163</v>
      </c>
      <c r="AQ32" s="198">
        <f t="shared" si="21"/>
        <v>678</v>
      </c>
      <c r="AR32" s="198">
        <f t="shared" si="21"/>
        <v>485</v>
      </c>
      <c r="AS32" s="215">
        <f t="shared" si="21"/>
        <v>777</v>
      </c>
      <c r="AT32" s="198">
        <f t="shared" si="21"/>
        <v>440</v>
      </c>
      <c r="AU32" s="198">
        <f t="shared" si="21"/>
        <v>337</v>
      </c>
      <c r="AV32" s="215">
        <f t="shared" si="21"/>
        <v>1741</v>
      </c>
      <c r="AW32" s="198">
        <f t="shared" si="21"/>
        <v>1005</v>
      </c>
      <c r="AX32" s="198">
        <f t="shared" si="21"/>
        <v>736</v>
      </c>
      <c r="AY32" s="215">
        <f t="shared" si="21"/>
        <v>1851</v>
      </c>
      <c r="AZ32" s="198">
        <f t="shared" si="21"/>
        <v>1076</v>
      </c>
      <c r="BA32" s="198">
        <f t="shared" si="21"/>
        <v>775</v>
      </c>
      <c r="BB32" s="215">
        <f t="shared" si="21"/>
        <v>1622</v>
      </c>
      <c r="BC32" s="198">
        <f t="shared" si="21"/>
        <v>946</v>
      </c>
      <c r="BD32" s="198">
        <f t="shared" si="21"/>
        <v>676</v>
      </c>
      <c r="BE32" s="215">
        <f t="shared" si="21"/>
        <v>2358</v>
      </c>
      <c r="BF32" s="198">
        <f t="shared" si="21"/>
        <v>1368</v>
      </c>
      <c r="BG32" s="198">
        <f t="shared" si="21"/>
        <v>990</v>
      </c>
      <c r="BH32" s="215">
        <f t="shared" si="21"/>
        <v>7761</v>
      </c>
      <c r="BI32" s="198">
        <f t="shared" si="21"/>
        <v>3743</v>
      </c>
      <c r="BJ32" s="198">
        <f t="shared" si="21"/>
        <v>4018</v>
      </c>
      <c r="BK32" s="215">
        <f t="shared" si="21"/>
        <v>1971</v>
      </c>
      <c r="BL32" s="198">
        <f t="shared" si="21"/>
        <v>1136</v>
      </c>
      <c r="BM32" s="198">
        <f t="shared" si="21"/>
        <v>835</v>
      </c>
      <c r="BN32" s="215">
        <f t="shared" si="21"/>
        <v>1364</v>
      </c>
      <c r="BO32" s="198">
        <f t="shared" si="21"/>
        <v>768</v>
      </c>
      <c r="BP32" s="198">
        <f t="shared" ref="BP32:BV32" si="22">SUM(BP33:BP37)</f>
        <v>596</v>
      </c>
      <c r="BQ32" s="215">
        <f t="shared" si="22"/>
        <v>2618</v>
      </c>
      <c r="BR32" s="198">
        <f t="shared" si="22"/>
        <v>1484</v>
      </c>
      <c r="BS32" s="198">
        <f t="shared" si="22"/>
        <v>1134</v>
      </c>
      <c r="BT32" s="215">
        <f t="shared" si="22"/>
        <v>583</v>
      </c>
      <c r="BU32" s="198">
        <f t="shared" si="22"/>
        <v>347</v>
      </c>
      <c r="BV32" s="189">
        <f t="shared" si="22"/>
        <v>236</v>
      </c>
    </row>
    <row r="33" spans="1:74" s="78" customFormat="1" ht="15" customHeight="1">
      <c r="B33" s="64" t="s">
        <v>106</v>
      </c>
      <c r="C33" s="216">
        <f t="shared" si="3"/>
        <v>34335</v>
      </c>
      <c r="D33" s="217">
        <f t="shared" ref="D33:E37" si="23">SUM(G33,J33,M33,P33,S33,V33,Y33,AB33,AE33,AH33,AK33,AN33,AQ33,AT33,AW33,AZ33,BC33,BF33,BI33,BL33,BO33,BR33,BU33)</f>
        <v>18929</v>
      </c>
      <c r="E33" s="218">
        <f t="shared" si="23"/>
        <v>15406</v>
      </c>
      <c r="F33" s="219">
        <v>7040</v>
      </c>
      <c r="G33" s="220">
        <v>4019</v>
      </c>
      <c r="H33" s="220">
        <v>3021</v>
      </c>
      <c r="I33" s="219">
        <v>3398</v>
      </c>
      <c r="J33" s="220">
        <v>1888</v>
      </c>
      <c r="K33" s="220">
        <v>1510</v>
      </c>
      <c r="L33" s="219">
        <v>1786</v>
      </c>
      <c r="M33" s="220">
        <v>964</v>
      </c>
      <c r="N33" s="220">
        <v>822</v>
      </c>
      <c r="O33" s="219">
        <v>2132</v>
      </c>
      <c r="P33" s="220">
        <v>1153</v>
      </c>
      <c r="Q33" s="220">
        <v>979</v>
      </c>
      <c r="R33" s="219">
        <v>6609</v>
      </c>
      <c r="S33" s="220">
        <v>3529</v>
      </c>
      <c r="T33" s="220">
        <v>3080</v>
      </c>
      <c r="U33" s="219">
        <v>1373</v>
      </c>
      <c r="V33" s="220">
        <v>771</v>
      </c>
      <c r="W33" s="220">
        <v>602</v>
      </c>
      <c r="X33" s="219">
        <v>1105</v>
      </c>
      <c r="Y33" s="220">
        <v>618</v>
      </c>
      <c r="Z33" s="220">
        <v>487</v>
      </c>
      <c r="AA33" s="219">
        <v>1093</v>
      </c>
      <c r="AB33" s="220">
        <v>640</v>
      </c>
      <c r="AC33" s="220">
        <v>453</v>
      </c>
      <c r="AD33" s="219">
        <v>854</v>
      </c>
      <c r="AE33" s="220">
        <v>463</v>
      </c>
      <c r="AF33" s="220">
        <v>391</v>
      </c>
      <c r="AG33" s="219">
        <v>3554</v>
      </c>
      <c r="AH33" s="220">
        <v>1891</v>
      </c>
      <c r="AI33" s="220">
        <v>1663</v>
      </c>
      <c r="AJ33" s="219">
        <v>202</v>
      </c>
      <c r="AK33" s="220">
        <v>111</v>
      </c>
      <c r="AL33" s="220">
        <v>91</v>
      </c>
      <c r="AM33" s="219">
        <v>432</v>
      </c>
      <c r="AN33" s="220">
        <v>226</v>
      </c>
      <c r="AO33" s="220">
        <v>206</v>
      </c>
      <c r="AP33" s="219">
        <v>250</v>
      </c>
      <c r="AQ33" s="220">
        <v>141</v>
      </c>
      <c r="AR33" s="220">
        <v>109</v>
      </c>
      <c r="AS33" s="219">
        <v>164</v>
      </c>
      <c r="AT33" s="220">
        <v>102</v>
      </c>
      <c r="AU33" s="220">
        <v>62</v>
      </c>
      <c r="AV33" s="219">
        <v>365</v>
      </c>
      <c r="AW33" s="220">
        <v>208</v>
      </c>
      <c r="AX33" s="220">
        <v>157</v>
      </c>
      <c r="AY33" s="219">
        <v>371</v>
      </c>
      <c r="AZ33" s="220">
        <v>202</v>
      </c>
      <c r="BA33" s="220">
        <v>169</v>
      </c>
      <c r="BB33" s="219">
        <v>344</v>
      </c>
      <c r="BC33" s="220">
        <v>195</v>
      </c>
      <c r="BD33" s="220">
        <v>149</v>
      </c>
      <c r="BE33" s="219">
        <v>423</v>
      </c>
      <c r="BF33" s="220">
        <v>237</v>
      </c>
      <c r="BG33" s="220">
        <v>186</v>
      </c>
      <c r="BH33" s="219">
        <v>1481</v>
      </c>
      <c r="BI33" s="220">
        <v>761</v>
      </c>
      <c r="BJ33" s="220">
        <v>720</v>
      </c>
      <c r="BK33" s="219">
        <v>416</v>
      </c>
      <c r="BL33" s="220">
        <v>252</v>
      </c>
      <c r="BM33" s="220">
        <v>164</v>
      </c>
      <c r="BN33" s="219">
        <v>291</v>
      </c>
      <c r="BO33" s="220">
        <v>173</v>
      </c>
      <c r="BP33" s="220">
        <v>118</v>
      </c>
      <c r="BQ33" s="219">
        <v>542</v>
      </c>
      <c r="BR33" s="220">
        <v>315</v>
      </c>
      <c r="BS33" s="220">
        <v>227</v>
      </c>
      <c r="BT33" s="219">
        <v>110</v>
      </c>
      <c r="BU33" s="220">
        <v>70</v>
      </c>
      <c r="BV33" s="221">
        <v>40</v>
      </c>
    </row>
    <row r="34" spans="1:74" s="78" customFormat="1" ht="15" customHeight="1">
      <c r="B34" s="64" t="s">
        <v>33</v>
      </c>
      <c r="C34" s="216">
        <f t="shared" si="3"/>
        <v>34792</v>
      </c>
      <c r="D34" s="217">
        <f t="shared" si="23"/>
        <v>19292</v>
      </c>
      <c r="E34" s="218">
        <f t="shared" si="23"/>
        <v>15500</v>
      </c>
      <c r="F34" s="219">
        <v>7022</v>
      </c>
      <c r="G34" s="220">
        <v>4047</v>
      </c>
      <c r="H34" s="220">
        <v>2975</v>
      </c>
      <c r="I34" s="219">
        <v>3464</v>
      </c>
      <c r="J34" s="220">
        <v>1965</v>
      </c>
      <c r="K34" s="220">
        <v>1499</v>
      </c>
      <c r="L34" s="219">
        <v>1770</v>
      </c>
      <c r="M34" s="220">
        <v>1042</v>
      </c>
      <c r="N34" s="220">
        <v>728</v>
      </c>
      <c r="O34" s="219">
        <v>2078</v>
      </c>
      <c r="P34" s="220">
        <v>1139</v>
      </c>
      <c r="Q34" s="220">
        <v>939</v>
      </c>
      <c r="R34" s="219">
        <v>6792</v>
      </c>
      <c r="S34" s="220">
        <v>3495</v>
      </c>
      <c r="T34" s="220">
        <v>3297</v>
      </c>
      <c r="U34" s="219">
        <v>1332</v>
      </c>
      <c r="V34" s="220">
        <v>777</v>
      </c>
      <c r="W34" s="220">
        <v>555</v>
      </c>
      <c r="X34" s="219">
        <v>1118</v>
      </c>
      <c r="Y34" s="220">
        <v>625</v>
      </c>
      <c r="Z34" s="220">
        <v>493</v>
      </c>
      <c r="AA34" s="219">
        <v>1122</v>
      </c>
      <c r="AB34" s="220">
        <v>632</v>
      </c>
      <c r="AC34" s="220">
        <v>490</v>
      </c>
      <c r="AD34" s="219">
        <v>828</v>
      </c>
      <c r="AE34" s="220">
        <v>473</v>
      </c>
      <c r="AF34" s="220">
        <v>355</v>
      </c>
      <c r="AG34" s="219">
        <v>3600</v>
      </c>
      <c r="AH34" s="220">
        <v>2000</v>
      </c>
      <c r="AI34" s="220">
        <v>1600</v>
      </c>
      <c r="AJ34" s="219">
        <v>230</v>
      </c>
      <c r="AK34" s="220">
        <v>127</v>
      </c>
      <c r="AL34" s="220">
        <v>103</v>
      </c>
      <c r="AM34" s="219">
        <v>456</v>
      </c>
      <c r="AN34" s="220">
        <v>264</v>
      </c>
      <c r="AO34" s="220">
        <v>192</v>
      </c>
      <c r="AP34" s="219">
        <v>238</v>
      </c>
      <c r="AQ34" s="220">
        <v>130</v>
      </c>
      <c r="AR34" s="220">
        <v>108</v>
      </c>
      <c r="AS34" s="219">
        <v>174</v>
      </c>
      <c r="AT34" s="220">
        <v>100</v>
      </c>
      <c r="AU34" s="220">
        <v>74</v>
      </c>
      <c r="AV34" s="219">
        <v>332</v>
      </c>
      <c r="AW34" s="220">
        <v>196</v>
      </c>
      <c r="AX34" s="220">
        <v>136</v>
      </c>
      <c r="AY34" s="219">
        <v>420</v>
      </c>
      <c r="AZ34" s="220">
        <v>249</v>
      </c>
      <c r="BA34" s="220">
        <v>171</v>
      </c>
      <c r="BB34" s="219">
        <v>317</v>
      </c>
      <c r="BC34" s="220">
        <v>168</v>
      </c>
      <c r="BD34" s="220">
        <v>149</v>
      </c>
      <c r="BE34" s="219">
        <v>522</v>
      </c>
      <c r="BF34" s="220">
        <v>313</v>
      </c>
      <c r="BG34" s="220">
        <v>209</v>
      </c>
      <c r="BH34" s="219">
        <v>1571</v>
      </c>
      <c r="BI34" s="220">
        <v>752</v>
      </c>
      <c r="BJ34" s="220">
        <v>819</v>
      </c>
      <c r="BK34" s="219">
        <v>407</v>
      </c>
      <c r="BL34" s="220">
        <v>232</v>
      </c>
      <c r="BM34" s="220">
        <v>175</v>
      </c>
      <c r="BN34" s="219">
        <v>289</v>
      </c>
      <c r="BO34" s="220">
        <v>164</v>
      </c>
      <c r="BP34" s="220">
        <v>125</v>
      </c>
      <c r="BQ34" s="219">
        <v>603</v>
      </c>
      <c r="BR34" s="220">
        <v>343</v>
      </c>
      <c r="BS34" s="220">
        <v>260</v>
      </c>
      <c r="BT34" s="219">
        <v>107</v>
      </c>
      <c r="BU34" s="220">
        <v>59</v>
      </c>
      <c r="BV34" s="221">
        <v>48</v>
      </c>
    </row>
    <row r="35" spans="1:74" s="78" customFormat="1" ht="15" customHeight="1">
      <c r="B35" s="64" t="s">
        <v>34</v>
      </c>
      <c r="C35" s="216">
        <f t="shared" si="3"/>
        <v>34443</v>
      </c>
      <c r="D35" s="217">
        <f t="shared" si="23"/>
        <v>19085</v>
      </c>
      <c r="E35" s="218">
        <f t="shared" si="23"/>
        <v>15358</v>
      </c>
      <c r="F35" s="219">
        <v>6977</v>
      </c>
      <c r="G35" s="220">
        <v>3989</v>
      </c>
      <c r="H35" s="220">
        <v>2988</v>
      </c>
      <c r="I35" s="219">
        <v>3404</v>
      </c>
      <c r="J35" s="220">
        <v>1924</v>
      </c>
      <c r="K35" s="220">
        <v>1480</v>
      </c>
      <c r="L35" s="219">
        <v>1789</v>
      </c>
      <c r="M35" s="220">
        <v>1019</v>
      </c>
      <c r="N35" s="220">
        <v>770</v>
      </c>
      <c r="O35" s="219">
        <v>1994</v>
      </c>
      <c r="P35" s="220">
        <v>1125</v>
      </c>
      <c r="Q35" s="220">
        <v>869</v>
      </c>
      <c r="R35" s="219">
        <v>6694</v>
      </c>
      <c r="S35" s="220">
        <v>3479</v>
      </c>
      <c r="T35" s="220">
        <v>3215</v>
      </c>
      <c r="U35" s="219">
        <v>1289</v>
      </c>
      <c r="V35" s="220">
        <v>739</v>
      </c>
      <c r="W35" s="220">
        <v>550</v>
      </c>
      <c r="X35" s="219">
        <v>1105</v>
      </c>
      <c r="Y35" s="220">
        <v>667</v>
      </c>
      <c r="Z35" s="220">
        <v>438</v>
      </c>
      <c r="AA35" s="219">
        <v>1053</v>
      </c>
      <c r="AB35" s="220">
        <v>598</v>
      </c>
      <c r="AC35" s="220">
        <v>455</v>
      </c>
      <c r="AD35" s="219">
        <v>844</v>
      </c>
      <c r="AE35" s="220">
        <v>461</v>
      </c>
      <c r="AF35" s="220">
        <v>383</v>
      </c>
      <c r="AG35" s="219">
        <v>3740</v>
      </c>
      <c r="AH35" s="220">
        <v>2062</v>
      </c>
      <c r="AI35" s="220">
        <v>1678</v>
      </c>
      <c r="AJ35" s="219">
        <v>209</v>
      </c>
      <c r="AK35" s="220">
        <v>119</v>
      </c>
      <c r="AL35" s="220">
        <v>90</v>
      </c>
      <c r="AM35" s="219">
        <v>448</v>
      </c>
      <c r="AN35" s="220">
        <v>253</v>
      </c>
      <c r="AO35" s="220">
        <v>195</v>
      </c>
      <c r="AP35" s="219">
        <v>217</v>
      </c>
      <c r="AQ35" s="220">
        <v>128</v>
      </c>
      <c r="AR35" s="220">
        <v>89</v>
      </c>
      <c r="AS35" s="219">
        <v>154</v>
      </c>
      <c r="AT35" s="220">
        <v>82</v>
      </c>
      <c r="AU35" s="220">
        <v>72</v>
      </c>
      <c r="AV35" s="219">
        <v>365</v>
      </c>
      <c r="AW35" s="220">
        <v>214</v>
      </c>
      <c r="AX35" s="220">
        <v>151</v>
      </c>
      <c r="AY35" s="219">
        <v>379</v>
      </c>
      <c r="AZ35" s="220">
        <v>222</v>
      </c>
      <c r="BA35" s="220">
        <v>157</v>
      </c>
      <c r="BB35" s="219">
        <v>343</v>
      </c>
      <c r="BC35" s="220">
        <v>203</v>
      </c>
      <c r="BD35" s="220">
        <v>140</v>
      </c>
      <c r="BE35" s="219">
        <v>474</v>
      </c>
      <c r="BF35" s="220">
        <v>281</v>
      </c>
      <c r="BG35" s="220">
        <v>193</v>
      </c>
      <c r="BH35" s="219">
        <v>1636</v>
      </c>
      <c r="BI35" s="220">
        <v>759</v>
      </c>
      <c r="BJ35" s="220">
        <v>877</v>
      </c>
      <c r="BK35" s="219">
        <v>418</v>
      </c>
      <c r="BL35" s="220">
        <v>235</v>
      </c>
      <c r="BM35" s="220">
        <v>183</v>
      </c>
      <c r="BN35" s="219">
        <v>283</v>
      </c>
      <c r="BO35" s="220">
        <v>156</v>
      </c>
      <c r="BP35" s="220">
        <v>127</v>
      </c>
      <c r="BQ35" s="219">
        <v>513</v>
      </c>
      <c r="BR35" s="220">
        <v>300</v>
      </c>
      <c r="BS35" s="220">
        <v>213</v>
      </c>
      <c r="BT35" s="219">
        <v>115</v>
      </c>
      <c r="BU35" s="220">
        <v>70</v>
      </c>
      <c r="BV35" s="221">
        <v>45</v>
      </c>
    </row>
    <row r="36" spans="1:74" s="78" customFormat="1" ht="15" customHeight="1">
      <c r="B36" s="64" t="s">
        <v>35</v>
      </c>
      <c r="C36" s="216">
        <f t="shared" si="3"/>
        <v>33931</v>
      </c>
      <c r="D36" s="217">
        <f t="shared" si="23"/>
        <v>18839</v>
      </c>
      <c r="E36" s="218">
        <f t="shared" si="23"/>
        <v>15092</v>
      </c>
      <c r="F36" s="219">
        <v>6805</v>
      </c>
      <c r="G36" s="220">
        <v>3931</v>
      </c>
      <c r="H36" s="220">
        <v>2874</v>
      </c>
      <c r="I36" s="219">
        <v>3305</v>
      </c>
      <c r="J36" s="220">
        <v>1882</v>
      </c>
      <c r="K36" s="220">
        <v>1423</v>
      </c>
      <c r="L36" s="219">
        <v>1852</v>
      </c>
      <c r="M36" s="220">
        <v>1014</v>
      </c>
      <c r="N36" s="220">
        <v>838</v>
      </c>
      <c r="O36" s="219">
        <v>1891</v>
      </c>
      <c r="P36" s="220">
        <v>1080</v>
      </c>
      <c r="Q36" s="220">
        <v>811</v>
      </c>
      <c r="R36" s="219">
        <v>6778</v>
      </c>
      <c r="S36" s="220">
        <v>3449</v>
      </c>
      <c r="T36" s="220">
        <v>3329</v>
      </c>
      <c r="U36" s="219">
        <v>1255</v>
      </c>
      <c r="V36" s="220">
        <v>767</v>
      </c>
      <c r="W36" s="220">
        <v>488</v>
      </c>
      <c r="X36" s="219">
        <v>1092</v>
      </c>
      <c r="Y36" s="220">
        <v>637</v>
      </c>
      <c r="Z36" s="220">
        <v>455</v>
      </c>
      <c r="AA36" s="219">
        <v>1004</v>
      </c>
      <c r="AB36" s="220">
        <v>585</v>
      </c>
      <c r="AC36" s="220">
        <v>419</v>
      </c>
      <c r="AD36" s="219">
        <v>719</v>
      </c>
      <c r="AE36" s="220">
        <v>404</v>
      </c>
      <c r="AF36" s="220">
        <v>315</v>
      </c>
      <c r="AG36" s="219">
        <v>3746</v>
      </c>
      <c r="AH36" s="220">
        <v>2041</v>
      </c>
      <c r="AI36" s="220">
        <v>1705</v>
      </c>
      <c r="AJ36" s="219">
        <v>221</v>
      </c>
      <c r="AK36" s="220">
        <v>143</v>
      </c>
      <c r="AL36" s="220">
        <v>78</v>
      </c>
      <c r="AM36" s="219">
        <v>452</v>
      </c>
      <c r="AN36" s="220">
        <v>261</v>
      </c>
      <c r="AO36" s="220">
        <v>191</v>
      </c>
      <c r="AP36" s="219">
        <v>242</v>
      </c>
      <c r="AQ36" s="220">
        <v>154</v>
      </c>
      <c r="AR36" s="220">
        <v>88</v>
      </c>
      <c r="AS36" s="219">
        <v>154</v>
      </c>
      <c r="AT36" s="220">
        <v>79</v>
      </c>
      <c r="AU36" s="220">
        <v>75</v>
      </c>
      <c r="AV36" s="219">
        <v>384</v>
      </c>
      <c r="AW36" s="220">
        <v>214</v>
      </c>
      <c r="AX36" s="220">
        <v>170</v>
      </c>
      <c r="AY36" s="219">
        <v>363</v>
      </c>
      <c r="AZ36" s="220">
        <v>224</v>
      </c>
      <c r="BA36" s="220">
        <v>139</v>
      </c>
      <c r="BB36" s="219">
        <v>317</v>
      </c>
      <c r="BC36" s="220">
        <v>204</v>
      </c>
      <c r="BD36" s="220">
        <v>113</v>
      </c>
      <c r="BE36" s="219">
        <v>498</v>
      </c>
      <c r="BF36" s="220">
        <v>290</v>
      </c>
      <c r="BG36" s="220">
        <v>208</v>
      </c>
      <c r="BH36" s="219">
        <v>1612</v>
      </c>
      <c r="BI36" s="220">
        <v>788</v>
      </c>
      <c r="BJ36" s="220">
        <v>824</v>
      </c>
      <c r="BK36" s="219">
        <v>375</v>
      </c>
      <c r="BL36" s="220">
        <v>203</v>
      </c>
      <c r="BM36" s="220">
        <v>172</v>
      </c>
      <c r="BN36" s="219">
        <v>258</v>
      </c>
      <c r="BO36" s="220">
        <v>147</v>
      </c>
      <c r="BP36" s="220">
        <v>111</v>
      </c>
      <c r="BQ36" s="219">
        <v>492</v>
      </c>
      <c r="BR36" s="220">
        <v>272</v>
      </c>
      <c r="BS36" s="220">
        <v>220</v>
      </c>
      <c r="BT36" s="219">
        <v>116</v>
      </c>
      <c r="BU36" s="220">
        <v>70</v>
      </c>
      <c r="BV36" s="221">
        <v>46</v>
      </c>
    </row>
    <row r="37" spans="1:74" s="78" customFormat="1" ht="15" customHeight="1">
      <c r="B37" s="65" t="s">
        <v>36</v>
      </c>
      <c r="C37" s="222">
        <f t="shared" si="3"/>
        <v>30545</v>
      </c>
      <c r="D37" s="223">
        <f t="shared" si="23"/>
        <v>17026</v>
      </c>
      <c r="E37" s="224">
        <f t="shared" si="23"/>
        <v>13519</v>
      </c>
      <c r="F37" s="225">
        <v>6007</v>
      </c>
      <c r="G37" s="226">
        <v>3436</v>
      </c>
      <c r="H37" s="226">
        <v>2571</v>
      </c>
      <c r="I37" s="225">
        <v>3017</v>
      </c>
      <c r="J37" s="226">
        <v>1741</v>
      </c>
      <c r="K37" s="226">
        <v>1276</v>
      </c>
      <c r="L37" s="225">
        <v>1603</v>
      </c>
      <c r="M37" s="226">
        <v>878</v>
      </c>
      <c r="N37" s="226">
        <v>725</v>
      </c>
      <c r="O37" s="225">
        <v>1819</v>
      </c>
      <c r="P37" s="226">
        <v>1058</v>
      </c>
      <c r="Q37" s="226">
        <v>761</v>
      </c>
      <c r="R37" s="225">
        <v>5995</v>
      </c>
      <c r="S37" s="226">
        <v>3151</v>
      </c>
      <c r="T37" s="226">
        <v>2844</v>
      </c>
      <c r="U37" s="225">
        <v>1041</v>
      </c>
      <c r="V37" s="226">
        <v>628</v>
      </c>
      <c r="W37" s="226">
        <v>413</v>
      </c>
      <c r="X37" s="225">
        <v>957</v>
      </c>
      <c r="Y37" s="226">
        <v>566</v>
      </c>
      <c r="Z37" s="226">
        <v>391</v>
      </c>
      <c r="AA37" s="225">
        <v>970</v>
      </c>
      <c r="AB37" s="226">
        <v>546</v>
      </c>
      <c r="AC37" s="226">
        <v>424</v>
      </c>
      <c r="AD37" s="225">
        <v>622</v>
      </c>
      <c r="AE37" s="226">
        <v>345</v>
      </c>
      <c r="AF37" s="226">
        <v>277</v>
      </c>
      <c r="AG37" s="225">
        <v>3540</v>
      </c>
      <c r="AH37" s="226">
        <v>1980</v>
      </c>
      <c r="AI37" s="226">
        <v>1560</v>
      </c>
      <c r="AJ37" s="225">
        <v>180</v>
      </c>
      <c r="AK37" s="226">
        <v>106</v>
      </c>
      <c r="AL37" s="226">
        <v>74</v>
      </c>
      <c r="AM37" s="225">
        <v>430</v>
      </c>
      <c r="AN37" s="226">
        <v>257</v>
      </c>
      <c r="AO37" s="226">
        <v>173</v>
      </c>
      <c r="AP37" s="225">
        <v>216</v>
      </c>
      <c r="AQ37" s="226">
        <v>125</v>
      </c>
      <c r="AR37" s="226">
        <v>91</v>
      </c>
      <c r="AS37" s="225">
        <v>131</v>
      </c>
      <c r="AT37" s="226">
        <v>77</v>
      </c>
      <c r="AU37" s="226">
        <v>54</v>
      </c>
      <c r="AV37" s="225">
        <v>295</v>
      </c>
      <c r="AW37" s="226">
        <v>173</v>
      </c>
      <c r="AX37" s="226">
        <v>122</v>
      </c>
      <c r="AY37" s="225">
        <v>318</v>
      </c>
      <c r="AZ37" s="226">
        <v>179</v>
      </c>
      <c r="BA37" s="226">
        <v>139</v>
      </c>
      <c r="BB37" s="225">
        <v>301</v>
      </c>
      <c r="BC37" s="226">
        <v>176</v>
      </c>
      <c r="BD37" s="226">
        <v>125</v>
      </c>
      <c r="BE37" s="225">
        <v>441</v>
      </c>
      <c r="BF37" s="226">
        <v>247</v>
      </c>
      <c r="BG37" s="226">
        <v>194</v>
      </c>
      <c r="BH37" s="225">
        <v>1461</v>
      </c>
      <c r="BI37" s="226">
        <v>683</v>
      </c>
      <c r="BJ37" s="226">
        <v>778</v>
      </c>
      <c r="BK37" s="225">
        <v>355</v>
      </c>
      <c r="BL37" s="226">
        <v>214</v>
      </c>
      <c r="BM37" s="226">
        <v>141</v>
      </c>
      <c r="BN37" s="225">
        <v>243</v>
      </c>
      <c r="BO37" s="226">
        <v>128</v>
      </c>
      <c r="BP37" s="226">
        <v>115</v>
      </c>
      <c r="BQ37" s="225">
        <v>468</v>
      </c>
      <c r="BR37" s="226">
        <v>254</v>
      </c>
      <c r="BS37" s="226">
        <v>214</v>
      </c>
      <c r="BT37" s="225">
        <v>135</v>
      </c>
      <c r="BU37" s="226">
        <v>78</v>
      </c>
      <c r="BV37" s="227">
        <v>57</v>
      </c>
    </row>
    <row r="38" spans="1:74" s="8" customFormat="1" ht="15" customHeight="1">
      <c r="A38" s="78"/>
      <c r="B38" s="61" t="s">
        <v>9</v>
      </c>
      <c r="C38" s="187">
        <f t="shared" si="3"/>
        <v>143072</v>
      </c>
      <c r="D38" s="187">
        <f t="shared" ref="D38:AI38" si="24">SUM(D39:D43)</f>
        <v>79584</v>
      </c>
      <c r="E38" s="188">
        <f t="shared" si="24"/>
        <v>63488</v>
      </c>
      <c r="F38" s="215">
        <f t="shared" si="24"/>
        <v>27957</v>
      </c>
      <c r="G38" s="198">
        <f t="shared" si="24"/>
        <v>15617</v>
      </c>
      <c r="H38" s="198">
        <f t="shared" si="24"/>
        <v>12340</v>
      </c>
      <c r="I38" s="215">
        <f t="shared" si="24"/>
        <v>12885</v>
      </c>
      <c r="J38" s="198">
        <f t="shared" si="24"/>
        <v>7232</v>
      </c>
      <c r="K38" s="198">
        <f t="shared" si="24"/>
        <v>5653</v>
      </c>
      <c r="L38" s="215">
        <f t="shared" si="24"/>
        <v>7041</v>
      </c>
      <c r="M38" s="198">
        <f t="shared" si="24"/>
        <v>3907</v>
      </c>
      <c r="N38" s="198">
        <f t="shared" si="24"/>
        <v>3134</v>
      </c>
      <c r="O38" s="215">
        <f t="shared" si="24"/>
        <v>7863</v>
      </c>
      <c r="P38" s="198">
        <f t="shared" si="24"/>
        <v>4330</v>
      </c>
      <c r="Q38" s="198">
        <f t="shared" si="24"/>
        <v>3533</v>
      </c>
      <c r="R38" s="215">
        <f t="shared" si="24"/>
        <v>30688</v>
      </c>
      <c r="S38" s="198">
        <f t="shared" si="24"/>
        <v>16527</v>
      </c>
      <c r="T38" s="198">
        <f t="shared" si="24"/>
        <v>14161</v>
      </c>
      <c r="U38" s="215">
        <f t="shared" si="24"/>
        <v>4467</v>
      </c>
      <c r="V38" s="198">
        <f t="shared" si="24"/>
        <v>2588</v>
      </c>
      <c r="W38" s="198">
        <f t="shared" si="24"/>
        <v>1879</v>
      </c>
      <c r="X38" s="215">
        <f t="shared" si="24"/>
        <v>4677</v>
      </c>
      <c r="Y38" s="198">
        <f t="shared" si="24"/>
        <v>2692</v>
      </c>
      <c r="Z38" s="198">
        <f t="shared" si="24"/>
        <v>1985</v>
      </c>
      <c r="AA38" s="215">
        <f t="shared" si="24"/>
        <v>4190</v>
      </c>
      <c r="AB38" s="198">
        <f t="shared" si="24"/>
        <v>2413</v>
      </c>
      <c r="AC38" s="198">
        <f t="shared" si="24"/>
        <v>1777</v>
      </c>
      <c r="AD38" s="215">
        <f t="shared" si="24"/>
        <v>3107</v>
      </c>
      <c r="AE38" s="198">
        <f t="shared" si="24"/>
        <v>1727</v>
      </c>
      <c r="AF38" s="198">
        <f t="shared" si="24"/>
        <v>1380</v>
      </c>
      <c r="AG38" s="215">
        <f t="shared" si="24"/>
        <v>15833</v>
      </c>
      <c r="AH38" s="198">
        <f t="shared" si="24"/>
        <v>8741</v>
      </c>
      <c r="AI38" s="198">
        <f t="shared" si="24"/>
        <v>7092</v>
      </c>
      <c r="AJ38" s="215">
        <f t="shared" ref="AJ38:BO38" si="25">SUM(AJ39:AJ43)</f>
        <v>866</v>
      </c>
      <c r="AK38" s="198">
        <f t="shared" si="25"/>
        <v>497</v>
      </c>
      <c r="AL38" s="198">
        <f t="shared" si="25"/>
        <v>369</v>
      </c>
      <c r="AM38" s="215">
        <f t="shared" si="25"/>
        <v>1923</v>
      </c>
      <c r="AN38" s="198">
        <f t="shared" si="25"/>
        <v>1107</v>
      </c>
      <c r="AO38" s="198">
        <f t="shared" si="25"/>
        <v>816</v>
      </c>
      <c r="AP38" s="215">
        <f t="shared" si="25"/>
        <v>980</v>
      </c>
      <c r="AQ38" s="198">
        <f t="shared" si="25"/>
        <v>585</v>
      </c>
      <c r="AR38" s="198">
        <f t="shared" si="25"/>
        <v>395</v>
      </c>
      <c r="AS38" s="215">
        <f t="shared" si="25"/>
        <v>630</v>
      </c>
      <c r="AT38" s="198">
        <f t="shared" si="25"/>
        <v>349</v>
      </c>
      <c r="AU38" s="198">
        <f t="shared" si="25"/>
        <v>281</v>
      </c>
      <c r="AV38" s="215">
        <f t="shared" si="25"/>
        <v>1253</v>
      </c>
      <c r="AW38" s="198">
        <f t="shared" si="25"/>
        <v>676</v>
      </c>
      <c r="AX38" s="198">
        <f t="shared" si="25"/>
        <v>577</v>
      </c>
      <c r="AY38" s="215">
        <f t="shared" si="25"/>
        <v>1630</v>
      </c>
      <c r="AZ38" s="198">
        <f t="shared" si="25"/>
        <v>955</v>
      </c>
      <c r="BA38" s="198">
        <f t="shared" si="25"/>
        <v>675</v>
      </c>
      <c r="BB38" s="215">
        <f t="shared" si="25"/>
        <v>1395</v>
      </c>
      <c r="BC38" s="198">
        <f t="shared" si="25"/>
        <v>784</v>
      </c>
      <c r="BD38" s="198">
        <f t="shared" si="25"/>
        <v>611</v>
      </c>
      <c r="BE38" s="215">
        <f t="shared" si="25"/>
        <v>2011</v>
      </c>
      <c r="BF38" s="198">
        <f t="shared" si="25"/>
        <v>1137</v>
      </c>
      <c r="BG38" s="198">
        <f t="shared" si="25"/>
        <v>874</v>
      </c>
      <c r="BH38" s="215">
        <f t="shared" si="25"/>
        <v>8238</v>
      </c>
      <c r="BI38" s="198">
        <f t="shared" si="25"/>
        <v>4557</v>
      </c>
      <c r="BJ38" s="198">
        <f t="shared" si="25"/>
        <v>3681</v>
      </c>
      <c r="BK38" s="215">
        <f t="shared" si="25"/>
        <v>1710</v>
      </c>
      <c r="BL38" s="198">
        <f t="shared" si="25"/>
        <v>988</v>
      </c>
      <c r="BM38" s="198">
        <f t="shared" si="25"/>
        <v>722</v>
      </c>
      <c r="BN38" s="215">
        <f t="shared" si="25"/>
        <v>1178</v>
      </c>
      <c r="BO38" s="198">
        <f t="shared" si="25"/>
        <v>679</v>
      </c>
      <c r="BP38" s="198">
        <f t="shared" ref="BP38:BV38" si="26">SUM(BP39:BP43)</f>
        <v>499</v>
      </c>
      <c r="BQ38" s="215">
        <f t="shared" si="26"/>
        <v>2031</v>
      </c>
      <c r="BR38" s="198">
        <f t="shared" si="26"/>
        <v>1193</v>
      </c>
      <c r="BS38" s="198">
        <f t="shared" si="26"/>
        <v>838</v>
      </c>
      <c r="BT38" s="215">
        <f t="shared" si="26"/>
        <v>519</v>
      </c>
      <c r="BU38" s="198">
        <f t="shared" si="26"/>
        <v>303</v>
      </c>
      <c r="BV38" s="189">
        <f t="shared" si="26"/>
        <v>216</v>
      </c>
    </row>
    <row r="39" spans="1:74" s="78" customFormat="1" ht="15" customHeight="1">
      <c r="B39" s="64" t="s">
        <v>107</v>
      </c>
      <c r="C39" s="216">
        <f t="shared" si="3"/>
        <v>29453</v>
      </c>
      <c r="D39" s="217">
        <f t="shared" ref="D39:E43" si="27">SUM(G39,J39,M39,P39,S39,V39,Y39,AB39,AE39,AH39,AK39,AN39,AQ39,AT39,AW39,AZ39,BC39,BF39,BI39,BL39,BO39,BR39,BU39)</f>
        <v>16690</v>
      </c>
      <c r="E39" s="218">
        <f t="shared" si="27"/>
        <v>12763</v>
      </c>
      <c r="F39" s="219">
        <v>5942</v>
      </c>
      <c r="G39" s="220">
        <v>3413</v>
      </c>
      <c r="H39" s="220">
        <v>2529</v>
      </c>
      <c r="I39" s="219">
        <v>2862</v>
      </c>
      <c r="J39" s="220">
        <v>1654</v>
      </c>
      <c r="K39" s="220">
        <v>1208</v>
      </c>
      <c r="L39" s="219">
        <v>1500</v>
      </c>
      <c r="M39" s="220">
        <v>827</v>
      </c>
      <c r="N39" s="220">
        <v>673</v>
      </c>
      <c r="O39" s="219">
        <v>1641</v>
      </c>
      <c r="P39" s="220">
        <v>940</v>
      </c>
      <c r="Q39" s="220">
        <v>701</v>
      </c>
      <c r="R39" s="219">
        <v>5972</v>
      </c>
      <c r="S39" s="220">
        <v>3233</v>
      </c>
      <c r="T39" s="220">
        <v>2739</v>
      </c>
      <c r="U39" s="219">
        <v>992</v>
      </c>
      <c r="V39" s="220">
        <v>600</v>
      </c>
      <c r="W39" s="220">
        <v>392</v>
      </c>
      <c r="X39" s="219">
        <v>1003</v>
      </c>
      <c r="Y39" s="220">
        <v>610</v>
      </c>
      <c r="Z39" s="220">
        <v>393</v>
      </c>
      <c r="AA39" s="219">
        <v>884</v>
      </c>
      <c r="AB39" s="220">
        <v>537</v>
      </c>
      <c r="AC39" s="220">
        <v>347</v>
      </c>
      <c r="AD39" s="219">
        <v>618</v>
      </c>
      <c r="AE39" s="220">
        <v>351</v>
      </c>
      <c r="AF39" s="220">
        <v>267</v>
      </c>
      <c r="AG39" s="219">
        <v>3295</v>
      </c>
      <c r="AH39" s="220">
        <v>1859</v>
      </c>
      <c r="AI39" s="220">
        <v>1436</v>
      </c>
      <c r="AJ39" s="219">
        <v>184</v>
      </c>
      <c r="AK39" s="220">
        <v>99</v>
      </c>
      <c r="AL39" s="220">
        <v>85</v>
      </c>
      <c r="AM39" s="219">
        <v>416</v>
      </c>
      <c r="AN39" s="220">
        <v>252</v>
      </c>
      <c r="AO39" s="220">
        <v>164</v>
      </c>
      <c r="AP39" s="219">
        <v>202</v>
      </c>
      <c r="AQ39" s="220">
        <v>117</v>
      </c>
      <c r="AR39" s="220">
        <v>85</v>
      </c>
      <c r="AS39" s="219">
        <v>130</v>
      </c>
      <c r="AT39" s="220">
        <v>67</v>
      </c>
      <c r="AU39" s="220">
        <v>63</v>
      </c>
      <c r="AV39" s="219">
        <v>266</v>
      </c>
      <c r="AW39" s="220">
        <v>159</v>
      </c>
      <c r="AX39" s="220">
        <v>107</v>
      </c>
      <c r="AY39" s="219">
        <v>355</v>
      </c>
      <c r="AZ39" s="220">
        <v>196</v>
      </c>
      <c r="BA39" s="220">
        <v>159</v>
      </c>
      <c r="BB39" s="219">
        <v>287</v>
      </c>
      <c r="BC39" s="220">
        <v>159</v>
      </c>
      <c r="BD39" s="220">
        <v>128</v>
      </c>
      <c r="BE39" s="219">
        <v>415</v>
      </c>
      <c r="BF39" s="220">
        <v>236</v>
      </c>
      <c r="BG39" s="220">
        <v>179</v>
      </c>
      <c r="BH39" s="219">
        <v>1419</v>
      </c>
      <c r="BI39" s="220">
        <v>744</v>
      </c>
      <c r="BJ39" s="220">
        <v>675</v>
      </c>
      <c r="BK39" s="219">
        <v>331</v>
      </c>
      <c r="BL39" s="220">
        <v>205</v>
      </c>
      <c r="BM39" s="220">
        <v>126</v>
      </c>
      <c r="BN39" s="219">
        <v>228</v>
      </c>
      <c r="BO39" s="220">
        <v>126</v>
      </c>
      <c r="BP39" s="220">
        <v>102</v>
      </c>
      <c r="BQ39" s="219">
        <v>404</v>
      </c>
      <c r="BR39" s="220">
        <v>248</v>
      </c>
      <c r="BS39" s="220">
        <v>156</v>
      </c>
      <c r="BT39" s="219">
        <v>107</v>
      </c>
      <c r="BU39" s="220">
        <v>58</v>
      </c>
      <c r="BV39" s="221">
        <v>49</v>
      </c>
    </row>
    <row r="40" spans="1:74" s="78" customFormat="1" ht="15" customHeight="1">
      <c r="B40" s="64" t="s">
        <v>37</v>
      </c>
      <c r="C40" s="216">
        <f t="shared" ref="C40:C71" si="28">D40+E40</f>
        <v>28515</v>
      </c>
      <c r="D40" s="217">
        <f t="shared" si="27"/>
        <v>16321</v>
      </c>
      <c r="E40" s="218">
        <f t="shared" si="27"/>
        <v>12194</v>
      </c>
      <c r="F40" s="219">
        <v>5660</v>
      </c>
      <c r="G40" s="220">
        <v>3243</v>
      </c>
      <c r="H40" s="220">
        <v>2417</v>
      </c>
      <c r="I40" s="219">
        <v>2724</v>
      </c>
      <c r="J40" s="220">
        <v>1550</v>
      </c>
      <c r="K40" s="220">
        <v>1174</v>
      </c>
      <c r="L40" s="219">
        <v>1459</v>
      </c>
      <c r="M40" s="220">
        <v>830</v>
      </c>
      <c r="N40" s="220">
        <v>629</v>
      </c>
      <c r="O40" s="219">
        <v>1568</v>
      </c>
      <c r="P40" s="220">
        <v>894</v>
      </c>
      <c r="Q40" s="220">
        <v>674</v>
      </c>
      <c r="R40" s="219">
        <v>5782</v>
      </c>
      <c r="S40" s="220">
        <v>3275</v>
      </c>
      <c r="T40" s="220">
        <v>2507</v>
      </c>
      <c r="U40" s="219">
        <v>917</v>
      </c>
      <c r="V40" s="220">
        <v>573</v>
      </c>
      <c r="W40" s="220">
        <v>344</v>
      </c>
      <c r="X40" s="219">
        <v>944</v>
      </c>
      <c r="Y40" s="220">
        <v>549</v>
      </c>
      <c r="Z40" s="220">
        <v>395</v>
      </c>
      <c r="AA40" s="219">
        <v>812</v>
      </c>
      <c r="AB40" s="220">
        <v>483</v>
      </c>
      <c r="AC40" s="220">
        <v>329</v>
      </c>
      <c r="AD40" s="219">
        <v>613</v>
      </c>
      <c r="AE40" s="220">
        <v>344</v>
      </c>
      <c r="AF40" s="220">
        <v>269</v>
      </c>
      <c r="AG40" s="219">
        <v>3206</v>
      </c>
      <c r="AH40" s="220">
        <v>1791</v>
      </c>
      <c r="AI40" s="220">
        <v>1415</v>
      </c>
      <c r="AJ40" s="219">
        <v>166</v>
      </c>
      <c r="AK40" s="220">
        <v>101</v>
      </c>
      <c r="AL40" s="220">
        <v>65</v>
      </c>
      <c r="AM40" s="219">
        <v>393</v>
      </c>
      <c r="AN40" s="220">
        <v>220</v>
      </c>
      <c r="AO40" s="220">
        <v>173</v>
      </c>
      <c r="AP40" s="219">
        <v>198</v>
      </c>
      <c r="AQ40" s="220">
        <v>125</v>
      </c>
      <c r="AR40" s="220">
        <v>73</v>
      </c>
      <c r="AS40" s="219">
        <v>118</v>
      </c>
      <c r="AT40" s="220">
        <v>71</v>
      </c>
      <c r="AU40" s="220">
        <v>47</v>
      </c>
      <c r="AV40" s="219">
        <v>268</v>
      </c>
      <c r="AW40" s="220">
        <v>138</v>
      </c>
      <c r="AX40" s="220">
        <v>130</v>
      </c>
      <c r="AY40" s="219">
        <v>337</v>
      </c>
      <c r="AZ40" s="220">
        <v>204</v>
      </c>
      <c r="BA40" s="220">
        <v>133</v>
      </c>
      <c r="BB40" s="219">
        <v>299</v>
      </c>
      <c r="BC40" s="220">
        <v>168</v>
      </c>
      <c r="BD40" s="220">
        <v>131</v>
      </c>
      <c r="BE40" s="219">
        <v>402</v>
      </c>
      <c r="BF40" s="220">
        <v>226</v>
      </c>
      <c r="BG40" s="220">
        <v>176</v>
      </c>
      <c r="BH40" s="219">
        <v>1533</v>
      </c>
      <c r="BI40" s="220">
        <v>865</v>
      </c>
      <c r="BJ40" s="220">
        <v>668</v>
      </c>
      <c r="BK40" s="219">
        <v>364</v>
      </c>
      <c r="BL40" s="220">
        <v>204</v>
      </c>
      <c r="BM40" s="220">
        <v>160</v>
      </c>
      <c r="BN40" s="219">
        <v>227</v>
      </c>
      <c r="BO40" s="220">
        <v>140</v>
      </c>
      <c r="BP40" s="220">
        <v>87</v>
      </c>
      <c r="BQ40" s="219">
        <v>403</v>
      </c>
      <c r="BR40" s="220">
        <v>257</v>
      </c>
      <c r="BS40" s="220">
        <v>146</v>
      </c>
      <c r="BT40" s="219">
        <v>122</v>
      </c>
      <c r="BU40" s="220">
        <v>70</v>
      </c>
      <c r="BV40" s="221">
        <v>52</v>
      </c>
    </row>
    <row r="41" spans="1:74" s="78" customFormat="1" ht="15" customHeight="1">
      <c r="B41" s="64" t="s">
        <v>38</v>
      </c>
      <c r="C41" s="216">
        <f t="shared" si="28"/>
        <v>27803</v>
      </c>
      <c r="D41" s="217">
        <f t="shared" si="27"/>
        <v>15468</v>
      </c>
      <c r="E41" s="218">
        <f t="shared" si="27"/>
        <v>12335</v>
      </c>
      <c r="F41" s="219">
        <v>5253</v>
      </c>
      <c r="G41" s="220">
        <v>2945</v>
      </c>
      <c r="H41" s="220">
        <v>2308</v>
      </c>
      <c r="I41" s="219">
        <v>2455</v>
      </c>
      <c r="J41" s="220">
        <v>1350</v>
      </c>
      <c r="K41" s="220">
        <v>1105</v>
      </c>
      <c r="L41" s="219">
        <v>1344</v>
      </c>
      <c r="M41" s="220">
        <v>763</v>
      </c>
      <c r="N41" s="220">
        <v>581</v>
      </c>
      <c r="O41" s="219">
        <v>1560</v>
      </c>
      <c r="P41" s="220">
        <v>848</v>
      </c>
      <c r="Q41" s="220">
        <v>712</v>
      </c>
      <c r="R41" s="219">
        <v>5998</v>
      </c>
      <c r="S41" s="220">
        <v>3211</v>
      </c>
      <c r="T41" s="220">
        <v>2787</v>
      </c>
      <c r="U41" s="219">
        <v>900</v>
      </c>
      <c r="V41" s="220">
        <v>512</v>
      </c>
      <c r="W41" s="220">
        <v>388</v>
      </c>
      <c r="X41" s="219">
        <v>895</v>
      </c>
      <c r="Y41" s="220">
        <v>515</v>
      </c>
      <c r="Z41" s="220">
        <v>380</v>
      </c>
      <c r="AA41" s="219">
        <v>847</v>
      </c>
      <c r="AB41" s="220">
        <v>469</v>
      </c>
      <c r="AC41" s="220">
        <v>378</v>
      </c>
      <c r="AD41" s="219">
        <v>647</v>
      </c>
      <c r="AE41" s="220">
        <v>360</v>
      </c>
      <c r="AF41" s="220">
        <v>287</v>
      </c>
      <c r="AG41" s="219">
        <v>3120</v>
      </c>
      <c r="AH41" s="220">
        <v>1768</v>
      </c>
      <c r="AI41" s="220">
        <v>1352</v>
      </c>
      <c r="AJ41" s="219">
        <v>163</v>
      </c>
      <c r="AK41" s="220">
        <v>94</v>
      </c>
      <c r="AL41" s="220">
        <v>69</v>
      </c>
      <c r="AM41" s="219">
        <v>373</v>
      </c>
      <c r="AN41" s="220">
        <v>217</v>
      </c>
      <c r="AO41" s="220">
        <v>156</v>
      </c>
      <c r="AP41" s="219">
        <v>179</v>
      </c>
      <c r="AQ41" s="220">
        <v>106</v>
      </c>
      <c r="AR41" s="220">
        <v>73</v>
      </c>
      <c r="AS41" s="219">
        <v>114</v>
      </c>
      <c r="AT41" s="220">
        <v>64</v>
      </c>
      <c r="AU41" s="220">
        <v>50</v>
      </c>
      <c r="AV41" s="219">
        <v>226</v>
      </c>
      <c r="AW41" s="220">
        <v>126</v>
      </c>
      <c r="AX41" s="220">
        <v>100</v>
      </c>
      <c r="AY41" s="219">
        <v>317</v>
      </c>
      <c r="AZ41" s="220">
        <v>189</v>
      </c>
      <c r="BA41" s="220">
        <v>128</v>
      </c>
      <c r="BB41" s="219">
        <v>270</v>
      </c>
      <c r="BC41" s="220">
        <v>166</v>
      </c>
      <c r="BD41" s="220">
        <v>104</v>
      </c>
      <c r="BE41" s="219">
        <v>409</v>
      </c>
      <c r="BF41" s="220">
        <v>238</v>
      </c>
      <c r="BG41" s="220">
        <v>171</v>
      </c>
      <c r="BH41" s="219">
        <v>1650</v>
      </c>
      <c r="BI41" s="220">
        <v>915</v>
      </c>
      <c r="BJ41" s="220">
        <v>735</v>
      </c>
      <c r="BK41" s="219">
        <v>320</v>
      </c>
      <c r="BL41" s="220">
        <v>175</v>
      </c>
      <c r="BM41" s="220">
        <v>145</v>
      </c>
      <c r="BN41" s="219">
        <v>235</v>
      </c>
      <c r="BO41" s="220">
        <v>137</v>
      </c>
      <c r="BP41" s="220">
        <v>98</v>
      </c>
      <c r="BQ41" s="219">
        <v>431</v>
      </c>
      <c r="BR41" s="220">
        <v>239</v>
      </c>
      <c r="BS41" s="220">
        <v>192</v>
      </c>
      <c r="BT41" s="219">
        <v>97</v>
      </c>
      <c r="BU41" s="220">
        <v>61</v>
      </c>
      <c r="BV41" s="221">
        <v>36</v>
      </c>
    </row>
    <row r="42" spans="1:74" s="78" customFormat="1" ht="15" customHeight="1">
      <c r="B42" s="64" t="s">
        <v>39</v>
      </c>
      <c r="C42" s="216">
        <f t="shared" si="28"/>
        <v>28488</v>
      </c>
      <c r="D42" s="217">
        <f t="shared" si="27"/>
        <v>15430</v>
      </c>
      <c r="E42" s="218">
        <f t="shared" si="27"/>
        <v>13058</v>
      </c>
      <c r="F42" s="219">
        <v>5489</v>
      </c>
      <c r="G42" s="220">
        <v>2954</v>
      </c>
      <c r="H42" s="220">
        <v>2535</v>
      </c>
      <c r="I42" s="219">
        <v>2497</v>
      </c>
      <c r="J42" s="220">
        <v>1374</v>
      </c>
      <c r="K42" s="220">
        <v>1123</v>
      </c>
      <c r="L42" s="219">
        <v>1339</v>
      </c>
      <c r="M42" s="220">
        <v>730</v>
      </c>
      <c r="N42" s="220">
        <v>609</v>
      </c>
      <c r="O42" s="219">
        <v>1539</v>
      </c>
      <c r="P42" s="220">
        <v>820</v>
      </c>
      <c r="Q42" s="220">
        <v>719</v>
      </c>
      <c r="R42" s="219">
        <v>6380</v>
      </c>
      <c r="S42" s="220">
        <v>3344</v>
      </c>
      <c r="T42" s="220">
        <v>3036</v>
      </c>
      <c r="U42" s="219">
        <v>838</v>
      </c>
      <c r="V42" s="220">
        <v>453</v>
      </c>
      <c r="W42" s="220">
        <v>385</v>
      </c>
      <c r="X42" s="219">
        <v>886</v>
      </c>
      <c r="Y42" s="220">
        <v>493</v>
      </c>
      <c r="Z42" s="220">
        <v>393</v>
      </c>
      <c r="AA42" s="219">
        <v>814</v>
      </c>
      <c r="AB42" s="220">
        <v>466</v>
      </c>
      <c r="AC42" s="220">
        <v>348</v>
      </c>
      <c r="AD42" s="219">
        <v>618</v>
      </c>
      <c r="AE42" s="220">
        <v>337</v>
      </c>
      <c r="AF42" s="220">
        <v>281</v>
      </c>
      <c r="AG42" s="219">
        <v>3037</v>
      </c>
      <c r="AH42" s="220">
        <v>1632</v>
      </c>
      <c r="AI42" s="220">
        <v>1405</v>
      </c>
      <c r="AJ42" s="219">
        <v>201</v>
      </c>
      <c r="AK42" s="220">
        <v>132</v>
      </c>
      <c r="AL42" s="220">
        <v>69</v>
      </c>
      <c r="AM42" s="219">
        <v>388</v>
      </c>
      <c r="AN42" s="220">
        <v>214</v>
      </c>
      <c r="AO42" s="220">
        <v>174</v>
      </c>
      <c r="AP42" s="219">
        <v>190</v>
      </c>
      <c r="AQ42" s="220">
        <v>102</v>
      </c>
      <c r="AR42" s="220">
        <v>88</v>
      </c>
      <c r="AS42" s="219">
        <v>134</v>
      </c>
      <c r="AT42" s="220">
        <v>69</v>
      </c>
      <c r="AU42" s="220">
        <v>65</v>
      </c>
      <c r="AV42" s="219">
        <v>241</v>
      </c>
      <c r="AW42" s="220">
        <v>124</v>
      </c>
      <c r="AX42" s="220">
        <v>117</v>
      </c>
      <c r="AY42" s="219">
        <v>321</v>
      </c>
      <c r="AZ42" s="220">
        <v>204</v>
      </c>
      <c r="BA42" s="220">
        <v>117</v>
      </c>
      <c r="BB42" s="219">
        <v>274</v>
      </c>
      <c r="BC42" s="220">
        <v>147</v>
      </c>
      <c r="BD42" s="220">
        <v>127</v>
      </c>
      <c r="BE42" s="219">
        <v>387</v>
      </c>
      <c r="BF42" s="220">
        <v>216</v>
      </c>
      <c r="BG42" s="220">
        <v>171</v>
      </c>
      <c r="BH42" s="219">
        <v>1809</v>
      </c>
      <c r="BI42" s="220">
        <v>989</v>
      </c>
      <c r="BJ42" s="220">
        <v>820</v>
      </c>
      <c r="BK42" s="219">
        <v>360</v>
      </c>
      <c r="BL42" s="220">
        <v>211</v>
      </c>
      <c r="BM42" s="220">
        <v>149</v>
      </c>
      <c r="BN42" s="219">
        <v>233</v>
      </c>
      <c r="BO42" s="220">
        <v>125</v>
      </c>
      <c r="BP42" s="220">
        <v>108</v>
      </c>
      <c r="BQ42" s="219">
        <v>420</v>
      </c>
      <c r="BR42" s="220">
        <v>241</v>
      </c>
      <c r="BS42" s="220">
        <v>179</v>
      </c>
      <c r="BT42" s="219">
        <v>93</v>
      </c>
      <c r="BU42" s="220">
        <v>53</v>
      </c>
      <c r="BV42" s="221">
        <v>40</v>
      </c>
    </row>
    <row r="43" spans="1:74" s="78" customFormat="1" ht="15" customHeight="1">
      <c r="B43" s="65" t="s">
        <v>40</v>
      </c>
      <c r="C43" s="222">
        <f t="shared" si="28"/>
        <v>28813</v>
      </c>
      <c r="D43" s="223">
        <f t="shared" si="27"/>
        <v>15675</v>
      </c>
      <c r="E43" s="224">
        <f t="shared" si="27"/>
        <v>13138</v>
      </c>
      <c r="F43" s="225">
        <v>5613</v>
      </c>
      <c r="G43" s="226">
        <v>3062</v>
      </c>
      <c r="H43" s="226">
        <v>2551</v>
      </c>
      <c r="I43" s="225">
        <v>2347</v>
      </c>
      <c r="J43" s="226">
        <v>1304</v>
      </c>
      <c r="K43" s="226">
        <v>1043</v>
      </c>
      <c r="L43" s="225">
        <v>1399</v>
      </c>
      <c r="M43" s="226">
        <v>757</v>
      </c>
      <c r="N43" s="226">
        <v>642</v>
      </c>
      <c r="O43" s="225">
        <v>1555</v>
      </c>
      <c r="P43" s="226">
        <v>828</v>
      </c>
      <c r="Q43" s="226">
        <v>727</v>
      </c>
      <c r="R43" s="225">
        <v>6556</v>
      </c>
      <c r="S43" s="226">
        <v>3464</v>
      </c>
      <c r="T43" s="226">
        <v>3092</v>
      </c>
      <c r="U43" s="225">
        <v>820</v>
      </c>
      <c r="V43" s="226">
        <v>450</v>
      </c>
      <c r="W43" s="226">
        <v>370</v>
      </c>
      <c r="X43" s="225">
        <v>949</v>
      </c>
      <c r="Y43" s="226">
        <v>525</v>
      </c>
      <c r="Z43" s="226">
        <v>424</v>
      </c>
      <c r="AA43" s="225">
        <v>833</v>
      </c>
      <c r="AB43" s="226">
        <v>458</v>
      </c>
      <c r="AC43" s="226">
        <v>375</v>
      </c>
      <c r="AD43" s="225">
        <v>611</v>
      </c>
      <c r="AE43" s="226">
        <v>335</v>
      </c>
      <c r="AF43" s="226">
        <v>276</v>
      </c>
      <c r="AG43" s="225">
        <v>3175</v>
      </c>
      <c r="AH43" s="226">
        <v>1691</v>
      </c>
      <c r="AI43" s="226">
        <v>1484</v>
      </c>
      <c r="AJ43" s="225">
        <v>152</v>
      </c>
      <c r="AK43" s="226">
        <v>71</v>
      </c>
      <c r="AL43" s="226">
        <v>81</v>
      </c>
      <c r="AM43" s="225">
        <v>353</v>
      </c>
      <c r="AN43" s="226">
        <v>204</v>
      </c>
      <c r="AO43" s="226">
        <v>149</v>
      </c>
      <c r="AP43" s="225">
        <v>211</v>
      </c>
      <c r="AQ43" s="226">
        <v>135</v>
      </c>
      <c r="AR43" s="226">
        <v>76</v>
      </c>
      <c r="AS43" s="225">
        <v>134</v>
      </c>
      <c r="AT43" s="226">
        <v>78</v>
      </c>
      <c r="AU43" s="226">
        <v>56</v>
      </c>
      <c r="AV43" s="225">
        <v>252</v>
      </c>
      <c r="AW43" s="226">
        <v>129</v>
      </c>
      <c r="AX43" s="226">
        <v>123</v>
      </c>
      <c r="AY43" s="225">
        <v>300</v>
      </c>
      <c r="AZ43" s="226">
        <v>162</v>
      </c>
      <c r="BA43" s="226">
        <v>138</v>
      </c>
      <c r="BB43" s="225">
        <v>265</v>
      </c>
      <c r="BC43" s="226">
        <v>144</v>
      </c>
      <c r="BD43" s="226">
        <v>121</v>
      </c>
      <c r="BE43" s="225">
        <v>398</v>
      </c>
      <c r="BF43" s="226">
        <v>221</v>
      </c>
      <c r="BG43" s="226">
        <v>177</v>
      </c>
      <c r="BH43" s="225">
        <v>1827</v>
      </c>
      <c r="BI43" s="226">
        <v>1044</v>
      </c>
      <c r="BJ43" s="226">
        <v>783</v>
      </c>
      <c r="BK43" s="225">
        <v>335</v>
      </c>
      <c r="BL43" s="226">
        <v>193</v>
      </c>
      <c r="BM43" s="226">
        <v>142</v>
      </c>
      <c r="BN43" s="225">
        <v>255</v>
      </c>
      <c r="BO43" s="226">
        <v>151</v>
      </c>
      <c r="BP43" s="226">
        <v>104</v>
      </c>
      <c r="BQ43" s="225">
        <v>373</v>
      </c>
      <c r="BR43" s="226">
        <v>208</v>
      </c>
      <c r="BS43" s="226">
        <v>165</v>
      </c>
      <c r="BT43" s="225">
        <v>100</v>
      </c>
      <c r="BU43" s="226">
        <v>61</v>
      </c>
      <c r="BV43" s="227">
        <v>39</v>
      </c>
    </row>
    <row r="44" spans="1:74" s="8" customFormat="1" ht="15" customHeight="1">
      <c r="A44" s="78"/>
      <c r="B44" s="61" t="s">
        <v>10</v>
      </c>
      <c r="C44" s="187">
        <f t="shared" si="28"/>
        <v>169962</v>
      </c>
      <c r="D44" s="187">
        <f t="shared" ref="D44:AI44" si="29">SUM(D45:D49)</f>
        <v>89426</v>
      </c>
      <c r="E44" s="188">
        <f t="shared" si="29"/>
        <v>80536</v>
      </c>
      <c r="F44" s="215">
        <f t="shared" si="29"/>
        <v>35278</v>
      </c>
      <c r="G44" s="198">
        <f t="shared" si="29"/>
        <v>18403</v>
      </c>
      <c r="H44" s="198">
        <f t="shared" si="29"/>
        <v>16875</v>
      </c>
      <c r="I44" s="215">
        <f t="shared" si="29"/>
        <v>14641</v>
      </c>
      <c r="J44" s="198">
        <f t="shared" si="29"/>
        <v>7792</v>
      </c>
      <c r="K44" s="198">
        <f t="shared" si="29"/>
        <v>6849</v>
      </c>
      <c r="L44" s="215">
        <f t="shared" si="29"/>
        <v>8310</v>
      </c>
      <c r="M44" s="198">
        <f t="shared" si="29"/>
        <v>4383</v>
      </c>
      <c r="N44" s="198">
        <f t="shared" si="29"/>
        <v>3927</v>
      </c>
      <c r="O44" s="215">
        <f t="shared" si="29"/>
        <v>9542</v>
      </c>
      <c r="P44" s="198">
        <f t="shared" si="29"/>
        <v>4725</v>
      </c>
      <c r="Q44" s="198">
        <f t="shared" si="29"/>
        <v>4817</v>
      </c>
      <c r="R44" s="215">
        <f t="shared" si="29"/>
        <v>37004</v>
      </c>
      <c r="S44" s="198">
        <f t="shared" si="29"/>
        <v>19334</v>
      </c>
      <c r="T44" s="198">
        <f t="shared" si="29"/>
        <v>17670</v>
      </c>
      <c r="U44" s="215">
        <f t="shared" si="29"/>
        <v>5221</v>
      </c>
      <c r="V44" s="198">
        <f t="shared" si="29"/>
        <v>2769</v>
      </c>
      <c r="W44" s="198">
        <f t="shared" si="29"/>
        <v>2452</v>
      </c>
      <c r="X44" s="215">
        <f t="shared" si="29"/>
        <v>5271</v>
      </c>
      <c r="Y44" s="198">
        <f t="shared" si="29"/>
        <v>2833</v>
      </c>
      <c r="Z44" s="198">
        <f t="shared" si="29"/>
        <v>2438</v>
      </c>
      <c r="AA44" s="215">
        <f t="shared" si="29"/>
        <v>4396</v>
      </c>
      <c r="AB44" s="198">
        <f t="shared" si="29"/>
        <v>2382</v>
      </c>
      <c r="AC44" s="198">
        <f t="shared" si="29"/>
        <v>2014</v>
      </c>
      <c r="AD44" s="215">
        <f t="shared" si="29"/>
        <v>3693</v>
      </c>
      <c r="AE44" s="198">
        <f t="shared" si="29"/>
        <v>1921</v>
      </c>
      <c r="AF44" s="198">
        <f t="shared" si="29"/>
        <v>1772</v>
      </c>
      <c r="AG44" s="215">
        <f t="shared" si="29"/>
        <v>18826</v>
      </c>
      <c r="AH44" s="198">
        <f t="shared" si="29"/>
        <v>9835</v>
      </c>
      <c r="AI44" s="198">
        <f t="shared" si="29"/>
        <v>8991</v>
      </c>
      <c r="AJ44" s="215">
        <f t="shared" ref="AJ44:BO44" si="30">SUM(AJ45:AJ49)</f>
        <v>864</v>
      </c>
      <c r="AK44" s="198">
        <f t="shared" si="30"/>
        <v>470</v>
      </c>
      <c r="AL44" s="198">
        <f t="shared" si="30"/>
        <v>394</v>
      </c>
      <c r="AM44" s="215">
        <f t="shared" si="30"/>
        <v>1905</v>
      </c>
      <c r="AN44" s="198">
        <f t="shared" si="30"/>
        <v>1081</v>
      </c>
      <c r="AO44" s="198">
        <f t="shared" si="30"/>
        <v>824</v>
      </c>
      <c r="AP44" s="215">
        <f t="shared" si="30"/>
        <v>988</v>
      </c>
      <c r="AQ44" s="198">
        <f t="shared" si="30"/>
        <v>550</v>
      </c>
      <c r="AR44" s="198">
        <f t="shared" si="30"/>
        <v>438</v>
      </c>
      <c r="AS44" s="215">
        <f t="shared" si="30"/>
        <v>645</v>
      </c>
      <c r="AT44" s="198">
        <f t="shared" si="30"/>
        <v>343</v>
      </c>
      <c r="AU44" s="198">
        <f t="shared" si="30"/>
        <v>302</v>
      </c>
      <c r="AV44" s="215">
        <f t="shared" si="30"/>
        <v>1512</v>
      </c>
      <c r="AW44" s="198">
        <f t="shared" si="30"/>
        <v>800</v>
      </c>
      <c r="AX44" s="198">
        <f t="shared" si="30"/>
        <v>712</v>
      </c>
      <c r="AY44" s="215">
        <f t="shared" si="30"/>
        <v>1795</v>
      </c>
      <c r="AZ44" s="198">
        <f t="shared" si="30"/>
        <v>938</v>
      </c>
      <c r="BA44" s="198">
        <f t="shared" si="30"/>
        <v>857</v>
      </c>
      <c r="BB44" s="215">
        <f t="shared" si="30"/>
        <v>1651</v>
      </c>
      <c r="BC44" s="198">
        <f t="shared" si="30"/>
        <v>878</v>
      </c>
      <c r="BD44" s="198">
        <f t="shared" si="30"/>
        <v>773</v>
      </c>
      <c r="BE44" s="215">
        <f t="shared" si="30"/>
        <v>2042</v>
      </c>
      <c r="BF44" s="198">
        <f t="shared" si="30"/>
        <v>1056</v>
      </c>
      <c r="BG44" s="198">
        <f t="shared" si="30"/>
        <v>986</v>
      </c>
      <c r="BH44" s="215">
        <f t="shared" si="30"/>
        <v>10225</v>
      </c>
      <c r="BI44" s="198">
        <f t="shared" si="30"/>
        <v>5659</v>
      </c>
      <c r="BJ44" s="198">
        <f t="shared" si="30"/>
        <v>4566</v>
      </c>
      <c r="BK44" s="215">
        <f t="shared" si="30"/>
        <v>1803</v>
      </c>
      <c r="BL44" s="198">
        <f t="shared" si="30"/>
        <v>936</v>
      </c>
      <c r="BM44" s="198">
        <f t="shared" si="30"/>
        <v>867</v>
      </c>
      <c r="BN44" s="215">
        <f t="shared" si="30"/>
        <v>1277</v>
      </c>
      <c r="BO44" s="198">
        <f t="shared" si="30"/>
        <v>678</v>
      </c>
      <c r="BP44" s="198">
        <f t="shared" ref="BP44:BV44" si="31">SUM(BP45:BP49)</f>
        <v>599</v>
      </c>
      <c r="BQ44" s="215">
        <f t="shared" si="31"/>
        <v>2513</v>
      </c>
      <c r="BR44" s="198">
        <f t="shared" si="31"/>
        <v>1347</v>
      </c>
      <c r="BS44" s="198">
        <f t="shared" si="31"/>
        <v>1166</v>
      </c>
      <c r="BT44" s="215">
        <f t="shared" si="31"/>
        <v>560</v>
      </c>
      <c r="BU44" s="198">
        <f t="shared" si="31"/>
        <v>313</v>
      </c>
      <c r="BV44" s="189">
        <f t="shared" si="31"/>
        <v>247</v>
      </c>
    </row>
    <row r="45" spans="1:74" s="78" customFormat="1" ht="15" customHeight="1">
      <c r="B45" s="64" t="s">
        <v>108</v>
      </c>
      <c r="C45" s="216">
        <f t="shared" si="28"/>
        <v>28885</v>
      </c>
      <c r="D45" s="217">
        <f t="shared" ref="D45:E49" si="32">SUM(G45,J45,M45,P45,S45,V45,Y45,AB45,AE45,AH45,AK45,AN45,AQ45,AT45,AW45,AZ45,BC45,BF45,BI45,BL45,BO45,BR45,BU45)</f>
        <v>15584</v>
      </c>
      <c r="E45" s="218">
        <f t="shared" si="32"/>
        <v>13301</v>
      </c>
      <c r="F45" s="219">
        <v>5791</v>
      </c>
      <c r="G45" s="220">
        <v>3024</v>
      </c>
      <c r="H45" s="220">
        <v>2767</v>
      </c>
      <c r="I45" s="219">
        <v>2385</v>
      </c>
      <c r="J45" s="220">
        <v>1304</v>
      </c>
      <c r="K45" s="220">
        <v>1081</v>
      </c>
      <c r="L45" s="219">
        <v>1407</v>
      </c>
      <c r="M45" s="220">
        <v>755</v>
      </c>
      <c r="N45" s="220">
        <v>652</v>
      </c>
      <c r="O45" s="219">
        <v>1589</v>
      </c>
      <c r="P45" s="220">
        <v>818</v>
      </c>
      <c r="Q45" s="220">
        <v>771</v>
      </c>
      <c r="R45" s="219">
        <v>6485</v>
      </c>
      <c r="S45" s="220">
        <v>3419</v>
      </c>
      <c r="T45" s="220">
        <v>3066</v>
      </c>
      <c r="U45" s="219">
        <v>887</v>
      </c>
      <c r="V45" s="220">
        <v>491</v>
      </c>
      <c r="W45" s="220">
        <v>396</v>
      </c>
      <c r="X45" s="219">
        <v>900</v>
      </c>
      <c r="Y45" s="220">
        <v>495</v>
      </c>
      <c r="Z45" s="220">
        <v>405</v>
      </c>
      <c r="AA45" s="219">
        <v>732</v>
      </c>
      <c r="AB45" s="220">
        <v>406</v>
      </c>
      <c r="AC45" s="220">
        <v>326</v>
      </c>
      <c r="AD45" s="219">
        <v>637</v>
      </c>
      <c r="AE45" s="220">
        <v>343</v>
      </c>
      <c r="AF45" s="220">
        <v>294</v>
      </c>
      <c r="AG45" s="219">
        <v>3282</v>
      </c>
      <c r="AH45" s="220">
        <v>1813</v>
      </c>
      <c r="AI45" s="220">
        <v>1469</v>
      </c>
      <c r="AJ45" s="219">
        <v>180</v>
      </c>
      <c r="AK45" s="220">
        <v>101</v>
      </c>
      <c r="AL45" s="220">
        <v>79</v>
      </c>
      <c r="AM45" s="219">
        <v>377</v>
      </c>
      <c r="AN45" s="220">
        <v>229</v>
      </c>
      <c r="AO45" s="220">
        <v>148</v>
      </c>
      <c r="AP45" s="219">
        <v>186</v>
      </c>
      <c r="AQ45" s="220">
        <v>112</v>
      </c>
      <c r="AR45" s="220">
        <v>74</v>
      </c>
      <c r="AS45" s="219">
        <v>94</v>
      </c>
      <c r="AT45" s="220">
        <v>48</v>
      </c>
      <c r="AU45" s="220">
        <v>46</v>
      </c>
      <c r="AV45" s="219">
        <v>243</v>
      </c>
      <c r="AW45" s="220">
        <v>121</v>
      </c>
      <c r="AX45" s="220">
        <v>122</v>
      </c>
      <c r="AY45" s="219">
        <v>301</v>
      </c>
      <c r="AZ45" s="220">
        <v>165</v>
      </c>
      <c r="BA45" s="220">
        <v>136</v>
      </c>
      <c r="BB45" s="219">
        <v>283</v>
      </c>
      <c r="BC45" s="220">
        <v>152</v>
      </c>
      <c r="BD45" s="220">
        <v>131</v>
      </c>
      <c r="BE45" s="219">
        <v>378</v>
      </c>
      <c r="BF45" s="220">
        <v>206</v>
      </c>
      <c r="BG45" s="220">
        <v>172</v>
      </c>
      <c r="BH45" s="219">
        <v>1742</v>
      </c>
      <c r="BI45" s="220">
        <v>1018</v>
      </c>
      <c r="BJ45" s="220">
        <v>724</v>
      </c>
      <c r="BK45" s="219">
        <v>317</v>
      </c>
      <c r="BL45" s="220">
        <v>167</v>
      </c>
      <c r="BM45" s="220">
        <v>150</v>
      </c>
      <c r="BN45" s="219">
        <v>211</v>
      </c>
      <c r="BO45" s="220">
        <v>122</v>
      </c>
      <c r="BP45" s="220">
        <v>89</v>
      </c>
      <c r="BQ45" s="219">
        <v>390</v>
      </c>
      <c r="BR45" s="220">
        <v>222</v>
      </c>
      <c r="BS45" s="220">
        <v>168</v>
      </c>
      <c r="BT45" s="219">
        <v>88</v>
      </c>
      <c r="BU45" s="220">
        <v>53</v>
      </c>
      <c r="BV45" s="221">
        <v>35</v>
      </c>
    </row>
    <row r="46" spans="1:74" s="78" customFormat="1" ht="15" customHeight="1">
      <c r="B46" s="64" t="s">
        <v>41</v>
      </c>
      <c r="C46" s="216">
        <f t="shared" si="28"/>
        <v>30614</v>
      </c>
      <c r="D46" s="217">
        <f t="shared" si="32"/>
        <v>16132</v>
      </c>
      <c r="E46" s="218">
        <f t="shared" si="32"/>
        <v>14482</v>
      </c>
      <c r="F46" s="219">
        <v>6375</v>
      </c>
      <c r="G46" s="220">
        <v>3308</v>
      </c>
      <c r="H46" s="220">
        <v>3067</v>
      </c>
      <c r="I46" s="219">
        <v>2634</v>
      </c>
      <c r="J46" s="220">
        <v>1377</v>
      </c>
      <c r="K46" s="220">
        <v>1257</v>
      </c>
      <c r="L46" s="219">
        <v>1518</v>
      </c>
      <c r="M46" s="220">
        <v>803</v>
      </c>
      <c r="N46" s="220">
        <v>715</v>
      </c>
      <c r="O46" s="219">
        <v>1733</v>
      </c>
      <c r="P46" s="220">
        <v>902</v>
      </c>
      <c r="Q46" s="220">
        <v>831</v>
      </c>
      <c r="R46" s="219">
        <v>6671</v>
      </c>
      <c r="S46" s="220">
        <v>3447</v>
      </c>
      <c r="T46" s="220">
        <v>3224</v>
      </c>
      <c r="U46" s="219">
        <v>893</v>
      </c>
      <c r="V46" s="220">
        <v>469</v>
      </c>
      <c r="W46" s="220">
        <v>424</v>
      </c>
      <c r="X46" s="219">
        <v>878</v>
      </c>
      <c r="Y46" s="220">
        <v>490</v>
      </c>
      <c r="Z46" s="220">
        <v>388</v>
      </c>
      <c r="AA46" s="219">
        <v>810</v>
      </c>
      <c r="AB46" s="220">
        <v>445</v>
      </c>
      <c r="AC46" s="220">
        <v>365</v>
      </c>
      <c r="AD46" s="219">
        <v>741</v>
      </c>
      <c r="AE46" s="220">
        <v>412</v>
      </c>
      <c r="AF46" s="220">
        <v>329</v>
      </c>
      <c r="AG46" s="219">
        <v>3324</v>
      </c>
      <c r="AH46" s="220">
        <v>1767</v>
      </c>
      <c r="AI46" s="220">
        <v>1557</v>
      </c>
      <c r="AJ46" s="219">
        <v>149</v>
      </c>
      <c r="AK46" s="220">
        <v>90</v>
      </c>
      <c r="AL46" s="220">
        <v>59</v>
      </c>
      <c r="AM46" s="219">
        <v>332</v>
      </c>
      <c r="AN46" s="220">
        <v>187</v>
      </c>
      <c r="AO46" s="220">
        <v>145</v>
      </c>
      <c r="AP46" s="219">
        <v>171</v>
      </c>
      <c r="AQ46" s="220">
        <v>88</v>
      </c>
      <c r="AR46" s="220">
        <v>83</v>
      </c>
      <c r="AS46" s="219">
        <v>118</v>
      </c>
      <c r="AT46" s="220">
        <v>66</v>
      </c>
      <c r="AU46" s="220">
        <v>52</v>
      </c>
      <c r="AV46" s="219">
        <v>285</v>
      </c>
      <c r="AW46" s="220">
        <v>151</v>
      </c>
      <c r="AX46" s="220">
        <v>134</v>
      </c>
      <c r="AY46" s="219">
        <v>325</v>
      </c>
      <c r="AZ46" s="220">
        <v>174</v>
      </c>
      <c r="BA46" s="220">
        <v>151</v>
      </c>
      <c r="BB46" s="219">
        <v>292</v>
      </c>
      <c r="BC46" s="220">
        <v>164</v>
      </c>
      <c r="BD46" s="220">
        <v>128</v>
      </c>
      <c r="BE46" s="219">
        <v>402</v>
      </c>
      <c r="BF46" s="220">
        <v>208</v>
      </c>
      <c r="BG46" s="220">
        <v>194</v>
      </c>
      <c r="BH46" s="219">
        <v>1832</v>
      </c>
      <c r="BI46" s="220">
        <v>992</v>
      </c>
      <c r="BJ46" s="220">
        <v>840</v>
      </c>
      <c r="BK46" s="219">
        <v>331</v>
      </c>
      <c r="BL46" s="220">
        <v>167</v>
      </c>
      <c r="BM46" s="220">
        <v>164</v>
      </c>
      <c r="BN46" s="219">
        <v>254</v>
      </c>
      <c r="BO46" s="220">
        <v>136</v>
      </c>
      <c r="BP46" s="220">
        <v>118</v>
      </c>
      <c r="BQ46" s="219">
        <v>427</v>
      </c>
      <c r="BR46" s="220">
        <v>226</v>
      </c>
      <c r="BS46" s="220">
        <v>201</v>
      </c>
      <c r="BT46" s="219">
        <v>119</v>
      </c>
      <c r="BU46" s="220">
        <v>63</v>
      </c>
      <c r="BV46" s="221">
        <v>56</v>
      </c>
    </row>
    <row r="47" spans="1:74" s="78" customFormat="1" ht="15" customHeight="1">
      <c r="B47" s="64" t="s">
        <v>42</v>
      </c>
      <c r="C47" s="216">
        <f t="shared" si="28"/>
        <v>34675</v>
      </c>
      <c r="D47" s="217">
        <f t="shared" si="32"/>
        <v>18114</v>
      </c>
      <c r="E47" s="218">
        <f t="shared" si="32"/>
        <v>16561</v>
      </c>
      <c r="F47" s="219">
        <v>7144</v>
      </c>
      <c r="G47" s="220">
        <v>3778</v>
      </c>
      <c r="H47" s="220">
        <v>3366</v>
      </c>
      <c r="I47" s="219">
        <v>2967</v>
      </c>
      <c r="J47" s="220">
        <v>1570</v>
      </c>
      <c r="K47" s="220">
        <v>1397</v>
      </c>
      <c r="L47" s="219">
        <v>1635</v>
      </c>
      <c r="M47" s="220">
        <v>838</v>
      </c>
      <c r="N47" s="220">
        <v>797</v>
      </c>
      <c r="O47" s="219">
        <v>1944</v>
      </c>
      <c r="P47" s="220">
        <v>949</v>
      </c>
      <c r="Q47" s="220">
        <v>995</v>
      </c>
      <c r="R47" s="219">
        <v>7640</v>
      </c>
      <c r="S47" s="220">
        <v>4003</v>
      </c>
      <c r="T47" s="220">
        <v>3637</v>
      </c>
      <c r="U47" s="219">
        <v>1070</v>
      </c>
      <c r="V47" s="220">
        <v>575</v>
      </c>
      <c r="W47" s="220">
        <v>495</v>
      </c>
      <c r="X47" s="219">
        <v>1147</v>
      </c>
      <c r="Y47" s="220">
        <v>585</v>
      </c>
      <c r="Z47" s="220">
        <v>562</v>
      </c>
      <c r="AA47" s="219">
        <v>899</v>
      </c>
      <c r="AB47" s="220">
        <v>472</v>
      </c>
      <c r="AC47" s="220">
        <v>427</v>
      </c>
      <c r="AD47" s="219">
        <v>694</v>
      </c>
      <c r="AE47" s="220">
        <v>370</v>
      </c>
      <c r="AF47" s="220">
        <v>324</v>
      </c>
      <c r="AG47" s="219">
        <v>3866</v>
      </c>
      <c r="AH47" s="220">
        <v>1946</v>
      </c>
      <c r="AI47" s="220">
        <v>1920</v>
      </c>
      <c r="AJ47" s="219">
        <v>184</v>
      </c>
      <c r="AK47" s="220">
        <v>98</v>
      </c>
      <c r="AL47" s="220">
        <v>86</v>
      </c>
      <c r="AM47" s="219">
        <v>385</v>
      </c>
      <c r="AN47" s="220">
        <v>213</v>
      </c>
      <c r="AO47" s="220">
        <v>172</v>
      </c>
      <c r="AP47" s="219">
        <v>220</v>
      </c>
      <c r="AQ47" s="220">
        <v>121</v>
      </c>
      <c r="AR47" s="220">
        <v>99</v>
      </c>
      <c r="AS47" s="219">
        <v>148</v>
      </c>
      <c r="AT47" s="220">
        <v>67</v>
      </c>
      <c r="AU47" s="220">
        <v>81</v>
      </c>
      <c r="AV47" s="219">
        <v>320</v>
      </c>
      <c r="AW47" s="220">
        <v>178</v>
      </c>
      <c r="AX47" s="220">
        <v>142</v>
      </c>
      <c r="AY47" s="219">
        <v>352</v>
      </c>
      <c r="AZ47" s="220">
        <v>193</v>
      </c>
      <c r="BA47" s="220">
        <v>159</v>
      </c>
      <c r="BB47" s="219">
        <v>332</v>
      </c>
      <c r="BC47" s="220">
        <v>175</v>
      </c>
      <c r="BD47" s="220">
        <v>157</v>
      </c>
      <c r="BE47" s="219">
        <v>417</v>
      </c>
      <c r="BF47" s="220">
        <v>202</v>
      </c>
      <c r="BG47" s="220">
        <v>215</v>
      </c>
      <c r="BH47" s="219">
        <v>2047</v>
      </c>
      <c r="BI47" s="220">
        <v>1121</v>
      </c>
      <c r="BJ47" s="220">
        <v>926</v>
      </c>
      <c r="BK47" s="219">
        <v>385</v>
      </c>
      <c r="BL47" s="220">
        <v>200</v>
      </c>
      <c r="BM47" s="220">
        <v>185</v>
      </c>
      <c r="BN47" s="219">
        <v>265</v>
      </c>
      <c r="BO47" s="220">
        <v>127</v>
      </c>
      <c r="BP47" s="220">
        <v>138</v>
      </c>
      <c r="BQ47" s="219">
        <v>503</v>
      </c>
      <c r="BR47" s="220">
        <v>279</v>
      </c>
      <c r="BS47" s="220">
        <v>224</v>
      </c>
      <c r="BT47" s="219">
        <v>111</v>
      </c>
      <c r="BU47" s="220">
        <v>54</v>
      </c>
      <c r="BV47" s="221">
        <v>57</v>
      </c>
    </row>
    <row r="48" spans="1:74" s="78" customFormat="1" ht="15" customHeight="1">
      <c r="B48" s="64" t="s">
        <v>43</v>
      </c>
      <c r="C48" s="216">
        <f t="shared" si="28"/>
        <v>37867</v>
      </c>
      <c r="D48" s="217">
        <f t="shared" si="32"/>
        <v>19755</v>
      </c>
      <c r="E48" s="218">
        <f t="shared" si="32"/>
        <v>18112</v>
      </c>
      <c r="F48" s="219">
        <v>7941</v>
      </c>
      <c r="G48" s="220">
        <v>4128</v>
      </c>
      <c r="H48" s="220">
        <v>3813</v>
      </c>
      <c r="I48" s="219">
        <v>3257</v>
      </c>
      <c r="J48" s="220">
        <v>1732</v>
      </c>
      <c r="K48" s="220">
        <v>1525</v>
      </c>
      <c r="L48" s="219">
        <v>1859</v>
      </c>
      <c r="M48" s="220">
        <v>976</v>
      </c>
      <c r="N48" s="220">
        <v>883</v>
      </c>
      <c r="O48" s="219">
        <v>2165</v>
      </c>
      <c r="P48" s="220">
        <v>1029</v>
      </c>
      <c r="Q48" s="220">
        <v>1136</v>
      </c>
      <c r="R48" s="219">
        <v>8139</v>
      </c>
      <c r="S48" s="220">
        <v>4279</v>
      </c>
      <c r="T48" s="220">
        <v>3860</v>
      </c>
      <c r="U48" s="219">
        <v>1190</v>
      </c>
      <c r="V48" s="220">
        <v>623</v>
      </c>
      <c r="W48" s="220">
        <v>567</v>
      </c>
      <c r="X48" s="219">
        <v>1153</v>
      </c>
      <c r="Y48" s="220">
        <v>642</v>
      </c>
      <c r="Z48" s="220">
        <v>511</v>
      </c>
      <c r="AA48" s="219">
        <v>976</v>
      </c>
      <c r="AB48" s="220">
        <v>524</v>
      </c>
      <c r="AC48" s="220">
        <v>452</v>
      </c>
      <c r="AD48" s="219">
        <v>829</v>
      </c>
      <c r="AE48" s="220">
        <v>383</v>
      </c>
      <c r="AF48" s="220">
        <v>446</v>
      </c>
      <c r="AG48" s="219">
        <v>4138</v>
      </c>
      <c r="AH48" s="220">
        <v>2128</v>
      </c>
      <c r="AI48" s="220">
        <v>2010</v>
      </c>
      <c r="AJ48" s="219">
        <v>170</v>
      </c>
      <c r="AK48" s="220">
        <v>94</v>
      </c>
      <c r="AL48" s="220">
        <v>76</v>
      </c>
      <c r="AM48" s="219">
        <v>409</v>
      </c>
      <c r="AN48" s="220">
        <v>221</v>
      </c>
      <c r="AO48" s="220">
        <v>188</v>
      </c>
      <c r="AP48" s="219">
        <v>196</v>
      </c>
      <c r="AQ48" s="220">
        <v>108</v>
      </c>
      <c r="AR48" s="220">
        <v>88</v>
      </c>
      <c r="AS48" s="219">
        <v>140</v>
      </c>
      <c r="AT48" s="220">
        <v>74</v>
      </c>
      <c r="AU48" s="220">
        <v>66</v>
      </c>
      <c r="AV48" s="219">
        <v>345</v>
      </c>
      <c r="AW48" s="220">
        <v>188</v>
      </c>
      <c r="AX48" s="220">
        <v>157</v>
      </c>
      <c r="AY48" s="219">
        <v>419</v>
      </c>
      <c r="AZ48" s="220">
        <v>211</v>
      </c>
      <c r="BA48" s="220">
        <v>208</v>
      </c>
      <c r="BB48" s="219">
        <v>381</v>
      </c>
      <c r="BC48" s="220">
        <v>194</v>
      </c>
      <c r="BD48" s="220">
        <v>187</v>
      </c>
      <c r="BE48" s="219">
        <v>462</v>
      </c>
      <c r="BF48" s="220">
        <v>239</v>
      </c>
      <c r="BG48" s="220">
        <v>223</v>
      </c>
      <c r="BH48" s="219">
        <v>2293</v>
      </c>
      <c r="BI48" s="220">
        <v>1259</v>
      </c>
      <c r="BJ48" s="220">
        <v>1034</v>
      </c>
      <c r="BK48" s="219">
        <v>406</v>
      </c>
      <c r="BL48" s="220">
        <v>201</v>
      </c>
      <c r="BM48" s="220">
        <v>205</v>
      </c>
      <c r="BN48" s="219">
        <v>272</v>
      </c>
      <c r="BO48" s="220">
        <v>147</v>
      </c>
      <c r="BP48" s="220">
        <v>125</v>
      </c>
      <c r="BQ48" s="219">
        <v>608</v>
      </c>
      <c r="BR48" s="220">
        <v>307</v>
      </c>
      <c r="BS48" s="220">
        <v>301</v>
      </c>
      <c r="BT48" s="219">
        <v>119</v>
      </c>
      <c r="BU48" s="220">
        <v>68</v>
      </c>
      <c r="BV48" s="221">
        <v>51</v>
      </c>
    </row>
    <row r="49" spans="1:74" s="78" customFormat="1" ht="15" customHeight="1">
      <c r="B49" s="65" t="s">
        <v>44</v>
      </c>
      <c r="C49" s="222">
        <f t="shared" si="28"/>
        <v>37921</v>
      </c>
      <c r="D49" s="223">
        <f t="shared" si="32"/>
        <v>19841</v>
      </c>
      <c r="E49" s="224">
        <f t="shared" si="32"/>
        <v>18080</v>
      </c>
      <c r="F49" s="225">
        <v>8027</v>
      </c>
      <c r="G49" s="226">
        <v>4165</v>
      </c>
      <c r="H49" s="226">
        <v>3862</v>
      </c>
      <c r="I49" s="225">
        <v>3398</v>
      </c>
      <c r="J49" s="226">
        <v>1809</v>
      </c>
      <c r="K49" s="226">
        <v>1589</v>
      </c>
      <c r="L49" s="225">
        <v>1891</v>
      </c>
      <c r="M49" s="226">
        <v>1011</v>
      </c>
      <c r="N49" s="226">
        <v>880</v>
      </c>
      <c r="O49" s="225">
        <v>2111</v>
      </c>
      <c r="P49" s="226">
        <v>1027</v>
      </c>
      <c r="Q49" s="226">
        <v>1084</v>
      </c>
      <c r="R49" s="225">
        <v>8069</v>
      </c>
      <c r="S49" s="226">
        <v>4186</v>
      </c>
      <c r="T49" s="226">
        <v>3883</v>
      </c>
      <c r="U49" s="225">
        <v>1181</v>
      </c>
      <c r="V49" s="226">
        <v>611</v>
      </c>
      <c r="W49" s="226">
        <v>570</v>
      </c>
      <c r="X49" s="225">
        <v>1193</v>
      </c>
      <c r="Y49" s="226">
        <v>621</v>
      </c>
      <c r="Z49" s="226">
        <v>572</v>
      </c>
      <c r="AA49" s="225">
        <v>979</v>
      </c>
      <c r="AB49" s="226">
        <v>535</v>
      </c>
      <c r="AC49" s="226">
        <v>444</v>
      </c>
      <c r="AD49" s="225">
        <v>792</v>
      </c>
      <c r="AE49" s="226">
        <v>413</v>
      </c>
      <c r="AF49" s="226">
        <v>379</v>
      </c>
      <c r="AG49" s="225">
        <v>4216</v>
      </c>
      <c r="AH49" s="226">
        <v>2181</v>
      </c>
      <c r="AI49" s="226">
        <v>2035</v>
      </c>
      <c r="AJ49" s="225">
        <v>181</v>
      </c>
      <c r="AK49" s="226">
        <v>87</v>
      </c>
      <c r="AL49" s="226">
        <v>94</v>
      </c>
      <c r="AM49" s="225">
        <v>402</v>
      </c>
      <c r="AN49" s="226">
        <v>231</v>
      </c>
      <c r="AO49" s="226">
        <v>171</v>
      </c>
      <c r="AP49" s="225">
        <v>215</v>
      </c>
      <c r="AQ49" s="226">
        <v>121</v>
      </c>
      <c r="AR49" s="226">
        <v>94</v>
      </c>
      <c r="AS49" s="225">
        <v>145</v>
      </c>
      <c r="AT49" s="226">
        <v>88</v>
      </c>
      <c r="AU49" s="226">
        <v>57</v>
      </c>
      <c r="AV49" s="225">
        <v>319</v>
      </c>
      <c r="AW49" s="226">
        <v>162</v>
      </c>
      <c r="AX49" s="226">
        <v>157</v>
      </c>
      <c r="AY49" s="225">
        <v>398</v>
      </c>
      <c r="AZ49" s="226">
        <v>195</v>
      </c>
      <c r="BA49" s="226">
        <v>203</v>
      </c>
      <c r="BB49" s="225">
        <v>363</v>
      </c>
      <c r="BC49" s="226">
        <v>193</v>
      </c>
      <c r="BD49" s="226">
        <v>170</v>
      </c>
      <c r="BE49" s="225">
        <v>383</v>
      </c>
      <c r="BF49" s="226">
        <v>201</v>
      </c>
      <c r="BG49" s="226">
        <v>182</v>
      </c>
      <c r="BH49" s="225">
        <v>2311</v>
      </c>
      <c r="BI49" s="226">
        <v>1269</v>
      </c>
      <c r="BJ49" s="226">
        <v>1042</v>
      </c>
      <c r="BK49" s="225">
        <v>364</v>
      </c>
      <c r="BL49" s="226">
        <v>201</v>
      </c>
      <c r="BM49" s="226">
        <v>163</v>
      </c>
      <c r="BN49" s="225">
        <v>275</v>
      </c>
      <c r="BO49" s="226">
        <v>146</v>
      </c>
      <c r="BP49" s="226">
        <v>129</v>
      </c>
      <c r="BQ49" s="225">
        <v>585</v>
      </c>
      <c r="BR49" s="226">
        <v>313</v>
      </c>
      <c r="BS49" s="226">
        <v>272</v>
      </c>
      <c r="BT49" s="225">
        <v>123</v>
      </c>
      <c r="BU49" s="226">
        <v>75</v>
      </c>
      <c r="BV49" s="227">
        <v>48</v>
      </c>
    </row>
    <row r="50" spans="1:74" s="8" customFormat="1" ht="15" customHeight="1">
      <c r="A50" s="78"/>
      <c r="B50" s="61" t="s">
        <v>11</v>
      </c>
      <c r="C50" s="187">
        <f t="shared" si="28"/>
        <v>178714</v>
      </c>
      <c r="D50" s="187">
        <f t="shared" ref="D50:AI50" si="33">SUM(D51:D55)</f>
        <v>93383</v>
      </c>
      <c r="E50" s="188">
        <f t="shared" si="33"/>
        <v>85331</v>
      </c>
      <c r="F50" s="215">
        <f t="shared" si="33"/>
        <v>35974</v>
      </c>
      <c r="G50" s="198">
        <f t="shared" si="33"/>
        <v>18331</v>
      </c>
      <c r="H50" s="198">
        <f t="shared" si="33"/>
        <v>17643</v>
      </c>
      <c r="I50" s="215">
        <f t="shared" si="33"/>
        <v>16218</v>
      </c>
      <c r="J50" s="198">
        <f t="shared" si="33"/>
        <v>8473</v>
      </c>
      <c r="K50" s="198">
        <f t="shared" si="33"/>
        <v>7745</v>
      </c>
      <c r="L50" s="215">
        <f t="shared" si="33"/>
        <v>8692</v>
      </c>
      <c r="M50" s="198">
        <f t="shared" si="33"/>
        <v>4652</v>
      </c>
      <c r="N50" s="198">
        <f t="shared" si="33"/>
        <v>4040</v>
      </c>
      <c r="O50" s="215">
        <f t="shared" si="33"/>
        <v>10814</v>
      </c>
      <c r="P50" s="198">
        <f t="shared" si="33"/>
        <v>5486</v>
      </c>
      <c r="Q50" s="198">
        <f t="shared" si="33"/>
        <v>5328</v>
      </c>
      <c r="R50" s="215">
        <f t="shared" si="33"/>
        <v>37197</v>
      </c>
      <c r="S50" s="198">
        <f t="shared" si="33"/>
        <v>19044</v>
      </c>
      <c r="T50" s="198">
        <f t="shared" si="33"/>
        <v>18153</v>
      </c>
      <c r="U50" s="215">
        <f t="shared" si="33"/>
        <v>6198</v>
      </c>
      <c r="V50" s="198">
        <f t="shared" si="33"/>
        <v>3171</v>
      </c>
      <c r="W50" s="198">
        <f t="shared" si="33"/>
        <v>3027</v>
      </c>
      <c r="X50" s="215">
        <f t="shared" si="33"/>
        <v>5292</v>
      </c>
      <c r="Y50" s="198">
        <f t="shared" si="33"/>
        <v>2890</v>
      </c>
      <c r="Z50" s="198">
        <f t="shared" si="33"/>
        <v>2402</v>
      </c>
      <c r="AA50" s="215">
        <f t="shared" si="33"/>
        <v>4817</v>
      </c>
      <c r="AB50" s="198">
        <f t="shared" si="33"/>
        <v>2543</v>
      </c>
      <c r="AC50" s="198">
        <f t="shared" si="33"/>
        <v>2274</v>
      </c>
      <c r="AD50" s="215">
        <f t="shared" si="33"/>
        <v>4027</v>
      </c>
      <c r="AE50" s="198">
        <f t="shared" si="33"/>
        <v>2147</v>
      </c>
      <c r="AF50" s="198">
        <f t="shared" si="33"/>
        <v>1880</v>
      </c>
      <c r="AG50" s="215">
        <f t="shared" si="33"/>
        <v>19615</v>
      </c>
      <c r="AH50" s="198">
        <f t="shared" si="33"/>
        <v>10103</v>
      </c>
      <c r="AI50" s="198">
        <f t="shared" si="33"/>
        <v>9512</v>
      </c>
      <c r="AJ50" s="215">
        <f t="shared" ref="AJ50:BO50" si="34">SUM(AJ51:AJ55)</f>
        <v>932</v>
      </c>
      <c r="AK50" s="198">
        <f t="shared" si="34"/>
        <v>540</v>
      </c>
      <c r="AL50" s="198">
        <f t="shared" si="34"/>
        <v>392</v>
      </c>
      <c r="AM50" s="215">
        <f t="shared" si="34"/>
        <v>1957</v>
      </c>
      <c r="AN50" s="198">
        <f t="shared" si="34"/>
        <v>1163</v>
      </c>
      <c r="AO50" s="198">
        <f t="shared" si="34"/>
        <v>794</v>
      </c>
      <c r="AP50" s="215">
        <f t="shared" si="34"/>
        <v>1076</v>
      </c>
      <c r="AQ50" s="198">
        <f t="shared" si="34"/>
        <v>590</v>
      </c>
      <c r="AR50" s="198">
        <f t="shared" si="34"/>
        <v>486</v>
      </c>
      <c r="AS50" s="215">
        <f t="shared" si="34"/>
        <v>728</v>
      </c>
      <c r="AT50" s="198">
        <f t="shared" si="34"/>
        <v>414</v>
      </c>
      <c r="AU50" s="198">
        <f t="shared" si="34"/>
        <v>314</v>
      </c>
      <c r="AV50" s="215">
        <f t="shared" si="34"/>
        <v>1733</v>
      </c>
      <c r="AW50" s="198">
        <f t="shared" si="34"/>
        <v>937</v>
      </c>
      <c r="AX50" s="198">
        <f t="shared" si="34"/>
        <v>796</v>
      </c>
      <c r="AY50" s="215">
        <f t="shared" si="34"/>
        <v>1855</v>
      </c>
      <c r="AZ50" s="198">
        <f t="shared" si="34"/>
        <v>1050</v>
      </c>
      <c r="BA50" s="198">
        <f t="shared" si="34"/>
        <v>805</v>
      </c>
      <c r="BB50" s="215">
        <f t="shared" si="34"/>
        <v>1845</v>
      </c>
      <c r="BC50" s="198">
        <f t="shared" si="34"/>
        <v>1014</v>
      </c>
      <c r="BD50" s="198">
        <f t="shared" si="34"/>
        <v>831</v>
      </c>
      <c r="BE50" s="215">
        <f t="shared" si="34"/>
        <v>2089</v>
      </c>
      <c r="BF50" s="198">
        <f t="shared" si="34"/>
        <v>1221</v>
      </c>
      <c r="BG50" s="198">
        <f t="shared" si="34"/>
        <v>868</v>
      </c>
      <c r="BH50" s="215">
        <f t="shared" si="34"/>
        <v>10604</v>
      </c>
      <c r="BI50" s="198">
        <f t="shared" si="34"/>
        <v>5736</v>
      </c>
      <c r="BJ50" s="198">
        <f t="shared" si="34"/>
        <v>4868</v>
      </c>
      <c r="BK50" s="215">
        <f t="shared" si="34"/>
        <v>1991</v>
      </c>
      <c r="BL50" s="198">
        <f t="shared" si="34"/>
        <v>1133</v>
      </c>
      <c r="BM50" s="198">
        <f t="shared" si="34"/>
        <v>858</v>
      </c>
      <c r="BN50" s="215">
        <f t="shared" si="34"/>
        <v>1452</v>
      </c>
      <c r="BO50" s="198">
        <f t="shared" si="34"/>
        <v>818</v>
      </c>
      <c r="BP50" s="198">
        <f t="shared" ref="BP50:BV50" si="35">SUM(BP51:BP55)</f>
        <v>634</v>
      </c>
      <c r="BQ50" s="215">
        <f t="shared" si="35"/>
        <v>3013</v>
      </c>
      <c r="BR50" s="198">
        <f t="shared" si="35"/>
        <v>1593</v>
      </c>
      <c r="BS50" s="198">
        <f t="shared" si="35"/>
        <v>1420</v>
      </c>
      <c r="BT50" s="215">
        <f t="shared" si="35"/>
        <v>595</v>
      </c>
      <c r="BU50" s="198">
        <f t="shared" si="35"/>
        <v>334</v>
      </c>
      <c r="BV50" s="189">
        <f t="shared" si="35"/>
        <v>261</v>
      </c>
    </row>
    <row r="51" spans="1:74" s="78" customFormat="1" ht="15" customHeight="1">
      <c r="B51" s="64" t="s">
        <v>109</v>
      </c>
      <c r="C51" s="216">
        <f t="shared" si="28"/>
        <v>38548</v>
      </c>
      <c r="D51" s="217">
        <f t="shared" ref="D51:E55" si="36">SUM(G51,J51,M51,P51,S51,V51,Y51,AB51,AE51,AH51,AK51,AN51,AQ51,AT51,AW51,AZ51,BC51,BF51,BI51,BL51,BO51,BR51,BU51)</f>
        <v>20134</v>
      </c>
      <c r="E51" s="218">
        <f t="shared" si="36"/>
        <v>18414</v>
      </c>
      <c r="F51" s="219">
        <v>7848</v>
      </c>
      <c r="G51" s="220">
        <v>4015</v>
      </c>
      <c r="H51" s="220">
        <v>3833</v>
      </c>
      <c r="I51" s="219">
        <v>3401</v>
      </c>
      <c r="J51" s="220">
        <v>1740</v>
      </c>
      <c r="K51" s="220">
        <v>1661</v>
      </c>
      <c r="L51" s="219">
        <v>1899</v>
      </c>
      <c r="M51" s="220">
        <v>1031</v>
      </c>
      <c r="N51" s="220">
        <v>868</v>
      </c>
      <c r="O51" s="219">
        <v>2269</v>
      </c>
      <c r="P51" s="220">
        <v>1140</v>
      </c>
      <c r="Q51" s="220">
        <v>1129</v>
      </c>
      <c r="R51" s="219">
        <v>8308</v>
      </c>
      <c r="S51" s="220">
        <v>4316</v>
      </c>
      <c r="T51" s="220">
        <v>3992</v>
      </c>
      <c r="U51" s="219">
        <v>1235</v>
      </c>
      <c r="V51" s="220">
        <v>620</v>
      </c>
      <c r="W51" s="220">
        <v>615</v>
      </c>
      <c r="X51" s="219">
        <v>1134</v>
      </c>
      <c r="Y51" s="220">
        <v>620</v>
      </c>
      <c r="Z51" s="220">
        <v>514</v>
      </c>
      <c r="AA51" s="219">
        <v>995</v>
      </c>
      <c r="AB51" s="220">
        <v>521</v>
      </c>
      <c r="AC51" s="220">
        <v>474</v>
      </c>
      <c r="AD51" s="219">
        <v>837</v>
      </c>
      <c r="AE51" s="220">
        <v>465</v>
      </c>
      <c r="AF51" s="220">
        <v>372</v>
      </c>
      <c r="AG51" s="219">
        <v>4235</v>
      </c>
      <c r="AH51" s="220">
        <v>2180</v>
      </c>
      <c r="AI51" s="220">
        <v>2055</v>
      </c>
      <c r="AJ51" s="219">
        <v>192</v>
      </c>
      <c r="AK51" s="220">
        <v>107</v>
      </c>
      <c r="AL51" s="220">
        <v>85</v>
      </c>
      <c r="AM51" s="219">
        <v>402</v>
      </c>
      <c r="AN51" s="220">
        <v>234</v>
      </c>
      <c r="AO51" s="220">
        <v>168</v>
      </c>
      <c r="AP51" s="219">
        <v>224</v>
      </c>
      <c r="AQ51" s="220">
        <v>130</v>
      </c>
      <c r="AR51" s="220">
        <v>94</v>
      </c>
      <c r="AS51" s="219">
        <v>159</v>
      </c>
      <c r="AT51" s="220">
        <v>75</v>
      </c>
      <c r="AU51" s="220">
        <v>84</v>
      </c>
      <c r="AV51" s="219">
        <v>336</v>
      </c>
      <c r="AW51" s="220">
        <v>186</v>
      </c>
      <c r="AX51" s="220">
        <v>150</v>
      </c>
      <c r="AY51" s="219">
        <v>385</v>
      </c>
      <c r="AZ51" s="220">
        <v>208</v>
      </c>
      <c r="BA51" s="220">
        <v>177</v>
      </c>
      <c r="BB51" s="219">
        <v>382</v>
      </c>
      <c r="BC51" s="220">
        <v>215</v>
      </c>
      <c r="BD51" s="220">
        <v>167</v>
      </c>
      <c r="BE51" s="219">
        <v>458</v>
      </c>
      <c r="BF51" s="220">
        <v>250</v>
      </c>
      <c r="BG51" s="220">
        <v>208</v>
      </c>
      <c r="BH51" s="219">
        <v>2378</v>
      </c>
      <c r="BI51" s="220">
        <v>1309</v>
      </c>
      <c r="BJ51" s="220">
        <v>1069</v>
      </c>
      <c r="BK51" s="219">
        <v>380</v>
      </c>
      <c r="BL51" s="220">
        <v>211</v>
      </c>
      <c r="BM51" s="220">
        <v>169</v>
      </c>
      <c r="BN51" s="219">
        <v>305</v>
      </c>
      <c r="BO51" s="220">
        <v>167</v>
      </c>
      <c r="BP51" s="220">
        <v>138</v>
      </c>
      <c r="BQ51" s="219">
        <v>661</v>
      </c>
      <c r="BR51" s="220">
        <v>325</v>
      </c>
      <c r="BS51" s="220">
        <v>336</v>
      </c>
      <c r="BT51" s="219">
        <v>125</v>
      </c>
      <c r="BU51" s="220">
        <v>69</v>
      </c>
      <c r="BV51" s="221">
        <v>56</v>
      </c>
    </row>
    <row r="52" spans="1:74" s="78" customFormat="1" ht="15" customHeight="1">
      <c r="B52" s="64" t="s">
        <v>45</v>
      </c>
      <c r="C52" s="216">
        <f t="shared" si="28"/>
        <v>36083</v>
      </c>
      <c r="D52" s="217">
        <f t="shared" si="36"/>
        <v>18905</v>
      </c>
      <c r="E52" s="218">
        <f t="shared" si="36"/>
        <v>17178</v>
      </c>
      <c r="F52" s="219">
        <v>7376</v>
      </c>
      <c r="G52" s="220">
        <v>3726</v>
      </c>
      <c r="H52" s="220">
        <v>3650</v>
      </c>
      <c r="I52" s="219">
        <v>3222</v>
      </c>
      <c r="J52" s="220">
        <v>1717</v>
      </c>
      <c r="K52" s="220">
        <v>1505</v>
      </c>
      <c r="L52" s="219">
        <v>1712</v>
      </c>
      <c r="M52" s="220">
        <v>929</v>
      </c>
      <c r="N52" s="220">
        <v>783</v>
      </c>
      <c r="O52" s="219">
        <v>2087</v>
      </c>
      <c r="P52" s="220">
        <v>1068</v>
      </c>
      <c r="Q52" s="220">
        <v>1019</v>
      </c>
      <c r="R52" s="219">
        <v>7526</v>
      </c>
      <c r="S52" s="220">
        <v>3899</v>
      </c>
      <c r="T52" s="220">
        <v>3627</v>
      </c>
      <c r="U52" s="219">
        <v>1250</v>
      </c>
      <c r="V52" s="220">
        <v>665</v>
      </c>
      <c r="W52" s="220">
        <v>585</v>
      </c>
      <c r="X52" s="219">
        <v>1077</v>
      </c>
      <c r="Y52" s="220">
        <v>562</v>
      </c>
      <c r="Z52" s="220">
        <v>515</v>
      </c>
      <c r="AA52" s="219">
        <v>948</v>
      </c>
      <c r="AB52" s="220">
        <v>523</v>
      </c>
      <c r="AC52" s="220">
        <v>425</v>
      </c>
      <c r="AD52" s="219">
        <v>812</v>
      </c>
      <c r="AE52" s="220">
        <v>440</v>
      </c>
      <c r="AF52" s="220">
        <v>372</v>
      </c>
      <c r="AG52" s="219">
        <v>3971</v>
      </c>
      <c r="AH52" s="220">
        <v>2047</v>
      </c>
      <c r="AI52" s="220">
        <v>1924</v>
      </c>
      <c r="AJ52" s="219">
        <v>211</v>
      </c>
      <c r="AK52" s="220">
        <v>117</v>
      </c>
      <c r="AL52" s="220">
        <v>94</v>
      </c>
      <c r="AM52" s="219">
        <v>389</v>
      </c>
      <c r="AN52" s="220">
        <v>219</v>
      </c>
      <c r="AO52" s="220">
        <v>170</v>
      </c>
      <c r="AP52" s="219">
        <v>210</v>
      </c>
      <c r="AQ52" s="220">
        <v>103</v>
      </c>
      <c r="AR52" s="220">
        <v>107</v>
      </c>
      <c r="AS52" s="219">
        <v>136</v>
      </c>
      <c r="AT52" s="220">
        <v>81</v>
      </c>
      <c r="AU52" s="220">
        <v>55</v>
      </c>
      <c r="AV52" s="219">
        <v>353</v>
      </c>
      <c r="AW52" s="220">
        <v>194</v>
      </c>
      <c r="AX52" s="220">
        <v>159</v>
      </c>
      <c r="AY52" s="219">
        <v>366</v>
      </c>
      <c r="AZ52" s="220">
        <v>194</v>
      </c>
      <c r="BA52" s="220">
        <v>172</v>
      </c>
      <c r="BB52" s="219">
        <v>381</v>
      </c>
      <c r="BC52" s="220">
        <v>186</v>
      </c>
      <c r="BD52" s="220">
        <v>195</v>
      </c>
      <c r="BE52" s="219">
        <v>413</v>
      </c>
      <c r="BF52" s="220">
        <v>233</v>
      </c>
      <c r="BG52" s="220">
        <v>180</v>
      </c>
      <c r="BH52" s="219">
        <v>2218</v>
      </c>
      <c r="BI52" s="220">
        <v>1211</v>
      </c>
      <c r="BJ52" s="220">
        <v>1007</v>
      </c>
      <c r="BK52" s="219">
        <v>400</v>
      </c>
      <c r="BL52" s="220">
        <v>232</v>
      </c>
      <c r="BM52" s="220">
        <v>168</v>
      </c>
      <c r="BN52" s="219">
        <v>304</v>
      </c>
      <c r="BO52" s="220">
        <v>168</v>
      </c>
      <c r="BP52" s="220">
        <v>136</v>
      </c>
      <c r="BQ52" s="219">
        <v>612</v>
      </c>
      <c r="BR52" s="220">
        <v>329</v>
      </c>
      <c r="BS52" s="220">
        <v>283</v>
      </c>
      <c r="BT52" s="219">
        <v>109</v>
      </c>
      <c r="BU52" s="220">
        <v>62</v>
      </c>
      <c r="BV52" s="221">
        <v>47</v>
      </c>
    </row>
    <row r="53" spans="1:74" s="78" customFormat="1" ht="15" customHeight="1">
      <c r="B53" s="64" t="s">
        <v>46</v>
      </c>
      <c r="C53" s="216">
        <f t="shared" si="28"/>
        <v>34440</v>
      </c>
      <c r="D53" s="217">
        <f t="shared" si="36"/>
        <v>18126</v>
      </c>
      <c r="E53" s="218">
        <f t="shared" si="36"/>
        <v>16314</v>
      </c>
      <c r="F53" s="219">
        <v>6944</v>
      </c>
      <c r="G53" s="220">
        <v>3567</v>
      </c>
      <c r="H53" s="220">
        <v>3377</v>
      </c>
      <c r="I53" s="219">
        <v>3132</v>
      </c>
      <c r="J53" s="220">
        <v>1639</v>
      </c>
      <c r="K53" s="220">
        <v>1493</v>
      </c>
      <c r="L53" s="219">
        <v>1712</v>
      </c>
      <c r="M53" s="220">
        <v>898</v>
      </c>
      <c r="N53" s="220">
        <v>814</v>
      </c>
      <c r="O53" s="219">
        <v>2087</v>
      </c>
      <c r="P53" s="220">
        <v>1077</v>
      </c>
      <c r="Q53" s="220">
        <v>1010</v>
      </c>
      <c r="R53" s="219">
        <v>7142</v>
      </c>
      <c r="S53" s="220">
        <v>3716</v>
      </c>
      <c r="T53" s="220">
        <v>3426</v>
      </c>
      <c r="U53" s="219">
        <v>1206</v>
      </c>
      <c r="V53" s="220">
        <v>625</v>
      </c>
      <c r="W53" s="220">
        <v>581</v>
      </c>
      <c r="X53" s="219">
        <v>969</v>
      </c>
      <c r="Y53" s="220">
        <v>547</v>
      </c>
      <c r="Z53" s="220">
        <v>422</v>
      </c>
      <c r="AA53" s="219">
        <v>919</v>
      </c>
      <c r="AB53" s="220">
        <v>502</v>
      </c>
      <c r="AC53" s="220">
        <v>417</v>
      </c>
      <c r="AD53" s="219">
        <v>747</v>
      </c>
      <c r="AE53" s="220">
        <v>367</v>
      </c>
      <c r="AF53" s="220">
        <v>380</v>
      </c>
      <c r="AG53" s="219">
        <v>3790</v>
      </c>
      <c r="AH53" s="220">
        <v>1983</v>
      </c>
      <c r="AI53" s="220">
        <v>1807</v>
      </c>
      <c r="AJ53" s="219">
        <v>182</v>
      </c>
      <c r="AK53" s="220">
        <v>105</v>
      </c>
      <c r="AL53" s="220">
        <v>77</v>
      </c>
      <c r="AM53" s="219">
        <v>393</v>
      </c>
      <c r="AN53" s="220">
        <v>237</v>
      </c>
      <c r="AO53" s="220">
        <v>156</v>
      </c>
      <c r="AP53" s="219">
        <v>193</v>
      </c>
      <c r="AQ53" s="220">
        <v>112</v>
      </c>
      <c r="AR53" s="220">
        <v>81</v>
      </c>
      <c r="AS53" s="219">
        <v>134</v>
      </c>
      <c r="AT53" s="220">
        <v>73</v>
      </c>
      <c r="AU53" s="220">
        <v>61</v>
      </c>
      <c r="AV53" s="219">
        <v>347</v>
      </c>
      <c r="AW53" s="220">
        <v>179</v>
      </c>
      <c r="AX53" s="220">
        <v>168</v>
      </c>
      <c r="AY53" s="219">
        <v>351</v>
      </c>
      <c r="AZ53" s="220">
        <v>205</v>
      </c>
      <c r="BA53" s="220">
        <v>146</v>
      </c>
      <c r="BB53" s="219">
        <v>362</v>
      </c>
      <c r="BC53" s="220">
        <v>200</v>
      </c>
      <c r="BD53" s="220">
        <v>162</v>
      </c>
      <c r="BE53" s="219">
        <v>407</v>
      </c>
      <c r="BF53" s="220">
        <v>238</v>
      </c>
      <c r="BG53" s="220">
        <v>169</v>
      </c>
      <c r="BH53" s="219">
        <v>2031</v>
      </c>
      <c r="BI53" s="220">
        <v>1091</v>
      </c>
      <c r="BJ53" s="220">
        <v>940</v>
      </c>
      <c r="BK53" s="219">
        <v>397</v>
      </c>
      <c r="BL53" s="220">
        <v>228</v>
      </c>
      <c r="BM53" s="220">
        <v>169</v>
      </c>
      <c r="BN53" s="219">
        <v>278</v>
      </c>
      <c r="BO53" s="220">
        <v>153</v>
      </c>
      <c r="BP53" s="220">
        <v>125</v>
      </c>
      <c r="BQ53" s="219">
        <v>603</v>
      </c>
      <c r="BR53" s="220">
        <v>326</v>
      </c>
      <c r="BS53" s="220">
        <v>277</v>
      </c>
      <c r="BT53" s="219">
        <v>114</v>
      </c>
      <c r="BU53" s="220">
        <v>58</v>
      </c>
      <c r="BV53" s="221">
        <v>56</v>
      </c>
    </row>
    <row r="54" spans="1:74" s="78" customFormat="1" ht="15" customHeight="1">
      <c r="B54" s="64" t="s">
        <v>47</v>
      </c>
      <c r="C54" s="216">
        <f t="shared" si="28"/>
        <v>34704</v>
      </c>
      <c r="D54" s="217">
        <f t="shared" si="36"/>
        <v>18069</v>
      </c>
      <c r="E54" s="218">
        <f t="shared" si="36"/>
        <v>16635</v>
      </c>
      <c r="F54" s="219">
        <v>7055</v>
      </c>
      <c r="G54" s="220">
        <v>3589</v>
      </c>
      <c r="H54" s="220">
        <v>3466</v>
      </c>
      <c r="I54" s="219">
        <v>3218</v>
      </c>
      <c r="J54" s="220">
        <v>1700</v>
      </c>
      <c r="K54" s="220">
        <v>1518</v>
      </c>
      <c r="L54" s="219">
        <v>1686</v>
      </c>
      <c r="M54" s="220">
        <v>911</v>
      </c>
      <c r="N54" s="220">
        <v>775</v>
      </c>
      <c r="O54" s="219">
        <v>2150</v>
      </c>
      <c r="P54" s="220">
        <v>1066</v>
      </c>
      <c r="Q54" s="220">
        <v>1084</v>
      </c>
      <c r="R54" s="219">
        <v>7144</v>
      </c>
      <c r="S54" s="220">
        <v>3611</v>
      </c>
      <c r="T54" s="220">
        <v>3533</v>
      </c>
      <c r="U54" s="219">
        <v>1212</v>
      </c>
      <c r="V54" s="220">
        <v>638</v>
      </c>
      <c r="W54" s="220">
        <v>574</v>
      </c>
      <c r="X54" s="219">
        <v>985</v>
      </c>
      <c r="Y54" s="220">
        <v>514</v>
      </c>
      <c r="Z54" s="220">
        <v>471</v>
      </c>
      <c r="AA54" s="219">
        <v>967</v>
      </c>
      <c r="AB54" s="220">
        <v>492</v>
      </c>
      <c r="AC54" s="220">
        <v>475</v>
      </c>
      <c r="AD54" s="219">
        <v>809</v>
      </c>
      <c r="AE54" s="220">
        <v>452</v>
      </c>
      <c r="AF54" s="220">
        <v>357</v>
      </c>
      <c r="AG54" s="219">
        <v>3688</v>
      </c>
      <c r="AH54" s="220">
        <v>1879</v>
      </c>
      <c r="AI54" s="220">
        <v>1809</v>
      </c>
      <c r="AJ54" s="219">
        <v>162</v>
      </c>
      <c r="AK54" s="220">
        <v>102</v>
      </c>
      <c r="AL54" s="220">
        <v>60</v>
      </c>
      <c r="AM54" s="219">
        <v>397</v>
      </c>
      <c r="AN54" s="220">
        <v>236</v>
      </c>
      <c r="AO54" s="220">
        <v>161</v>
      </c>
      <c r="AP54" s="219">
        <v>227</v>
      </c>
      <c r="AQ54" s="220">
        <v>125</v>
      </c>
      <c r="AR54" s="220">
        <v>102</v>
      </c>
      <c r="AS54" s="219">
        <v>141</v>
      </c>
      <c r="AT54" s="220">
        <v>89</v>
      </c>
      <c r="AU54" s="220">
        <v>52</v>
      </c>
      <c r="AV54" s="219">
        <v>340</v>
      </c>
      <c r="AW54" s="220">
        <v>185</v>
      </c>
      <c r="AX54" s="220">
        <v>155</v>
      </c>
      <c r="AY54" s="219">
        <v>372</v>
      </c>
      <c r="AZ54" s="220">
        <v>221</v>
      </c>
      <c r="BA54" s="220">
        <v>151</v>
      </c>
      <c r="BB54" s="219">
        <v>357</v>
      </c>
      <c r="BC54" s="220">
        <v>209</v>
      </c>
      <c r="BD54" s="220">
        <v>148</v>
      </c>
      <c r="BE54" s="219">
        <v>409</v>
      </c>
      <c r="BF54" s="220">
        <v>254</v>
      </c>
      <c r="BG54" s="220">
        <v>155</v>
      </c>
      <c r="BH54" s="219">
        <v>2042</v>
      </c>
      <c r="BI54" s="220">
        <v>1075</v>
      </c>
      <c r="BJ54" s="220">
        <v>967</v>
      </c>
      <c r="BK54" s="219">
        <v>389</v>
      </c>
      <c r="BL54" s="220">
        <v>213</v>
      </c>
      <c r="BM54" s="220">
        <v>176</v>
      </c>
      <c r="BN54" s="219">
        <v>275</v>
      </c>
      <c r="BO54" s="220">
        <v>154</v>
      </c>
      <c r="BP54" s="220">
        <v>121</v>
      </c>
      <c r="BQ54" s="219">
        <v>564</v>
      </c>
      <c r="BR54" s="220">
        <v>286</v>
      </c>
      <c r="BS54" s="220">
        <v>278</v>
      </c>
      <c r="BT54" s="219">
        <v>115</v>
      </c>
      <c r="BU54" s="220">
        <v>68</v>
      </c>
      <c r="BV54" s="221">
        <v>47</v>
      </c>
    </row>
    <row r="55" spans="1:74" s="78" customFormat="1" ht="15" customHeight="1">
      <c r="B55" s="65" t="s">
        <v>48</v>
      </c>
      <c r="C55" s="222">
        <f t="shared" si="28"/>
        <v>34939</v>
      </c>
      <c r="D55" s="223">
        <f t="shared" si="36"/>
        <v>18149</v>
      </c>
      <c r="E55" s="224">
        <f t="shared" si="36"/>
        <v>16790</v>
      </c>
      <c r="F55" s="225">
        <v>6751</v>
      </c>
      <c r="G55" s="226">
        <v>3434</v>
      </c>
      <c r="H55" s="226">
        <v>3317</v>
      </c>
      <c r="I55" s="225">
        <v>3245</v>
      </c>
      <c r="J55" s="226">
        <v>1677</v>
      </c>
      <c r="K55" s="226">
        <v>1568</v>
      </c>
      <c r="L55" s="225">
        <v>1683</v>
      </c>
      <c r="M55" s="226">
        <v>883</v>
      </c>
      <c r="N55" s="226">
        <v>800</v>
      </c>
      <c r="O55" s="225">
        <v>2221</v>
      </c>
      <c r="P55" s="226">
        <v>1135</v>
      </c>
      <c r="Q55" s="226">
        <v>1086</v>
      </c>
      <c r="R55" s="225">
        <v>7077</v>
      </c>
      <c r="S55" s="226">
        <v>3502</v>
      </c>
      <c r="T55" s="226">
        <v>3575</v>
      </c>
      <c r="U55" s="225">
        <v>1295</v>
      </c>
      <c r="V55" s="226">
        <v>623</v>
      </c>
      <c r="W55" s="226">
        <v>672</v>
      </c>
      <c r="X55" s="225">
        <v>1127</v>
      </c>
      <c r="Y55" s="226">
        <v>647</v>
      </c>
      <c r="Z55" s="226">
        <v>480</v>
      </c>
      <c r="AA55" s="225">
        <v>988</v>
      </c>
      <c r="AB55" s="226">
        <v>505</v>
      </c>
      <c r="AC55" s="226">
        <v>483</v>
      </c>
      <c r="AD55" s="225">
        <v>822</v>
      </c>
      <c r="AE55" s="226">
        <v>423</v>
      </c>
      <c r="AF55" s="226">
        <v>399</v>
      </c>
      <c r="AG55" s="225">
        <v>3931</v>
      </c>
      <c r="AH55" s="226">
        <v>2014</v>
      </c>
      <c r="AI55" s="226">
        <v>1917</v>
      </c>
      <c r="AJ55" s="225">
        <v>185</v>
      </c>
      <c r="AK55" s="226">
        <v>109</v>
      </c>
      <c r="AL55" s="226">
        <v>76</v>
      </c>
      <c r="AM55" s="225">
        <v>376</v>
      </c>
      <c r="AN55" s="226">
        <v>237</v>
      </c>
      <c r="AO55" s="226">
        <v>139</v>
      </c>
      <c r="AP55" s="225">
        <v>222</v>
      </c>
      <c r="AQ55" s="226">
        <v>120</v>
      </c>
      <c r="AR55" s="226">
        <v>102</v>
      </c>
      <c r="AS55" s="225">
        <v>158</v>
      </c>
      <c r="AT55" s="226">
        <v>96</v>
      </c>
      <c r="AU55" s="226">
        <v>62</v>
      </c>
      <c r="AV55" s="225">
        <v>357</v>
      </c>
      <c r="AW55" s="226">
        <v>193</v>
      </c>
      <c r="AX55" s="226">
        <v>164</v>
      </c>
      <c r="AY55" s="225">
        <v>381</v>
      </c>
      <c r="AZ55" s="226">
        <v>222</v>
      </c>
      <c r="BA55" s="226">
        <v>159</v>
      </c>
      <c r="BB55" s="225">
        <v>363</v>
      </c>
      <c r="BC55" s="226">
        <v>204</v>
      </c>
      <c r="BD55" s="226">
        <v>159</v>
      </c>
      <c r="BE55" s="225">
        <v>402</v>
      </c>
      <c r="BF55" s="226">
        <v>246</v>
      </c>
      <c r="BG55" s="226">
        <v>156</v>
      </c>
      <c r="BH55" s="225">
        <v>1935</v>
      </c>
      <c r="BI55" s="226">
        <v>1050</v>
      </c>
      <c r="BJ55" s="226">
        <v>885</v>
      </c>
      <c r="BK55" s="225">
        <v>425</v>
      </c>
      <c r="BL55" s="226">
        <v>249</v>
      </c>
      <c r="BM55" s="226">
        <v>176</v>
      </c>
      <c r="BN55" s="225">
        <v>290</v>
      </c>
      <c r="BO55" s="226">
        <v>176</v>
      </c>
      <c r="BP55" s="226">
        <v>114</v>
      </c>
      <c r="BQ55" s="225">
        <v>573</v>
      </c>
      <c r="BR55" s="226">
        <v>327</v>
      </c>
      <c r="BS55" s="226">
        <v>246</v>
      </c>
      <c r="BT55" s="225">
        <v>132</v>
      </c>
      <c r="BU55" s="226">
        <v>77</v>
      </c>
      <c r="BV55" s="227">
        <v>55</v>
      </c>
    </row>
    <row r="56" spans="1:74" s="8" customFormat="1" ht="15" customHeight="1">
      <c r="A56" s="78"/>
      <c r="B56" s="61" t="s">
        <v>12</v>
      </c>
      <c r="C56" s="187">
        <f t="shared" si="28"/>
        <v>207856</v>
      </c>
      <c r="D56" s="187">
        <f t="shared" ref="D56:AI56" si="37">SUM(D57:D61)</f>
        <v>108889</v>
      </c>
      <c r="E56" s="188">
        <f t="shared" si="37"/>
        <v>98967</v>
      </c>
      <c r="F56" s="215">
        <f t="shared" si="37"/>
        <v>42277</v>
      </c>
      <c r="G56" s="198">
        <f t="shared" si="37"/>
        <v>21187</v>
      </c>
      <c r="H56" s="198">
        <f t="shared" si="37"/>
        <v>21090</v>
      </c>
      <c r="I56" s="215">
        <f t="shared" si="37"/>
        <v>20817</v>
      </c>
      <c r="J56" s="198">
        <f t="shared" si="37"/>
        <v>10858</v>
      </c>
      <c r="K56" s="198">
        <f t="shared" si="37"/>
        <v>9959</v>
      </c>
      <c r="L56" s="215">
        <f t="shared" si="37"/>
        <v>9959</v>
      </c>
      <c r="M56" s="198">
        <f t="shared" si="37"/>
        <v>5275</v>
      </c>
      <c r="N56" s="198">
        <f t="shared" si="37"/>
        <v>4684</v>
      </c>
      <c r="O56" s="215">
        <f t="shared" si="37"/>
        <v>12597</v>
      </c>
      <c r="P56" s="198">
        <f t="shared" si="37"/>
        <v>6602</v>
      </c>
      <c r="Q56" s="198">
        <f t="shared" si="37"/>
        <v>5995</v>
      </c>
      <c r="R56" s="215">
        <f t="shared" si="37"/>
        <v>38353</v>
      </c>
      <c r="S56" s="198">
        <f t="shared" si="37"/>
        <v>19224</v>
      </c>
      <c r="T56" s="198">
        <f t="shared" si="37"/>
        <v>19129</v>
      </c>
      <c r="U56" s="215">
        <f t="shared" si="37"/>
        <v>7864</v>
      </c>
      <c r="V56" s="198">
        <f t="shared" si="37"/>
        <v>4134</v>
      </c>
      <c r="W56" s="198">
        <f t="shared" si="37"/>
        <v>3730</v>
      </c>
      <c r="X56" s="215">
        <f t="shared" si="37"/>
        <v>6882</v>
      </c>
      <c r="Y56" s="198">
        <f t="shared" si="37"/>
        <v>3740</v>
      </c>
      <c r="Z56" s="198">
        <f t="shared" si="37"/>
        <v>3142</v>
      </c>
      <c r="AA56" s="215">
        <f t="shared" si="37"/>
        <v>6604</v>
      </c>
      <c r="AB56" s="198">
        <f t="shared" si="37"/>
        <v>3519</v>
      </c>
      <c r="AC56" s="198">
        <f t="shared" si="37"/>
        <v>3085</v>
      </c>
      <c r="AD56" s="215">
        <f t="shared" si="37"/>
        <v>4858</v>
      </c>
      <c r="AE56" s="198">
        <f t="shared" si="37"/>
        <v>2611</v>
      </c>
      <c r="AF56" s="198">
        <f t="shared" si="37"/>
        <v>2247</v>
      </c>
      <c r="AG56" s="215">
        <f t="shared" si="37"/>
        <v>22160</v>
      </c>
      <c r="AH56" s="198">
        <f t="shared" si="37"/>
        <v>11465</v>
      </c>
      <c r="AI56" s="198">
        <f t="shared" si="37"/>
        <v>10695</v>
      </c>
      <c r="AJ56" s="215">
        <f t="shared" ref="AJ56:BO56" si="38">SUM(AJ57:AJ61)</f>
        <v>1158</v>
      </c>
      <c r="AK56" s="198">
        <f t="shared" si="38"/>
        <v>693</v>
      </c>
      <c r="AL56" s="198">
        <f t="shared" si="38"/>
        <v>465</v>
      </c>
      <c r="AM56" s="215">
        <f t="shared" si="38"/>
        <v>2613</v>
      </c>
      <c r="AN56" s="198">
        <f t="shared" si="38"/>
        <v>1526</v>
      </c>
      <c r="AO56" s="198">
        <f t="shared" si="38"/>
        <v>1087</v>
      </c>
      <c r="AP56" s="215">
        <f t="shared" si="38"/>
        <v>1348</v>
      </c>
      <c r="AQ56" s="198">
        <f t="shared" si="38"/>
        <v>800</v>
      </c>
      <c r="AR56" s="198">
        <f t="shared" si="38"/>
        <v>548</v>
      </c>
      <c r="AS56" s="215">
        <f t="shared" si="38"/>
        <v>1053</v>
      </c>
      <c r="AT56" s="198">
        <f t="shared" si="38"/>
        <v>641</v>
      </c>
      <c r="AU56" s="198">
        <f t="shared" si="38"/>
        <v>412</v>
      </c>
      <c r="AV56" s="215">
        <f t="shared" si="38"/>
        <v>2244</v>
      </c>
      <c r="AW56" s="198">
        <f t="shared" si="38"/>
        <v>1288</v>
      </c>
      <c r="AX56" s="198">
        <f t="shared" si="38"/>
        <v>956</v>
      </c>
      <c r="AY56" s="215">
        <f t="shared" si="38"/>
        <v>2361</v>
      </c>
      <c r="AZ56" s="198">
        <f t="shared" si="38"/>
        <v>1372</v>
      </c>
      <c r="BA56" s="198">
        <f t="shared" si="38"/>
        <v>989</v>
      </c>
      <c r="BB56" s="215">
        <f t="shared" si="38"/>
        <v>2439</v>
      </c>
      <c r="BC56" s="198">
        <f t="shared" si="38"/>
        <v>1389</v>
      </c>
      <c r="BD56" s="198">
        <f t="shared" si="38"/>
        <v>1050</v>
      </c>
      <c r="BE56" s="215">
        <f t="shared" si="38"/>
        <v>2529</v>
      </c>
      <c r="BF56" s="198">
        <f t="shared" si="38"/>
        <v>1504</v>
      </c>
      <c r="BG56" s="198">
        <f t="shared" si="38"/>
        <v>1025</v>
      </c>
      <c r="BH56" s="215">
        <f t="shared" si="38"/>
        <v>11212</v>
      </c>
      <c r="BI56" s="198">
        <f t="shared" si="38"/>
        <v>6083</v>
      </c>
      <c r="BJ56" s="198">
        <f t="shared" si="38"/>
        <v>5129</v>
      </c>
      <c r="BK56" s="215">
        <f t="shared" si="38"/>
        <v>2265</v>
      </c>
      <c r="BL56" s="198">
        <f t="shared" si="38"/>
        <v>1371</v>
      </c>
      <c r="BM56" s="198">
        <f t="shared" si="38"/>
        <v>894</v>
      </c>
      <c r="BN56" s="215">
        <f t="shared" si="38"/>
        <v>1878</v>
      </c>
      <c r="BO56" s="198">
        <f t="shared" si="38"/>
        <v>1088</v>
      </c>
      <c r="BP56" s="198">
        <f t="shared" ref="BP56:BV56" si="39">SUM(BP57:BP61)</f>
        <v>790</v>
      </c>
      <c r="BQ56" s="215">
        <f t="shared" si="39"/>
        <v>3650</v>
      </c>
      <c r="BR56" s="198">
        <f t="shared" si="39"/>
        <v>2063</v>
      </c>
      <c r="BS56" s="198">
        <f t="shared" si="39"/>
        <v>1587</v>
      </c>
      <c r="BT56" s="215">
        <f t="shared" si="39"/>
        <v>735</v>
      </c>
      <c r="BU56" s="198">
        <f t="shared" si="39"/>
        <v>456</v>
      </c>
      <c r="BV56" s="189">
        <f t="shared" si="39"/>
        <v>279</v>
      </c>
    </row>
    <row r="57" spans="1:74" s="78" customFormat="1" ht="15" customHeight="1">
      <c r="B57" s="64" t="s">
        <v>110</v>
      </c>
      <c r="C57" s="216">
        <f t="shared" si="28"/>
        <v>38036</v>
      </c>
      <c r="D57" s="217">
        <f t="shared" ref="D57:E61" si="40">SUM(G57,J57,M57,P57,S57,V57,Y57,AB57,AE57,AH57,AK57,AN57,AQ57,AT57,AW57,AZ57,BC57,BF57,BI57,BL57,BO57,BR57,BU57)</f>
        <v>19684</v>
      </c>
      <c r="E57" s="218">
        <f t="shared" si="40"/>
        <v>18352</v>
      </c>
      <c r="F57" s="219">
        <v>7685</v>
      </c>
      <c r="G57" s="220">
        <v>3900</v>
      </c>
      <c r="H57" s="220">
        <v>3785</v>
      </c>
      <c r="I57" s="219">
        <v>3658</v>
      </c>
      <c r="J57" s="220">
        <v>1956</v>
      </c>
      <c r="K57" s="220">
        <v>1702</v>
      </c>
      <c r="L57" s="219">
        <v>1785</v>
      </c>
      <c r="M57" s="220">
        <v>941</v>
      </c>
      <c r="N57" s="220">
        <v>844</v>
      </c>
      <c r="O57" s="219">
        <v>2404</v>
      </c>
      <c r="P57" s="220">
        <v>1205</v>
      </c>
      <c r="Q57" s="220">
        <v>1199</v>
      </c>
      <c r="R57" s="219">
        <v>7241</v>
      </c>
      <c r="S57" s="220">
        <v>3504</v>
      </c>
      <c r="T57" s="220">
        <v>3737</v>
      </c>
      <c r="U57" s="219">
        <v>1439</v>
      </c>
      <c r="V57" s="220">
        <v>729</v>
      </c>
      <c r="W57" s="220">
        <v>710</v>
      </c>
      <c r="X57" s="219">
        <v>1243</v>
      </c>
      <c r="Y57" s="220">
        <v>685</v>
      </c>
      <c r="Z57" s="220">
        <v>558</v>
      </c>
      <c r="AA57" s="219">
        <v>1151</v>
      </c>
      <c r="AB57" s="220">
        <v>588</v>
      </c>
      <c r="AC57" s="220">
        <v>563</v>
      </c>
      <c r="AD57" s="219">
        <v>943</v>
      </c>
      <c r="AE57" s="220">
        <v>505</v>
      </c>
      <c r="AF57" s="220">
        <v>438</v>
      </c>
      <c r="AG57" s="219">
        <v>4037</v>
      </c>
      <c r="AH57" s="220">
        <v>2070</v>
      </c>
      <c r="AI57" s="220">
        <v>1967</v>
      </c>
      <c r="AJ57" s="219">
        <v>202</v>
      </c>
      <c r="AK57" s="220">
        <v>122</v>
      </c>
      <c r="AL57" s="220">
        <v>80</v>
      </c>
      <c r="AM57" s="219">
        <v>471</v>
      </c>
      <c r="AN57" s="220">
        <v>277</v>
      </c>
      <c r="AO57" s="220">
        <v>194</v>
      </c>
      <c r="AP57" s="219">
        <v>231</v>
      </c>
      <c r="AQ57" s="220">
        <v>133</v>
      </c>
      <c r="AR57" s="220">
        <v>98</v>
      </c>
      <c r="AS57" s="219">
        <v>178</v>
      </c>
      <c r="AT57" s="220">
        <v>103</v>
      </c>
      <c r="AU57" s="220">
        <v>75</v>
      </c>
      <c r="AV57" s="219">
        <v>356</v>
      </c>
      <c r="AW57" s="220">
        <v>192</v>
      </c>
      <c r="AX57" s="220">
        <v>164</v>
      </c>
      <c r="AY57" s="219">
        <v>393</v>
      </c>
      <c r="AZ57" s="220">
        <v>234</v>
      </c>
      <c r="BA57" s="220">
        <v>159</v>
      </c>
      <c r="BB57" s="219">
        <v>406</v>
      </c>
      <c r="BC57" s="220">
        <v>219</v>
      </c>
      <c r="BD57" s="220">
        <v>187</v>
      </c>
      <c r="BE57" s="219">
        <v>436</v>
      </c>
      <c r="BF57" s="220">
        <v>246</v>
      </c>
      <c r="BG57" s="220">
        <v>190</v>
      </c>
      <c r="BH57" s="219">
        <v>2236</v>
      </c>
      <c r="BI57" s="220">
        <v>1186</v>
      </c>
      <c r="BJ57" s="220">
        <v>1050</v>
      </c>
      <c r="BK57" s="219">
        <v>397</v>
      </c>
      <c r="BL57" s="220">
        <v>237</v>
      </c>
      <c r="BM57" s="220">
        <v>160</v>
      </c>
      <c r="BN57" s="219">
        <v>347</v>
      </c>
      <c r="BO57" s="220">
        <v>202</v>
      </c>
      <c r="BP57" s="220">
        <v>145</v>
      </c>
      <c r="BQ57" s="219">
        <v>671</v>
      </c>
      <c r="BR57" s="220">
        <v>372</v>
      </c>
      <c r="BS57" s="220">
        <v>299</v>
      </c>
      <c r="BT57" s="219">
        <v>126</v>
      </c>
      <c r="BU57" s="220">
        <v>78</v>
      </c>
      <c r="BV57" s="221">
        <v>48</v>
      </c>
    </row>
    <row r="58" spans="1:74" s="78" customFormat="1" ht="15" customHeight="1">
      <c r="B58" s="64" t="s">
        <v>49</v>
      </c>
      <c r="C58" s="216">
        <f t="shared" si="28"/>
        <v>41487</v>
      </c>
      <c r="D58" s="217">
        <f t="shared" si="40"/>
        <v>21585</v>
      </c>
      <c r="E58" s="218">
        <f t="shared" si="40"/>
        <v>19902</v>
      </c>
      <c r="F58" s="219">
        <v>8473</v>
      </c>
      <c r="G58" s="220">
        <v>4230</v>
      </c>
      <c r="H58" s="220">
        <v>4243</v>
      </c>
      <c r="I58" s="219">
        <v>4144</v>
      </c>
      <c r="J58" s="220">
        <v>2116</v>
      </c>
      <c r="K58" s="220">
        <v>2028</v>
      </c>
      <c r="L58" s="219">
        <v>1998</v>
      </c>
      <c r="M58" s="220">
        <v>1051</v>
      </c>
      <c r="N58" s="220">
        <v>947</v>
      </c>
      <c r="O58" s="219">
        <v>2477</v>
      </c>
      <c r="P58" s="220">
        <v>1312</v>
      </c>
      <c r="Q58" s="220">
        <v>1165</v>
      </c>
      <c r="R58" s="219">
        <v>7662</v>
      </c>
      <c r="S58" s="220">
        <v>3759</v>
      </c>
      <c r="T58" s="220">
        <v>3903</v>
      </c>
      <c r="U58" s="219">
        <v>1543</v>
      </c>
      <c r="V58" s="220">
        <v>797</v>
      </c>
      <c r="W58" s="220">
        <v>746</v>
      </c>
      <c r="X58" s="219">
        <v>1406</v>
      </c>
      <c r="Y58" s="220">
        <v>755</v>
      </c>
      <c r="Z58" s="220">
        <v>651</v>
      </c>
      <c r="AA58" s="219">
        <v>1296</v>
      </c>
      <c r="AB58" s="220">
        <v>684</v>
      </c>
      <c r="AC58" s="220">
        <v>612</v>
      </c>
      <c r="AD58" s="219">
        <v>1002</v>
      </c>
      <c r="AE58" s="220">
        <v>537</v>
      </c>
      <c r="AF58" s="220">
        <v>465</v>
      </c>
      <c r="AG58" s="219">
        <v>4463</v>
      </c>
      <c r="AH58" s="220">
        <v>2322</v>
      </c>
      <c r="AI58" s="220">
        <v>2141</v>
      </c>
      <c r="AJ58" s="219">
        <v>201</v>
      </c>
      <c r="AK58" s="220">
        <v>117</v>
      </c>
      <c r="AL58" s="220">
        <v>84</v>
      </c>
      <c r="AM58" s="219">
        <v>477</v>
      </c>
      <c r="AN58" s="220">
        <v>282</v>
      </c>
      <c r="AO58" s="220">
        <v>195</v>
      </c>
      <c r="AP58" s="219">
        <v>277</v>
      </c>
      <c r="AQ58" s="220">
        <v>163</v>
      </c>
      <c r="AR58" s="220">
        <v>114</v>
      </c>
      <c r="AS58" s="219">
        <v>201</v>
      </c>
      <c r="AT58" s="220">
        <v>126</v>
      </c>
      <c r="AU58" s="220">
        <v>75</v>
      </c>
      <c r="AV58" s="219">
        <v>446</v>
      </c>
      <c r="AW58" s="220">
        <v>252</v>
      </c>
      <c r="AX58" s="220">
        <v>194</v>
      </c>
      <c r="AY58" s="219">
        <v>449</v>
      </c>
      <c r="AZ58" s="220">
        <v>278</v>
      </c>
      <c r="BA58" s="220">
        <v>171</v>
      </c>
      <c r="BB58" s="219">
        <v>500</v>
      </c>
      <c r="BC58" s="220">
        <v>275</v>
      </c>
      <c r="BD58" s="220">
        <v>225</v>
      </c>
      <c r="BE58" s="219">
        <v>500</v>
      </c>
      <c r="BF58" s="220">
        <v>298</v>
      </c>
      <c r="BG58" s="220">
        <v>202</v>
      </c>
      <c r="BH58" s="219">
        <v>2306</v>
      </c>
      <c r="BI58" s="220">
        <v>1266</v>
      </c>
      <c r="BJ58" s="220">
        <v>1040</v>
      </c>
      <c r="BK58" s="219">
        <v>469</v>
      </c>
      <c r="BL58" s="220">
        <v>279</v>
      </c>
      <c r="BM58" s="220">
        <v>190</v>
      </c>
      <c r="BN58" s="219">
        <v>383</v>
      </c>
      <c r="BO58" s="220">
        <v>214</v>
      </c>
      <c r="BP58" s="220">
        <v>169</v>
      </c>
      <c r="BQ58" s="219">
        <v>669</v>
      </c>
      <c r="BR58" s="220">
        <v>382</v>
      </c>
      <c r="BS58" s="220">
        <v>287</v>
      </c>
      <c r="BT58" s="219">
        <v>145</v>
      </c>
      <c r="BU58" s="220">
        <v>90</v>
      </c>
      <c r="BV58" s="221">
        <v>55</v>
      </c>
    </row>
    <row r="59" spans="1:74" s="78" customFormat="1" ht="15" customHeight="1">
      <c r="B59" s="64" t="s">
        <v>50</v>
      </c>
      <c r="C59" s="216">
        <f t="shared" si="28"/>
        <v>41870</v>
      </c>
      <c r="D59" s="217">
        <f t="shared" si="40"/>
        <v>21708</v>
      </c>
      <c r="E59" s="218">
        <f t="shared" si="40"/>
        <v>20162</v>
      </c>
      <c r="F59" s="219">
        <v>8548</v>
      </c>
      <c r="G59" s="220">
        <v>4241</v>
      </c>
      <c r="H59" s="220">
        <v>4307</v>
      </c>
      <c r="I59" s="219">
        <v>4214</v>
      </c>
      <c r="J59" s="220">
        <v>2142</v>
      </c>
      <c r="K59" s="220">
        <v>2072</v>
      </c>
      <c r="L59" s="219">
        <v>2049</v>
      </c>
      <c r="M59" s="220">
        <v>1079</v>
      </c>
      <c r="N59" s="220">
        <v>970</v>
      </c>
      <c r="O59" s="219">
        <v>2566</v>
      </c>
      <c r="P59" s="220">
        <v>1350</v>
      </c>
      <c r="Q59" s="220">
        <v>1216</v>
      </c>
      <c r="R59" s="219">
        <v>7714</v>
      </c>
      <c r="S59" s="220">
        <v>3784</v>
      </c>
      <c r="T59" s="220">
        <v>3930</v>
      </c>
      <c r="U59" s="219">
        <v>1618</v>
      </c>
      <c r="V59" s="220">
        <v>841</v>
      </c>
      <c r="W59" s="220">
        <v>777</v>
      </c>
      <c r="X59" s="219">
        <v>1295</v>
      </c>
      <c r="Y59" s="220">
        <v>696</v>
      </c>
      <c r="Z59" s="220">
        <v>599</v>
      </c>
      <c r="AA59" s="219">
        <v>1325</v>
      </c>
      <c r="AB59" s="220">
        <v>707</v>
      </c>
      <c r="AC59" s="220">
        <v>618</v>
      </c>
      <c r="AD59" s="219">
        <v>937</v>
      </c>
      <c r="AE59" s="220">
        <v>506</v>
      </c>
      <c r="AF59" s="220">
        <v>431</v>
      </c>
      <c r="AG59" s="219">
        <v>4514</v>
      </c>
      <c r="AH59" s="220">
        <v>2346</v>
      </c>
      <c r="AI59" s="220">
        <v>2168</v>
      </c>
      <c r="AJ59" s="219">
        <v>256</v>
      </c>
      <c r="AK59" s="220">
        <v>167</v>
      </c>
      <c r="AL59" s="220">
        <v>89</v>
      </c>
      <c r="AM59" s="219">
        <v>540</v>
      </c>
      <c r="AN59" s="220">
        <v>317</v>
      </c>
      <c r="AO59" s="220">
        <v>223</v>
      </c>
      <c r="AP59" s="219">
        <v>252</v>
      </c>
      <c r="AQ59" s="220">
        <v>155</v>
      </c>
      <c r="AR59" s="220">
        <v>97</v>
      </c>
      <c r="AS59" s="219">
        <v>207</v>
      </c>
      <c r="AT59" s="220">
        <v>124</v>
      </c>
      <c r="AU59" s="220">
        <v>83</v>
      </c>
      <c r="AV59" s="219">
        <v>465</v>
      </c>
      <c r="AW59" s="220">
        <v>275</v>
      </c>
      <c r="AX59" s="220">
        <v>190</v>
      </c>
      <c r="AY59" s="219">
        <v>476</v>
      </c>
      <c r="AZ59" s="220">
        <v>263</v>
      </c>
      <c r="BA59" s="220">
        <v>213</v>
      </c>
      <c r="BB59" s="219">
        <v>468</v>
      </c>
      <c r="BC59" s="220">
        <v>274</v>
      </c>
      <c r="BD59" s="220">
        <v>194</v>
      </c>
      <c r="BE59" s="219">
        <v>510</v>
      </c>
      <c r="BF59" s="220">
        <v>310</v>
      </c>
      <c r="BG59" s="220">
        <v>200</v>
      </c>
      <c r="BH59" s="219">
        <v>2246</v>
      </c>
      <c r="BI59" s="220">
        <v>1200</v>
      </c>
      <c r="BJ59" s="220">
        <v>1046</v>
      </c>
      <c r="BK59" s="219">
        <v>441</v>
      </c>
      <c r="BL59" s="220">
        <v>261</v>
      </c>
      <c r="BM59" s="220">
        <v>180</v>
      </c>
      <c r="BN59" s="219">
        <v>350</v>
      </c>
      <c r="BO59" s="220">
        <v>186</v>
      </c>
      <c r="BP59" s="220">
        <v>164</v>
      </c>
      <c r="BQ59" s="219">
        <v>736</v>
      </c>
      <c r="BR59" s="220">
        <v>403</v>
      </c>
      <c r="BS59" s="220">
        <v>333</v>
      </c>
      <c r="BT59" s="219">
        <v>143</v>
      </c>
      <c r="BU59" s="220">
        <v>81</v>
      </c>
      <c r="BV59" s="221">
        <v>62</v>
      </c>
    </row>
    <row r="60" spans="1:74" s="78" customFormat="1" ht="15" customHeight="1">
      <c r="B60" s="64" t="s">
        <v>51</v>
      </c>
      <c r="C60" s="216">
        <f t="shared" si="28"/>
        <v>41781</v>
      </c>
      <c r="D60" s="217">
        <f t="shared" si="40"/>
        <v>22220</v>
      </c>
      <c r="E60" s="218">
        <f t="shared" si="40"/>
        <v>19561</v>
      </c>
      <c r="F60" s="219">
        <v>8418</v>
      </c>
      <c r="G60" s="220">
        <v>4231</v>
      </c>
      <c r="H60" s="220">
        <v>4187</v>
      </c>
      <c r="I60" s="219">
        <v>4272</v>
      </c>
      <c r="J60" s="220">
        <v>2284</v>
      </c>
      <c r="K60" s="220">
        <v>1988</v>
      </c>
      <c r="L60" s="219">
        <v>2003</v>
      </c>
      <c r="M60" s="220">
        <v>1090</v>
      </c>
      <c r="N60" s="220">
        <v>913</v>
      </c>
      <c r="O60" s="219">
        <v>2449</v>
      </c>
      <c r="P60" s="220">
        <v>1288</v>
      </c>
      <c r="Q60" s="220">
        <v>1161</v>
      </c>
      <c r="R60" s="219">
        <v>7664</v>
      </c>
      <c r="S60" s="220">
        <v>3966</v>
      </c>
      <c r="T60" s="220">
        <v>3698</v>
      </c>
      <c r="U60" s="219">
        <v>1562</v>
      </c>
      <c r="V60" s="220">
        <v>849</v>
      </c>
      <c r="W60" s="220">
        <v>713</v>
      </c>
      <c r="X60" s="219">
        <v>1430</v>
      </c>
      <c r="Y60" s="220">
        <v>783</v>
      </c>
      <c r="Z60" s="220">
        <v>647</v>
      </c>
      <c r="AA60" s="219">
        <v>1327</v>
      </c>
      <c r="AB60" s="220">
        <v>710</v>
      </c>
      <c r="AC60" s="220">
        <v>617</v>
      </c>
      <c r="AD60" s="219">
        <v>978</v>
      </c>
      <c r="AE60" s="220">
        <v>540</v>
      </c>
      <c r="AF60" s="220">
        <v>438</v>
      </c>
      <c r="AG60" s="219">
        <v>4421</v>
      </c>
      <c r="AH60" s="220">
        <v>2290</v>
      </c>
      <c r="AI60" s="220">
        <v>2131</v>
      </c>
      <c r="AJ60" s="219">
        <v>241</v>
      </c>
      <c r="AK60" s="220">
        <v>139</v>
      </c>
      <c r="AL60" s="220">
        <v>102</v>
      </c>
      <c r="AM60" s="219">
        <v>565</v>
      </c>
      <c r="AN60" s="220">
        <v>333</v>
      </c>
      <c r="AO60" s="220">
        <v>232</v>
      </c>
      <c r="AP60" s="219">
        <v>299</v>
      </c>
      <c r="AQ60" s="220">
        <v>172</v>
      </c>
      <c r="AR60" s="220">
        <v>127</v>
      </c>
      <c r="AS60" s="219">
        <v>207</v>
      </c>
      <c r="AT60" s="220">
        <v>123</v>
      </c>
      <c r="AU60" s="220">
        <v>84</v>
      </c>
      <c r="AV60" s="219">
        <v>463</v>
      </c>
      <c r="AW60" s="220">
        <v>277</v>
      </c>
      <c r="AX60" s="220">
        <v>186</v>
      </c>
      <c r="AY60" s="219">
        <v>513</v>
      </c>
      <c r="AZ60" s="220">
        <v>281</v>
      </c>
      <c r="BA60" s="220">
        <v>232</v>
      </c>
      <c r="BB60" s="219">
        <v>513</v>
      </c>
      <c r="BC60" s="220">
        <v>294</v>
      </c>
      <c r="BD60" s="220">
        <v>219</v>
      </c>
      <c r="BE60" s="219">
        <v>549</v>
      </c>
      <c r="BF60" s="220">
        <v>335</v>
      </c>
      <c r="BG60" s="220">
        <v>214</v>
      </c>
      <c r="BH60" s="219">
        <v>2195</v>
      </c>
      <c r="BI60" s="220">
        <v>1197</v>
      </c>
      <c r="BJ60" s="220">
        <v>998</v>
      </c>
      <c r="BK60" s="219">
        <v>466</v>
      </c>
      <c r="BL60" s="220">
        <v>296</v>
      </c>
      <c r="BM60" s="220">
        <v>170</v>
      </c>
      <c r="BN60" s="219">
        <v>376</v>
      </c>
      <c r="BO60" s="220">
        <v>235</v>
      </c>
      <c r="BP60" s="220">
        <v>141</v>
      </c>
      <c r="BQ60" s="219">
        <v>716</v>
      </c>
      <c r="BR60" s="220">
        <v>410</v>
      </c>
      <c r="BS60" s="220">
        <v>306</v>
      </c>
      <c r="BT60" s="219">
        <v>154</v>
      </c>
      <c r="BU60" s="220">
        <v>97</v>
      </c>
      <c r="BV60" s="221">
        <v>57</v>
      </c>
    </row>
    <row r="61" spans="1:74" s="78" customFormat="1" ht="15" customHeight="1">
      <c r="B61" s="65" t="s">
        <v>52</v>
      </c>
      <c r="C61" s="222">
        <f t="shared" si="28"/>
        <v>44682</v>
      </c>
      <c r="D61" s="223">
        <f t="shared" si="40"/>
        <v>23692</v>
      </c>
      <c r="E61" s="224">
        <f t="shared" si="40"/>
        <v>20990</v>
      </c>
      <c r="F61" s="225">
        <v>9153</v>
      </c>
      <c r="G61" s="226">
        <v>4585</v>
      </c>
      <c r="H61" s="226">
        <v>4568</v>
      </c>
      <c r="I61" s="225">
        <v>4529</v>
      </c>
      <c r="J61" s="226">
        <v>2360</v>
      </c>
      <c r="K61" s="226">
        <v>2169</v>
      </c>
      <c r="L61" s="225">
        <v>2124</v>
      </c>
      <c r="M61" s="226">
        <v>1114</v>
      </c>
      <c r="N61" s="226">
        <v>1010</v>
      </c>
      <c r="O61" s="225">
        <v>2701</v>
      </c>
      <c r="P61" s="226">
        <v>1447</v>
      </c>
      <c r="Q61" s="226">
        <v>1254</v>
      </c>
      <c r="R61" s="225">
        <v>8072</v>
      </c>
      <c r="S61" s="226">
        <v>4211</v>
      </c>
      <c r="T61" s="226">
        <v>3861</v>
      </c>
      <c r="U61" s="225">
        <v>1702</v>
      </c>
      <c r="V61" s="226">
        <v>918</v>
      </c>
      <c r="W61" s="226">
        <v>784</v>
      </c>
      <c r="X61" s="225">
        <v>1508</v>
      </c>
      <c r="Y61" s="226">
        <v>821</v>
      </c>
      <c r="Z61" s="226">
        <v>687</v>
      </c>
      <c r="AA61" s="225">
        <v>1505</v>
      </c>
      <c r="AB61" s="226">
        <v>830</v>
      </c>
      <c r="AC61" s="226">
        <v>675</v>
      </c>
      <c r="AD61" s="225">
        <v>998</v>
      </c>
      <c r="AE61" s="226">
        <v>523</v>
      </c>
      <c r="AF61" s="226">
        <v>475</v>
      </c>
      <c r="AG61" s="225">
        <v>4725</v>
      </c>
      <c r="AH61" s="226">
        <v>2437</v>
      </c>
      <c r="AI61" s="226">
        <v>2288</v>
      </c>
      <c r="AJ61" s="225">
        <v>258</v>
      </c>
      <c r="AK61" s="226">
        <v>148</v>
      </c>
      <c r="AL61" s="226">
        <v>110</v>
      </c>
      <c r="AM61" s="225">
        <v>560</v>
      </c>
      <c r="AN61" s="226">
        <v>317</v>
      </c>
      <c r="AO61" s="226">
        <v>243</v>
      </c>
      <c r="AP61" s="225">
        <v>289</v>
      </c>
      <c r="AQ61" s="226">
        <v>177</v>
      </c>
      <c r="AR61" s="226">
        <v>112</v>
      </c>
      <c r="AS61" s="225">
        <v>260</v>
      </c>
      <c r="AT61" s="226">
        <v>165</v>
      </c>
      <c r="AU61" s="226">
        <v>95</v>
      </c>
      <c r="AV61" s="225">
        <v>514</v>
      </c>
      <c r="AW61" s="226">
        <v>292</v>
      </c>
      <c r="AX61" s="226">
        <v>222</v>
      </c>
      <c r="AY61" s="225">
        <v>530</v>
      </c>
      <c r="AZ61" s="226">
        <v>316</v>
      </c>
      <c r="BA61" s="226">
        <v>214</v>
      </c>
      <c r="BB61" s="225">
        <v>552</v>
      </c>
      <c r="BC61" s="226">
        <v>327</v>
      </c>
      <c r="BD61" s="226">
        <v>225</v>
      </c>
      <c r="BE61" s="225">
        <v>534</v>
      </c>
      <c r="BF61" s="226">
        <v>315</v>
      </c>
      <c r="BG61" s="226">
        <v>219</v>
      </c>
      <c r="BH61" s="225">
        <v>2229</v>
      </c>
      <c r="BI61" s="226">
        <v>1234</v>
      </c>
      <c r="BJ61" s="226">
        <v>995</v>
      </c>
      <c r="BK61" s="225">
        <v>492</v>
      </c>
      <c r="BL61" s="226">
        <v>298</v>
      </c>
      <c r="BM61" s="226">
        <v>194</v>
      </c>
      <c r="BN61" s="225">
        <v>422</v>
      </c>
      <c r="BO61" s="226">
        <v>251</v>
      </c>
      <c r="BP61" s="226">
        <v>171</v>
      </c>
      <c r="BQ61" s="225">
        <v>858</v>
      </c>
      <c r="BR61" s="226">
        <v>496</v>
      </c>
      <c r="BS61" s="226">
        <v>362</v>
      </c>
      <c r="BT61" s="225">
        <v>167</v>
      </c>
      <c r="BU61" s="226">
        <v>110</v>
      </c>
      <c r="BV61" s="227">
        <v>57</v>
      </c>
    </row>
    <row r="62" spans="1:74" s="8" customFormat="1" ht="15" customHeight="1">
      <c r="A62" s="78"/>
      <c r="B62" s="61" t="s">
        <v>13</v>
      </c>
      <c r="C62" s="187">
        <f t="shared" si="28"/>
        <v>222868</v>
      </c>
      <c r="D62" s="187">
        <f t="shared" ref="D62:AI62" si="41">SUM(D63:D67)</f>
        <v>116445</v>
      </c>
      <c r="E62" s="188">
        <f t="shared" si="41"/>
        <v>106423</v>
      </c>
      <c r="F62" s="215">
        <f t="shared" si="41"/>
        <v>45666</v>
      </c>
      <c r="G62" s="198">
        <f t="shared" si="41"/>
        <v>23106</v>
      </c>
      <c r="H62" s="198">
        <f t="shared" si="41"/>
        <v>22560</v>
      </c>
      <c r="I62" s="215">
        <f t="shared" si="41"/>
        <v>22460</v>
      </c>
      <c r="J62" s="198">
        <f t="shared" si="41"/>
        <v>11761</v>
      </c>
      <c r="K62" s="198">
        <f t="shared" si="41"/>
        <v>10699</v>
      </c>
      <c r="L62" s="215">
        <f t="shared" si="41"/>
        <v>11322</v>
      </c>
      <c r="M62" s="198">
        <f t="shared" si="41"/>
        <v>5966</v>
      </c>
      <c r="N62" s="198">
        <f t="shared" si="41"/>
        <v>5356</v>
      </c>
      <c r="O62" s="215">
        <f t="shared" si="41"/>
        <v>13336</v>
      </c>
      <c r="P62" s="198">
        <f t="shared" si="41"/>
        <v>6920</v>
      </c>
      <c r="Q62" s="198">
        <f t="shared" si="41"/>
        <v>6416</v>
      </c>
      <c r="R62" s="215">
        <f t="shared" si="41"/>
        <v>38371</v>
      </c>
      <c r="S62" s="198">
        <f t="shared" si="41"/>
        <v>19202</v>
      </c>
      <c r="T62" s="198">
        <f t="shared" si="41"/>
        <v>19169</v>
      </c>
      <c r="U62" s="215">
        <f t="shared" si="41"/>
        <v>8858</v>
      </c>
      <c r="V62" s="198">
        <f t="shared" si="41"/>
        <v>4614</v>
      </c>
      <c r="W62" s="198">
        <f t="shared" si="41"/>
        <v>4244</v>
      </c>
      <c r="X62" s="215">
        <f t="shared" si="41"/>
        <v>7967</v>
      </c>
      <c r="Y62" s="198">
        <f t="shared" si="41"/>
        <v>4354</v>
      </c>
      <c r="Z62" s="198">
        <f t="shared" si="41"/>
        <v>3613</v>
      </c>
      <c r="AA62" s="215">
        <f t="shared" si="41"/>
        <v>7489</v>
      </c>
      <c r="AB62" s="198">
        <f t="shared" si="41"/>
        <v>4055</v>
      </c>
      <c r="AC62" s="198">
        <f t="shared" si="41"/>
        <v>3434</v>
      </c>
      <c r="AD62" s="215">
        <f t="shared" si="41"/>
        <v>5399</v>
      </c>
      <c r="AE62" s="198">
        <f t="shared" si="41"/>
        <v>2838</v>
      </c>
      <c r="AF62" s="198">
        <f t="shared" si="41"/>
        <v>2561</v>
      </c>
      <c r="AG62" s="215">
        <f t="shared" si="41"/>
        <v>21888</v>
      </c>
      <c r="AH62" s="198">
        <f t="shared" si="41"/>
        <v>11183</v>
      </c>
      <c r="AI62" s="198">
        <f t="shared" si="41"/>
        <v>10705</v>
      </c>
      <c r="AJ62" s="215">
        <f t="shared" ref="AJ62:BO62" si="42">SUM(AJ63:AJ67)</f>
        <v>1591</v>
      </c>
      <c r="AK62" s="198">
        <f t="shared" si="42"/>
        <v>937</v>
      </c>
      <c r="AL62" s="198">
        <f t="shared" si="42"/>
        <v>654</v>
      </c>
      <c r="AM62" s="215">
        <f t="shared" si="42"/>
        <v>3413</v>
      </c>
      <c r="AN62" s="198">
        <f t="shared" si="42"/>
        <v>1994</v>
      </c>
      <c r="AO62" s="198">
        <f t="shared" si="42"/>
        <v>1419</v>
      </c>
      <c r="AP62" s="215">
        <f t="shared" si="42"/>
        <v>1892</v>
      </c>
      <c r="AQ62" s="198">
        <f t="shared" si="42"/>
        <v>1043</v>
      </c>
      <c r="AR62" s="198">
        <f t="shared" si="42"/>
        <v>849</v>
      </c>
      <c r="AS62" s="215">
        <f t="shared" si="42"/>
        <v>1262</v>
      </c>
      <c r="AT62" s="198">
        <f t="shared" si="42"/>
        <v>720</v>
      </c>
      <c r="AU62" s="198">
        <f t="shared" si="42"/>
        <v>542</v>
      </c>
      <c r="AV62" s="215">
        <f t="shared" si="42"/>
        <v>2780</v>
      </c>
      <c r="AW62" s="198">
        <f t="shared" si="42"/>
        <v>1558</v>
      </c>
      <c r="AX62" s="198">
        <f t="shared" si="42"/>
        <v>1222</v>
      </c>
      <c r="AY62" s="215">
        <f t="shared" si="42"/>
        <v>2956</v>
      </c>
      <c r="AZ62" s="198">
        <f t="shared" si="42"/>
        <v>1615</v>
      </c>
      <c r="BA62" s="198">
        <f t="shared" si="42"/>
        <v>1341</v>
      </c>
      <c r="BB62" s="215">
        <f t="shared" si="42"/>
        <v>2698</v>
      </c>
      <c r="BC62" s="198">
        <f t="shared" si="42"/>
        <v>1541</v>
      </c>
      <c r="BD62" s="198">
        <f t="shared" si="42"/>
        <v>1157</v>
      </c>
      <c r="BE62" s="215">
        <f t="shared" si="42"/>
        <v>3437</v>
      </c>
      <c r="BF62" s="198">
        <f t="shared" si="42"/>
        <v>1957</v>
      </c>
      <c r="BG62" s="198">
        <f t="shared" si="42"/>
        <v>1480</v>
      </c>
      <c r="BH62" s="215">
        <f t="shared" si="42"/>
        <v>10174</v>
      </c>
      <c r="BI62" s="198">
        <f t="shared" si="42"/>
        <v>5554</v>
      </c>
      <c r="BJ62" s="198">
        <f t="shared" si="42"/>
        <v>4620</v>
      </c>
      <c r="BK62" s="215">
        <f t="shared" si="42"/>
        <v>2715</v>
      </c>
      <c r="BL62" s="198">
        <f t="shared" si="42"/>
        <v>1499</v>
      </c>
      <c r="BM62" s="198">
        <f t="shared" si="42"/>
        <v>1216</v>
      </c>
      <c r="BN62" s="215">
        <f t="shared" si="42"/>
        <v>2338</v>
      </c>
      <c r="BO62" s="198">
        <f t="shared" si="42"/>
        <v>1317</v>
      </c>
      <c r="BP62" s="198">
        <f t="shared" ref="BP62:BV62" si="43">SUM(BP63:BP67)</f>
        <v>1021</v>
      </c>
      <c r="BQ62" s="215">
        <f t="shared" si="43"/>
        <v>3991</v>
      </c>
      <c r="BR62" s="198">
        <f t="shared" si="43"/>
        <v>2191</v>
      </c>
      <c r="BS62" s="198">
        <f t="shared" si="43"/>
        <v>1800</v>
      </c>
      <c r="BT62" s="215">
        <f t="shared" si="43"/>
        <v>865</v>
      </c>
      <c r="BU62" s="198">
        <f t="shared" si="43"/>
        <v>520</v>
      </c>
      <c r="BV62" s="189">
        <f t="shared" si="43"/>
        <v>345</v>
      </c>
    </row>
    <row r="63" spans="1:74" s="78" customFormat="1" ht="15" customHeight="1">
      <c r="B63" s="62" t="s">
        <v>111</v>
      </c>
      <c r="C63" s="216">
        <f t="shared" si="28"/>
        <v>44046</v>
      </c>
      <c r="D63" s="217">
        <f t="shared" ref="D63:E67" si="44">SUM(G63,J63,M63,P63,S63,V63,Y63,AB63,AE63,AH63,AK63,AN63,AQ63,AT63,AW63,AZ63,BC63,BF63,BI63,BL63,BO63,BR63,BU63)</f>
        <v>23014</v>
      </c>
      <c r="E63" s="218">
        <f t="shared" si="44"/>
        <v>21032</v>
      </c>
      <c r="F63" s="219">
        <v>9097</v>
      </c>
      <c r="G63" s="220">
        <v>4536</v>
      </c>
      <c r="H63" s="220">
        <v>4561</v>
      </c>
      <c r="I63" s="219">
        <v>4380</v>
      </c>
      <c r="J63" s="220">
        <v>2286</v>
      </c>
      <c r="K63" s="220">
        <v>2094</v>
      </c>
      <c r="L63" s="219">
        <v>2215</v>
      </c>
      <c r="M63" s="220">
        <v>1175</v>
      </c>
      <c r="N63" s="220">
        <v>1040</v>
      </c>
      <c r="O63" s="219">
        <v>2752</v>
      </c>
      <c r="P63" s="220">
        <v>1438</v>
      </c>
      <c r="Q63" s="220">
        <v>1314</v>
      </c>
      <c r="R63" s="219">
        <v>8075</v>
      </c>
      <c r="S63" s="220">
        <v>4050</v>
      </c>
      <c r="T63" s="220">
        <v>4025</v>
      </c>
      <c r="U63" s="219">
        <v>1708</v>
      </c>
      <c r="V63" s="220">
        <v>888</v>
      </c>
      <c r="W63" s="220">
        <v>820</v>
      </c>
      <c r="X63" s="219">
        <v>1464</v>
      </c>
      <c r="Y63" s="220">
        <v>813</v>
      </c>
      <c r="Z63" s="220">
        <v>651</v>
      </c>
      <c r="AA63" s="219">
        <v>1419</v>
      </c>
      <c r="AB63" s="220">
        <v>784</v>
      </c>
      <c r="AC63" s="220">
        <v>635</v>
      </c>
      <c r="AD63" s="219">
        <v>1057</v>
      </c>
      <c r="AE63" s="220">
        <v>559</v>
      </c>
      <c r="AF63" s="220">
        <v>498</v>
      </c>
      <c r="AG63" s="219">
        <v>4319</v>
      </c>
      <c r="AH63" s="220">
        <v>2189</v>
      </c>
      <c r="AI63" s="220">
        <v>2130</v>
      </c>
      <c r="AJ63" s="219">
        <v>258</v>
      </c>
      <c r="AK63" s="220">
        <v>151</v>
      </c>
      <c r="AL63" s="220">
        <v>107</v>
      </c>
      <c r="AM63" s="219">
        <v>576</v>
      </c>
      <c r="AN63" s="220">
        <v>335</v>
      </c>
      <c r="AO63" s="220">
        <v>241</v>
      </c>
      <c r="AP63" s="219">
        <v>366</v>
      </c>
      <c r="AQ63" s="220">
        <v>197</v>
      </c>
      <c r="AR63" s="220">
        <v>169</v>
      </c>
      <c r="AS63" s="219">
        <v>234</v>
      </c>
      <c r="AT63" s="220">
        <v>129</v>
      </c>
      <c r="AU63" s="220">
        <v>105</v>
      </c>
      <c r="AV63" s="219">
        <v>517</v>
      </c>
      <c r="AW63" s="220">
        <v>305</v>
      </c>
      <c r="AX63" s="220">
        <v>212</v>
      </c>
      <c r="AY63" s="219">
        <v>551</v>
      </c>
      <c r="AZ63" s="220">
        <v>297</v>
      </c>
      <c r="BA63" s="220">
        <v>254</v>
      </c>
      <c r="BB63" s="219">
        <v>477</v>
      </c>
      <c r="BC63" s="220">
        <v>274</v>
      </c>
      <c r="BD63" s="220">
        <v>203</v>
      </c>
      <c r="BE63" s="219">
        <v>616</v>
      </c>
      <c r="BF63" s="220">
        <v>360</v>
      </c>
      <c r="BG63" s="220">
        <v>256</v>
      </c>
      <c r="BH63" s="219">
        <v>2113</v>
      </c>
      <c r="BI63" s="220">
        <v>1175</v>
      </c>
      <c r="BJ63" s="220">
        <v>938</v>
      </c>
      <c r="BK63" s="219">
        <v>488</v>
      </c>
      <c r="BL63" s="220">
        <v>278</v>
      </c>
      <c r="BM63" s="220">
        <v>210</v>
      </c>
      <c r="BN63" s="219">
        <v>410</v>
      </c>
      <c r="BO63" s="220">
        <v>236</v>
      </c>
      <c r="BP63" s="220">
        <v>174</v>
      </c>
      <c r="BQ63" s="219">
        <v>797</v>
      </c>
      <c r="BR63" s="220">
        <v>463</v>
      </c>
      <c r="BS63" s="220">
        <v>334</v>
      </c>
      <c r="BT63" s="219">
        <v>157</v>
      </c>
      <c r="BU63" s="220">
        <v>96</v>
      </c>
      <c r="BV63" s="221">
        <v>61</v>
      </c>
    </row>
    <row r="64" spans="1:74" s="78" customFormat="1" ht="15" customHeight="1">
      <c r="B64" s="62" t="s">
        <v>53</v>
      </c>
      <c r="C64" s="216">
        <f t="shared" si="28"/>
        <v>45839</v>
      </c>
      <c r="D64" s="217">
        <f t="shared" si="44"/>
        <v>24029</v>
      </c>
      <c r="E64" s="218">
        <f t="shared" si="44"/>
        <v>21810</v>
      </c>
      <c r="F64" s="219">
        <v>9365</v>
      </c>
      <c r="G64" s="220">
        <v>4794</v>
      </c>
      <c r="H64" s="220">
        <v>4571</v>
      </c>
      <c r="I64" s="219">
        <v>4542</v>
      </c>
      <c r="J64" s="220">
        <v>2398</v>
      </c>
      <c r="K64" s="220">
        <v>2144</v>
      </c>
      <c r="L64" s="219">
        <v>2345</v>
      </c>
      <c r="M64" s="220">
        <v>1232</v>
      </c>
      <c r="N64" s="220">
        <v>1113</v>
      </c>
      <c r="O64" s="219">
        <v>2753</v>
      </c>
      <c r="P64" s="220">
        <v>1434</v>
      </c>
      <c r="Q64" s="220">
        <v>1319</v>
      </c>
      <c r="R64" s="219">
        <v>8204</v>
      </c>
      <c r="S64" s="220">
        <v>4102</v>
      </c>
      <c r="T64" s="220">
        <v>4102</v>
      </c>
      <c r="U64" s="219">
        <v>1844</v>
      </c>
      <c r="V64" s="220">
        <v>992</v>
      </c>
      <c r="W64" s="220">
        <v>852</v>
      </c>
      <c r="X64" s="219">
        <v>1600</v>
      </c>
      <c r="Y64" s="220">
        <v>823</v>
      </c>
      <c r="Z64" s="220">
        <v>777</v>
      </c>
      <c r="AA64" s="219">
        <v>1448</v>
      </c>
      <c r="AB64" s="220">
        <v>794</v>
      </c>
      <c r="AC64" s="220">
        <v>654</v>
      </c>
      <c r="AD64" s="219">
        <v>1080</v>
      </c>
      <c r="AE64" s="220">
        <v>597</v>
      </c>
      <c r="AF64" s="220">
        <v>483</v>
      </c>
      <c r="AG64" s="219">
        <v>4460</v>
      </c>
      <c r="AH64" s="220">
        <v>2245</v>
      </c>
      <c r="AI64" s="220">
        <v>2215</v>
      </c>
      <c r="AJ64" s="219">
        <v>299</v>
      </c>
      <c r="AK64" s="220">
        <v>180</v>
      </c>
      <c r="AL64" s="220">
        <v>119</v>
      </c>
      <c r="AM64" s="219">
        <v>675</v>
      </c>
      <c r="AN64" s="220">
        <v>391</v>
      </c>
      <c r="AO64" s="220">
        <v>284</v>
      </c>
      <c r="AP64" s="219">
        <v>395</v>
      </c>
      <c r="AQ64" s="220">
        <v>236</v>
      </c>
      <c r="AR64" s="220">
        <v>159</v>
      </c>
      <c r="AS64" s="219">
        <v>283</v>
      </c>
      <c r="AT64" s="220">
        <v>174</v>
      </c>
      <c r="AU64" s="220">
        <v>109</v>
      </c>
      <c r="AV64" s="219">
        <v>549</v>
      </c>
      <c r="AW64" s="220">
        <v>305</v>
      </c>
      <c r="AX64" s="220">
        <v>244</v>
      </c>
      <c r="AY64" s="219">
        <v>608</v>
      </c>
      <c r="AZ64" s="220">
        <v>335</v>
      </c>
      <c r="BA64" s="220">
        <v>273</v>
      </c>
      <c r="BB64" s="219">
        <v>561</v>
      </c>
      <c r="BC64" s="220">
        <v>333</v>
      </c>
      <c r="BD64" s="220">
        <v>228</v>
      </c>
      <c r="BE64" s="219">
        <v>645</v>
      </c>
      <c r="BF64" s="220">
        <v>373</v>
      </c>
      <c r="BG64" s="220">
        <v>272</v>
      </c>
      <c r="BH64" s="219">
        <v>2133</v>
      </c>
      <c r="BI64" s="220">
        <v>1169</v>
      </c>
      <c r="BJ64" s="220">
        <v>964</v>
      </c>
      <c r="BK64" s="219">
        <v>547</v>
      </c>
      <c r="BL64" s="220">
        <v>295</v>
      </c>
      <c r="BM64" s="220">
        <v>252</v>
      </c>
      <c r="BN64" s="219">
        <v>481</v>
      </c>
      <c r="BO64" s="220">
        <v>266</v>
      </c>
      <c r="BP64" s="220">
        <v>215</v>
      </c>
      <c r="BQ64" s="219">
        <v>853</v>
      </c>
      <c r="BR64" s="220">
        <v>452</v>
      </c>
      <c r="BS64" s="220">
        <v>401</v>
      </c>
      <c r="BT64" s="219">
        <v>169</v>
      </c>
      <c r="BU64" s="220">
        <v>109</v>
      </c>
      <c r="BV64" s="221">
        <v>60</v>
      </c>
    </row>
    <row r="65" spans="1:74" s="78" customFormat="1" ht="15" customHeight="1">
      <c r="B65" s="62" t="s">
        <v>54</v>
      </c>
      <c r="C65" s="216">
        <f t="shared" si="28"/>
        <v>46369</v>
      </c>
      <c r="D65" s="217">
        <f t="shared" si="44"/>
        <v>24026</v>
      </c>
      <c r="E65" s="218">
        <f t="shared" si="44"/>
        <v>22343</v>
      </c>
      <c r="F65" s="219">
        <v>9640</v>
      </c>
      <c r="G65" s="220">
        <v>4895</v>
      </c>
      <c r="H65" s="220">
        <v>4745</v>
      </c>
      <c r="I65" s="219">
        <v>4762</v>
      </c>
      <c r="J65" s="220">
        <v>2489</v>
      </c>
      <c r="K65" s="220">
        <v>2273</v>
      </c>
      <c r="L65" s="219">
        <v>2316</v>
      </c>
      <c r="M65" s="220">
        <v>1184</v>
      </c>
      <c r="N65" s="220">
        <v>1132</v>
      </c>
      <c r="O65" s="219">
        <v>2705</v>
      </c>
      <c r="P65" s="220">
        <v>1401</v>
      </c>
      <c r="Q65" s="220">
        <v>1304</v>
      </c>
      <c r="R65" s="219">
        <v>7898</v>
      </c>
      <c r="S65" s="220">
        <v>3848</v>
      </c>
      <c r="T65" s="220">
        <v>4050</v>
      </c>
      <c r="U65" s="219">
        <v>1859</v>
      </c>
      <c r="V65" s="220">
        <v>974</v>
      </c>
      <c r="W65" s="220">
        <v>885</v>
      </c>
      <c r="X65" s="219">
        <v>1652</v>
      </c>
      <c r="Y65" s="220">
        <v>916</v>
      </c>
      <c r="Z65" s="220">
        <v>736</v>
      </c>
      <c r="AA65" s="219">
        <v>1602</v>
      </c>
      <c r="AB65" s="220">
        <v>846</v>
      </c>
      <c r="AC65" s="220">
        <v>756</v>
      </c>
      <c r="AD65" s="219">
        <v>1139</v>
      </c>
      <c r="AE65" s="220">
        <v>615</v>
      </c>
      <c r="AF65" s="220">
        <v>524</v>
      </c>
      <c r="AG65" s="219">
        <v>4638</v>
      </c>
      <c r="AH65" s="220">
        <v>2370</v>
      </c>
      <c r="AI65" s="220">
        <v>2268</v>
      </c>
      <c r="AJ65" s="219">
        <v>334</v>
      </c>
      <c r="AK65" s="220">
        <v>194</v>
      </c>
      <c r="AL65" s="220">
        <v>140</v>
      </c>
      <c r="AM65" s="219">
        <v>678</v>
      </c>
      <c r="AN65" s="220">
        <v>399</v>
      </c>
      <c r="AO65" s="220">
        <v>279</v>
      </c>
      <c r="AP65" s="219">
        <v>370</v>
      </c>
      <c r="AQ65" s="220">
        <v>186</v>
      </c>
      <c r="AR65" s="220">
        <v>184</v>
      </c>
      <c r="AS65" s="219">
        <v>243</v>
      </c>
      <c r="AT65" s="220">
        <v>134</v>
      </c>
      <c r="AU65" s="220">
        <v>109</v>
      </c>
      <c r="AV65" s="219">
        <v>571</v>
      </c>
      <c r="AW65" s="220">
        <v>308</v>
      </c>
      <c r="AX65" s="220">
        <v>263</v>
      </c>
      <c r="AY65" s="219">
        <v>610</v>
      </c>
      <c r="AZ65" s="220">
        <v>349</v>
      </c>
      <c r="BA65" s="220">
        <v>261</v>
      </c>
      <c r="BB65" s="219">
        <v>535</v>
      </c>
      <c r="BC65" s="220">
        <v>294</v>
      </c>
      <c r="BD65" s="220">
        <v>241</v>
      </c>
      <c r="BE65" s="219">
        <v>737</v>
      </c>
      <c r="BF65" s="220">
        <v>423</v>
      </c>
      <c r="BG65" s="220">
        <v>314</v>
      </c>
      <c r="BH65" s="219">
        <v>2095</v>
      </c>
      <c r="BI65" s="220">
        <v>1097</v>
      </c>
      <c r="BJ65" s="220">
        <v>998</v>
      </c>
      <c r="BK65" s="219">
        <v>548</v>
      </c>
      <c r="BL65" s="220">
        <v>313</v>
      </c>
      <c r="BM65" s="220">
        <v>235</v>
      </c>
      <c r="BN65" s="219">
        <v>477</v>
      </c>
      <c r="BO65" s="220">
        <v>260</v>
      </c>
      <c r="BP65" s="220">
        <v>217</v>
      </c>
      <c r="BQ65" s="219">
        <v>774</v>
      </c>
      <c r="BR65" s="220">
        <v>419</v>
      </c>
      <c r="BS65" s="220">
        <v>355</v>
      </c>
      <c r="BT65" s="219">
        <v>186</v>
      </c>
      <c r="BU65" s="220">
        <v>112</v>
      </c>
      <c r="BV65" s="221">
        <v>74</v>
      </c>
    </row>
    <row r="66" spans="1:74" s="78" customFormat="1" ht="15" customHeight="1">
      <c r="B66" s="62" t="s">
        <v>55</v>
      </c>
      <c r="C66" s="216">
        <f t="shared" si="28"/>
        <v>42864</v>
      </c>
      <c r="D66" s="217">
        <f t="shared" si="44"/>
        <v>22102</v>
      </c>
      <c r="E66" s="218">
        <f t="shared" si="44"/>
        <v>20762</v>
      </c>
      <c r="F66" s="219">
        <v>8647</v>
      </c>
      <c r="G66" s="220">
        <v>4334</v>
      </c>
      <c r="H66" s="220">
        <v>4313</v>
      </c>
      <c r="I66" s="219">
        <v>4341</v>
      </c>
      <c r="J66" s="220">
        <v>2215</v>
      </c>
      <c r="K66" s="220">
        <v>2126</v>
      </c>
      <c r="L66" s="219">
        <v>2208</v>
      </c>
      <c r="M66" s="220">
        <v>1180</v>
      </c>
      <c r="N66" s="220">
        <v>1028</v>
      </c>
      <c r="O66" s="219">
        <v>2538</v>
      </c>
      <c r="P66" s="220">
        <v>1318</v>
      </c>
      <c r="Q66" s="220">
        <v>1220</v>
      </c>
      <c r="R66" s="219">
        <v>7235</v>
      </c>
      <c r="S66" s="220">
        <v>3553</v>
      </c>
      <c r="T66" s="220">
        <v>3682</v>
      </c>
      <c r="U66" s="219">
        <v>1666</v>
      </c>
      <c r="V66" s="220">
        <v>815</v>
      </c>
      <c r="W66" s="220">
        <v>851</v>
      </c>
      <c r="X66" s="219">
        <v>1605</v>
      </c>
      <c r="Y66" s="220">
        <v>893</v>
      </c>
      <c r="Z66" s="220">
        <v>712</v>
      </c>
      <c r="AA66" s="219">
        <v>1498</v>
      </c>
      <c r="AB66" s="220">
        <v>784</v>
      </c>
      <c r="AC66" s="220">
        <v>714</v>
      </c>
      <c r="AD66" s="219">
        <v>1057</v>
      </c>
      <c r="AE66" s="220">
        <v>534</v>
      </c>
      <c r="AF66" s="220">
        <v>523</v>
      </c>
      <c r="AG66" s="219">
        <v>4227</v>
      </c>
      <c r="AH66" s="220">
        <v>2134</v>
      </c>
      <c r="AI66" s="220">
        <v>2093</v>
      </c>
      <c r="AJ66" s="219">
        <v>339</v>
      </c>
      <c r="AK66" s="220">
        <v>201</v>
      </c>
      <c r="AL66" s="220">
        <v>138</v>
      </c>
      <c r="AM66" s="219">
        <v>725</v>
      </c>
      <c r="AN66" s="220">
        <v>418</v>
      </c>
      <c r="AO66" s="220">
        <v>307</v>
      </c>
      <c r="AP66" s="219">
        <v>379</v>
      </c>
      <c r="AQ66" s="220">
        <v>203</v>
      </c>
      <c r="AR66" s="220">
        <v>176</v>
      </c>
      <c r="AS66" s="219">
        <v>209</v>
      </c>
      <c r="AT66" s="220">
        <v>123</v>
      </c>
      <c r="AU66" s="220">
        <v>86</v>
      </c>
      <c r="AV66" s="219">
        <v>557</v>
      </c>
      <c r="AW66" s="220">
        <v>324</v>
      </c>
      <c r="AX66" s="220">
        <v>233</v>
      </c>
      <c r="AY66" s="219">
        <v>576</v>
      </c>
      <c r="AZ66" s="220">
        <v>296</v>
      </c>
      <c r="BA66" s="220">
        <v>280</v>
      </c>
      <c r="BB66" s="219">
        <v>540</v>
      </c>
      <c r="BC66" s="220">
        <v>317</v>
      </c>
      <c r="BD66" s="220">
        <v>223</v>
      </c>
      <c r="BE66" s="219">
        <v>689</v>
      </c>
      <c r="BF66" s="220">
        <v>377</v>
      </c>
      <c r="BG66" s="220">
        <v>312</v>
      </c>
      <c r="BH66" s="219">
        <v>1902</v>
      </c>
      <c r="BI66" s="220">
        <v>1008</v>
      </c>
      <c r="BJ66" s="220">
        <v>894</v>
      </c>
      <c r="BK66" s="219">
        <v>527</v>
      </c>
      <c r="BL66" s="220">
        <v>303</v>
      </c>
      <c r="BM66" s="220">
        <v>224</v>
      </c>
      <c r="BN66" s="219">
        <v>466</v>
      </c>
      <c r="BO66" s="220">
        <v>265</v>
      </c>
      <c r="BP66" s="220">
        <v>201</v>
      </c>
      <c r="BQ66" s="219">
        <v>779</v>
      </c>
      <c r="BR66" s="220">
        <v>419</v>
      </c>
      <c r="BS66" s="220">
        <v>360</v>
      </c>
      <c r="BT66" s="219">
        <v>154</v>
      </c>
      <c r="BU66" s="220">
        <v>88</v>
      </c>
      <c r="BV66" s="221">
        <v>66</v>
      </c>
    </row>
    <row r="67" spans="1:74" s="78" customFormat="1" ht="15" customHeight="1">
      <c r="B67" s="63" t="s">
        <v>56</v>
      </c>
      <c r="C67" s="222">
        <f t="shared" si="28"/>
        <v>43750</v>
      </c>
      <c r="D67" s="223">
        <f t="shared" si="44"/>
        <v>23274</v>
      </c>
      <c r="E67" s="224">
        <f t="shared" si="44"/>
        <v>20476</v>
      </c>
      <c r="F67" s="225">
        <v>8917</v>
      </c>
      <c r="G67" s="226">
        <v>4547</v>
      </c>
      <c r="H67" s="226">
        <v>4370</v>
      </c>
      <c r="I67" s="225">
        <v>4435</v>
      </c>
      <c r="J67" s="226">
        <v>2373</v>
      </c>
      <c r="K67" s="226">
        <v>2062</v>
      </c>
      <c r="L67" s="225">
        <v>2238</v>
      </c>
      <c r="M67" s="226">
        <v>1195</v>
      </c>
      <c r="N67" s="226">
        <v>1043</v>
      </c>
      <c r="O67" s="225">
        <v>2588</v>
      </c>
      <c r="P67" s="226">
        <v>1329</v>
      </c>
      <c r="Q67" s="226">
        <v>1259</v>
      </c>
      <c r="R67" s="225">
        <v>6959</v>
      </c>
      <c r="S67" s="226">
        <v>3649</v>
      </c>
      <c r="T67" s="226">
        <v>3310</v>
      </c>
      <c r="U67" s="225">
        <v>1781</v>
      </c>
      <c r="V67" s="226">
        <v>945</v>
      </c>
      <c r="W67" s="226">
        <v>836</v>
      </c>
      <c r="X67" s="225">
        <v>1646</v>
      </c>
      <c r="Y67" s="226">
        <v>909</v>
      </c>
      <c r="Z67" s="226">
        <v>737</v>
      </c>
      <c r="AA67" s="225">
        <v>1522</v>
      </c>
      <c r="AB67" s="226">
        <v>847</v>
      </c>
      <c r="AC67" s="226">
        <v>675</v>
      </c>
      <c r="AD67" s="225">
        <v>1066</v>
      </c>
      <c r="AE67" s="226">
        <v>533</v>
      </c>
      <c r="AF67" s="226">
        <v>533</v>
      </c>
      <c r="AG67" s="225">
        <v>4244</v>
      </c>
      <c r="AH67" s="226">
        <v>2245</v>
      </c>
      <c r="AI67" s="226">
        <v>1999</v>
      </c>
      <c r="AJ67" s="225">
        <v>361</v>
      </c>
      <c r="AK67" s="226">
        <v>211</v>
      </c>
      <c r="AL67" s="226">
        <v>150</v>
      </c>
      <c r="AM67" s="225">
        <v>759</v>
      </c>
      <c r="AN67" s="226">
        <v>451</v>
      </c>
      <c r="AO67" s="226">
        <v>308</v>
      </c>
      <c r="AP67" s="225">
        <v>382</v>
      </c>
      <c r="AQ67" s="226">
        <v>221</v>
      </c>
      <c r="AR67" s="226">
        <v>161</v>
      </c>
      <c r="AS67" s="225">
        <v>293</v>
      </c>
      <c r="AT67" s="226">
        <v>160</v>
      </c>
      <c r="AU67" s="226">
        <v>133</v>
      </c>
      <c r="AV67" s="225">
        <v>586</v>
      </c>
      <c r="AW67" s="226">
        <v>316</v>
      </c>
      <c r="AX67" s="226">
        <v>270</v>
      </c>
      <c r="AY67" s="225">
        <v>611</v>
      </c>
      <c r="AZ67" s="226">
        <v>338</v>
      </c>
      <c r="BA67" s="226">
        <v>273</v>
      </c>
      <c r="BB67" s="225">
        <v>585</v>
      </c>
      <c r="BC67" s="226">
        <v>323</v>
      </c>
      <c r="BD67" s="226">
        <v>262</v>
      </c>
      <c r="BE67" s="225">
        <v>750</v>
      </c>
      <c r="BF67" s="226">
        <v>424</v>
      </c>
      <c r="BG67" s="226">
        <v>326</v>
      </c>
      <c r="BH67" s="225">
        <v>1931</v>
      </c>
      <c r="BI67" s="226">
        <v>1105</v>
      </c>
      <c r="BJ67" s="226">
        <v>826</v>
      </c>
      <c r="BK67" s="225">
        <v>605</v>
      </c>
      <c r="BL67" s="226">
        <v>310</v>
      </c>
      <c r="BM67" s="226">
        <v>295</v>
      </c>
      <c r="BN67" s="225">
        <v>504</v>
      </c>
      <c r="BO67" s="226">
        <v>290</v>
      </c>
      <c r="BP67" s="226">
        <v>214</v>
      </c>
      <c r="BQ67" s="225">
        <v>788</v>
      </c>
      <c r="BR67" s="226">
        <v>438</v>
      </c>
      <c r="BS67" s="226">
        <v>350</v>
      </c>
      <c r="BT67" s="225">
        <v>199</v>
      </c>
      <c r="BU67" s="226">
        <v>115</v>
      </c>
      <c r="BV67" s="227">
        <v>84</v>
      </c>
    </row>
    <row r="68" spans="1:74" s="8" customFormat="1" ht="15" customHeight="1">
      <c r="A68" s="78"/>
      <c r="B68" s="61" t="s">
        <v>14</v>
      </c>
      <c r="C68" s="187">
        <f t="shared" si="28"/>
        <v>229691</v>
      </c>
      <c r="D68" s="187">
        <f t="shared" ref="D68:AI68" si="45">SUM(D69:D73)</f>
        <v>118602</v>
      </c>
      <c r="E68" s="188">
        <f t="shared" si="45"/>
        <v>111089</v>
      </c>
      <c r="F68" s="215">
        <f t="shared" si="45"/>
        <v>46991</v>
      </c>
      <c r="G68" s="198">
        <f t="shared" si="45"/>
        <v>23415</v>
      </c>
      <c r="H68" s="198">
        <f t="shared" si="45"/>
        <v>23576</v>
      </c>
      <c r="I68" s="215">
        <f t="shared" si="45"/>
        <v>23091</v>
      </c>
      <c r="J68" s="198">
        <f t="shared" si="45"/>
        <v>11918</v>
      </c>
      <c r="K68" s="198">
        <f t="shared" si="45"/>
        <v>11173</v>
      </c>
      <c r="L68" s="215">
        <f t="shared" si="45"/>
        <v>11754</v>
      </c>
      <c r="M68" s="198">
        <f t="shared" si="45"/>
        <v>6167</v>
      </c>
      <c r="N68" s="198">
        <f t="shared" si="45"/>
        <v>5587</v>
      </c>
      <c r="O68" s="215">
        <f t="shared" si="45"/>
        <v>13560</v>
      </c>
      <c r="P68" s="198">
        <f t="shared" si="45"/>
        <v>6781</v>
      </c>
      <c r="Q68" s="198">
        <f t="shared" si="45"/>
        <v>6779</v>
      </c>
      <c r="R68" s="215">
        <f t="shared" si="45"/>
        <v>33458</v>
      </c>
      <c r="S68" s="198">
        <f t="shared" si="45"/>
        <v>17670</v>
      </c>
      <c r="T68" s="198">
        <f t="shared" si="45"/>
        <v>15788</v>
      </c>
      <c r="U68" s="215">
        <f t="shared" si="45"/>
        <v>9365</v>
      </c>
      <c r="V68" s="198">
        <f t="shared" si="45"/>
        <v>4741</v>
      </c>
      <c r="W68" s="198">
        <f t="shared" si="45"/>
        <v>4624</v>
      </c>
      <c r="X68" s="215">
        <f t="shared" si="45"/>
        <v>8607</v>
      </c>
      <c r="Y68" s="198">
        <f t="shared" si="45"/>
        <v>4554</v>
      </c>
      <c r="Z68" s="198">
        <f t="shared" si="45"/>
        <v>4053</v>
      </c>
      <c r="AA68" s="215">
        <f t="shared" si="45"/>
        <v>8708</v>
      </c>
      <c r="AB68" s="198">
        <f t="shared" si="45"/>
        <v>4469</v>
      </c>
      <c r="AC68" s="198">
        <f t="shared" si="45"/>
        <v>4239</v>
      </c>
      <c r="AD68" s="215">
        <f t="shared" si="45"/>
        <v>6207</v>
      </c>
      <c r="AE68" s="198">
        <f t="shared" si="45"/>
        <v>3147</v>
      </c>
      <c r="AF68" s="198">
        <f t="shared" si="45"/>
        <v>3060</v>
      </c>
      <c r="AG68" s="215">
        <f t="shared" si="45"/>
        <v>21491</v>
      </c>
      <c r="AH68" s="198">
        <f t="shared" si="45"/>
        <v>10838</v>
      </c>
      <c r="AI68" s="198">
        <f t="shared" si="45"/>
        <v>10653</v>
      </c>
      <c r="AJ68" s="215">
        <f t="shared" ref="AJ68:BO68" si="46">SUM(AJ69:AJ73)</f>
        <v>2136</v>
      </c>
      <c r="AK68" s="198">
        <f t="shared" si="46"/>
        <v>1174</v>
      </c>
      <c r="AL68" s="198">
        <f t="shared" si="46"/>
        <v>962</v>
      </c>
      <c r="AM68" s="215">
        <f t="shared" si="46"/>
        <v>4557</v>
      </c>
      <c r="AN68" s="198">
        <f t="shared" si="46"/>
        <v>2345</v>
      </c>
      <c r="AO68" s="198">
        <f t="shared" si="46"/>
        <v>2212</v>
      </c>
      <c r="AP68" s="215">
        <f t="shared" si="46"/>
        <v>2401</v>
      </c>
      <c r="AQ68" s="198">
        <f t="shared" si="46"/>
        <v>1255</v>
      </c>
      <c r="AR68" s="198">
        <f t="shared" si="46"/>
        <v>1146</v>
      </c>
      <c r="AS68" s="215">
        <f t="shared" si="46"/>
        <v>1547</v>
      </c>
      <c r="AT68" s="198">
        <f t="shared" si="46"/>
        <v>793</v>
      </c>
      <c r="AU68" s="198">
        <f t="shared" si="46"/>
        <v>754</v>
      </c>
      <c r="AV68" s="215">
        <f t="shared" si="46"/>
        <v>3216</v>
      </c>
      <c r="AW68" s="198">
        <f t="shared" si="46"/>
        <v>1663</v>
      </c>
      <c r="AX68" s="198">
        <f t="shared" si="46"/>
        <v>1553</v>
      </c>
      <c r="AY68" s="215">
        <f t="shared" si="46"/>
        <v>3740</v>
      </c>
      <c r="AZ68" s="198">
        <f t="shared" si="46"/>
        <v>2008</v>
      </c>
      <c r="BA68" s="198">
        <f t="shared" si="46"/>
        <v>1732</v>
      </c>
      <c r="BB68" s="215">
        <f t="shared" si="46"/>
        <v>3137</v>
      </c>
      <c r="BC68" s="198">
        <f t="shared" si="46"/>
        <v>1755</v>
      </c>
      <c r="BD68" s="198">
        <f t="shared" si="46"/>
        <v>1382</v>
      </c>
      <c r="BE68" s="215">
        <f t="shared" si="46"/>
        <v>4401</v>
      </c>
      <c r="BF68" s="198">
        <f t="shared" si="46"/>
        <v>2448</v>
      </c>
      <c r="BG68" s="198">
        <f t="shared" si="46"/>
        <v>1953</v>
      </c>
      <c r="BH68" s="215">
        <f t="shared" si="46"/>
        <v>9099</v>
      </c>
      <c r="BI68" s="198">
        <f t="shared" si="46"/>
        <v>5012</v>
      </c>
      <c r="BJ68" s="198">
        <f t="shared" si="46"/>
        <v>4087</v>
      </c>
      <c r="BK68" s="215">
        <f t="shared" si="46"/>
        <v>3547</v>
      </c>
      <c r="BL68" s="198">
        <f t="shared" si="46"/>
        <v>1815</v>
      </c>
      <c r="BM68" s="198">
        <f t="shared" si="46"/>
        <v>1732</v>
      </c>
      <c r="BN68" s="215">
        <f t="shared" si="46"/>
        <v>3020</v>
      </c>
      <c r="BO68" s="198">
        <f t="shared" si="46"/>
        <v>1603</v>
      </c>
      <c r="BP68" s="198">
        <f t="shared" ref="BP68:BV68" si="47">SUM(BP69:BP73)</f>
        <v>1417</v>
      </c>
      <c r="BQ68" s="215">
        <f t="shared" si="47"/>
        <v>4586</v>
      </c>
      <c r="BR68" s="198">
        <f t="shared" si="47"/>
        <v>2437</v>
      </c>
      <c r="BS68" s="198">
        <f t="shared" si="47"/>
        <v>2149</v>
      </c>
      <c r="BT68" s="215">
        <f t="shared" si="47"/>
        <v>1072</v>
      </c>
      <c r="BU68" s="198">
        <f t="shared" si="47"/>
        <v>594</v>
      </c>
      <c r="BV68" s="189">
        <f t="shared" si="47"/>
        <v>478</v>
      </c>
    </row>
    <row r="69" spans="1:74" s="78" customFormat="1" ht="15" customHeight="1">
      <c r="B69" s="64" t="s">
        <v>112</v>
      </c>
      <c r="C69" s="216">
        <f t="shared" si="28"/>
        <v>43666</v>
      </c>
      <c r="D69" s="217">
        <f t="shared" ref="D69:E73" si="48">SUM(G69,J69,M69,P69,S69,V69,Y69,AB69,AE69,AH69,AK69,AN69,AQ69,AT69,AW69,AZ69,BC69,BF69,BI69,BL69,BO69,BR69,BU69)</f>
        <v>22400</v>
      </c>
      <c r="E69" s="218">
        <f t="shared" si="48"/>
        <v>21266</v>
      </c>
      <c r="F69" s="219">
        <v>9097</v>
      </c>
      <c r="G69" s="220">
        <v>4468</v>
      </c>
      <c r="H69" s="220">
        <v>4629</v>
      </c>
      <c r="I69" s="219">
        <v>4317</v>
      </c>
      <c r="J69" s="220">
        <v>2224</v>
      </c>
      <c r="K69" s="220">
        <v>2093</v>
      </c>
      <c r="L69" s="219">
        <v>2163</v>
      </c>
      <c r="M69" s="220">
        <v>1122</v>
      </c>
      <c r="N69" s="220">
        <v>1041</v>
      </c>
      <c r="O69" s="219">
        <v>2432</v>
      </c>
      <c r="P69" s="220">
        <v>1231</v>
      </c>
      <c r="Q69" s="220">
        <v>1201</v>
      </c>
      <c r="R69" s="219">
        <v>6964</v>
      </c>
      <c r="S69" s="220">
        <v>3600</v>
      </c>
      <c r="T69" s="220">
        <v>3364</v>
      </c>
      <c r="U69" s="219">
        <v>1692</v>
      </c>
      <c r="V69" s="220">
        <v>858</v>
      </c>
      <c r="W69" s="220">
        <v>834</v>
      </c>
      <c r="X69" s="219">
        <v>1521</v>
      </c>
      <c r="Y69" s="220">
        <v>808</v>
      </c>
      <c r="Z69" s="220">
        <v>713</v>
      </c>
      <c r="AA69" s="219">
        <v>1541</v>
      </c>
      <c r="AB69" s="220">
        <v>766</v>
      </c>
      <c r="AC69" s="220">
        <v>775</v>
      </c>
      <c r="AD69" s="219">
        <v>1081</v>
      </c>
      <c r="AE69" s="220">
        <v>553</v>
      </c>
      <c r="AF69" s="220">
        <v>528</v>
      </c>
      <c r="AG69" s="219">
        <v>4214</v>
      </c>
      <c r="AH69" s="220">
        <v>2087</v>
      </c>
      <c r="AI69" s="220">
        <v>2127</v>
      </c>
      <c r="AJ69" s="219">
        <v>407</v>
      </c>
      <c r="AK69" s="220">
        <v>222</v>
      </c>
      <c r="AL69" s="220">
        <v>185</v>
      </c>
      <c r="AM69" s="219">
        <v>840</v>
      </c>
      <c r="AN69" s="220">
        <v>444</v>
      </c>
      <c r="AO69" s="220">
        <v>396</v>
      </c>
      <c r="AP69" s="219">
        <v>445</v>
      </c>
      <c r="AQ69" s="220">
        <v>234</v>
      </c>
      <c r="AR69" s="220">
        <v>211</v>
      </c>
      <c r="AS69" s="219">
        <v>267</v>
      </c>
      <c r="AT69" s="220">
        <v>131</v>
      </c>
      <c r="AU69" s="220">
        <v>136</v>
      </c>
      <c r="AV69" s="219">
        <v>560</v>
      </c>
      <c r="AW69" s="220">
        <v>304</v>
      </c>
      <c r="AX69" s="220">
        <v>256</v>
      </c>
      <c r="AY69" s="219">
        <v>653</v>
      </c>
      <c r="AZ69" s="220">
        <v>375</v>
      </c>
      <c r="BA69" s="220">
        <v>278</v>
      </c>
      <c r="BB69" s="219">
        <v>568</v>
      </c>
      <c r="BC69" s="220">
        <v>309</v>
      </c>
      <c r="BD69" s="220">
        <v>259</v>
      </c>
      <c r="BE69" s="219">
        <v>817</v>
      </c>
      <c r="BF69" s="220">
        <v>453</v>
      </c>
      <c r="BG69" s="220">
        <v>364</v>
      </c>
      <c r="BH69" s="219">
        <v>1875</v>
      </c>
      <c r="BI69" s="220">
        <v>1027</v>
      </c>
      <c r="BJ69" s="220">
        <v>848</v>
      </c>
      <c r="BK69" s="219">
        <v>636</v>
      </c>
      <c r="BL69" s="220">
        <v>327</v>
      </c>
      <c r="BM69" s="220">
        <v>309</v>
      </c>
      <c r="BN69" s="219">
        <v>529</v>
      </c>
      <c r="BO69" s="220">
        <v>278</v>
      </c>
      <c r="BP69" s="220">
        <v>251</v>
      </c>
      <c r="BQ69" s="219">
        <v>842</v>
      </c>
      <c r="BR69" s="220">
        <v>452</v>
      </c>
      <c r="BS69" s="220">
        <v>390</v>
      </c>
      <c r="BT69" s="219">
        <v>205</v>
      </c>
      <c r="BU69" s="220">
        <v>127</v>
      </c>
      <c r="BV69" s="221">
        <v>78</v>
      </c>
    </row>
    <row r="70" spans="1:74" s="78" customFormat="1" ht="15" customHeight="1">
      <c r="B70" s="64" t="s">
        <v>57</v>
      </c>
      <c r="C70" s="216">
        <f t="shared" si="28"/>
        <v>41138</v>
      </c>
      <c r="D70" s="217">
        <f t="shared" si="48"/>
        <v>21397</v>
      </c>
      <c r="E70" s="218">
        <f t="shared" si="48"/>
        <v>19741</v>
      </c>
      <c r="F70" s="219">
        <v>8316</v>
      </c>
      <c r="G70" s="220">
        <v>4095</v>
      </c>
      <c r="H70" s="220">
        <v>4221</v>
      </c>
      <c r="I70" s="219">
        <v>4184</v>
      </c>
      <c r="J70" s="220">
        <v>2144</v>
      </c>
      <c r="K70" s="220">
        <v>2040</v>
      </c>
      <c r="L70" s="219">
        <v>2045</v>
      </c>
      <c r="M70" s="220">
        <v>1115</v>
      </c>
      <c r="N70" s="220">
        <v>930</v>
      </c>
      <c r="O70" s="219">
        <v>2437</v>
      </c>
      <c r="P70" s="220">
        <v>1246</v>
      </c>
      <c r="Q70" s="220">
        <v>1191</v>
      </c>
      <c r="R70" s="219">
        <v>6408</v>
      </c>
      <c r="S70" s="220">
        <v>3416</v>
      </c>
      <c r="T70" s="220">
        <v>2992</v>
      </c>
      <c r="U70" s="219">
        <v>1588</v>
      </c>
      <c r="V70" s="220">
        <v>817</v>
      </c>
      <c r="W70" s="220">
        <v>771</v>
      </c>
      <c r="X70" s="219">
        <v>1570</v>
      </c>
      <c r="Y70" s="220">
        <v>831</v>
      </c>
      <c r="Z70" s="220">
        <v>739</v>
      </c>
      <c r="AA70" s="219">
        <v>1568</v>
      </c>
      <c r="AB70" s="220">
        <v>816</v>
      </c>
      <c r="AC70" s="220">
        <v>752</v>
      </c>
      <c r="AD70" s="219">
        <v>1136</v>
      </c>
      <c r="AE70" s="220">
        <v>581</v>
      </c>
      <c r="AF70" s="220">
        <v>555</v>
      </c>
      <c r="AG70" s="219">
        <v>3893</v>
      </c>
      <c r="AH70" s="220">
        <v>1996</v>
      </c>
      <c r="AI70" s="220">
        <v>1897</v>
      </c>
      <c r="AJ70" s="219">
        <v>370</v>
      </c>
      <c r="AK70" s="220">
        <v>207</v>
      </c>
      <c r="AL70" s="220">
        <v>163</v>
      </c>
      <c r="AM70" s="219">
        <v>725</v>
      </c>
      <c r="AN70" s="220">
        <v>360</v>
      </c>
      <c r="AO70" s="220">
        <v>365</v>
      </c>
      <c r="AP70" s="219">
        <v>397</v>
      </c>
      <c r="AQ70" s="220">
        <v>207</v>
      </c>
      <c r="AR70" s="220">
        <v>190</v>
      </c>
      <c r="AS70" s="219">
        <v>255</v>
      </c>
      <c r="AT70" s="220">
        <v>139</v>
      </c>
      <c r="AU70" s="220">
        <v>116</v>
      </c>
      <c r="AV70" s="219">
        <v>573</v>
      </c>
      <c r="AW70" s="220">
        <v>271</v>
      </c>
      <c r="AX70" s="220">
        <v>302</v>
      </c>
      <c r="AY70" s="219">
        <v>677</v>
      </c>
      <c r="AZ70" s="220">
        <v>376</v>
      </c>
      <c r="BA70" s="220">
        <v>301</v>
      </c>
      <c r="BB70" s="219">
        <v>547</v>
      </c>
      <c r="BC70" s="220">
        <v>309</v>
      </c>
      <c r="BD70" s="220">
        <v>238</v>
      </c>
      <c r="BE70" s="219">
        <v>745</v>
      </c>
      <c r="BF70" s="220">
        <v>410</v>
      </c>
      <c r="BG70" s="220">
        <v>335</v>
      </c>
      <c r="BH70" s="219">
        <v>1669</v>
      </c>
      <c r="BI70" s="220">
        <v>958</v>
      </c>
      <c r="BJ70" s="220">
        <v>711</v>
      </c>
      <c r="BK70" s="219">
        <v>634</v>
      </c>
      <c r="BL70" s="220">
        <v>327</v>
      </c>
      <c r="BM70" s="220">
        <v>307</v>
      </c>
      <c r="BN70" s="219">
        <v>473</v>
      </c>
      <c r="BO70" s="220">
        <v>249</v>
      </c>
      <c r="BP70" s="220">
        <v>224</v>
      </c>
      <c r="BQ70" s="219">
        <v>770</v>
      </c>
      <c r="BR70" s="220">
        <v>439</v>
      </c>
      <c r="BS70" s="220">
        <v>331</v>
      </c>
      <c r="BT70" s="219">
        <v>158</v>
      </c>
      <c r="BU70" s="220">
        <v>88</v>
      </c>
      <c r="BV70" s="221">
        <v>70</v>
      </c>
    </row>
    <row r="71" spans="1:74" s="78" customFormat="1" ht="15" customHeight="1">
      <c r="B71" s="64" t="s">
        <v>58</v>
      </c>
      <c r="C71" s="216">
        <f t="shared" si="28"/>
        <v>45757</v>
      </c>
      <c r="D71" s="217">
        <f t="shared" si="48"/>
        <v>23888</v>
      </c>
      <c r="E71" s="218">
        <f t="shared" si="48"/>
        <v>21869</v>
      </c>
      <c r="F71" s="219">
        <v>9442</v>
      </c>
      <c r="G71" s="220">
        <v>4748</v>
      </c>
      <c r="H71" s="220">
        <v>4694</v>
      </c>
      <c r="I71" s="219">
        <v>4748</v>
      </c>
      <c r="J71" s="220">
        <v>2511</v>
      </c>
      <c r="K71" s="220">
        <v>2237</v>
      </c>
      <c r="L71" s="219">
        <v>2417</v>
      </c>
      <c r="M71" s="220">
        <v>1289</v>
      </c>
      <c r="N71" s="220">
        <v>1128</v>
      </c>
      <c r="O71" s="219">
        <v>2657</v>
      </c>
      <c r="P71" s="220">
        <v>1345</v>
      </c>
      <c r="Q71" s="220">
        <v>1312</v>
      </c>
      <c r="R71" s="219">
        <v>6683</v>
      </c>
      <c r="S71" s="220">
        <v>3593</v>
      </c>
      <c r="T71" s="220">
        <v>3090</v>
      </c>
      <c r="U71" s="219">
        <v>1818</v>
      </c>
      <c r="V71" s="220">
        <v>924</v>
      </c>
      <c r="W71" s="220">
        <v>894</v>
      </c>
      <c r="X71" s="219">
        <v>1688</v>
      </c>
      <c r="Y71" s="220">
        <v>921</v>
      </c>
      <c r="Z71" s="220">
        <v>767</v>
      </c>
      <c r="AA71" s="219">
        <v>1754</v>
      </c>
      <c r="AB71" s="220">
        <v>941</v>
      </c>
      <c r="AC71" s="220">
        <v>813</v>
      </c>
      <c r="AD71" s="219">
        <v>1239</v>
      </c>
      <c r="AE71" s="220">
        <v>628</v>
      </c>
      <c r="AF71" s="220">
        <v>611</v>
      </c>
      <c r="AG71" s="219">
        <v>4249</v>
      </c>
      <c r="AH71" s="220">
        <v>2151</v>
      </c>
      <c r="AI71" s="220">
        <v>2098</v>
      </c>
      <c r="AJ71" s="219">
        <v>405</v>
      </c>
      <c r="AK71" s="220">
        <v>221</v>
      </c>
      <c r="AL71" s="220">
        <v>184</v>
      </c>
      <c r="AM71" s="219">
        <v>850</v>
      </c>
      <c r="AN71" s="220">
        <v>435</v>
      </c>
      <c r="AO71" s="220">
        <v>415</v>
      </c>
      <c r="AP71" s="219">
        <v>479</v>
      </c>
      <c r="AQ71" s="220">
        <v>252</v>
      </c>
      <c r="AR71" s="220">
        <v>227</v>
      </c>
      <c r="AS71" s="219">
        <v>308</v>
      </c>
      <c r="AT71" s="220">
        <v>154</v>
      </c>
      <c r="AU71" s="220">
        <v>154</v>
      </c>
      <c r="AV71" s="219">
        <v>670</v>
      </c>
      <c r="AW71" s="220">
        <v>357</v>
      </c>
      <c r="AX71" s="220">
        <v>313</v>
      </c>
      <c r="AY71" s="219">
        <v>706</v>
      </c>
      <c r="AZ71" s="220">
        <v>369</v>
      </c>
      <c r="BA71" s="220">
        <v>337</v>
      </c>
      <c r="BB71" s="219">
        <v>637</v>
      </c>
      <c r="BC71" s="220">
        <v>363</v>
      </c>
      <c r="BD71" s="220">
        <v>274</v>
      </c>
      <c r="BE71" s="219">
        <v>799</v>
      </c>
      <c r="BF71" s="220">
        <v>461</v>
      </c>
      <c r="BG71" s="220">
        <v>338</v>
      </c>
      <c r="BH71" s="219">
        <v>1773</v>
      </c>
      <c r="BI71" s="220">
        <v>967</v>
      </c>
      <c r="BJ71" s="220">
        <v>806</v>
      </c>
      <c r="BK71" s="219">
        <v>696</v>
      </c>
      <c r="BL71" s="220">
        <v>346</v>
      </c>
      <c r="BM71" s="220">
        <v>350</v>
      </c>
      <c r="BN71" s="219">
        <v>603</v>
      </c>
      <c r="BO71" s="220">
        <v>301</v>
      </c>
      <c r="BP71" s="220">
        <v>302</v>
      </c>
      <c r="BQ71" s="219">
        <v>898</v>
      </c>
      <c r="BR71" s="220">
        <v>479</v>
      </c>
      <c r="BS71" s="220">
        <v>419</v>
      </c>
      <c r="BT71" s="219">
        <v>238</v>
      </c>
      <c r="BU71" s="220">
        <v>132</v>
      </c>
      <c r="BV71" s="221">
        <v>106</v>
      </c>
    </row>
    <row r="72" spans="1:74" s="78" customFormat="1" ht="15" customHeight="1">
      <c r="B72" s="64" t="s">
        <v>59</v>
      </c>
      <c r="C72" s="216">
        <f t="shared" ref="C72:C103" si="49">D72+E72</f>
        <v>45827</v>
      </c>
      <c r="D72" s="217">
        <f t="shared" si="48"/>
        <v>23708</v>
      </c>
      <c r="E72" s="218">
        <f t="shared" si="48"/>
        <v>22119</v>
      </c>
      <c r="F72" s="219">
        <v>9371</v>
      </c>
      <c r="G72" s="220">
        <v>4745</v>
      </c>
      <c r="H72" s="220">
        <v>4626</v>
      </c>
      <c r="I72" s="219">
        <v>4642</v>
      </c>
      <c r="J72" s="220">
        <v>2401</v>
      </c>
      <c r="K72" s="220">
        <v>2241</v>
      </c>
      <c r="L72" s="219">
        <v>2356</v>
      </c>
      <c r="M72" s="220">
        <v>1190</v>
      </c>
      <c r="N72" s="220">
        <v>1166</v>
      </c>
      <c r="O72" s="219">
        <v>2657</v>
      </c>
      <c r="P72" s="220">
        <v>1316</v>
      </c>
      <c r="Q72" s="220">
        <v>1341</v>
      </c>
      <c r="R72" s="219">
        <v>6404</v>
      </c>
      <c r="S72" s="220">
        <v>3380</v>
      </c>
      <c r="T72" s="220">
        <v>3024</v>
      </c>
      <c r="U72" s="219">
        <v>1877</v>
      </c>
      <c r="V72" s="220">
        <v>948</v>
      </c>
      <c r="W72" s="220">
        <v>929</v>
      </c>
      <c r="X72" s="219">
        <v>1731</v>
      </c>
      <c r="Y72" s="220">
        <v>910</v>
      </c>
      <c r="Z72" s="220">
        <v>821</v>
      </c>
      <c r="AA72" s="219">
        <v>1738</v>
      </c>
      <c r="AB72" s="220">
        <v>894</v>
      </c>
      <c r="AC72" s="220">
        <v>844</v>
      </c>
      <c r="AD72" s="219">
        <v>1240</v>
      </c>
      <c r="AE72" s="220">
        <v>619</v>
      </c>
      <c r="AF72" s="220">
        <v>621</v>
      </c>
      <c r="AG72" s="219">
        <v>4296</v>
      </c>
      <c r="AH72" s="220">
        <v>2175</v>
      </c>
      <c r="AI72" s="220">
        <v>2121</v>
      </c>
      <c r="AJ72" s="219">
        <v>450</v>
      </c>
      <c r="AK72" s="220">
        <v>269</v>
      </c>
      <c r="AL72" s="220">
        <v>181</v>
      </c>
      <c r="AM72" s="219">
        <v>1009</v>
      </c>
      <c r="AN72" s="220">
        <v>539</v>
      </c>
      <c r="AO72" s="220">
        <v>470</v>
      </c>
      <c r="AP72" s="219">
        <v>498</v>
      </c>
      <c r="AQ72" s="220">
        <v>264</v>
      </c>
      <c r="AR72" s="220">
        <v>234</v>
      </c>
      <c r="AS72" s="219">
        <v>313</v>
      </c>
      <c r="AT72" s="220">
        <v>160</v>
      </c>
      <c r="AU72" s="220">
        <v>153</v>
      </c>
      <c r="AV72" s="219">
        <v>619</v>
      </c>
      <c r="AW72" s="220">
        <v>329</v>
      </c>
      <c r="AX72" s="220">
        <v>290</v>
      </c>
      <c r="AY72" s="219">
        <v>789</v>
      </c>
      <c r="AZ72" s="220">
        <v>424</v>
      </c>
      <c r="BA72" s="220">
        <v>365</v>
      </c>
      <c r="BB72" s="219">
        <v>654</v>
      </c>
      <c r="BC72" s="220">
        <v>363</v>
      </c>
      <c r="BD72" s="220">
        <v>291</v>
      </c>
      <c r="BE72" s="219">
        <v>941</v>
      </c>
      <c r="BF72" s="220">
        <v>520</v>
      </c>
      <c r="BG72" s="220">
        <v>421</v>
      </c>
      <c r="BH72" s="219">
        <v>1773</v>
      </c>
      <c r="BI72" s="220">
        <v>955</v>
      </c>
      <c r="BJ72" s="220">
        <v>818</v>
      </c>
      <c r="BK72" s="219">
        <v>689</v>
      </c>
      <c r="BL72" s="220">
        <v>340</v>
      </c>
      <c r="BM72" s="220">
        <v>349</v>
      </c>
      <c r="BN72" s="219">
        <v>648</v>
      </c>
      <c r="BO72" s="220">
        <v>376</v>
      </c>
      <c r="BP72" s="220">
        <v>272</v>
      </c>
      <c r="BQ72" s="219">
        <v>920</v>
      </c>
      <c r="BR72" s="220">
        <v>466</v>
      </c>
      <c r="BS72" s="220">
        <v>454</v>
      </c>
      <c r="BT72" s="219">
        <v>212</v>
      </c>
      <c r="BU72" s="220">
        <v>125</v>
      </c>
      <c r="BV72" s="221">
        <v>87</v>
      </c>
    </row>
    <row r="73" spans="1:74" s="78" customFormat="1" ht="15" customHeight="1">
      <c r="B73" s="65" t="s">
        <v>60</v>
      </c>
      <c r="C73" s="222">
        <f t="shared" si="49"/>
        <v>53303</v>
      </c>
      <c r="D73" s="223">
        <f t="shared" si="48"/>
        <v>27209</v>
      </c>
      <c r="E73" s="224">
        <f t="shared" si="48"/>
        <v>26094</v>
      </c>
      <c r="F73" s="225">
        <v>10765</v>
      </c>
      <c r="G73" s="226">
        <v>5359</v>
      </c>
      <c r="H73" s="226">
        <v>5406</v>
      </c>
      <c r="I73" s="225">
        <v>5200</v>
      </c>
      <c r="J73" s="226">
        <v>2638</v>
      </c>
      <c r="K73" s="226">
        <v>2562</v>
      </c>
      <c r="L73" s="225">
        <v>2773</v>
      </c>
      <c r="M73" s="226">
        <v>1451</v>
      </c>
      <c r="N73" s="226">
        <v>1322</v>
      </c>
      <c r="O73" s="225">
        <v>3377</v>
      </c>
      <c r="P73" s="226">
        <v>1643</v>
      </c>
      <c r="Q73" s="226">
        <v>1734</v>
      </c>
      <c r="R73" s="225">
        <v>6999</v>
      </c>
      <c r="S73" s="226">
        <v>3681</v>
      </c>
      <c r="T73" s="226">
        <v>3318</v>
      </c>
      <c r="U73" s="225">
        <v>2390</v>
      </c>
      <c r="V73" s="226">
        <v>1194</v>
      </c>
      <c r="W73" s="226">
        <v>1196</v>
      </c>
      <c r="X73" s="225">
        <v>2097</v>
      </c>
      <c r="Y73" s="226">
        <v>1084</v>
      </c>
      <c r="Z73" s="226">
        <v>1013</v>
      </c>
      <c r="AA73" s="225">
        <v>2107</v>
      </c>
      <c r="AB73" s="226">
        <v>1052</v>
      </c>
      <c r="AC73" s="226">
        <v>1055</v>
      </c>
      <c r="AD73" s="225">
        <v>1511</v>
      </c>
      <c r="AE73" s="226">
        <v>766</v>
      </c>
      <c r="AF73" s="226">
        <v>745</v>
      </c>
      <c r="AG73" s="225">
        <v>4839</v>
      </c>
      <c r="AH73" s="226">
        <v>2429</v>
      </c>
      <c r="AI73" s="226">
        <v>2410</v>
      </c>
      <c r="AJ73" s="225">
        <v>504</v>
      </c>
      <c r="AK73" s="226">
        <v>255</v>
      </c>
      <c r="AL73" s="226">
        <v>249</v>
      </c>
      <c r="AM73" s="225">
        <v>1133</v>
      </c>
      <c r="AN73" s="226">
        <v>567</v>
      </c>
      <c r="AO73" s="226">
        <v>566</v>
      </c>
      <c r="AP73" s="225">
        <v>582</v>
      </c>
      <c r="AQ73" s="226">
        <v>298</v>
      </c>
      <c r="AR73" s="226">
        <v>284</v>
      </c>
      <c r="AS73" s="225">
        <v>404</v>
      </c>
      <c r="AT73" s="226">
        <v>209</v>
      </c>
      <c r="AU73" s="226">
        <v>195</v>
      </c>
      <c r="AV73" s="225">
        <v>794</v>
      </c>
      <c r="AW73" s="226">
        <v>402</v>
      </c>
      <c r="AX73" s="226">
        <v>392</v>
      </c>
      <c r="AY73" s="225">
        <v>915</v>
      </c>
      <c r="AZ73" s="226">
        <v>464</v>
      </c>
      <c r="BA73" s="226">
        <v>451</v>
      </c>
      <c r="BB73" s="225">
        <v>731</v>
      </c>
      <c r="BC73" s="226">
        <v>411</v>
      </c>
      <c r="BD73" s="226">
        <v>320</v>
      </c>
      <c r="BE73" s="225">
        <v>1099</v>
      </c>
      <c r="BF73" s="226">
        <v>604</v>
      </c>
      <c r="BG73" s="226">
        <v>495</v>
      </c>
      <c r="BH73" s="225">
        <v>2009</v>
      </c>
      <c r="BI73" s="226">
        <v>1105</v>
      </c>
      <c r="BJ73" s="226">
        <v>904</v>
      </c>
      <c r="BK73" s="225">
        <v>892</v>
      </c>
      <c r="BL73" s="226">
        <v>475</v>
      </c>
      <c r="BM73" s="226">
        <v>417</v>
      </c>
      <c r="BN73" s="225">
        <v>767</v>
      </c>
      <c r="BO73" s="226">
        <v>399</v>
      </c>
      <c r="BP73" s="226">
        <v>368</v>
      </c>
      <c r="BQ73" s="225">
        <v>1156</v>
      </c>
      <c r="BR73" s="226">
        <v>601</v>
      </c>
      <c r="BS73" s="226">
        <v>555</v>
      </c>
      <c r="BT73" s="225">
        <v>259</v>
      </c>
      <c r="BU73" s="226">
        <v>122</v>
      </c>
      <c r="BV73" s="227">
        <v>137</v>
      </c>
    </row>
    <row r="74" spans="1:74" s="8" customFormat="1" ht="15" customHeight="1">
      <c r="A74" s="78"/>
      <c r="B74" s="61" t="s">
        <v>15</v>
      </c>
      <c r="C74" s="187">
        <f t="shared" si="49"/>
        <v>224589</v>
      </c>
      <c r="D74" s="187">
        <f t="shared" ref="D74:AI74" si="50">SUM(D75:D79)</f>
        <v>113378</v>
      </c>
      <c r="E74" s="188">
        <f t="shared" si="50"/>
        <v>111211</v>
      </c>
      <c r="F74" s="215">
        <f t="shared" si="50"/>
        <v>46260</v>
      </c>
      <c r="G74" s="198">
        <f t="shared" si="50"/>
        <v>22712</v>
      </c>
      <c r="H74" s="198">
        <f t="shared" si="50"/>
        <v>23548</v>
      </c>
      <c r="I74" s="215">
        <f t="shared" si="50"/>
        <v>22363</v>
      </c>
      <c r="J74" s="198">
        <f t="shared" si="50"/>
        <v>11341</v>
      </c>
      <c r="K74" s="198">
        <f t="shared" si="50"/>
        <v>11022</v>
      </c>
      <c r="L74" s="215">
        <f t="shared" si="50"/>
        <v>11794</v>
      </c>
      <c r="M74" s="198">
        <f t="shared" si="50"/>
        <v>5945</v>
      </c>
      <c r="N74" s="198">
        <f t="shared" si="50"/>
        <v>5849</v>
      </c>
      <c r="O74" s="215">
        <f t="shared" si="50"/>
        <v>14098</v>
      </c>
      <c r="P74" s="198">
        <f t="shared" si="50"/>
        <v>7028</v>
      </c>
      <c r="Q74" s="198">
        <f t="shared" si="50"/>
        <v>7070</v>
      </c>
      <c r="R74" s="215">
        <f t="shared" si="50"/>
        <v>25016</v>
      </c>
      <c r="S74" s="198">
        <f t="shared" si="50"/>
        <v>13240</v>
      </c>
      <c r="T74" s="198">
        <f t="shared" si="50"/>
        <v>11776</v>
      </c>
      <c r="U74" s="215">
        <f t="shared" si="50"/>
        <v>9954</v>
      </c>
      <c r="V74" s="198">
        <f t="shared" si="50"/>
        <v>4884</v>
      </c>
      <c r="W74" s="198">
        <f t="shared" si="50"/>
        <v>5070</v>
      </c>
      <c r="X74" s="215">
        <f t="shared" si="50"/>
        <v>9166</v>
      </c>
      <c r="Y74" s="198">
        <f t="shared" si="50"/>
        <v>4656</v>
      </c>
      <c r="Z74" s="198">
        <f t="shared" si="50"/>
        <v>4510</v>
      </c>
      <c r="AA74" s="215">
        <f t="shared" si="50"/>
        <v>9635</v>
      </c>
      <c r="AB74" s="198">
        <f t="shared" si="50"/>
        <v>4790</v>
      </c>
      <c r="AC74" s="198">
        <f t="shared" si="50"/>
        <v>4845</v>
      </c>
      <c r="AD74" s="215">
        <f t="shared" si="50"/>
        <v>7097</v>
      </c>
      <c r="AE74" s="198">
        <f t="shared" si="50"/>
        <v>3482</v>
      </c>
      <c r="AF74" s="198">
        <f t="shared" si="50"/>
        <v>3615</v>
      </c>
      <c r="AG74" s="215">
        <f t="shared" si="50"/>
        <v>19449</v>
      </c>
      <c r="AH74" s="198">
        <f t="shared" si="50"/>
        <v>9696</v>
      </c>
      <c r="AI74" s="198">
        <f t="shared" si="50"/>
        <v>9753</v>
      </c>
      <c r="AJ74" s="215">
        <f t="shared" ref="AJ74:BO74" si="51">SUM(AJ75:AJ79)</f>
        <v>2469</v>
      </c>
      <c r="AK74" s="198">
        <f t="shared" si="51"/>
        <v>1303</v>
      </c>
      <c r="AL74" s="198">
        <f t="shared" si="51"/>
        <v>1166</v>
      </c>
      <c r="AM74" s="215">
        <f t="shared" si="51"/>
        <v>5694</v>
      </c>
      <c r="AN74" s="198">
        <f t="shared" si="51"/>
        <v>2913</v>
      </c>
      <c r="AO74" s="198">
        <f t="shared" si="51"/>
        <v>2781</v>
      </c>
      <c r="AP74" s="215">
        <f t="shared" si="51"/>
        <v>2662</v>
      </c>
      <c r="AQ74" s="198">
        <f t="shared" si="51"/>
        <v>1289</v>
      </c>
      <c r="AR74" s="198">
        <f t="shared" si="51"/>
        <v>1373</v>
      </c>
      <c r="AS74" s="215">
        <f t="shared" si="51"/>
        <v>1677</v>
      </c>
      <c r="AT74" s="198">
        <f t="shared" si="51"/>
        <v>809</v>
      </c>
      <c r="AU74" s="198">
        <f t="shared" si="51"/>
        <v>868</v>
      </c>
      <c r="AV74" s="215">
        <f t="shared" si="51"/>
        <v>3726</v>
      </c>
      <c r="AW74" s="198">
        <f t="shared" si="51"/>
        <v>1807</v>
      </c>
      <c r="AX74" s="198">
        <f t="shared" si="51"/>
        <v>1919</v>
      </c>
      <c r="AY74" s="215">
        <f t="shared" si="51"/>
        <v>4486</v>
      </c>
      <c r="AZ74" s="198">
        <f t="shared" si="51"/>
        <v>2284</v>
      </c>
      <c r="BA74" s="198">
        <f t="shared" si="51"/>
        <v>2202</v>
      </c>
      <c r="BB74" s="215">
        <f t="shared" si="51"/>
        <v>3299</v>
      </c>
      <c r="BC74" s="198">
        <f t="shared" si="51"/>
        <v>1758</v>
      </c>
      <c r="BD74" s="198">
        <f t="shared" si="51"/>
        <v>1541</v>
      </c>
      <c r="BE74" s="215">
        <f t="shared" si="51"/>
        <v>4614</v>
      </c>
      <c r="BF74" s="198">
        <f t="shared" si="51"/>
        <v>2476</v>
      </c>
      <c r="BG74" s="198">
        <f t="shared" si="51"/>
        <v>2138</v>
      </c>
      <c r="BH74" s="215">
        <f t="shared" si="51"/>
        <v>7769</v>
      </c>
      <c r="BI74" s="198">
        <f t="shared" si="51"/>
        <v>4157</v>
      </c>
      <c r="BJ74" s="198">
        <f t="shared" si="51"/>
        <v>3612</v>
      </c>
      <c r="BK74" s="215">
        <f t="shared" si="51"/>
        <v>4239</v>
      </c>
      <c r="BL74" s="198">
        <f t="shared" si="51"/>
        <v>2155</v>
      </c>
      <c r="BM74" s="198">
        <f t="shared" si="51"/>
        <v>2084</v>
      </c>
      <c r="BN74" s="215">
        <f t="shared" si="51"/>
        <v>3409</v>
      </c>
      <c r="BO74" s="198">
        <f t="shared" si="51"/>
        <v>1735</v>
      </c>
      <c r="BP74" s="198">
        <f t="shared" ref="BP74:BV74" si="52">SUM(BP75:BP79)</f>
        <v>1674</v>
      </c>
      <c r="BQ74" s="215">
        <f t="shared" si="52"/>
        <v>4602</v>
      </c>
      <c r="BR74" s="198">
        <f t="shared" si="52"/>
        <v>2323</v>
      </c>
      <c r="BS74" s="198">
        <f t="shared" si="52"/>
        <v>2279</v>
      </c>
      <c r="BT74" s="215">
        <f t="shared" si="52"/>
        <v>1111</v>
      </c>
      <c r="BU74" s="198">
        <f t="shared" si="52"/>
        <v>595</v>
      </c>
      <c r="BV74" s="189">
        <f t="shared" si="52"/>
        <v>516</v>
      </c>
    </row>
    <row r="75" spans="1:74" s="78" customFormat="1" ht="15" customHeight="1">
      <c r="B75" s="64" t="s">
        <v>113</v>
      </c>
      <c r="C75" s="216">
        <f t="shared" si="49"/>
        <v>51886</v>
      </c>
      <c r="D75" s="217">
        <f t="shared" ref="D75:E79" si="53">SUM(G75,J75,M75,P75,S75,V75,Y75,AB75,AE75,AH75,AK75,AN75,AQ75,AT75,AW75,AZ75,BC75,BF75,BI75,BL75,BO75,BR75,BU75)</f>
        <v>25919</v>
      </c>
      <c r="E75" s="218">
        <f t="shared" si="53"/>
        <v>25967</v>
      </c>
      <c r="F75" s="219">
        <v>10474</v>
      </c>
      <c r="G75" s="220">
        <v>5079</v>
      </c>
      <c r="H75" s="220">
        <v>5395</v>
      </c>
      <c r="I75" s="219">
        <v>4985</v>
      </c>
      <c r="J75" s="220">
        <v>2594</v>
      </c>
      <c r="K75" s="220">
        <v>2391</v>
      </c>
      <c r="L75" s="219">
        <v>2698</v>
      </c>
      <c r="M75" s="220">
        <v>1341</v>
      </c>
      <c r="N75" s="220">
        <v>1357</v>
      </c>
      <c r="O75" s="219">
        <v>3357</v>
      </c>
      <c r="P75" s="220">
        <v>1634</v>
      </c>
      <c r="Q75" s="220">
        <v>1723</v>
      </c>
      <c r="R75" s="219">
        <v>6668</v>
      </c>
      <c r="S75" s="220">
        <v>3552</v>
      </c>
      <c r="T75" s="220">
        <v>3116</v>
      </c>
      <c r="U75" s="219">
        <v>2323</v>
      </c>
      <c r="V75" s="220">
        <v>1135</v>
      </c>
      <c r="W75" s="220">
        <v>1188</v>
      </c>
      <c r="X75" s="219">
        <v>1937</v>
      </c>
      <c r="Y75" s="220">
        <v>956</v>
      </c>
      <c r="Z75" s="220">
        <v>981</v>
      </c>
      <c r="AA75" s="219">
        <v>2200</v>
      </c>
      <c r="AB75" s="220">
        <v>1083</v>
      </c>
      <c r="AC75" s="220">
        <v>1117</v>
      </c>
      <c r="AD75" s="219">
        <v>1544</v>
      </c>
      <c r="AE75" s="220">
        <v>754</v>
      </c>
      <c r="AF75" s="220">
        <v>790</v>
      </c>
      <c r="AG75" s="219">
        <v>4487</v>
      </c>
      <c r="AH75" s="220">
        <v>2202</v>
      </c>
      <c r="AI75" s="220">
        <v>2285</v>
      </c>
      <c r="AJ75" s="219">
        <v>518</v>
      </c>
      <c r="AK75" s="220">
        <v>265</v>
      </c>
      <c r="AL75" s="220">
        <v>253</v>
      </c>
      <c r="AM75" s="219">
        <v>1210</v>
      </c>
      <c r="AN75" s="220">
        <v>608</v>
      </c>
      <c r="AO75" s="220">
        <v>602</v>
      </c>
      <c r="AP75" s="219">
        <v>560</v>
      </c>
      <c r="AQ75" s="220">
        <v>266</v>
      </c>
      <c r="AR75" s="220">
        <v>294</v>
      </c>
      <c r="AS75" s="219">
        <v>396</v>
      </c>
      <c r="AT75" s="220">
        <v>187</v>
      </c>
      <c r="AU75" s="220">
        <v>209</v>
      </c>
      <c r="AV75" s="219">
        <v>824</v>
      </c>
      <c r="AW75" s="220">
        <v>388</v>
      </c>
      <c r="AX75" s="220">
        <v>436</v>
      </c>
      <c r="AY75" s="219">
        <v>992</v>
      </c>
      <c r="AZ75" s="220">
        <v>459</v>
      </c>
      <c r="BA75" s="220">
        <v>533</v>
      </c>
      <c r="BB75" s="219">
        <v>760</v>
      </c>
      <c r="BC75" s="220">
        <v>398</v>
      </c>
      <c r="BD75" s="220">
        <v>362</v>
      </c>
      <c r="BE75" s="219">
        <v>1080</v>
      </c>
      <c r="BF75" s="220">
        <v>551</v>
      </c>
      <c r="BG75" s="220">
        <v>529</v>
      </c>
      <c r="BH75" s="219">
        <v>1841</v>
      </c>
      <c r="BI75" s="220">
        <v>971</v>
      </c>
      <c r="BJ75" s="220">
        <v>870</v>
      </c>
      <c r="BK75" s="219">
        <v>904</v>
      </c>
      <c r="BL75" s="220">
        <v>453</v>
      </c>
      <c r="BM75" s="220">
        <v>451</v>
      </c>
      <c r="BN75" s="219">
        <v>804</v>
      </c>
      <c r="BO75" s="220">
        <v>370</v>
      </c>
      <c r="BP75" s="220">
        <v>434</v>
      </c>
      <c r="BQ75" s="219">
        <v>1083</v>
      </c>
      <c r="BR75" s="220">
        <v>543</v>
      </c>
      <c r="BS75" s="220">
        <v>540</v>
      </c>
      <c r="BT75" s="219">
        <v>241</v>
      </c>
      <c r="BU75" s="220">
        <v>130</v>
      </c>
      <c r="BV75" s="221">
        <v>111</v>
      </c>
    </row>
    <row r="76" spans="1:74" s="78" customFormat="1" ht="15" customHeight="1">
      <c r="B76" s="64" t="s">
        <v>61</v>
      </c>
      <c r="C76" s="216">
        <f t="shared" si="49"/>
        <v>46501</v>
      </c>
      <c r="D76" s="217">
        <f t="shared" si="53"/>
        <v>23425</v>
      </c>
      <c r="E76" s="218">
        <f t="shared" si="53"/>
        <v>23076</v>
      </c>
      <c r="F76" s="219">
        <v>9660</v>
      </c>
      <c r="G76" s="220">
        <v>4678</v>
      </c>
      <c r="H76" s="220">
        <v>4982</v>
      </c>
      <c r="I76" s="219">
        <v>4688</v>
      </c>
      <c r="J76" s="220">
        <v>2412</v>
      </c>
      <c r="K76" s="220">
        <v>2276</v>
      </c>
      <c r="L76" s="219">
        <v>2407</v>
      </c>
      <c r="M76" s="220">
        <v>1212</v>
      </c>
      <c r="N76" s="220">
        <v>1195</v>
      </c>
      <c r="O76" s="219">
        <v>2729</v>
      </c>
      <c r="P76" s="220">
        <v>1341</v>
      </c>
      <c r="Q76" s="220">
        <v>1388</v>
      </c>
      <c r="R76" s="219">
        <v>5331</v>
      </c>
      <c r="S76" s="220">
        <v>2771</v>
      </c>
      <c r="T76" s="220">
        <v>2560</v>
      </c>
      <c r="U76" s="219">
        <v>1910</v>
      </c>
      <c r="V76" s="220">
        <v>945</v>
      </c>
      <c r="W76" s="220">
        <v>965</v>
      </c>
      <c r="X76" s="219">
        <v>1999</v>
      </c>
      <c r="Y76" s="220">
        <v>1024</v>
      </c>
      <c r="Z76" s="220">
        <v>975</v>
      </c>
      <c r="AA76" s="219">
        <v>1965</v>
      </c>
      <c r="AB76" s="220">
        <v>958</v>
      </c>
      <c r="AC76" s="220">
        <v>1007</v>
      </c>
      <c r="AD76" s="219">
        <v>1392</v>
      </c>
      <c r="AE76" s="220">
        <v>671</v>
      </c>
      <c r="AF76" s="220">
        <v>721</v>
      </c>
      <c r="AG76" s="219">
        <v>4272</v>
      </c>
      <c r="AH76" s="220">
        <v>2148</v>
      </c>
      <c r="AI76" s="220">
        <v>2124</v>
      </c>
      <c r="AJ76" s="219">
        <v>506</v>
      </c>
      <c r="AK76" s="220">
        <v>269</v>
      </c>
      <c r="AL76" s="220">
        <v>237</v>
      </c>
      <c r="AM76" s="219">
        <v>1119</v>
      </c>
      <c r="AN76" s="220">
        <v>575</v>
      </c>
      <c r="AO76" s="220">
        <v>544</v>
      </c>
      <c r="AP76" s="219">
        <v>534</v>
      </c>
      <c r="AQ76" s="220">
        <v>265</v>
      </c>
      <c r="AR76" s="220">
        <v>269</v>
      </c>
      <c r="AS76" s="219">
        <v>300</v>
      </c>
      <c r="AT76" s="220">
        <v>167</v>
      </c>
      <c r="AU76" s="220">
        <v>133</v>
      </c>
      <c r="AV76" s="219">
        <v>725</v>
      </c>
      <c r="AW76" s="220">
        <v>346</v>
      </c>
      <c r="AX76" s="220">
        <v>379</v>
      </c>
      <c r="AY76" s="219">
        <v>1022</v>
      </c>
      <c r="AZ76" s="220">
        <v>543</v>
      </c>
      <c r="BA76" s="220">
        <v>479</v>
      </c>
      <c r="BB76" s="219">
        <v>732</v>
      </c>
      <c r="BC76" s="220">
        <v>383</v>
      </c>
      <c r="BD76" s="220">
        <v>349</v>
      </c>
      <c r="BE76" s="219">
        <v>1017</v>
      </c>
      <c r="BF76" s="220">
        <v>550</v>
      </c>
      <c r="BG76" s="220">
        <v>467</v>
      </c>
      <c r="BH76" s="219">
        <v>1617</v>
      </c>
      <c r="BI76" s="220">
        <v>875</v>
      </c>
      <c r="BJ76" s="220">
        <v>742</v>
      </c>
      <c r="BK76" s="219">
        <v>786</v>
      </c>
      <c r="BL76" s="220">
        <v>394</v>
      </c>
      <c r="BM76" s="220">
        <v>392</v>
      </c>
      <c r="BN76" s="219">
        <v>648</v>
      </c>
      <c r="BO76" s="220">
        <v>332</v>
      </c>
      <c r="BP76" s="220">
        <v>316</v>
      </c>
      <c r="BQ76" s="219">
        <v>901</v>
      </c>
      <c r="BR76" s="220">
        <v>446</v>
      </c>
      <c r="BS76" s="220">
        <v>455</v>
      </c>
      <c r="BT76" s="219">
        <v>241</v>
      </c>
      <c r="BU76" s="220">
        <v>120</v>
      </c>
      <c r="BV76" s="221">
        <v>121</v>
      </c>
    </row>
    <row r="77" spans="1:74" s="78" customFormat="1" ht="15" customHeight="1">
      <c r="B77" s="64" t="s">
        <v>62</v>
      </c>
      <c r="C77" s="216">
        <f t="shared" si="49"/>
        <v>42057</v>
      </c>
      <c r="D77" s="217">
        <f t="shared" si="53"/>
        <v>21479</v>
      </c>
      <c r="E77" s="218">
        <f t="shared" si="53"/>
        <v>20578</v>
      </c>
      <c r="F77" s="219">
        <v>8790</v>
      </c>
      <c r="G77" s="220">
        <v>4310</v>
      </c>
      <c r="H77" s="220">
        <v>4480</v>
      </c>
      <c r="I77" s="219">
        <v>4232</v>
      </c>
      <c r="J77" s="220">
        <v>2121</v>
      </c>
      <c r="K77" s="220">
        <v>2111</v>
      </c>
      <c r="L77" s="219">
        <v>2186</v>
      </c>
      <c r="M77" s="220">
        <v>1145</v>
      </c>
      <c r="N77" s="220">
        <v>1041</v>
      </c>
      <c r="O77" s="219">
        <v>2675</v>
      </c>
      <c r="P77" s="220">
        <v>1341</v>
      </c>
      <c r="Q77" s="220">
        <v>1334</v>
      </c>
      <c r="R77" s="219">
        <v>4612</v>
      </c>
      <c r="S77" s="220">
        <v>2438</v>
      </c>
      <c r="T77" s="220">
        <v>2174</v>
      </c>
      <c r="U77" s="219">
        <v>1865</v>
      </c>
      <c r="V77" s="220">
        <v>922</v>
      </c>
      <c r="W77" s="220">
        <v>943</v>
      </c>
      <c r="X77" s="219">
        <v>1631</v>
      </c>
      <c r="Y77" s="220">
        <v>848</v>
      </c>
      <c r="Z77" s="220">
        <v>783</v>
      </c>
      <c r="AA77" s="219">
        <v>1856</v>
      </c>
      <c r="AB77" s="220">
        <v>938</v>
      </c>
      <c r="AC77" s="220">
        <v>918</v>
      </c>
      <c r="AD77" s="219">
        <v>1384</v>
      </c>
      <c r="AE77" s="220">
        <v>695</v>
      </c>
      <c r="AF77" s="220">
        <v>689</v>
      </c>
      <c r="AG77" s="219">
        <v>3555</v>
      </c>
      <c r="AH77" s="220">
        <v>1806</v>
      </c>
      <c r="AI77" s="220">
        <v>1749</v>
      </c>
      <c r="AJ77" s="219">
        <v>421</v>
      </c>
      <c r="AK77" s="220">
        <v>227</v>
      </c>
      <c r="AL77" s="220">
        <v>194</v>
      </c>
      <c r="AM77" s="219">
        <v>1108</v>
      </c>
      <c r="AN77" s="220">
        <v>560</v>
      </c>
      <c r="AO77" s="220">
        <v>548</v>
      </c>
      <c r="AP77" s="219">
        <v>511</v>
      </c>
      <c r="AQ77" s="220">
        <v>261</v>
      </c>
      <c r="AR77" s="220">
        <v>250</v>
      </c>
      <c r="AS77" s="219">
        <v>325</v>
      </c>
      <c r="AT77" s="220">
        <v>151</v>
      </c>
      <c r="AU77" s="220">
        <v>174</v>
      </c>
      <c r="AV77" s="219">
        <v>715</v>
      </c>
      <c r="AW77" s="220">
        <v>364</v>
      </c>
      <c r="AX77" s="220">
        <v>351</v>
      </c>
      <c r="AY77" s="219">
        <v>772</v>
      </c>
      <c r="AZ77" s="220">
        <v>393</v>
      </c>
      <c r="BA77" s="220">
        <v>379</v>
      </c>
      <c r="BB77" s="219">
        <v>576</v>
      </c>
      <c r="BC77" s="220">
        <v>320</v>
      </c>
      <c r="BD77" s="220">
        <v>256</v>
      </c>
      <c r="BE77" s="219">
        <v>820</v>
      </c>
      <c r="BF77" s="220">
        <v>457</v>
      </c>
      <c r="BG77" s="220">
        <v>363</v>
      </c>
      <c r="BH77" s="219">
        <v>1429</v>
      </c>
      <c r="BI77" s="220">
        <v>805</v>
      </c>
      <c r="BJ77" s="220">
        <v>624</v>
      </c>
      <c r="BK77" s="219">
        <v>861</v>
      </c>
      <c r="BL77" s="220">
        <v>460</v>
      </c>
      <c r="BM77" s="220">
        <v>401</v>
      </c>
      <c r="BN77" s="219">
        <v>688</v>
      </c>
      <c r="BO77" s="220">
        <v>359</v>
      </c>
      <c r="BP77" s="220">
        <v>329</v>
      </c>
      <c r="BQ77" s="219">
        <v>833</v>
      </c>
      <c r="BR77" s="220">
        <v>443</v>
      </c>
      <c r="BS77" s="220">
        <v>390</v>
      </c>
      <c r="BT77" s="219">
        <v>212</v>
      </c>
      <c r="BU77" s="220">
        <v>115</v>
      </c>
      <c r="BV77" s="221">
        <v>97</v>
      </c>
    </row>
    <row r="78" spans="1:74" s="78" customFormat="1" ht="15" customHeight="1">
      <c r="B78" s="64" t="s">
        <v>63</v>
      </c>
      <c r="C78" s="216">
        <f t="shared" si="49"/>
        <v>43458</v>
      </c>
      <c r="D78" s="217">
        <f t="shared" si="53"/>
        <v>22155</v>
      </c>
      <c r="E78" s="218">
        <f t="shared" si="53"/>
        <v>21303</v>
      </c>
      <c r="F78" s="219">
        <v>9045</v>
      </c>
      <c r="G78" s="220">
        <v>4555</v>
      </c>
      <c r="H78" s="220">
        <v>4490</v>
      </c>
      <c r="I78" s="219">
        <v>4314</v>
      </c>
      <c r="J78" s="220">
        <v>2180</v>
      </c>
      <c r="K78" s="220">
        <v>2134</v>
      </c>
      <c r="L78" s="219">
        <v>2326</v>
      </c>
      <c r="M78" s="220">
        <v>1192</v>
      </c>
      <c r="N78" s="220">
        <v>1134</v>
      </c>
      <c r="O78" s="219">
        <v>2739</v>
      </c>
      <c r="P78" s="220">
        <v>1399</v>
      </c>
      <c r="Q78" s="220">
        <v>1340</v>
      </c>
      <c r="R78" s="219">
        <v>4461</v>
      </c>
      <c r="S78" s="220">
        <v>2329</v>
      </c>
      <c r="T78" s="220">
        <v>2132</v>
      </c>
      <c r="U78" s="219">
        <v>2025</v>
      </c>
      <c r="V78" s="220">
        <v>1004</v>
      </c>
      <c r="W78" s="220">
        <v>1021</v>
      </c>
      <c r="X78" s="219">
        <v>1797</v>
      </c>
      <c r="Y78" s="220">
        <v>936</v>
      </c>
      <c r="Z78" s="220">
        <v>861</v>
      </c>
      <c r="AA78" s="219">
        <v>1850</v>
      </c>
      <c r="AB78" s="220">
        <v>951</v>
      </c>
      <c r="AC78" s="220">
        <v>899</v>
      </c>
      <c r="AD78" s="219">
        <v>1406</v>
      </c>
      <c r="AE78" s="220">
        <v>696</v>
      </c>
      <c r="AF78" s="220">
        <v>710</v>
      </c>
      <c r="AG78" s="219">
        <v>3742</v>
      </c>
      <c r="AH78" s="220">
        <v>1874</v>
      </c>
      <c r="AI78" s="220">
        <v>1868</v>
      </c>
      <c r="AJ78" s="219">
        <v>491</v>
      </c>
      <c r="AK78" s="220">
        <v>266</v>
      </c>
      <c r="AL78" s="220">
        <v>225</v>
      </c>
      <c r="AM78" s="219">
        <v>1178</v>
      </c>
      <c r="AN78" s="220">
        <v>620</v>
      </c>
      <c r="AO78" s="220">
        <v>558</v>
      </c>
      <c r="AP78" s="219">
        <v>524</v>
      </c>
      <c r="AQ78" s="220">
        <v>241</v>
      </c>
      <c r="AR78" s="220">
        <v>283</v>
      </c>
      <c r="AS78" s="219">
        <v>333</v>
      </c>
      <c r="AT78" s="220">
        <v>151</v>
      </c>
      <c r="AU78" s="220">
        <v>182</v>
      </c>
      <c r="AV78" s="219">
        <v>753</v>
      </c>
      <c r="AW78" s="220">
        <v>350</v>
      </c>
      <c r="AX78" s="220">
        <v>403</v>
      </c>
      <c r="AY78" s="219">
        <v>859</v>
      </c>
      <c r="AZ78" s="220">
        <v>470</v>
      </c>
      <c r="BA78" s="220">
        <v>389</v>
      </c>
      <c r="BB78" s="219">
        <v>621</v>
      </c>
      <c r="BC78" s="220">
        <v>334</v>
      </c>
      <c r="BD78" s="220">
        <v>287</v>
      </c>
      <c r="BE78" s="219">
        <v>844</v>
      </c>
      <c r="BF78" s="220">
        <v>465</v>
      </c>
      <c r="BG78" s="220">
        <v>379</v>
      </c>
      <c r="BH78" s="219">
        <v>1522</v>
      </c>
      <c r="BI78" s="220">
        <v>804</v>
      </c>
      <c r="BJ78" s="220">
        <v>718</v>
      </c>
      <c r="BK78" s="219">
        <v>855</v>
      </c>
      <c r="BL78" s="220">
        <v>417</v>
      </c>
      <c r="BM78" s="220">
        <v>438</v>
      </c>
      <c r="BN78" s="219">
        <v>637</v>
      </c>
      <c r="BO78" s="220">
        <v>323</v>
      </c>
      <c r="BP78" s="220">
        <v>314</v>
      </c>
      <c r="BQ78" s="219">
        <v>906</v>
      </c>
      <c r="BR78" s="220">
        <v>472</v>
      </c>
      <c r="BS78" s="220">
        <v>434</v>
      </c>
      <c r="BT78" s="219">
        <v>230</v>
      </c>
      <c r="BU78" s="220">
        <v>126</v>
      </c>
      <c r="BV78" s="221">
        <v>104</v>
      </c>
    </row>
    <row r="79" spans="1:74" s="78" customFormat="1" ht="15" customHeight="1">
      <c r="B79" s="65" t="s">
        <v>64</v>
      </c>
      <c r="C79" s="222">
        <f t="shared" si="49"/>
        <v>40687</v>
      </c>
      <c r="D79" s="223">
        <f t="shared" si="53"/>
        <v>20400</v>
      </c>
      <c r="E79" s="224">
        <f t="shared" si="53"/>
        <v>20287</v>
      </c>
      <c r="F79" s="225">
        <v>8291</v>
      </c>
      <c r="G79" s="226">
        <v>4090</v>
      </c>
      <c r="H79" s="226">
        <v>4201</v>
      </c>
      <c r="I79" s="225">
        <v>4144</v>
      </c>
      <c r="J79" s="226">
        <v>2034</v>
      </c>
      <c r="K79" s="226">
        <v>2110</v>
      </c>
      <c r="L79" s="225">
        <v>2177</v>
      </c>
      <c r="M79" s="226">
        <v>1055</v>
      </c>
      <c r="N79" s="226">
        <v>1122</v>
      </c>
      <c r="O79" s="225">
        <v>2598</v>
      </c>
      <c r="P79" s="226">
        <v>1313</v>
      </c>
      <c r="Q79" s="226">
        <v>1285</v>
      </c>
      <c r="R79" s="225">
        <v>3944</v>
      </c>
      <c r="S79" s="226">
        <v>2150</v>
      </c>
      <c r="T79" s="226">
        <v>1794</v>
      </c>
      <c r="U79" s="225">
        <v>1831</v>
      </c>
      <c r="V79" s="226">
        <v>878</v>
      </c>
      <c r="W79" s="226">
        <v>953</v>
      </c>
      <c r="X79" s="225">
        <v>1802</v>
      </c>
      <c r="Y79" s="226">
        <v>892</v>
      </c>
      <c r="Z79" s="226">
        <v>910</v>
      </c>
      <c r="AA79" s="225">
        <v>1764</v>
      </c>
      <c r="AB79" s="226">
        <v>860</v>
      </c>
      <c r="AC79" s="226">
        <v>904</v>
      </c>
      <c r="AD79" s="225">
        <v>1371</v>
      </c>
      <c r="AE79" s="226">
        <v>666</v>
      </c>
      <c r="AF79" s="226">
        <v>705</v>
      </c>
      <c r="AG79" s="225">
        <v>3393</v>
      </c>
      <c r="AH79" s="226">
        <v>1666</v>
      </c>
      <c r="AI79" s="226">
        <v>1727</v>
      </c>
      <c r="AJ79" s="225">
        <v>533</v>
      </c>
      <c r="AK79" s="226">
        <v>276</v>
      </c>
      <c r="AL79" s="226">
        <v>257</v>
      </c>
      <c r="AM79" s="225">
        <v>1079</v>
      </c>
      <c r="AN79" s="226">
        <v>550</v>
      </c>
      <c r="AO79" s="226">
        <v>529</v>
      </c>
      <c r="AP79" s="225">
        <v>533</v>
      </c>
      <c r="AQ79" s="226">
        <v>256</v>
      </c>
      <c r="AR79" s="226">
        <v>277</v>
      </c>
      <c r="AS79" s="225">
        <v>323</v>
      </c>
      <c r="AT79" s="226">
        <v>153</v>
      </c>
      <c r="AU79" s="226">
        <v>170</v>
      </c>
      <c r="AV79" s="225">
        <v>709</v>
      </c>
      <c r="AW79" s="226">
        <v>359</v>
      </c>
      <c r="AX79" s="226">
        <v>350</v>
      </c>
      <c r="AY79" s="225">
        <v>841</v>
      </c>
      <c r="AZ79" s="226">
        <v>419</v>
      </c>
      <c r="BA79" s="226">
        <v>422</v>
      </c>
      <c r="BB79" s="225">
        <v>610</v>
      </c>
      <c r="BC79" s="226">
        <v>323</v>
      </c>
      <c r="BD79" s="226">
        <v>287</v>
      </c>
      <c r="BE79" s="225">
        <v>853</v>
      </c>
      <c r="BF79" s="226">
        <v>453</v>
      </c>
      <c r="BG79" s="226">
        <v>400</v>
      </c>
      <c r="BH79" s="225">
        <v>1360</v>
      </c>
      <c r="BI79" s="226">
        <v>702</v>
      </c>
      <c r="BJ79" s="226">
        <v>658</v>
      </c>
      <c r="BK79" s="225">
        <v>833</v>
      </c>
      <c r="BL79" s="226">
        <v>431</v>
      </c>
      <c r="BM79" s="226">
        <v>402</v>
      </c>
      <c r="BN79" s="225">
        <v>632</v>
      </c>
      <c r="BO79" s="226">
        <v>351</v>
      </c>
      <c r="BP79" s="226">
        <v>281</v>
      </c>
      <c r="BQ79" s="225">
        <v>879</v>
      </c>
      <c r="BR79" s="226">
        <v>419</v>
      </c>
      <c r="BS79" s="226">
        <v>460</v>
      </c>
      <c r="BT79" s="225">
        <v>187</v>
      </c>
      <c r="BU79" s="226">
        <v>104</v>
      </c>
      <c r="BV79" s="227">
        <v>83</v>
      </c>
    </row>
    <row r="80" spans="1:74" s="8" customFormat="1" ht="15" customHeight="1">
      <c r="A80" s="78"/>
      <c r="B80" s="61" t="s">
        <v>17</v>
      </c>
      <c r="C80" s="187">
        <f t="shared" si="49"/>
        <v>174748</v>
      </c>
      <c r="D80" s="187">
        <f t="shared" ref="D80:AI80" si="54">SUM(D81:D85)</f>
        <v>85537</v>
      </c>
      <c r="E80" s="188">
        <f t="shared" si="54"/>
        <v>89211</v>
      </c>
      <c r="F80" s="215">
        <f t="shared" si="54"/>
        <v>34092</v>
      </c>
      <c r="G80" s="198">
        <f t="shared" si="54"/>
        <v>17363</v>
      </c>
      <c r="H80" s="198">
        <f t="shared" si="54"/>
        <v>16729</v>
      </c>
      <c r="I80" s="215">
        <f t="shared" si="54"/>
        <v>17531</v>
      </c>
      <c r="J80" s="198">
        <f t="shared" si="54"/>
        <v>8443</v>
      </c>
      <c r="K80" s="198">
        <f t="shared" si="54"/>
        <v>9088</v>
      </c>
      <c r="L80" s="215">
        <f t="shared" si="54"/>
        <v>9457</v>
      </c>
      <c r="M80" s="198">
        <f t="shared" si="54"/>
        <v>4533</v>
      </c>
      <c r="N80" s="198">
        <f t="shared" si="54"/>
        <v>4924</v>
      </c>
      <c r="O80" s="215">
        <f t="shared" si="54"/>
        <v>11432</v>
      </c>
      <c r="P80" s="198">
        <f t="shared" si="54"/>
        <v>5354</v>
      </c>
      <c r="Q80" s="198">
        <f t="shared" si="54"/>
        <v>6078</v>
      </c>
      <c r="R80" s="215">
        <f t="shared" si="54"/>
        <v>14997</v>
      </c>
      <c r="S80" s="198">
        <f t="shared" si="54"/>
        <v>7562</v>
      </c>
      <c r="T80" s="198">
        <f t="shared" si="54"/>
        <v>7435</v>
      </c>
      <c r="U80" s="215">
        <f t="shared" si="54"/>
        <v>8365</v>
      </c>
      <c r="V80" s="198">
        <f t="shared" si="54"/>
        <v>3937</v>
      </c>
      <c r="W80" s="198">
        <f t="shared" si="54"/>
        <v>4428</v>
      </c>
      <c r="X80" s="215">
        <f t="shared" si="54"/>
        <v>7971</v>
      </c>
      <c r="Y80" s="198">
        <f t="shared" si="54"/>
        <v>3872</v>
      </c>
      <c r="Z80" s="198">
        <f t="shared" si="54"/>
        <v>4099</v>
      </c>
      <c r="AA80" s="215">
        <f t="shared" si="54"/>
        <v>7942</v>
      </c>
      <c r="AB80" s="198">
        <f t="shared" si="54"/>
        <v>3779</v>
      </c>
      <c r="AC80" s="198">
        <f t="shared" si="54"/>
        <v>4163</v>
      </c>
      <c r="AD80" s="215">
        <f t="shared" si="54"/>
        <v>5906</v>
      </c>
      <c r="AE80" s="198">
        <f t="shared" si="54"/>
        <v>2795</v>
      </c>
      <c r="AF80" s="198">
        <f t="shared" si="54"/>
        <v>3111</v>
      </c>
      <c r="AG80" s="215">
        <f t="shared" si="54"/>
        <v>14518</v>
      </c>
      <c r="AH80" s="198">
        <f t="shared" si="54"/>
        <v>6996</v>
      </c>
      <c r="AI80" s="198">
        <f t="shared" si="54"/>
        <v>7522</v>
      </c>
      <c r="AJ80" s="215">
        <f t="shared" ref="AJ80:BO80" si="55">SUM(AJ81:AJ85)</f>
        <v>2226</v>
      </c>
      <c r="AK80" s="198">
        <f t="shared" si="55"/>
        <v>1111</v>
      </c>
      <c r="AL80" s="198">
        <f t="shared" si="55"/>
        <v>1115</v>
      </c>
      <c r="AM80" s="215">
        <f t="shared" si="55"/>
        <v>5239</v>
      </c>
      <c r="AN80" s="198">
        <f t="shared" si="55"/>
        <v>2538</v>
      </c>
      <c r="AO80" s="198">
        <f t="shared" si="55"/>
        <v>2701</v>
      </c>
      <c r="AP80" s="215">
        <f t="shared" si="55"/>
        <v>2442</v>
      </c>
      <c r="AQ80" s="198">
        <f t="shared" si="55"/>
        <v>1204</v>
      </c>
      <c r="AR80" s="198">
        <f t="shared" si="55"/>
        <v>1238</v>
      </c>
      <c r="AS80" s="215">
        <f t="shared" si="55"/>
        <v>1551</v>
      </c>
      <c r="AT80" s="198">
        <f t="shared" si="55"/>
        <v>778</v>
      </c>
      <c r="AU80" s="198">
        <f t="shared" si="55"/>
        <v>773</v>
      </c>
      <c r="AV80" s="215">
        <f t="shared" si="55"/>
        <v>3430</v>
      </c>
      <c r="AW80" s="198">
        <f t="shared" si="55"/>
        <v>1600</v>
      </c>
      <c r="AX80" s="198">
        <f t="shared" si="55"/>
        <v>1830</v>
      </c>
      <c r="AY80" s="215">
        <f t="shared" si="55"/>
        <v>4267</v>
      </c>
      <c r="AZ80" s="198">
        <f t="shared" si="55"/>
        <v>2041</v>
      </c>
      <c r="BA80" s="198">
        <f t="shared" si="55"/>
        <v>2226</v>
      </c>
      <c r="BB80" s="215">
        <f t="shared" si="55"/>
        <v>2736</v>
      </c>
      <c r="BC80" s="198">
        <f t="shared" si="55"/>
        <v>1394</v>
      </c>
      <c r="BD80" s="198">
        <f t="shared" si="55"/>
        <v>1342</v>
      </c>
      <c r="BE80" s="215">
        <f t="shared" si="55"/>
        <v>3883</v>
      </c>
      <c r="BF80" s="198">
        <f t="shared" si="55"/>
        <v>1918</v>
      </c>
      <c r="BG80" s="198">
        <f t="shared" si="55"/>
        <v>1965</v>
      </c>
      <c r="BH80" s="215">
        <f t="shared" si="55"/>
        <v>5496</v>
      </c>
      <c r="BI80" s="198">
        <f t="shared" si="55"/>
        <v>2759</v>
      </c>
      <c r="BJ80" s="198">
        <f t="shared" si="55"/>
        <v>2737</v>
      </c>
      <c r="BK80" s="215">
        <f t="shared" si="55"/>
        <v>3914</v>
      </c>
      <c r="BL80" s="198">
        <f t="shared" si="55"/>
        <v>1876</v>
      </c>
      <c r="BM80" s="198">
        <f t="shared" si="55"/>
        <v>2038</v>
      </c>
      <c r="BN80" s="215">
        <f t="shared" si="55"/>
        <v>2967</v>
      </c>
      <c r="BO80" s="198">
        <f t="shared" si="55"/>
        <v>1505</v>
      </c>
      <c r="BP80" s="198">
        <f t="shared" ref="BP80:BV80" si="56">SUM(BP81:BP85)</f>
        <v>1462</v>
      </c>
      <c r="BQ80" s="215">
        <f t="shared" si="56"/>
        <v>3515</v>
      </c>
      <c r="BR80" s="198">
        <f t="shared" si="56"/>
        <v>1725</v>
      </c>
      <c r="BS80" s="198">
        <f t="shared" si="56"/>
        <v>1790</v>
      </c>
      <c r="BT80" s="215">
        <f t="shared" si="56"/>
        <v>871</v>
      </c>
      <c r="BU80" s="198">
        <f t="shared" si="56"/>
        <v>454</v>
      </c>
      <c r="BV80" s="189">
        <f t="shared" si="56"/>
        <v>417</v>
      </c>
    </row>
    <row r="81" spans="1:74" s="78" customFormat="1" ht="15" customHeight="1">
      <c r="B81" s="64" t="s">
        <v>114</v>
      </c>
      <c r="C81" s="216">
        <f t="shared" si="49"/>
        <v>40771</v>
      </c>
      <c r="D81" s="217">
        <f t="shared" ref="D81:E85" si="57">SUM(G81,J81,M81,P81,S81,V81,Y81,AB81,AE81,AH81,AK81,AN81,AQ81,AT81,AW81,AZ81,BC81,BF81,BI81,BL81,BO81,BR81,BU81)</f>
        <v>20013</v>
      </c>
      <c r="E81" s="218">
        <f t="shared" si="57"/>
        <v>20758</v>
      </c>
      <c r="F81" s="219">
        <v>8554</v>
      </c>
      <c r="G81" s="220">
        <v>4281</v>
      </c>
      <c r="H81" s="220">
        <v>4273</v>
      </c>
      <c r="I81" s="219">
        <v>4071</v>
      </c>
      <c r="J81" s="220">
        <v>1974</v>
      </c>
      <c r="K81" s="220">
        <v>2097</v>
      </c>
      <c r="L81" s="219">
        <v>2151</v>
      </c>
      <c r="M81" s="220">
        <v>1037</v>
      </c>
      <c r="N81" s="220">
        <v>1114</v>
      </c>
      <c r="O81" s="219">
        <v>2547</v>
      </c>
      <c r="P81" s="220">
        <v>1219</v>
      </c>
      <c r="Q81" s="220">
        <v>1328</v>
      </c>
      <c r="R81" s="219">
        <v>3735</v>
      </c>
      <c r="S81" s="220">
        <v>1911</v>
      </c>
      <c r="T81" s="220">
        <v>1824</v>
      </c>
      <c r="U81" s="219">
        <v>1876</v>
      </c>
      <c r="V81" s="220">
        <v>895</v>
      </c>
      <c r="W81" s="220">
        <v>981</v>
      </c>
      <c r="X81" s="219">
        <v>1808</v>
      </c>
      <c r="Y81" s="220">
        <v>908</v>
      </c>
      <c r="Z81" s="220">
        <v>900</v>
      </c>
      <c r="AA81" s="219">
        <v>1784</v>
      </c>
      <c r="AB81" s="220">
        <v>867</v>
      </c>
      <c r="AC81" s="220">
        <v>917</v>
      </c>
      <c r="AD81" s="219">
        <v>1313</v>
      </c>
      <c r="AE81" s="220">
        <v>652</v>
      </c>
      <c r="AF81" s="220">
        <v>661</v>
      </c>
      <c r="AG81" s="219">
        <v>3395</v>
      </c>
      <c r="AH81" s="220">
        <v>1653</v>
      </c>
      <c r="AI81" s="220">
        <v>1742</v>
      </c>
      <c r="AJ81" s="219">
        <v>487</v>
      </c>
      <c r="AK81" s="220">
        <v>243</v>
      </c>
      <c r="AL81" s="220">
        <v>244</v>
      </c>
      <c r="AM81" s="219">
        <v>1118</v>
      </c>
      <c r="AN81" s="220">
        <v>528</v>
      </c>
      <c r="AO81" s="220">
        <v>590</v>
      </c>
      <c r="AP81" s="219">
        <v>501</v>
      </c>
      <c r="AQ81" s="220">
        <v>245</v>
      </c>
      <c r="AR81" s="220">
        <v>256</v>
      </c>
      <c r="AS81" s="219">
        <v>373</v>
      </c>
      <c r="AT81" s="220">
        <v>192</v>
      </c>
      <c r="AU81" s="220">
        <v>181</v>
      </c>
      <c r="AV81" s="219">
        <v>744</v>
      </c>
      <c r="AW81" s="220">
        <v>334</v>
      </c>
      <c r="AX81" s="220">
        <v>410</v>
      </c>
      <c r="AY81" s="219">
        <v>930</v>
      </c>
      <c r="AZ81" s="220">
        <v>424</v>
      </c>
      <c r="BA81" s="220">
        <v>506</v>
      </c>
      <c r="BB81" s="219">
        <v>615</v>
      </c>
      <c r="BC81" s="220">
        <v>319</v>
      </c>
      <c r="BD81" s="220">
        <v>296</v>
      </c>
      <c r="BE81" s="219">
        <v>843</v>
      </c>
      <c r="BF81" s="220">
        <v>408</v>
      </c>
      <c r="BG81" s="220">
        <v>435</v>
      </c>
      <c r="BH81" s="219">
        <v>1339</v>
      </c>
      <c r="BI81" s="220">
        <v>663</v>
      </c>
      <c r="BJ81" s="220">
        <v>676</v>
      </c>
      <c r="BK81" s="219">
        <v>864</v>
      </c>
      <c r="BL81" s="220">
        <v>384</v>
      </c>
      <c r="BM81" s="220">
        <v>480</v>
      </c>
      <c r="BN81" s="219">
        <v>715</v>
      </c>
      <c r="BO81" s="220">
        <v>367</v>
      </c>
      <c r="BP81" s="220">
        <v>348</v>
      </c>
      <c r="BQ81" s="219">
        <v>813</v>
      </c>
      <c r="BR81" s="220">
        <v>403</v>
      </c>
      <c r="BS81" s="220">
        <v>410</v>
      </c>
      <c r="BT81" s="219">
        <v>195</v>
      </c>
      <c r="BU81" s="220">
        <v>106</v>
      </c>
      <c r="BV81" s="221">
        <v>89</v>
      </c>
    </row>
    <row r="82" spans="1:74" s="78" customFormat="1" ht="15" customHeight="1">
      <c r="B82" s="64" t="s">
        <v>65</v>
      </c>
      <c r="C82" s="216">
        <f t="shared" si="49"/>
        <v>35478</v>
      </c>
      <c r="D82" s="217">
        <f t="shared" si="57"/>
        <v>17563</v>
      </c>
      <c r="E82" s="218">
        <f t="shared" si="57"/>
        <v>17915</v>
      </c>
      <c r="F82" s="219">
        <v>7154</v>
      </c>
      <c r="G82" s="220">
        <v>3717</v>
      </c>
      <c r="H82" s="220">
        <v>3437</v>
      </c>
      <c r="I82" s="219">
        <v>3476</v>
      </c>
      <c r="J82" s="220">
        <v>1697</v>
      </c>
      <c r="K82" s="220">
        <v>1779</v>
      </c>
      <c r="L82" s="219">
        <v>1949</v>
      </c>
      <c r="M82" s="220">
        <v>932</v>
      </c>
      <c r="N82" s="220">
        <v>1017</v>
      </c>
      <c r="O82" s="219">
        <v>2274</v>
      </c>
      <c r="P82" s="220">
        <v>1075</v>
      </c>
      <c r="Q82" s="220">
        <v>1199</v>
      </c>
      <c r="R82" s="219">
        <v>3160</v>
      </c>
      <c r="S82" s="220">
        <v>1614</v>
      </c>
      <c r="T82" s="220">
        <v>1546</v>
      </c>
      <c r="U82" s="219">
        <v>1765</v>
      </c>
      <c r="V82" s="220">
        <v>843</v>
      </c>
      <c r="W82" s="220">
        <v>922</v>
      </c>
      <c r="X82" s="219">
        <v>1479</v>
      </c>
      <c r="Y82" s="220">
        <v>731</v>
      </c>
      <c r="Z82" s="220">
        <v>748</v>
      </c>
      <c r="AA82" s="219">
        <v>1623</v>
      </c>
      <c r="AB82" s="220">
        <v>760</v>
      </c>
      <c r="AC82" s="220">
        <v>863</v>
      </c>
      <c r="AD82" s="219">
        <v>1201</v>
      </c>
      <c r="AE82" s="220">
        <v>568</v>
      </c>
      <c r="AF82" s="220">
        <v>633</v>
      </c>
      <c r="AG82" s="219">
        <v>2980</v>
      </c>
      <c r="AH82" s="220">
        <v>1446</v>
      </c>
      <c r="AI82" s="220">
        <v>1534</v>
      </c>
      <c r="AJ82" s="219">
        <v>398</v>
      </c>
      <c r="AK82" s="220">
        <v>207</v>
      </c>
      <c r="AL82" s="220">
        <v>191</v>
      </c>
      <c r="AM82" s="219">
        <v>1038</v>
      </c>
      <c r="AN82" s="220">
        <v>506</v>
      </c>
      <c r="AO82" s="220">
        <v>532</v>
      </c>
      <c r="AP82" s="219">
        <v>495</v>
      </c>
      <c r="AQ82" s="220">
        <v>251</v>
      </c>
      <c r="AR82" s="220">
        <v>244</v>
      </c>
      <c r="AS82" s="219">
        <v>288</v>
      </c>
      <c r="AT82" s="220">
        <v>138</v>
      </c>
      <c r="AU82" s="220">
        <v>150</v>
      </c>
      <c r="AV82" s="219">
        <v>681</v>
      </c>
      <c r="AW82" s="220">
        <v>312</v>
      </c>
      <c r="AX82" s="220">
        <v>369</v>
      </c>
      <c r="AY82" s="219">
        <v>794</v>
      </c>
      <c r="AZ82" s="220">
        <v>388</v>
      </c>
      <c r="BA82" s="220">
        <v>406</v>
      </c>
      <c r="BB82" s="219">
        <v>532</v>
      </c>
      <c r="BC82" s="220">
        <v>287</v>
      </c>
      <c r="BD82" s="220">
        <v>245</v>
      </c>
      <c r="BE82" s="219">
        <v>744</v>
      </c>
      <c r="BF82" s="220">
        <v>372</v>
      </c>
      <c r="BG82" s="220">
        <v>372</v>
      </c>
      <c r="BH82" s="219">
        <v>1144</v>
      </c>
      <c r="BI82" s="220">
        <v>555</v>
      </c>
      <c r="BJ82" s="220">
        <v>589</v>
      </c>
      <c r="BK82" s="219">
        <v>779</v>
      </c>
      <c r="BL82" s="220">
        <v>379</v>
      </c>
      <c r="BM82" s="220">
        <v>400</v>
      </c>
      <c r="BN82" s="219">
        <v>595</v>
      </c>
      <c r="BO82" s="220">
        <v>316</v>
      </c>
      <c r="BP82" s="220">
        <v>279</v>
      </c>
      <c r="BQ82" s="219">
        <v>760</v>
      </c>
      <c r="BR82" s="220">
        <v>380</v>
      </c>
      <c r="BS82" s="220">
        <v>380</v>
      </c>
      <c r="BT82" s="219">
        <v>169</v>
      </c>
      <c r="BU82" s="220">
        <v>89</v>
      </c>
      <c r="BV82" s="221">
        <v>80</v>
      </c>
    </row>
    <row r="83" spans="1:74" s="78" customFormat="1" ht="15" customHeight="1">
      <c r="B83" s="64" t="s">
        <v>66</v>
      </c>
      <c r="C83" s="216">
        <f t="shared" si="49"/>
        <v>34568</v>
      </c>
      <c r="D83" s="217">
        <f t="shared" si="57"/>
        <v>16938</v>
      </c>
      <c r="E83" s="218">
        <f t="shared" si="57"/>
        <v>17630</v>
      </c>
      <c r="F83" s="219">
        <v>6520</v>
      </c>
      <c r="G83" s="220">
        <v>3336</v>
      </c>
      <c r="H83" s="220">
        <v>3184</v>
      </c>
      <c r="I83" s="219">
        <v>3496</v>
      </c>
      <c r="J83" s="220">
        <v>1690</v>
      </c>
      <c r="K83" s="220">
        <v>1806</v>
      </c>
      <c r="L83" s="219">
        <v>1901</v>
      </c>
      <c r="M83" s="220">
        <v>907</v>
      </c>
      <c r="N83" s="220">
        <v>994</v>
      </c>
      <c r="O83" s="219">
        <v>2341</v>
      </c>
      <c r="P83" s="220">
        <v>1046</v>
      </c>
      <c r="Q83" s="220">
        <v>1295</v>
      </c>
      <c r="R83" s="219">
        <v>3013</v>
      </c>
      <c r="S83" s="220">
        <v>1547</v>
      </c>
      <c r="T83" s="220">
        <v>1466</v>
      </c>
      <c r="U83" s="219">
        <v>1712</v>
      </c>
      <c r="V83" s="220">
        <v>818</v>
      </c>
      <c r="W83" s="220">
        <v>894</v>
      </c>
      <c r="X83" s="219">
        <v>1587</v>
      </c>
      <c r="Y83" s="220">
        <v>755</v>
      </c>
      <c r="Z83" s="220">
        <v>832</v>
      </c>
      <c r="AA83" s="219">
        <v>1595</v>
      </c>
      <c r="AB83" s="220">
        <v>762</v>
      </c>
      <c r="AC83" s="220">
        <v>833</v>
      </c>
      <c r="AD83" s="219">
        <v>1227</v>
      </c>
      <c r="AE83" s="220">
        <v>569</v>
      </c>
      <c r="AF83" s="220">
        <v>658</v>
      </c>
      <c r="AG83" s="219">
        <v>2750</v>
      </c>
      <c r="AH83" s="220">
        <v>1301</v>
      </c>
      <c r="AI83" s="220">
        <v>1449</v>
      </c>
      <c r="AJ83" s="219">
        <v>450</v>
      </c>
      <c r="AK83" s="220">
        <v>234</v>
      </c>
      <c r="AL83" s="220">
        <v>216</v>
      </c>
      <c r="AM83" s="219">
        <v>1057</v>
      </c>
      <c r="AN83" s="220">
        <v>506</v>
      </c>
      <c r="AO83" s="220">
        <v>551</v>
      </c>
      <c r="AP83" s="219">
        <v>487</v>
      </c>
      <c r="AQ83" s="220">
        <v>237</v>
      </c>
      <c r="AR83" s="220">
        <v>250</v>
      </c>
      <c r="AS83" s="219">
        <v>324</v>
      </c>
      <c r="AT83" s="220">
        <v>174</v>
      </c>
      <c r="AU83" s="220">
        <v>150</v>
      </c>
      <c r="AV83" s="219">
        <v>712</v>
      </c>
      <c r="AW83" s="220">
        <v>345</v>
      </c>
      <c r="AX83" s="220">
        <v>367</v>
      </c>
      <c r="AY83" s="219">
        <v>840</v>
      </c>
      <c r="AZ83" s="220">
        <v>416</v>
      </c>
      <c r="BA83" s="220">
        <v>424</v>
      </c>
      <c r="BB83" s="219">
        <v>527</v>
      </c>
      <c r="BC83" s="220">
        <v>268</v>
      </c>
      <c r="BD83" s="220">
        <v>259</v>
      </c>
      <c r="BE83" s="219">
        <v>754</v>
      </c>
      <c r="BF83" s="220">
        <v>395</v>
      </c>
      <c r="BG83" s="220">
        <v>359</v>
      </c>
      <c r="BH83" s="219">
        <v>1035</v>
      </c>
      <c r="BI83" s="220">
        <v>516</v>
      </c>
      <c r="BJ83" s="220">
        <v>519</v>
      </c>
      <c r="BK83" s="219">
        <v>808</v>
      </c>
      <c r="BL83" s="220">
        <v>406</v>
      </c>
      <c r="BM83" s="220">
        <v>402</v>
      </c>
      <c r="BN83" s="219">
        <v>528</v>
      </c>
      <c r="BO83" s="220">
        <v>267</v>
      </c>
      <c r="BP83" s="220">
        <v>261</v>
      </c>
      <c r="BQ83" s="219">
        <v>729</v>
      </c>
      <c r="BR83" s="220">
        <v>356</v>
      </c>
      <c r="BS83" s="220">
        <v>373</v>
      </c>
      <c r="BT83" s="219">
        <v>175</v>
      </c>
      <c r="BU83" s="220">
        <v>87</v>
      </c>
      <c r="BV83" s="221">
        <v>88</v>
      </c>
    </row>
    <row r="84" spans="1:74" s="78" customFormat="1" ht="15" customHeight="1">
      <c r="B84" s="64" t="s">
        <v>67</v>
      </c>
      <c r="C84" s="216">
        <f t="shared" si="49"/>
        <v>36411</v>
      </c>
      <c r="D84" s="217">
        <f t="shared" si="57"/>
        <v>17618</v>
      </c>
      <c r="E84" s="218">
        <f t="shared" si="57"/>
        <v>18793</v>
      </c>
      <c r="F84" s="219">
        <v>6804</v>
      </c>
      <c r="G84" s="220">
        <v>3434</v>
      </c>
      <c r="H84" s="220">
        <v>3370</v>
      </c>
      <c r="I84" s="219">
        <v>3543</v>
      </c>
      <c r="J84" s="220">
        <v>1649</v>
      </c>
      <c r="K84" s="220">
        <v>1894</v>
      </c>
      <c r="L84" s="219">
        <v>2054</v>
      </c>
      <c r="M84" s="220">
        <v>999</v>
      </c>
      <c r="N84" s="220">
        <v>1055</v>
      </c>
      <c r="O84" s="219">
        <v>2443</v>
      </c>
      <c r="P84" s="220">
        <v>1147</v>
      </c>
      <c r="Q84" s="220">
        <v>1296</v>
      </c>
      <c r="R84" s="219">
        <v>3072</v>
      </c>
      <c r="S84" s="220">
        <v>1518</v>
      </c>
      <c r="T84" s="220">
        <v>1554</v>
      </c>
      <c r="U84" s="219">
        <v>1792</v>
      </c>
      <c r="V84" s="220">
        <v>805</v>
      </c>
      <c r="W84" s="220">
        <v>987</v>
      </c>
      <c r="X84" s="219">
        <v>1630</v>
      </c>
      <c r="Y84" s="220">
        <v>764</v>
      </c>
      <c r="Z84" s="220">
        <v>866</v>
      </c>
      <c r="AA84" s="219">
        <v>1739</v>
      </c>
      <c r="AB84" s="220">
        <v>821</v>
      </c>
      <c r="AC84" s="220">
        <v>918</v>
      </c>
      <c r="AD84" s="219">
        <v>1255</v>
      </c>
      <c r="AE84" s="220">
        <v>593</v>
      </c>
      <c r="AF84" s="220">
        <v>662</v>
      </c>
      <c r="AG84" s="219">
        <v>2976</v>
      </c>
      <c r="AH84" s="220">
        <v>1429</v>
      </c>
      <c r="AI84" s="220">
        <v>1547</v>
      </c>
      <c r="AJ84" s="219">
        <v>521</v>
      </c>
      <c r="AK84" s="220">
        <v>243</v>
      </c>
      <c r="AL84" s="220">
        <v>278</v>
      </c>
      <c r="AM84" s="219">
        <v>1142</v>
      </c>
      <c r="AN84" s="220">
        <v>570</v>
      </c>
      <c r="AO84" s="220">
        <v>572</v>
      </c>
      <c r="AP84" s="219">
        <v>522</v>
      </c>
      <c r="AQ84" s="220">
        <v>252</v>
      </c>
      <c r="AR84" s="220">
        <v>270</v>
      </c>
      <c r="AS84" s="219">
        <v>309</v>
      </c>
      <c r="AT84" s="220">
        <v>152</v>
      </c>
      <c r="AU84" s="220">
        <v>157</v>
      </c>
      <c r="AV84" s="219">
        <v>711</v>
      </c>
      <c r="AW84" s="220">
        <v>321</v>
      </c>
      <c r="AX84" s="220">
        <v>390</v>
      </c>
      <c r="AY84" s="219">
        <v>928</v>
      </c>
      <c r="AZ84" s="220">
        <v>456</v>
      </c>
      <c r="BA84" s="220">
        <v>472</v>
      </c>
      <c r="BB84" s="219">
        <v>589</v>
      </c>
      <c r="BC84" s="220">
        <v>302</v>
      </c>
      <c r="BD84" s="220">
        <v>287</v>
      </c>
      <c r="BE84" s="219">
        <v>874</v>
      </c>
      <c r="BF84" s="220">
        <v>423</v>
      </c>
      <c r="BG84" s="220">
        <v>451</v>
      </c>
      <c r="BH84" s="219">
        <v>1138</v>
      </c>
      <c r="BI84" s="220">
        <v>600</v>
      </c>
      <c r="BJ84" s="220">
        <v>538</v>
      </c>
      <c r="BK84" s="219">
        <v>851</v>
      </c>
      <c r="BL84" s="220">
        <v>407</v>
      </c>
      <c r="BM84" s="220">
        <v>444</v>
      </c>
      <c r="BN84" s="219">
        <v>626</v>
      </c>
      <c r="BO84" s="220">
        <v>311</v>
      </c>
      <c r="BP84" s="220">
        <v>315</v>
      </c>
      <c r="BQ84" s="219">
        <v>720</v>
      </c>
      <c r="BR84" s="220">
        <v>343</v>
      </c>
      <c r="BS84" s="220">
        <v>377</v>
      </c>
      <c r="BT84" s="219">
        <v>172</v>
      </c>
      <c r="BU84" s="220">
        <v>79</v>
      </c>
      <c r="BV84" s="221">
        <v>93</v>
      </c>
    </row>
    <row r="85" spans="1:74" s="78" customFormat="1" ht="15" customHeight="1">
      <c r="B85" s="65" t="s">
        <v>68</v>
      </c>
      <c r="C85" s="222">
        <f t="shared" si="49"/>
        <v>27520</v>
      </c>
      <c r="D85" s="223">
        <f t="shared" si="57"/>
        <v>13405</v>
      </c>
      <c r="E85" s="224">
        <f t="shared" si="57"/>
        <v>14115</v>
      </c>
      <c r="F85" s="225">
        <v>5060</v>
      </c>
      <c r="G85" s="226">
        <v>2595</v>
      </c>
      <c r="H85" s="226">
        <v>2465</v>
      </c>
      <c r="I85" s="225">
        <v>2945</v>
      </c>
      <c r="J85" s="226">
        <v>1433</v>
      </c>
      <c r="K85" s="226">
        <v>1512</v>
      </c>
      <c r="L85" s="225">
        <v>1402</v>
      </c>
      <c r="M85" s="226">
        <v>658</v>
      </c>
      <c r="N85" s="226">
        <v>744</v>
      </c>
      <c r="O85" s="225">
        <v>1827</v>
      </c>
      <c r="P85" s="226">
        <v>867</v>
      </c>
      <c r="Q85" s="226">
        <v>960</v>
      </c>
      <c r="R85" s="225">
        <v>2017</v>
      </c>
      <c r="S85" s="226">
        <v>972</v>
      </c>
      <c r="T85" s="226">
        <v>1045</v>
      </c>
      <c r="U85" s="225">
        <v>1220</v>
      </c>
      <c r="V85" s="226">
        <v>576</v>
      </c>
      <c r="W85" s="226">
        <v>644</v>
      </c>
      <c r="X85" s="225">
        <v>1467</v>
      </c>
      <c r="Y85" s="226">
        <v>714</v>
      </c>
      <c r="Z85" s="226">
        <v>753</v>
      </c>
      <c r="AA85" s="225">
        <v>1201</v>
      </c>
      <c r="AB85" s="226">
        <v>569</v>
      </c>
      <c r="AC85" s="226">
        <v>632</v>
      </c>
      <c r="AD85" s="225">
        <v>910</v>
      </c>
      <c r="AE85" s="226">
        <v>413</v>
      </c>
      <c r="AF85" s="226">
        <v>497</v>
      </c>
      <c r="AG85" s="225">
        <v>2417</v>
      </c>
      <c r="AH85" s="226">
        <v>1167</v>
      </c>
      <c r="AI85" s="226">
        <v>1250</v>
      </c>
      <c r="AJ85" s="225">
        <v>370</v>
      </c>
      <c r="AK85" s="226">
        <v>184</v>
      </c>
      <c r="AL85" s="226">
        <v>186</v>
      </c>
      <c r="AM85" s="225">
        <v>884</v>
      </c>
      <c r="AN85" s="226">
        <v>428</v>
      </c>
      <c r="AO85" s="226">
        <v>456</v>
      </c>
      <c r="AP85" s="225">
        <v>437</v>
      </c>
      <c r="AQ85" s="226">
        <v>219</v>
      </c>
      <c r="AR85" s="226">
        <v>218</v>
      </c>
      <c r="AS85" s="225">
        <v>257</v>
      </c>
      <c r="AT85" s="226">
        <v>122</v>
      </c>
      <c r="AU85" s="226">
        <v>135</v>
      </c>
      <c r="AV85" s="225">
        <v>582</v>
      </c>
      <c r="AW85" s="226">
        <v>288</v>
      </c>
      <c r="AX85" s="226">
        <v>294</v>
      </c>
      <c r="AY85" s="225">
        <v>775</v>
      </c>
      <c r="AZ85" s="226">
        <v>357</v>
      </c>
      <c r="BA85" s="226">
        <v>418</v>
      </c>
      <c r="BB85" s="225">
        <v>473</v>
      </c>
      <c r="BC85" s="226">
        <v>218</v>
      </c>
      <c r="BD85" s="226">
        <v>255</v>
      </c>
      <c r="BE85" s="225">
        <v>668</v>
      </c>
      <c r="BF85" s="226">
        <v>320</v>
      </c>
      <c r="BG85" s="226">
        <v>348</v>
      </c>
      <c r="BH85" s="225">
        <v>840</v>
      </c>
      <c r="BI85" s="226">
        <v>425</v>
      </c>
      <c r="BJ85" s="226">
        <v>415</v>
      </c>
      <c r="BK85" s="225">
        <v>612</v>
      </c>
      <c r="BL85" s="226">
        <v>300</v>
      </c>
      <c r="BM85" s="226">
        <v>312</v>
      </c>
      <c r="BN85" s="225">
        <v>503</v>
      </c>
      <c r="BO85" s="226">
        <v>244</v>
      </c>
      <c r="BP85" s="226">
        <v>259</v>
      </c>
      <c r="BQ85" s="225">
        <v>493</v>
      </c>
      <c r="BR85" s="226">
        <v>243</v>
      </c>
      <c r="BS85" s="226">
        <v>250</v>
      </c>
      <c r="BT85" s="225">
        <v>160</v>
      </c>
      <c r="BU85" s="226">
        <v>93</v>
      </c>
      <c r="BV85" s="227">
        <v>67</v>
      </c>
    </row>
    <row r="86" spans="1:74" s="8" customFormat="1" ht="15" customHeight="1">
      <c r="A86" s="78"/>
      <c r="B86" s="61" t="s">
        <v>18</v>
      </c>
      <c r="C86" s="187">
        <f t="shared" si="49"/>
        <v>133390</v>
      </c>
      <c r="D86" s="187">
        <f t="shared" ref="D86:AI86" si="58">SUM(D87:D91)</f>
        <v>65065</v>
      </c>
      <c r="E86" s="188">
        <f t="shared" si="58"/>
        <v>68325</v>
      </c>
      <c r="F86" s="215">
        <f t="shared" si="58"/>
        <v>22334</v>
      </c>
      <c r="G86" s="198">
        <f t="shared" si="58"/>
        <v>11335</v>
      </c>
      <c r="H86" s="198">
        <f t="shared" si="58"/>
        <v>10999</v>
      </c>
      <c r="I86" s="215">
        <f t="shared" si="58"/>
        <v>13646</v>
      </c>
      <c r="J86" s="198">
        <f t="shared" si="58"/>
        <v>6538</v>
      </c>
      <c r="K86" s="198">
        <f t="shared" si="58"/>
        <v>7108</v>
      </c>
      <c r="L86" s="215">
        <f t="shared" si="58"/>
        <v>7521</v>
      </c>
      <c r="M86" s="198">
        <f t="shared" si="58"/>
        <v>3607</v>
      </c>
      <c r="N86" s="198">
        <f t="shared" si="58"/>
        <v>3914</v>
      </c>
      <c r="O86" s="215">
        <f t="shared" si="58"/>
        <v>8954</v>
      </c>
      <c r="P86" s="198">
        <f t="shared" si="58"/>
        <v>4403</v>
      </c>
      <c r="Q86" s="198">
        <f t="shared" si="58"/>
        <v>4551</v>
      </c>
      <c r="R86" s="215">
        <f t="shared" si="58"/>
        <v>9443</v>
      </c>
      <c r="S86" s="198">
        <f t="shared" si="58"/>
        <v>4659</v>
      </c>
      <c r="T86" s="198">
        <f t="shared" si="58"/>
        <v>4784</v>
      </c>
      <c r="U86" s="215">
        <f t="shared" si="58"/>
        <v>6436</v>
      </c>
      <c r="V86" s="198">
        <f t="shared" si="58"/>
        <v>3160</v>
      </c>
      <c r="W86" s="198">
        <f t="shared" si="58"/>
        <v>3276</v>
      </c>
      <c r="X86" s="215">
        <f t="shared" si="58"/>
        <v>6597</v>
      </c>
      <c r="Y86" s="198">
        <f t="shared" si="58"/>
        <v>3236</v>
      </c>
      <c r="Z86" s="198">
        <f t="shared" si="58"/>
        <v>3361</v>
      </c>
      <c r="AA86" s="215">
        <f t="shared" si="58"/>
        <v>6817</v>
      </c>
      <c r="AB86" s="198">
        <f t="shared" si="58"/>
        <v>3303</v>
      </c>
      <c r="AC86" s="198">
        <f t="shared" si="58"/>
        <v>3514</v>
      </c>
      <c r="AD86" s="215">
        <f t="shared" si="58"/>
        <v>4957</v>
      </c>
      <c r="AE86" s="198">
        <f t="shared" si="58"/>
        <v>2350</v>
      </c>
      <c r="AF86" s="198">
        <f t="shared" si="58"/>
        <v>2607</v>
      </c>
      <c r="AG86" s="215">
        <f t="shared" si="58"/>
        <v>11097</v>
      </c>
      <c r="AH86" s="198">
        <f t="shared" si="58"/>
        <v>5174</v>
      </c>
      <c r="AI86" s="198">
        <f t="shared" si="58"/>
        <v>5923</v>
      </c>
      <c r="AJ86" s="215">
        <f t="shared" ref="AJ86:BO86" si="59">SUM(AJ87:AJ91)</f>
        <v>2031</v>
      </c>
      <c r="AK86" s="198">
        <f t="shared" si="59"/>
        <v>1013</v>
      </c>
      <c r="AL86" s="198">
        <f t="shared" si="59"/>
        <v>1018</v>
      </c>
      <c r="AM86" s="215">
        <f t="shared" si="59"/>
        <v>4470</v>
      </c>
      <c r="AN86" s="198">
        <f t="shared" si="59"/>
        <v>2107</v>
      </c>
      <c r="AO86" s="198">
        <f t="shared" si="59"/>
        <v>2363</v>
      </c>
      <c r="AP86" s="215">
        <f t="shared" si="59"/>
        <v>2058</v>
      </c>
      <c r="AQ86" s="198">
        <f t="shared" si="59"/>
        <v>1016</v>
      </c>
      <c r="AR86" s="198">
        <f t="shared" si="59"/>
        <v>1042</v>
      </c>
      <c r="AS86" s="215">
        <f t="shared" si="59"/>
        <v>1327</v>
      </c>
      <c r="AT86" s="198">
        <f t="shared" si="59"/>
        <v>634</v>
      </c>
      <c r="AU86" s="198">
        <f t="shared" si="59"/>
        <v>693</v>
      </c>
      <c r="AV86" s="215">
        <f t="shared" si="59"/>
        <v>2967</v>
      </c>
      <c r="AW86" s="198">
        <f t="shared" si="59"/>
        <v>1351</v>
      </c>
      <c r="AX86" s="198">
        <f t="shared" si="59"/>
        <v>1616</v>
      </c>
      <c r="AY86" s="215">
        <f t="shared" si="59"/>
        <v>3545</v>
      </c>
      <c r="AZ86" s="198">
        <f t="shared" si="59"/>
        <v>1771</v>
      </c>
      <c r="BA86" s="198">
        <f t="shared" si="59"/>
        <v>1774</v>
      </c>
      <c r="BB86" s="215">
        <f t="shared" si="59"/>
        <v>2264</v>
      </c>
      <c r="BC86" s="198">
        <f t="shared" si="59"/>
        <v>1111</v>
      </c>
      <c r="BD86" s="198">
        <f t="shared" si="59"/>
        <v>1153</v>
      </c>
      <c r="BE86" s="215">
        <f t="shared" si="59"/>
        <v>3338</v>
      </c>
      <c r="BF86" s="198">
        <f t="shared" si="59"/>
        <v>1669</v>
      </c>
      <c r="BG86" s="198">
        <f t="shared" si="59"/>
        <v>1669</v>
      </c>
      <c r="BH86" s="215">
        <f t="shared" si="59"/>
        <v>4135</v>
      </c>
      <c r="BI86" s="198">
        <f t="shared" si="59"/>
        <v>1999</v>
      </c>
      <c r="BJ86" s="198">
        <f t="shared" si="59"/>
        <v>2136</v>
      </c>
      <c r="BK86" s="215">
        <f t="shared" si="59"/>
        <v>3407</v>
      </c>
      <c r="BL86" s="198">
        <f t="shared" si="59"/>
        <v>1647</v>
      </c>
      <c r="BM86" s="198">
        <f t="shared" si="59"/>
        <v>1760</v>
      </c>
      <c r="BN86" s="215">
        <f t="shared" si="59"/>
        <v>2404</v>
      </c>
      <c r="BO86" s="198">
        <f t="shared" si="59"/>
        <v>1186</v>
      </c>
      <c r="BP86" s="198">
        <f t="shared" ref="BP86:BV86" si="60">SUM(BP87:BP91)</f>
        <v>1218</v>
      </c>
      <c r="BQ86" s="215">
        <f t="shared" si="60"/>
        <v>2978</v>
      </c>
      <c r="BR86" s="198">
        <f t="shared" si="60"/>
        <v>1468</v>
      </c>
      <c r="BS86" s="198">
        <f t="shared" si="60"/>
        <v>1510</v>
      </c>
      <c r="BT86" s="215">
        <f t="shared" si="60"/>
        <v>664</v>
      </c>
      <c r="BU86" s="198">
        <f t="shared" si="60"/>
        <v>328</v>
      </c>
      <c r="BV86" s="189">
        <f t="shared" si="60"/>
        <v>336</v>
      </c>
    </row>
    <row r="87" spans="1:74" s="78" customFormat="1" ht="15" customHeight="1">
      <c r="B87" s="64" t="s">
        <v>115</v>
      </c>
      <c r="C87" s="216">
        <f t="shared" si="49"/>
        <v>28642</v>
      </c>
      <c r="D87" s="217">
        <f t="shared" ref="D87:E91" si="61">SUM(G87,J87,M87,P87,S87,V87,Y87,AB87,AE87,AH87,AK87,AN87,AQ87,AT87,AW87,AZ87,BC87,BF87,BI87,BL87,BO87,BR87,BU87)</f>
        <v>14070</v>
      </c>
      <c r="E87" s="218">
        <f t="shared" si="61"/>
        <v>14572</v>
      </c>
      <c r="F87" s="219">
        <v>5028</v>
      </c>
      <c r="G87" s="220">
        <v>2616</v>
      </c>
      <c r="H87" s="220">
        <v>2412</v>
      </c>
      <c r="I87" s="219">
        <v>2958</v>
      </c>
      <c r="J87" s="220">
        <v>1399</v>
      </c>
      <c r="K87" s="220">
        <v>1559</v>
      </c>
      <c r="L87" s="219">
        <v>1578</v>
      </c>
      <c r="M87" s="220">
        <v>777</v>
      </c>
      <c r="N87" s="220">
        <v>801</v>
      </c>
      <c r="O87" s="219">
        <v>1811</v>
      </c>
      <c r="P87" s="220">
        <v>899</v>
      </c>
      <c r="Q87" s="220">
        <v>912</v>
      </c>
      <c r="R87" s="219">
        <v>2156</v>
      </c>
      <c r="S87" s="220">
        <v>1072</v>
      </c>
      <c r="T87" s="220">
        <v>1084</v>
      </c>
      <c r="U87" s="219">
        <v>1396</v>
      </c>
      <c r="V87" s="220">
        <v>710</v>
      </c>
      <c r="W87" s="220">
        <v>686</v>
      </c>
      <c r="X87" s="219">
        <v>1414</v>
      </c>
      <c r="Y87" s="220">
        <v>696</v>
      </c>
      <c r="Z87" s="220">
        <v>718</v>
      </c>
      <c r="AA87" s="219">
        <v>1435</v>
      </c>
      <c r="AB87" s="220">
        <v>701</v>
      </c>
      <c r="AC87" s="220">
        <v>734</v>
      </c>
      <c r="AD87" s="219">
        <v>1111</v>
      </c>
      <c r="AE87" s="220">
        <v>524</v>
      </c>
      <c r="AF87" s="220">
        <v>587</v>
      </c>
      <c r="AG87" s="219">
        <v>2344</v>
      </c>
      <c r="AH87" s="220">
        <v>1119</v>
      </c>
      <c r="AI87" s="220">
        <v>1225</v>
      </c>
      <c r="AJ87" s="219">
        <v>417</v>
      </c>
      <c r="AK87" s="220">
        <v>199</v>
      </c>
      <c r="AL87" s="220">
        <v>218</v>
      </c>
      <c r="AM87" s="219">
        <v>924</v>
      </c>
      <c r="AN87" s="220">
        <v>429</v>
      </c>
      <c r="AO87" s="220">
        <v>495</v>
      </c>
      <c r="AP87" s="219">
        <v>423</v>
      </c>
      <c r="AQ87" s="220">
        <v>229</v>
      </c>
      <c r="AR87" s="220">
        <v>194</v>
      </c>
      <c r="AS87" s="219">
        <v>251</v>
      </c>
      <c r="AT87" s="220">
        <v>116</v>
      </c>
      <c r="AU87" s="220">
        <v>135</v>
      </c>
      <c r="AV87" s="219">
        <v>567</v>
      </c>
      <c r="AW87" s="220">
        <v>252</v>
      </c>
      <c r="AX87" s="220">
        <v>315</v>
      </c>
      <c r="AY87" s="219">
        <v>796</v>
      </c>
      <c r="AZ87" s="220">
        <v>381</v>
      </c>
      <c r="BA87" s="220">
        <v>415</v>
      </c>
      <c r="BB87" s="219">
        <v>490</v>
      </c>
      <c r="BC87" s="220">
        <v>252</v>
      </c>
      <c r="BD87" s="220">
        <v>238</v>
      </c>
      <c r="BE87" s="219">
        <v>716</v>
      </c>
      <c r="BF87" s="220">
        <v>347</v>
      </c>
      <c r="BG87" s="220">
        <v>369</v>
      </c>
      <c r="BH87" s="219">
        <v>872</v>
      </c>
      <c r="BI87" s="220">
        <v>429</v>
      </c>
      <c r="BJ87" s="220">
        <v>443</v>
      </c>
      <c r="BK87" s="219">
        <v>723</v>
      </c>
      <c r="BL87" s="220">
        <v>322</v>
      </c>
      <c r="BM87" s="220">
        <v>401</v>
      </c>
      <c r="BN87" s="219">
        <v>483</v>
      </c>
      <c r="BO87" s="220">
        <v>239</v>
      </c>
      <c r="BP87" s="220">
        <v>244</v>
      </c>
      <c r="BQ87" s="219">
        <v>611</v>
      </c>
      <c r="BR87" s="220">
        <v>299</v>
      </c>
      <c r="BS87" s="220">
        <v>312</v>
      </c>
      <c r="BT87" s="219">
        <v>138</v>
      </c>
      <c r="BU87" s="220">
        <v>63</v>
      </c>
      <c r="BV87" s="221">
        <v>75</v>
      </c>
    </row>
    <row r="88" spans="1:74" s="78" customFormat="1" ht="15" customHeight="1">
      <c r="B88" s="64" t="s">
        <v>69</v>
      </c>
      <c r="C88" s="216">
        <f t="shared" si="49"/>
        <v>30619</v>
      </c>
      <c r="D88" s="217">
        <f t="shared" si="61"/>
        <v>15194</v>
      </c>
      <c r="E88" s="218">
        <f t="shared" si="61"/>
        <v>15425</v>
      </c>
      <c r="F88" s="219">
        <v>5175</v>
      </c>
      <c r="G88" s="220">
        <v>2624</v>
      </c>
      <c r="H88" s="220">
        <v>2551</v>
      </c>
      <c r="I88" s="219">
        <v>3199</v>
      </c>
      <c r="J88" s="220">
        <v>1550</v>
      </c>
      <c r="K88" s="220">
        <v>1649</v>
      </c>
      <c r="L88" s="219">
        <v>1709</v>
      </c>
      <c r="M88" s="220">
        <v>825</v>
      </c>
      <c r="N88" s="220">
        <v>884</v>
      </c>
      <c r="O88" s="219">
        <v>2038</v>
      </c>
      <c r="P88" s="220">
        <v>1033</v>
      </c>
      <c r="Q88" s="220">
        <v>1005</v>
      </c>
      <c r="R88" s="219">
        <v>2134</v>
      </c>
      <c r="S88" s="220">
        <v>1109</v>
      </c>
      <c r="T88" s="220">
        <v>1025</v>
      </c>
      <c r="U88" s="219">
        <v>1472</v>
      </c>
      <c r="V88" s="220">
        <v>723</v>
      </c>
      <c r="W88" s="220">
        <v>749</v>
      </c>
      <c r="X88" s="219">
        <v>1505</v>
      </c>
      <c r="Y88" s="220">
        <v>733</v>
      </c>
      <c r="Z88" s="220">
        <v>772</v>
      </c>
      <c r="AA88" s="219">
        <v>1587</v>
      </c>
      <c r="AB88" s="220">
        <v>803</v>
      </c>
      <c r="AC88" s="220">
        <v>784</v>
      </c>
      <c r="AD88" s="219">
        <v>1114</v>
      </c>
      <c r="AE88" s="220">
        <v>550</v>
      </c>
      <c r="AF88" s="220">
        <v>564</v>
      </c>
      <c r="AG88" s="219">
        <v>2655</v>
      </c>
      <c r="AH88" s="220">
        <v>1245</v>
      </c>
      <c r="AI88" s="220">
        <v>1410</v>
      </c>
      <c r="AJ88" s="219">
        <v>433</v>
      </c>
      <c r="AK88" s="220">
        <v>235</v>
      </c>
      <c r="AL88" s="220">
        <v>198</v>
      </c>
      <c r="AM88" s="219">
        <v>984</v>
      </c>
      <c r="AN88" s="220">
        <v>461</v>
      </c>
      <c r="AO88" s="220">
        <v>523</v>
      </c>
      <c r="AP88" s="219">
        <v>448</v>
      </c>
      <c r="AQ88" s="220">
        <v>227</v>
      </c>
      <c r="AR88" s="220">
        <v>221</v>
      </c>
      <c r="AS88" s="219">
        <v>333</v>
      </c>
      <c r="AT88" s="220">
        <v>169</v>
      </c>
      <c r="AU88" s="220">
        <v>164</v>
      </c>
      <c r="AV88" s="219">
        <v>713</v>
      </c>
      <c r="AW88" s="220">
        <v>343</v>
      </c>
      <c r="AX88" s="220">
        <v>370</v>
      </c>
      <c r="AY88" s="219">
        <v>830</v>
      </c>
      <c r="AZ88" s="220">
        <v>418</v>
      </c>
      <c r="BA88" s="220">
        <v>412</v>
      </c>
      <c r="BB88" s="219">
        <v>484</v>
      </c>
      <c r="BC88" s="220">
        <v>237</v>
      </c>
      <c r="BD88" s="220">
        <v>247</v>
      </c>
      <c r="BE88" s="219">
        <v>781</v>
      </c>
      <c r="BF88" s="220">
        <v>404</v>
      </c>
      <c r="BG88" s="220">
        <v>377</v>
      </c>
      <c r="BH88" s="219">
        <v>950</v>
      </c>
      <c r="BI88" s="220">
        <v>467</v>
      </c>
      <c r="BJ88" s="220">
        <v>483</v>
      </c>
      <c r="BK88" s="219">
        <v>749</v>
      </c>
      <c r="BL88" s="220">
        <v>371</v>
      </c>
      <c r="BM88" s="220">
        <v>378</v>
      </c>
      <c r="BN88" s="219">
        <v>536</v>
      </c>
      <c r="BO88" s="220">
        <v>279</v>
      </c>
      <c r="BP88" s="220">
        <v>257</v>
      </c>
      <c r="BQ88" s="219">
        <v>665</v>
      </c>
      <c r="BR88" s="220">
        <v>328</v>
      </c>
      <c r="BS88" s="220">
        <v>337</v>
      </c>
      <c r="BT88" s="219">
        <v>125</v>
      </c>
      <c r="BU88" s="220">
        <v>60</v>
      </c>
      <c r="BV88" s="221">
        <v>65</v>
      </c>
    </row>
    <row r="89" spans="1:74" s="78" customFormat="1" ht="15" customHeight="1">
      <c r="B89" s="64" t="s">
        <v>70</v>
      </c>
      <c r="C89" s="216">
        <f t="shared" si="49"/>
        <v>29209</v>
      </c>
      <c r="D89" s="217">
        <f t="shared" si="61"/>
        <v>14300</v>
      </c>
      <c r="E89" s="218">
        <f t="shared" si="61"/>
        <v>14909</v>
      </c>
      <c r="F89" s="219">
        <v>4795</v>
      </c>
      <c r="G89" s="220">
        <v>2434</v>
      </c>
      <c r="H89" s="220">
        <v>2361</v>
      </c>
      <c r="I89" s="219">
        <v>2904</v>
      </c>
      <c r="J89" s="220">
        <v>1407</v>
      </c>
      <c r="K89" s="220">
        <v>1497</v>
      </c>
      <c r="L89" s="219">
        <v>1606</v>
      </c>
      <c r="M89" s="220">
        <v>779</v>
      </c>
      <c r="N89" s="220">
        <v>827</v>
      </c>
      <c r="O89" s="219">
        <v>2006</v>
      </c>
      <c r="P89" s="220">
        <v>1009</v>
      </c>
      <c r="Q89" s="220">
        <v>997</v>
      </c>
      <c r="R89" s="219">
        <v>2079</v>
      </c>
      <c r="S89" s="220">
        <v>971</v>
      </c>
      <c r="T89" s="220">
        <v>1108</v>
      </c>
      <c r="U89" s="219">
        <v>1477</v>
      </c>
      <c r="V89" s="220">
        <v>730</v>
      </c>
      <c r="W89" s="220">
        <v>747</v>
      </c>
      <c r="X89" s="219">
        <v>1508</v>
      </c>
      <c r="Y89" s="220">
        <v>768</v>
      </c>
      <c r="Z89" s="220">
        <v>740</v>
      </c>
      <c r="AA89" s="219">
        <v>1487</v>
      </c>
      <c r="AB89" s="220">
        <v>723</v>
      </c>
      <c r="AC89" s="220">
        <v>764</v>
      </c>
      <c r="AD89" s="219">
        <v>1008</v>
      </c>
      <c r="AE89" s="220">
        <v>481</v>
      </c>
      <c r="AF89" s="220">
        <v>527</v>
      </c>
      <c r="AG89" s="219">
        <v>2446</v>
      </c>
      <c r="AH89" s="220">
        <v>1113</v>
      </c>
      <c r="AI89" s="220">
        <v>1333</v>
      </c>
      <c r="AJ89" s="219">
        <v>449</v>
      </c>
      <c r="AK89" s="220">
        <v>214</v>
      </c>
      <c r="AL89" s="220">
        <v>235</v>
      </c>
      <c r="AM89" s="219">
        <v>994</v>
      </c>
      <c r="AN89" s="220">
        <v>481</v>
      </c>
      <c r="AO89" s="220">
        <v>513</v>
      </c>
      <c r="AP89" s="219">
        <v>447</v>
      </c>
      <c r="AQ89" s="220">
        <v>218</v>
      </c>
      <c r="AR89" s="220">
        <v>229</v>
      </c>
      <c r="AS89" s="219">
        <v>298</v>
      </c>
      <c r="AT89" s="220">
        <v>148</v>
      </c>
      <c r="AU89" s="220">
        <v>150</v>
      </c>
      <c r="AV89" s="219">
        <v>689</v>
      </c>
      <c r="AW89" s="220">
        <v>296</v>
      </c>
      <c r="AX89" s="220">
        <v>393</v>
      </c>
      <c r="AY89" s="219">
        <v>743</v>
      </c>
      <c r="AZ89" s="220">
        <v>396</v>
      </c>
      <c r="BA89" s="220">
        <v>347</v>
      </c>
      <c r="BB89" s="219">
        <v>486</v>
      </c>
      <c r="BC89" s="220">
        <v>236</v>
      </c>
      <c r="BD89" s="220">
        <v>250</v>
      </c>
      <c r="BE89" s="219">
        <v>707</v>
      </c>
      <c r="BF89" s="220">
        <v>352</v>
      </c>
      <c r="BG89" s="220">
        <v>355</v>
      </c>
      <c r="BH89" s="219">
        <v>908</v>
      </c>
      <c r="BI89" s="220">
        <v>452</v>
      </c>
      <c r="BJ89" s="220">
        <v>456</v>
      </c>
      <c r="BK89" s="219">
        <v>791</v>
      </c>
      <c r="BL89" s="220">
        <v>402</v>
      </c>
      <c r="BM89" s="220">
        <v>389</v>
      </c>
      <c r="BN89" s="219">
        <v>548</v>
      </c>
      <c r="BO89" s="220">
        <v>261</v>
      </c>
      <c r="BP89" s="220">
        <v>287</v>
      </c>
      <c r="BQ89" s="219">
        <v>686</v>
      </c>
      <c r="BR89" s="220">
        <v>353</v>
      </c>
      <c r="BS89" s="220">
        <v>333</v>
      </c>
      <c r="BT89" s="219">
        <v>147</v>
      </c>
      <c r="BU89" s="220">
        <v>76</v>
      </c>
      <c r="BV89" s="221">
        <v>71</v>
      </c>
    </row>
    <row r="90" spans="1:74" s="78" customFormat="1" ht="15" customHeight="1">
      <c r="B90" s="64" t="s">
        <v>71</v>
      </c>
      <c r="C90" s="216">
        <f t="shared" si="49"/>
        <v>27296</v>
      </c>
      <c r="D90" s="217">
        <f t="shared" si="61"/>
        <v>13083</v>
      </c>
      <c r="E90" s="218">
        <f t="shared" si="61"/>
        <v>14213</v>
      </c>
      <c r="F90" s="219">
        <v>4453</v>
      </c>
      <c r="G90" s="220">
        <v>2231</v>
      </c>
      <c r="H90" s="220">
        <v>2222</v>
      </c>
      <c r="I90" s="219">
        <v>2747</v>
      </c>
      <c r="J90" s="220">
        <v>1307</v>
      </c>
      <c r="K90" s="220">
        <v>1440</v>
      </c>
      <c r="L90" s="219">
        <v>1581</v>
      </c>
      <c r="M90" s="220">
        <v>746</v>
      </c>
      <c r="N90" s="220">
        <v>835</v>
      </c>
      <c r="O90" s="219">
        <v>1866</v>
      </c>
      <c r="P90" s="220">
        <v>892</v>
      </c>
      <c r="Q90" s="220">
        <v>974</v>
      </c>
      <c r="R90" s="219">
        <v>1906</v>
      </c>
      <c r="S90" s="220">
        <v>932</v>
      </c>
      <c r="T90" s="220">
        <v>974</v>
      </c>
      <c r="U90" s="219">
        <v>1290</v>
      </c>
      <c r="V90" s="220">
        <v>626</v>
      </c>
      <c r="W90" s="220">
        <v>664</v>
      </c>
      <c r="X90" s="219">
        <v>1327</v>
      </c>
      <c r="Y90" s="220">
        <v>635</v>
      </c>
      <c r="Z90" s="220">
        <v>692</v>
      </c>
      <c r="AA90" s="219">
        <v>1438</v>
      </c>
      <c r="AB90" s="220">
        <v>664</v>
      </c>
      <c r="AC90" s="220">
        <v>774</v>
      </c>
      <c r="AD90" s="219">
        <v>1052</v>
      </c>
      <c r="AE90" s="220">
        <v>500</v>
      </c>
      <c r="AF90" s="220">
        <v>552</v>
      </c>
      <c r="AG90" s="219">
        <v>2199</v>
      </c>
      <c r="AH90" s="220">
        <v>999</v>
      </c>
      <c r="AI90" s="220">
        <v>1200</v>
      </c>
      <c r="AJ90" s="219">
        <v>456</v>
      </c>
      <c r="AK90" s="220">
        <v>230</v>
      </c>
      <c r="AL90" s="220">
        <v>226</v>
      </c>
      <c r="AM90" s="219">
        <v>963</v>
      </c>
      <c r="AN90" s="220">
        <v>441</v>
      </c>
      <c r="AO90" s="220">
        <v>522</v>
      </c>
      <c r="AP90" s="219">
        <v>446</v>
      </c>
      <c r="AQ90" s="220">
        <v>209</v>
      </c>
      <c r="AR90" s="220">
        <v>237</v>
      </c>
      <c r="AS90" s="219">
        <v>239</v>
      </c>
      <c r="AT90" s="220">
        <v>107</v>
      </c>
      <c r="AU90" s="220">
        <v>132</v>
      </c>
      <c r="AV90" s="219">
        <v>618</v>
      </c>
      <c r="AW90" s="220">
        <v>292</v>
      </c>
      <c r="AX90" s="220">
        <v>326</v>
      </c>
      <c r="AY90" s="219">
        <v>730</v>
      </c>
      <c r="AZ90" s="220">
        <v>360</v>
      </c>
      <c r="BA90" s="220">
        <v>370</v>
      </c>
      <c r="BB90" s="219">
        <v>469</v>
      </c>
      <c r="BC90" s="220">
        <v>228</v>
      </c>
      <c r="BD90" s="220">
        <v>241</v>
      </c>
      <c r="BE90" s="219">
        <v>711</v>
      </c>
      <c r="BF90" s="220">
        <v>358</v>
      </c>
      <c r="BG90" s="220">
        <v>353</v>
      </c>
      <c r="BH90" s="219">
        <v>843</v>
      </c>
      <c r="BI90" s="220">
        <v>396</v>
      </c>
      <c r="BJ90" s="220">
        <v>447</v>
      </c>
      <c r="BK90" s="219">
        <v>730</v>
      </c>
      <c r="BL90" s="220">
        <v>360</v>
      </c>
      <c r="BM90" s="220">
        <v>370</v>
      </c>
      <c r="BN90" s="219">
        <v>540</v>
      </c>
      <c r="BO90" s="220">
        <v>253</v>
      </c>
      <c r="BP90" s="220">
        <v>287</v>
      </c>
      <c r="BQ90" s="219">
        <v>555</v>
      </c>
      <c r="BR90" s="220">
        <v>249</v>
      </c>
      <c r="BS90" s="220">
        <v>306</v>
      </c>
      <c r="BT90" s="219">
        <v>137</v>
      </c>
      <c r="BU90" s="220">
        <v>68</v>
      </c>
      <c r="BV90" s="221">
        <v>69</v>
      </c>
    </row>
    <row r="91" spans="1:74" s="78" customFormat="1" ht="15" customHeight="1">
      <c r="B91" s="65" t="s">
        <v>72</v>
      </c>
      <c r="C91" s="222">
        <f t="shared" si="49"/>
        <v>17624</v>
      </c>
      <c r="D91" s="223">
        <f t="shared" si="61"/>
        <v>8418</v>
      </c>
      <c r="E91" s="224">
        <f t="shared" si="61"/>
        <v>9206</v>
      </c>
      <c r="F91" s="225">
        <v>2883</v>
      </c>
      <c r="G91" s="226">
        <v>1430</v>
      </c>
      <c r="H91" s="226">
        <v>1453</v>
      </c>
      <c r="I91" s="225">
        <v>1838</v>
      </c>
      <c r="J91" s="226">
        <v>875</v>
      </c>
      <c r="K91" s="226">
        <v>963</v>
      </c>
      <c r="L91" s="225">
        <v>1047</v>
      </c>
      <c r="M91" s="226">
        <v>480</v>
      </c>
      <c r="N91" s="226">
        <v>567</v>
      </c>
      <c r="O91" s="225">
        <v>1233</v>
      </c>
      <c r="P91" s="226">
        <v>570</v>
      </c>
      <c r="Q91" s="226">
        <v>663</v>
      </c>
      <c r="R91" s="225">
        <v>1168</v>
      </c>
      <c r="S91" s="226">
        <v>575</v>
      </c>
      <c r="T91" s="226">
        <v>593</v>
      </c>
      <c r="U91" s="225">
        <v>801</v>
      </c>
      <c r="V91" s="226">
        <v>371</v>
      </c>
      <c r="W91" s="226">
        <v>430</v>
      </c>
      <c r="X91" s="225">
        <v>843</v>
      </c>
      <c r="Y91" s="226">
        <v>404</v>
      </c>
      <c r="Z91" s="226">
        <v>439</v>
      </c>
      <c r="AA91" s="225">
        <v>870</v>
      </c>
      <c r="AB91" s="226">
        <v>412</v>
      </c>
      <c r="AC91" s="226">
        <v>458</v>
      </c>
      <c r="AD91" s="225">
        <v>672</v>
      </c>
      <c r="AE91" s="226">
        <v>295</v>
      </c>
      <c r="AF91" s="226">
        <v>377</v>
      </c>
      <c r="AG91" s="225">
        <v>1453</v>
      </c>
      <c r="AH91" s="226">
        <v>698</v>
      </c>
      <c r="AI91" s="226">
        <v>755</v>
      </c>
      <c r="AJ91" s="225">
        <v>276</v>
      </c>
      <c r="AK91" s="226">
        <v>135</v>
      </c>
      <c r="AL91" s="226">
        <v>141</v>
      </c>
      <c r="AM91" s="225">
        <v>605</v>
      </c>
      <c r="AN91" s="226">
        <v>295</v>
      </c>
      <c r="AO91" s="226">
        <v>310</v>
      </c>
      <c r="AP91" s="225">
        <v>294</v>
      </c>
      <c r="AQ91" s="226">
        <v>133</v>
      </c>
      <c r="AR91" s="226">
        <v>161</v>
      </c>
      <c r="AS91" s="225">
        <v>206</v>
      </c>
      <c r="AT91" s="226">
        <v>94</v>
      </c>
      <c r="AU91" s="226">
        <v>112</v>
      </c>
      <c r="AV91" s="225">
        <v>380</v>
      </c>
      <c r="AW91" s="226">
        <v>168</v>
      </c>
      <c r="AX91" s="226">
        <v>212</v>
      </c>
      <c r="AY91" s="225">
        <v>446</v>
      </c>
      <c r="AZ91" s="226">
        <v>216</v>
      </c>
      <c r="BA91" s="226">
        <v>230</v>
      </c>
      <c r="BB91" s="225">
        <v>335</v>
      </c>
      <c r="BC91" s="226">
        <v>158</v>
      </c>
      <c r="BD91" s="226">
        <v>177</v>
      </c>
      <c r="BE91" s="225">
        <v>423</v>
      </c>
      <c r="BF91" s="226">
        <v>208</v>
      </c>
      <c r="BG91" s="226">
        <v>215</v>
      </c>
      <c r="BH91" s="225">
        <v>562</v>
      </c>
      <c r="BI91" s="226">
        <v>255</v>
      </c>
      <c r="BJ91" s="226">
        <v>307</v>
      </c>
      <c r="BK91" s="225">
        <v>414</v>
      </c>
      <c r="BL91" s="226">
        <v>192</v>
      </c>
      <c r="BM91" s="226">
        <v>222</v>
      </c>
      <c r="BN91" s="225">
        <v>297</v>
      </c>
      <c r="BO91" s="226">
        <v>154</v>
      </c>
      <c r="BP91" s="226">
        <v>143</v>
      </c>
      <c r="BQ91" s="225">
        <v>461</v>
      </c>
      <c r="BR91" s="226">
        <v>239</v>
      </c>
      <c r="BS91" s="226">
        <v>222</v>
      </c>
      <c r="BT91" s="225">
        <v>117</v>
      </c>
      <c r="BU91" s="226">
        <v>61</v>
      </c>
      <c r="BV91" s="227">
        <v>56</v>
      </c>
    </row>
    <row r="92" spans="1:74" s="8" customFormat="1" ht="15" customHeight="1">
      <c r="A92" s="78"/>
      <c r="B92" s="61" t="s">
        <v>19</v>
      </c>
      <c r="C92" s="187">
        <f t="shared" si="49"/>
        <v>125215</v>
      </c>
      <c r="D92" s="187">
        <f t="shared" ref="D92:AI92" si="62">SUM(D93:D97)</f>
        <v>53459</v>
      </c>
      <c r="E92" s="188">
        <f t="shared" si="62"/>
        <v>71756</v>
      </c>
      <c r="F92" s="215">
        <f t="shared" si="62"/>
        <v>17337</v>
      </c>
      <c r="G92" s="198">
        <f t="shared" si="62"/>
        <v>7835</v>
      </c>
      <c r="H92" s="198">
        <f t="shared" si="62"/>
        <v>9502</v>
      </c>
      <c r="I92" s="215">
        <f t="shared" si="62"/>
        <v>12515</v>
      </c>
      <c r="J92" s="198">
        <f t="shared" si="62"/>
        <v>5348</v>
      </c>
      <c r="K92" s="198">
        <f t="shared" si="62"/>
        <v>7167</v>
      </c>
      <c r="L92" s="215">
        <f t="shared" si="62"/>
        <v>6852</v>
      </c>
      <c r="M92" s="198">
        <f t="shared" si="62"/>
        <v>2833</v>
      </c>
      <c r="N92" s="198">
        <f t="shared" si="62"/>
        <v>4019</v>
      </c>
      <c r="O92" s="215">
        <f t="shared" si="62"/>
        <v>9066</v>
      </c>
      <c r="P92" s="198">
        <f t="shared" si="62"/>
        <v>3893</v>
      </c>
      <c r="Q92" s="198">
        <f t="shared" si="62"/>
        <v>5173</v>
      </c>
      <c r="R92" s="215">
        <f t="shared" si="62"/>
        <v>7853</v>
      </c>
      <c r="S92" s="198">
        <f t="shared" si="62"/>
        <v>3242</v>
      </c>
      <c r="T92" s="198">
        <f t="shared" si="62"/>
        <v>4611</v>
      </c>
      <c r="U92" s="215">
        <f t="shared" si="62"/>
        <v>6399</v>
      </c>
      <c r="V92" s="198">
        <f t="shared" si="62"/>
        <v>2771</v>
      </c>
      <c r="W92" s="198">
        <f t="shared" si="62"/>
        <v>3628</v>
      </c>
      <c r="X92" s="215">
        <f t="shared" si="62"/>
        <v>6576</v>
      </c>
      <c r="Y92" s="198">
        <f t="shared" si="62"/>
        <v>2777</v>
      </c>
      <c r="Z92" s="198">
        <f t="shared" si="62"/>
        <v>3799</v>
      </c>
      <c r="AA92" s="215">
        <f t="shared" si="62"/>
        <v>6766</v>
      </c>
      <c r="AB92" s="198">
        <f t="shared" si="62"/>
        <v>2722</v>
      </c>
      <c r="AC92" s="198">
        <f t="shared" si="62"/>
        <v>4044</v>
      </c>
      <c r="AD92" s="215">
        <f t="shared" si="62"/>
        <v>4943</v>
      </c>
      <c r="AE92" s="198">
        <f t="shared" si="62"/>
        <v>2080</v>
      </c>
      <c r="AF92" s="198">
        <f t="shared" si="62"/>
        <v>2863</v>
      </c>
      <c r="AG92" s="215">
        <f t="shared" si="62"/>
        <v>9394</v>
      </c>
      <c r="AH92" s="198">
        <f t="shared" si="62"/>
        <v>4118</v>
      </c>
      <c r="AI92" s="198">
        <f t="shared" si="62"/>
        <v>5276</v>
      </c>
      <c r="AJ92" s="215">
        <f t="shared" ref="AJ92:BO92" si="63">SUM(AJ93:AJ97)</f>
        <v>2190</v>
      </c>
      <c r="AK92" s="198">
        <f t="shared" si="63"/>
        <v>944</v>
      </c>
      <c r="AL92" s="198">
        <f t="shared" si="63"/>
        <v>1246</v>
      </c>
      <c r="AM92" s="215">
        <f t="shared" si="63"/>
        <v>5087</v>
      </c>
      <c r="AN92" s="198">
        <f t="shared" si="63"/>
        <v>2176</v>
      </c>
      <c r="AO92" s="198">
        <f t="shared" si="63"/>
        <v>2911</v>
      </c>
      <c r="AP92" s="215">
        <f t="shared" si="63"/>
        <v>2326</v>
      </c>
      <c r="AQ92" s="198">
        <f t="shared" si="63"/>
        <v>998</v>
      </c>
      <c r="AR92" s="198">
        <f t="shared" si="63"/>
        <v>1328</v>
      </c>
      <c r="AS92" s="215">
        <f t="shared" si="63"/>
        <v>1655</v>
      </c>
      <c r="AT92" s="198">
        <f t="shared" si="63"/>
        <v>706</v>
      </c>
      <c r="AU92" s="198">
        <f t="shared" si="63"/>
        <v>949</v>
      </c>
      <c r="AV92" s="215">
        <f t="shared" si="63"/>
        <v>3536</v>
      </c>
      <c r="AW92" s="198">
        <f t="shared" si="63"/>
        <v>1375</v>
      </c>
      <c r="AX92" s="198">
        <f t="shared" si="63"/>
        <v>2161</v>
      </c>
      <c r="AY92" s="215">
        <f t="shared" si="63"/>
        <v>3384</v>
      </c>
      <c r="AZ92" s="198">
        <f t="shared" si="63"/>
        <v>1448</v>
      </c>
      <c r="BA92" s="198">
        <f t="shared" si="63"/>
        <v>1936</v>
      </c>
      <c r="BB92" s="215">
        <f t="shared" si="63"/>
        <v>2166</v>
      </c>
      <c r="BC92" s="198">
        <f t="shared" si="63"/>
        <v>896</v>
      </c>
      <c r="BD92" s="198">
        <f t="shared" si="63"/>
        <v>1270</v>
      </c>
      <c r="BE92" s="215">
        <f t="shared" si="63"/>
        <v>2900</v>
      </c>
      <c r="BF92" s="198">
        <f t="shared" si="63"/>
        <v>1306</v>
      </c>
      <c r="BG92" s="198">
        <f t="shared" si="63"/>
        <v>1594</v>
      </c>
      <c r="BH92" s="215">
        <f t="shared" si="63"/>
        <v>4018</v>
      </c>
      <c r="BI92" s="198">
        <f t="shared" si="63"/>
        <v>1672</v>
      </c>
      <c r="BJ92" s="198">
        <f t="shared" si="63"/>
        <v>2346</v>
      </c>
      <c r="BK92" s="215">
        <f t="shared" si="63"/>
        <v>3708</v>
      </c>
      <c r="BL92" s="198">
        <f t="shared" si="63"/>
        <v>1600</v>
      </c>
      <c r="BM92" s="198">
        <f t="shared" si="63"/>
        <v>2108</v>
      </c>
      <c r="BN92" s="215">
        <f t="shared" si="63"/>
        <v>2699</v>
      </c>
      <c r="BO92" s="198">
        <f t="shared" si="63"/>
        <v>1117</v>
      </c>
      <c r="BP92" s="198">
        <f t="shared" ref="BP92:BV92" si="64">SUM(BP93:BP97)</f>
        <v>1582</v>
      </c>
      <c r="BQ92" s="215">
        <f t="shared" si="64"/>
        <v>3280</v>
      </c>
      <c r="BR92" s="198">
        <f t="shared" si="64"/>
        <v>1343</v>
      </c>
      <c r="BS92" s="198">
        <f t="shared" si="64"/>
        <v>1937</v>
      </c>
      <c r="BT92" s="215">
        <f t="shared" si="64"/>
        <v>565</v>
      </c>
      <c r="BU92" s="198">
        <f t="shared" si="64"/>
        <v>259</v>
      </c>
      <c r="BV92" s="189">
        <f t="shared" si="64"/>
        <v>306</v>
      </c>
    </row>
    <row r="93" spans="1:74" s="78" customFormat="1" ht="15" customHeight="1">
      <c r="B93" s="64" t="s">
        <v>116</v>
      </c>
      <c r="C93" s="216">
        <f t="shared" si="49"/>
        <v>20356</v>
      </c>
      <c r="D93" s="217">
        <f t="shared" ref="D93:E97" si="65">SUM(G93,J93,M93,P93,S93,V93,Y93,AB93,AE93,AH93,AK93,AN93,AQ93,AT93,AW93,AZ93,BC93,BF93,BI93,BL93,BO93,BR93,BU93)</f>
        <v>9124</v>
      </c>
      <c r="E93" s="218">
        <f t="shared" si="65"/>
        <v>11232</v>
      </c>
      <c r="F93" s="219">
        <v>3224</v>
      </c>
      <c r="G93" s="220">
        <v>1528</v>
      </c>
      <c r="H93" s="220">
        <v>1696</v>
      </c>
      <c r="I93" s="219">
        <v>2205</v>
      </c>
      <c r="J93" s="220">
        <v>1001</v>
      </c>
      <c r="K93" s="220">
        <v>1204</v>
      </c>
      <c r="L93" s="219">
        <v>1042</v>
      </c>
      <c r="M93" s="220">
        <v>477</v>
      </c>
      <c r="N93" s="220">
        <v>565</v>
      </c>
      <c r="O93" s="219">
        <v>1414</v>
      </c>
      <c r="P93" s="220">
        <v>627</v>
      </c>
      <c r="Q93" s="220">
        <v>787</v>
      </c>
      <c r="R93" s="219">
        <v>1289</v>
      </c>
      <c r="S93" s="220">
        <v>567</v>
      </c>
      <c r="T93" s="220">
        <v>722</v>
      </c>
      <c r="U93" s="219">
        <v>1024</v>
      </c>
      <c r="V93" s="220">
        <v>455</v>
      </c>
      <c r="W93" s="220">
        <v>569</v>
      </c>
      <c r="X93" s="219">
        <v>1074</v>
      </c>
      <c r="Y93" s="220">
        <v>471</v>
      </c>
      <c r="Z93" s="220">
        <v>603</v>
      </c>
      <c r="AA93" s="219">
        <v>975</v>
      </c>
      <c r="AB93" s="220">
        <v>417</v>
      </c>
      <c r="AC93" s="220">
        <v>558</v>
      </c>
      <c r="AD93" s="219">
        <v>795</v>
      </c>
      <c r="AE93" s="220">
        <v>361</v>
      </c>
      <c r="AF93" s="220">
        <v>434</v>
      </c>
      <c r="AG93" s="219">
        <v>1593</v>
      </c>
      <c r="AH93" s="220">
        <v>738</v>
      </c>
      <c r="AI93" s="220">
        <v>855</v>
      </c>
      <c r="AJ93" s="219">
        <v>350</v>
      </c>
      <c r="AK93" s="220">
        <v>149</v>
      </c>
      <c r="AL93" s="220">
        <v>201</v>
      </c>
      <c r="AM93" s="219">
        <v>709</v>
      </c>
      <c r="AN93" s="220">
        <v>302</v>
      </c>
      <c r="AO93" s="220">
        <v>407</v>
      </c>
      <c r="AP93" s="219">
        <v>364</v>
      </c>
      <c r="AQ93" s="220">
        <v>170</v>
      </c>
      <c r="AR93" s="220">
        <v>194</v>
      </c>
      <c r="AS93" s="219">
        <v>254</v>
      </c>
      <c r="AT93" s="220">
        <v>104</v>
      </c>
      <c r="AU93" s="220">
        <v>150</v>
      </c>
      <c r="AV93" s="219">
        <v>517</v>
      </c>
      <c r="AW93" s="220">
        <v>201</v>
      </c>
      <c r="AX93" s="220">
        <v>316</v>
      </c>
      <c r="AY93" s="219">
        <v>485</v>
      </c>
      <c r="AZ93" s="220">
        <v>230</v>
      </c>
      <c r="BA93" s="220">
        <v>255</v>
      </c>
      <c r="BB93" s="219">
        <v>315</v>
      </c>
      <c r="BC93" s="220">
        <v>133</v>
      </c>
      <c r="BD93" s="220">
        <v>182</v>
      </c>
      <c r="BE93" s="219">
        <v>439</v>
      </c>
      <c r="BF93" s="220">
        <v>210</v>
      </c>
      <c r="BG93" s="220">
        <v>229</v>
      </c>
      <c r="BH93" s="219">
        <v>676</v>
      </c>
      <c r="BI93" s="220">
        <v>309</v>
      </c>
      <c r="BJ93" s="220">
        <v>367</v>
      </c>
      <c r="BK93" s="219">
        <v>518</v>
      </c>
      <c r="BL93" s="220">
        <v>233</v>
      </c>
      <c r="BM93" s="220">
        <v>285</v>
      </c>
      <c r="BN93" s="219">
        <v>408</v>
      </c>
      <c r="BO93" s="220">
        <v>167</v>
      </c>
      <c r="BP93" s="220">
        <v>241</v>
      </c>
      <c r="BQ93" s="219">
        <v>566</v>
      </c>
      <c r="BR93" s="220">
        <v>225</v>
      </c>
      <c r="BS93" s="220">
        <v>341</v>
      </c>
      <c r="BT93" s="219">
        <v>120</v>
      </c>
      <c r="BU93" s="220">
        <v>49</v>
      </c>
      <c r="BV93" s="221">
        <v>71</v>
      </c>
    </row>
    <row r="94" spans="1:74" s="78" customFormat="1" ht="15" customHeight="1">
      <c r="B94" s="64" t="s">
        <v>73</v>
      </c>
      <c r="C94" s="216">
        <f t="shared" si="49"/>
        <v>23592</v>
      </c>
      <c r="D94" s="217">
        <f t="shared" si="65"/>
        <v>10123</v>
      </c>
      <c r="E94" s="218">
        <f t="shared" si="65"/>
        <v>13469</v>
      </c>
      <c r="F94" s="219">
        <v>3447</v>
      </c>
      <c r="G94" s="220">
        <v>1593</v>
      </c>
      <c r="H94" s="220">
        <v>1854</v>
      </c>
      <c r="I94" s="219">
        <v>2269</v>
      </c>
      <c r="J94" s="220">
        <v>966</v>
      </c>
      <c r="K94" s="220">
        <v>1303</v>
      </c>
      <c r="L94" s="219">
        <v>1327</v>
      </c>
      <c r="M94" s="220">
        <v>574</v>
      </c>
      <c r="N94" s="220">
        <v>753</v>
      </c>
      <c r="O94" s="219">
        <v>1709</v>
      </c>
      <c r="P94" s="220">
        <v>692</v>
      </c>
      <c r="Q94" s="220">
        <v>1017</v>
      </c>
      <c r="R94" s="219">
        <v>1558</v>
      </c>
      <c r="S94" s="220">
        <v>660</v>
      </c>
      <c r="T94" s="220">
        <v>898</v>
      </c>
      <c r="U94" s="219">
        <v>1259</v>
      </c>
      <c r="V94" s="220">
        <v>543</v>
      </c>
      <c r="W94" s="220">
        <v>716</v>
      </c>
      <c r="X94" s="219">
        <v>1209</v>
      </c>
      <c r="Y94" s="220">
        <v>526</v>
      </c>
      <c r="Z94" s="220">
        <v>683</v>
      </c>
      <c r="AA94" s="219">
        <v>1181</v>
      </c>
      <c r="AB94" s="220">
        <v>452</v>
      </c>
      <c r="AC94" s="220">
        <v>729</v>
      </c>
      <c r="AD94" s="219">
        <v>876</v>
      </c>
      <c r="AE94" s="220">
        <v>349</v>
      </c>
      <c r="AF94" s="220">
        <v>527</v>
      </c>
      <c r="AG94" s="219">
        <v>1873</v>
      </c>
      <c r="AH94" s="220">
        <v>829</v>
      </c>
      <c r="AI94" s="220">
        <v>1044</v>
      </c>
      <c r="AJ94" s="219">
        <v>371</v>
      </c>
      <c r="AK94" s="220">
        <v>156</v>
      </c>
      <c r="AL94" s="220">
        <v>215</v>
      </c>
      <c r="AM94" s="219">
        <v>934</v>
      </c>
      <c r="AN94" s="220">
        <v>400</v>
      </c>
      <c r="AO94" s="220">
        <v>534</v>
      </c>
      <c r="AP94" s="219">
        <v>444</v>
      </c>
      <c r="AQ94" s="220">
        <v>189</v>
      </c>
      <c r="AR94" s="220">
        <v>255</v>
      </c>
      <c r="AS94" s="219">
        <v>287</v>
      </c>
      <c r="AT94" s="220">
        <v>126</v>
      </c>
      <c r="AU94" s="220">
        <v>161</v>
      </c>
      <c r="AV94" s="219">
        <v>620</v>
      </c>
      <c r="AW94" s="220">
        <v>214</v>
      </c>
      <c r="AX94" s="220">
        <v>406</v>
      </c>
      <c r="AY94" s="219">
        <v>607</v>
      </c>
      <c r="AZ94" s="220">
        <v>250</v>
      </c>
      <c r="BA94" s="220">
        <v>357</v>
      </c>
      <c r="BB94" s="219">
        <v>423</v>
      </c>
      <c r="BC94" s="220">
        <v>197</v>
      </c>
      <c r="BD94" s="220">
        <v>226</v>
      </c>
      <c r="BE94" s="219">
        <v>551</v>
      </c>
      <c r="BF94" s="220">
        <v>248</v>
      </c>
      <c r="BG94" s="220">
        <v>303</v>
      </c>
      <c r="BH94" s="219">
        <v>746</v>
      </c>
      <c r="BI94" s="220">
        <v>331</v>
      </c>
      <c r="BJ94" s="220">
        <v>415</v>
      </c>
      <c r="BK94" s="219">
        <v>682</v>
      </c>
      <c r="BL94" s="220">
        <v>301</v>
      </c>
      <c r="BM94" s="220">
        <v>381</v>
      </c>
      <c r="BN94" s="219">
        <v>524</v>
      </c>
      <c r="BO94" s="220">
        <v>229</v>
      </c>
      <c r="BP94" s="220">
        <v>295</v>
      </c>
      <c r="BQ94" s="219">
        <v>583</v>
      </c>
      <c r="BR94" s="220">
        <v>247</v>
      </c>
      <c r="BS94" s="220">
        <v>336</v>
      </c>
      <c r="BT94" s="219">
        <v>112</v>
      </c>
      <c r="BU94" s="220">
        <v>51</v>
      </c>
      <c r="BV94" s="221">
        <v>61</v>
      </c>
    </row>
    <row r="95" spans="1:74" s="78" customFormat="1" ht="15" customHeight="1">
      <c r="B95" s="64" t="s">
        <v>74</v>
      </c>
      <c r="C95" s="216">
        <f t="shared" si="49"/>
        <v>28029</v>
      </c>
      <c r="D95" s="217">
        <f t="shared" si="65"/>
        <v>11896</v>
      </c>
      <c r="E95" s="218">
        <f t="shared" si="65"/>
        <v>16133</v>
      </c>
      <c r="F95" s="219">
        <v>3808</v>
      </c>
      <c r="G95" s="220">
        <v>1695</v>
      </c>
      <c r="H95" s="220">
        <v>2113</v>
      </c>
      <c r="I95" s="219">
        <v>2734</v>
      </c>
      <c r="J95" s="220">
        <v>1176</v>
      </c>
      <c r="K95" s="220">
        <v>1558</v>
      </c>
      <c r="L95" s="219">
        <v>1559</v>
      </c>
      <c r="M95" s="220">
        <v>635</v>
      </c>
      <c r="N95" s="220">
        <v>924</v>
      </c>
      <c r="O95" s="219">
        <v>2122</v>
      </c>
      <c r="P95" s="220">
        <v>903</v>
      </c>
      <c r="Q95" s="220">
        <v>1219</v>
      </c>
      <c r="R95" s="219">
        <v>1785</v>
      </c>
      <c r="S95" s="220">
        <v>707</v>
      </c>
      <c r="T95" s="220">
        <v>1078</v>
      </c>
      <c r="U95" s="219">
        <v>1404</v>
      </c>
      <c r="V95" s="220">
        <v>612</v>
      </c>
      <c r="W95" s="220">
        <v>792</v>
      </c>
      <c r="X95" s="219">
        <v>1463</v>
      </c>
      <c r="Y95" s="220">
        <v>605</v>
      </c>
      <c r="Z95" s="220">
        <v>858</v>
      </c>
      <c r="AA95" s="219">
        <v>1525</v>
      </c>
      <c r="AB95" s="220">
        <v>643</v>
      </c>
      <c r="AC95" s="220">
        <v>882</v>
      </c>
      <c r="AD95" s="219">
        <v>1088</v>
      </c>
      <c r="AE95" s="220">
        <v>451</v>
      </c>
      <c r="AF95" s="220">
        <v>637</v>
      </c>
      <c r="AG95" s="219">
        <v>2053</v>
      </c>
      <c r="AH95" s="220">
        <v>892</v>
      </c>
      <c r="AI95" s="220">
        <v>1161</v>
      </c>
      <c r="AJ95" s="219">
        <v>475</v>
      </c>
      <c r="AK95" s="220">
        <v>211</v>
      </c>
      <c r="AL95" s="220">
        <v>264</v>
      </c>
      <c r="AM95" s="219">
        <v>1174</v>
      </c>
      <c r="AN95" s="220">
        <v>503</v>
      </c>
      <c r="AO95" s="220">
        <v>671</v>
      </c>
      <c r="AP95" s="219">
        <v>504</v>
      </c>
      <c r="AQ95" s="220">
        <v>221</v>
      </c>
      <c r="AR95" s="220">
        <v>283</v>
      </c>
      <c r="AS95" s="219">
        <v>378</v>
      </c>
      <c r="AT95" s="220">
        <v>153</v>
      </c>
      <c r="AU95" s="220">
        <v>225</v>
      </c>
      <c r="AV95" s="219">
        <v>877</v>
      </c>
      <c r="AW95" s="220">
        <v>366</v>
      </c>
      <c r="AX95" s="220">
        <v>511</v>
      </c>
      <c r="AY95" s="219">
        <v>772</v>
      </c>
      <c r="AZ95" s="220">
        <v>344</v>
      </c>
      <c r="BA95" s="220">
        <v>428</v>
      </c>
      <c r="BB95" s="219">
        <v>480</v>
      </c>
      <c r="BC95" s="220">
        <v>199</v>
      </c>
      <c r="BD95" s="220">
        <v>281</v>
      </c>
      <c r="BE95" s="219">
        <v>649</v>
      </c>
      <c r="BF95" s="220">
        <v>282</v>
      </c>
      <c r="BG95" s="220">
        <v>367</v>
      </c>
      <c r="BH95" s="219">
        <v>875</v>
      </c>
      <c r="BI95" s="220">
        <v>338</v>
      </c>
      <c r="BJ95" s="220">
        <v>537</v>
      </c>
      <c r="BK95" s="219">
        <v>818</v>
      </c>
      <c r="BL95" s="220">
        <v>339</v>
      </c>
      <c r="BM95" s="220">
        <v>479</v>
      </c>
      <c r="BN95" s="219">
        <v>612</v>
      </c>
      <c r="BO95" s="220">
        <v>251</v>
      </c>
      <c r="BP95" s="220">
        <v>361</v>
      </c>
      <c r="BQ95" s="219">
        <v>755</v>
      </c>
      <c r="BR95" s="220">
        <v>314</v>
      </c>
      <c r="BS95" s="220">
        <v>441</v>
      </c>
      <c r="BT95" s="219">
        <v>119</v>
      </c>
      <c r="BU95" s="220">
        <v>56</v>
      </c>
      <c r="BV95" s="221">
        <v>63</v>
      </c>
    </row>
    <row r="96" spans="1:74" s="78" customFormat="1" ht="15" customHeight="1">
      <c r="B96" s="64" t="s">
        <v>75</v>
      </c>
      <c r="C96" s="216">
        <f t="shared" si="49"/>
        <v>29394</v>
      </c>
      <c r="D96" s="217">
        <f t="shared" si="65"/>
        <v>12535</v>
      </c>
      <c r="E96" s="218">
        <f t="shared" si="65"/>
        <v>16859</v>
      </c>
      <c r="F96" s="219">
        <v>3776</v>
      </c>
      <c r="G96" s="220">
        <v>1676</v>
      </c>
      <c r="H96" s="220">
        <v>2100</v>
      </c>
      <c r="I96" s="219">
        <v>3035</v>
      </c>
      <c r="J96" s="220">
        <v>1304</v>
      </c>
      <c r="K96" s="220">
        <v>1731</v>
      </c>
      <c r="L96" s="219">
        <v>1582</v>
      </c>
      <c r="M96" s="220">
        <v>625</v>
      </c>
      <c r="N96" s="220">
        <v>957</v>
      </c>
      <c r="O96" s="219">
        <v>2116</v>
      </c>
      <c r="P96" s="220">
        <v>947</v>
      </c>
      <c r="Q96" s="220">
        <v>1169</v>
      </c>
      <c r="R96" s="219">
        <v>1806</v>
      </c>
      <c r="S96" s="220">
        <v>758</v>
      </c>
      <c r="T96" s="220">
        <v>1048</v>
      </c>
      <c r="U96" s="219">
        <v>1462</v>
      </c>
      <c r="V96" s="220">
        <v>626</v>
      </c>
      <c r="W96" s="220">
        <v>836</v>
      </c>
      <c r="X96" s="219">
        <v>1583</v>
      </c>
      <c r="Y96" s="220">
        <v>676</v>
      </c>
      <c r="Z96" s="220">
        <v>907</v>
      </c>
      <c r="AA96" s="219">
        <v>1732</v>
      </c>
      <c r="AB96" s="220">
        <v>689</v>
      </c>
      <c r="AC96" s="220">
        <v>1043</v>
      </c>
      <c r="AD96" s="219">
        <v>1194</v>
      </c>
      <c r="AE96" s="220">
        <v>508</v>
      </c>
      <c r="AF96" s="220">
        <v>686</v>
      </c>
      <c r="AG96" s="219">
        <v>2151</v>
      </c>
      <c r="AH96" s="220">
        <v>953</v>
      </c>
      <c r="AI96" s="220">
        <v>1198</v>
      </c>
      <c r="AJ96" s="219">
        <v>559</v>
      </c>
      <c r="AK96" s="220">
        <v>240</v>
      </c>
      <c r="AL96" s="220">
        <v>319</v>
      </c>
      <c r="AM96" s="219">
        <v>1250</v>
      </c>
      <c r="AN96" s="220">
        <v>551</v>
      </c>
      <c r="AO96" s="220">
        <v>699</v>
      </c>
      <c r="AP96" s="219">
        <v>553</v>
      </c>
      <c r="AQ96" s="220">
        <v>220</v>
      </c>
      <c r="AR96" s="220">
        <v>333</v>
      </c>
      <c r="AS96" s="219">
        <v>390</v>
      </c>
      <c r="AT96" s="220">
        <v>178</v>
      </c>
      <c r="AU96" s="220">
        <v>212</v>
      </c>
      <c r="AV96" s="219">
        <v>828</v>
      </c>
      <c r="AW96" s="220">
        <v>330</v>
      </c>
      <c r="AX96" s="220">
        <v>498</v>
      </c>
      <c r="AY96" s="219">
        <v>827</v>
      </c>
      <c r="AZ96" s="220">
        <v>337</v>
      </c>
      <c r="BA96" s="220">
        <v>490</v>
      </c>
      <c r="BB96" s="219">
        <v>503</v>
      </c>
      <c r="BC96" s="220">
        <v>196</v>
      </c>
      <c r="BD96" s="220">
        <v>307</v>
      </c>
      <c r="BE96" s="219">
        <v>685</v>
      </c>
      <c r="BF96" s="220">
        <v>303</v>
      </c>
      <c r="BG96" s="220">
        <v>382</v>
      </c>
      <c r="BH96" s="219">
        <v>957</v>
      </c>
      <c r="BI96" s="220">
        <v>389</v>
      </c>
      <c r="BJ96" s="220">
        <v>568</v>
      </c>
      <c r="BK96" s="219">
        <v>936</v>
      </c>
      <c r="BL96" s="220">
        <v>416</v>
      </c>
      <c r="BM96" s="220">
        <v>520</v>
      </c>
      <c r="BN96" s="219">
        <v>605</v>
      </c>
      <c r="BO96" s="220">
        <v>251</v>
      </c>
      <c r="BP96" s="220">
        <v>354</v>
      </c>
      <c r="BQ96" s="219">
        <v>751</v>
      </c>
      <c r="BR96" s="220">
        <v>307</v>
      </c>
      <c r="BS96" s="220">
        <v>444</v>
      </c>
      <c r="BT96" s="219">
        <v>113</v>
      </c>
      <c r="BU96" s="220">
        <v>55</v>
      </c>
      <c r="BV96" s="221">
        <v>58</v>
      </c>
    </row>
    <row r="97" spans="1:74" s="78" customFormat="1" ht="15" customHeight="1">
      <c r="A97" s="74" t="s">
        <v>4</v>
      </c>
      <c r="B97" s="65" t="s">
        <v>76</v>
      </c>
      <c r="C97" s="222">
        <f t="shared" si="49"/>
        <v>23844</v>
      </c>
      <c r="D97" s="223">
        <f t="shared" si="65"/>
        <v>9781</v>
      </c>
      <c r="E97" s="224">
        <f t="shared" si="65"/>
        <v>14063</v>
      </c>
      <c r="F97" s="225">
        <v>3082</v>
      </c>
      <c r="G97" s="226">
        <v>1343</v>
      </c>
      <c r="H97" s="226">
        <v>1739</v>
      </c>
      <c r="I97" s="225">
        <v>2272</v>
      </c>
      <c r="J97" s="226">
        <v>901</v>
      </c>
      <c r="K97" s="226">
        <v>1371</v>
      </c>
      <c r="L97" s="225">
        <v>1342</v>
      </c>
      <c r="M97" s="226">
        <v>522</v>
      </c>
      <c r="N97" s="226">
        <v>820</v>
      </c>
      <c r="O97" s="225">
        <v>1705</v>
      </c>
      <c r="P97" s="226">
        <v>724</v>
      </c>
      <c r="Q97" s="226">
        <v>981</v>
      </c>
      <c r="R97" s="225">
        <v>1415</v>
      </c>
      <c r="S97" s="226">
        <v>550</v>
      </c>
      <c r="T97" s="226">
        <v>865</v>
      </c>
      <c r="U97" s="225">
        <v>1250</v>
      </c>
      <c r="V97" s="226">
        <v>535</v>
      </c>
      <c r="W97" s="226">
        <v>715</v>
      </c>
      <c r="X97" s="225">
        <v>1247</v>
      </c>
      <c r="Y97" s="226">
        <v>499</v>
      </c>
      <c r="Z97" s="226">
        <v>748</v>
      </c>
      <c r="AA97" s="225">
        <v>1353</v>
      </c>
      <c r="AB97" s="226">
        <v>521</v>
      </c>
      <c r="AC97" s="226">
        <v>832</v>
      </c>
      <c r="AD97" s="225">
        <v>990</v>
      </c>
      <c r="AE97" s="226">
        <v>411</v>
      </c>
      <c r="AF97" s="226">
        <v>579</v>
      </c>
      <c r="AG97" s="225">
        <v>1724</v>
      </c>
      <c r="AH97" s="226">
        <v>706</v>
      </c>
      <c r="AI97" s="226">
        <v>1018</v>
      </c>
      <c r="AJ97" s="225">
        <v>435</v>
      </c>
      <c r="AK97" s="226">
        <v>188</v>
      </c>
      <c r="AL97" s="226">
        <v>247</v>
      </c>
      <c r="AM97" s="225">
        <v>1020</v>
      </c>
      <c r="AN97" s="226">
        <v>420</v>
      </c>
      <c r="AO97" s="226">
        <v>600</v>
      </c>
      <c r="AP97" s="225">
        <v>461</v>
      </c>
      <c r="AQ97" s="226">
        <v>198</v>
      </c>
      <c r="AR97" s="226">
        <v>263</v>
      </c>
      <c r="AS97" s="225">
        <v>346</v>
      </c>
      <c r="AT97" s="226">
        <v>145</v>
      </c>
      <c r="AU97" s="226">
        <v>201</v>
      </c>
      <c r="AV97" s="225">
        <v>694</v>
      </c>
      <c r="AW97" s="226">
        <v>264</v>
      </c>
      <c r="AX97" s="226">
        <v>430</v>
      </c>
      <c r="AY97" s="225">
        <v>693</v>
      </c>
      <c r="AZ97" s="226">
        <v>287</v>
      </c>
      <c r="BA97" s="226">
        <v>406</v>
      </c>
      <c r="BB97" s="225">
        <v>445</v>
      </c>
      <c r="BC97" s="226">
        <v>171</v>
      </c>
      <c r="BD97" s="226">
        <v>274</v>
      </c>
      <c r="BE97" s="225">
        <v>576</v>
      </c>
      <c r="BF97" s="226">
        <v>263</v>
      </c>
      <c r="BG97" s="226">
        <v>313</v>
      </c>
      <c r="BH97" s="225">
        <v>764</v>
      </c>
      <c r="BI97" s="226">
        <v>305</v>
      </c>
      <c r="BJ97" s="226">
        <v>459</v>
      </c>
      <c r="BK97" s="225">
        <v>754</v>
      </c>
      <c r="BL97" s="226">
        <v>311</v>
      </c>
      <c r="BM97" s="226">
        <v>443</v>
      </c>
      <c r="BN97" s="225">
        <v>550</v>
      </c>
      <c r="BO97" s="226">
        <v>219</v>
      </c>
      <c r="BP97" s="226">
        <v>331</v>
      </c>
      <c r="BQ97" s="225">
        <v>625</v>
      </c>
      <c r="BR97" s="226">
        <v>250</v>
      </c>
      <c r="BS97" s="226">
        <v>375</v>
      </c>
      <c r="BT97" s="225">
        <v>101</v>
      </c>
      <c r="BU97" s="226">
        <v>48</v>
      </c>
      <c r="BV97" s="227">
        <v>53</v>
      </c>
    </row>
    <row r="98" spans="1:74" s="8" customFormat="1" ht="15" customHeight="1">
      <c r="A98" s="74"/>
      <c r="B98" s="61" t="s">
        <v>20</v>
      </c>
      <c r="C98" s="187">
        <f t="shared" si="49"/>
        <v>107350</v>
      </c>
      <c r="D98" s="187">
        <f t="shared" ref="D98:AI98" si="66">SUM(D99:D103)</f>
        <v>41559</v>
      </c>
      <c r="E98" s="188">
        <f t="shared" si="66"/>
        <v>65791</v>
      </c>
      <c r="F98" s="215">
        <f t="shared" si="66"/>
        <v>12379</v>
      </c>
      <c r="G98" s="198">
        <f t="shared" si="66"/>
        <v>4872</v>
      </c>
      <c r="H98" s="198">
        <f t="shared" si="66"/>
        <v>7507</v>
      </c>
      <c r="I98" s="215">
        <f t="shared" si="66"/>
        <v>10315</v>
      </c>
      <c r="J98" s="198">
        <f t="shared" si="66"/>
        <v>3843</v>
      </c>
      <c r="K98" s="198">
        <f t="shared" si="66"/>
        <v>6472</v>
      </c>
      <c r="L98" s="215">
        <f t="shared" si="66"/>
        <v>6524</v>
      </c>
      <c r="M98" s="198">
        <f t="shared" si="66"/>
        <v>2487</v>
      </c>
      <c r="N98" s="198">
        <f t="shared" si="66"/>
        <v>4037</v>
      </c>
      <c r="O98" s="215">
        <f t="shared" si="66"/>
        <v>7558</v>
      </c>
      <c r="P98" s="198">
        <f t="shared" si="66"/>
        <v>3039</v>
      </c>
      <c r="Q98" s="198">
        <f t="shared" si="66"/>
        <v>4519</v>
      </c>
      <c r="R98" s="215">
        <f t="shared" si="66"/>
        <v>6148</v>
      </c>
      <c r="S98" s="198">
        <f t="shared" si="66"/>
        <v>2227</v>
      </c>
      <c r="T98" s="198">
        <f t="shared" si="66"/>
        <v>3921</v>
      </c>
      <c r="U98" s="215">
        <f t="shared" si="66"/>
        <v>5502</v>
      </c>
      <c r="V98" s="198">
        <f t="shared" si="66"/>
        <v>2275</v>
      </c>
      <c r="W98" s="198">
        <f t="shared" si="66"/>
        <v>3227</v>
      </c>
      <c r="X98" s="215">
        <f t="shared" si="66"/>
        <v>5611</v>
      </c>
      <c r="Y98" s="198">
        <f t="shared" si="66"/>
        <v>2174</v>
      </c>
      <c r="Z98" s="198">
        <f t="shared" si="66"/>
        <v>3437</v>
      </c>
      <c r="AA98" s="215">
        <f t="shared" si="66"/>
        <v>6680</v>
      </c>
      <c r="AB98" s="198">
        <f t="shared" si="66"/>
        <v>2527</v>
      </c>
      <c r="AC98" s="198">
        <f t="shared" si="66"/>
        <v>4153</v>
      </c>
      <c r="AD98" s="215">
        <f t="shared" si="66"/>
        <v>4426</v>
      </c>
      <c r="AE98" s="198">
        <f t="shared" si="66"/>
        <v>1694</v>
      </c>
      <c r="AF98" s="198">
        <f t="shared" si="66"/>
        <v>2732</v>
      </c>
      <c r="AG98" s="215">
        <f t="shared" si="66"/>
        <v>7313</v>
      </c>
      <c r="AH98" s="198">
        <f t="shared" si="66"/>
        <v>2877</v>
      </c>
      <c r="AI98" s="198">
        <f t="shared" si="66"/>
        <v>4436</v>
      </c>
      <c r="AJ98" s="215">
        <f t="shared" ref="AJ98:BO98" si="67">SUM(AJ99:AJ103)</f>
        <v>2091</v>
      </c>
      <c r="AK98" s="198">
        <f t="shared" si="67"/>
        <v>833</v>
      </c>
      <c r="AL98" s="198">
        <f t="shared" si="67"/>
        <v>1258</v>
      </c>
      <c r="AM98" s="215">
        <f t="shared" si="67"/>
        <v>4905</v>
      </c>
      <c r="AN98" s="198">
        <f t="shared" si="67"/>
        <v>1928</v>
      </c>
      <c r="AO98" s="198">
        <f t="shared" si="67"/>
        <v>2977</v>
      </c>
      <c r="AP98" s="215">
        <f t="shared" si="67"/>
        <v>2006</v>
      </c>
      <c r="AQ98" s="198">
        <f t="shared" si="67"/>
        <v>797</v>
      </c>
      <c r="AR98" s="198">
        <f t="shared" si="67"/>
        <v>1209</v>
      </c>
      <c r="AS98" s="215">
        <f t="shared" si="67"/>
        <v>1410</v>
      </c>
      <c r="AT98" s="198">
        <f t="shared" si="67"/>
        <v>557</v>
      </c>
      <c r="AU98" s="198">
        <f t="shared" si="67"/>
        <v>853</v>
      </c>
      <c r="AV98" s="215">
        <f t="shared" si="67"/>
        <v>3101</v>
      </c>
      <c r="AW98" s="198">
        <f t="shared" si="67"/>
        <v>1153</v>
      </c>
      <c r="AX98" s="198">
        <f t="shared" si="67"/>
        <v>1948</v>
      </c>
      <c r="AY98" s="215">
        <f t="shared" si="67"/>
        <v>3289</v>
      </c>
      <c r="AZ98" s="198">
        <f t="shared" si="67"/>
        <v>1235</v>
      </c>
      <c r="BA98" s="198">
        <f t="shared" si="67"/>
        <v>2054</v>
      </c>
      <c r="BB98" s="215">
        <f t="shared" si="67"/>
        <v>2079</v>
      </c>
      <c r="BC98" s="198">
        <f t="shared" si="67"/>
        <v>804</v>
      </c>
      <c r="BD98" s="198">
        <f t="shared" si="67"/>
        <v>1275</v>
      </c>
      <c r="BE98" s="215">
        <f t="shared" si="67"/>
        <v>2705</v>
      </c>
      <c r="BF98" s="198">
        <f t="shared" si="67"/>
        <v>1067</v>
      </c>
      <c r="BG98" s="198">
        <f t="shared" si="67"/>
        <v>1638</v>
      </c>
      <c r="BH98" s="215">
        <f t="shared" si="67"/>
        <v>3467</v>
      </c>
      <c r="BI98" s="198">
        <f t="shared" si="67"/>
        <v>1276</v>
      </c>
      <c r="BJ98" s="198">
        <f t="shared" si="67"/>
        <v>2191</v>
      </c>
      <c r="BK98" s="215">
        <f t="shared" si="67"/>
        <v>3767</v>
      </c>
      <c r="BL98" s="198">
        <f t="shared" si="67"/>
        <v>1509</v>
      </c>
      <c r="BM98" s="198">
        <f t="shared" si="67"/>
        <v>2258</v>
      </c>
      <c r="BN98" s="215">
        <f t="shared" si="67"/>
        <v>2593</v>
      </c>
      <c r="BO98" s="198">
        <f t="shared" si="67"/>
        <v>1069</v>
      </c>
      <c r="BP98" s="198">
        <f t="shared" ref="BP98:BV98" si="68">SUM(BP99:BP103)</f>
        <v>1524</v>
      </c>
      <c r="BQ98" s="215">
        <f t="shared" si="68"/>
        <v>3053</v>
      </c>
      <c r="BR98" s="198">
        <f t="shared" si="68"/>
        <v>1131</v>
      </c>
      <c r="BS98" s="198">
        <f t="shared" si="68"/>
        <v>1922</v>
      </c>
      <c r="BT98" s="215">
        <f t="shared" si="68"/>
        <v>428</v>
      </c>
      <c r="BU98" s="198">
        <f t="shared" si="68"/>
        <v>185</v>
      </c>
      <c r="BV98" s="189">
        <f t="shared" si="68"/>
        <v>243</v>
      </c>
    </row>
    <row r="99" spans="1:74" s="78" customFormat="1" ht="15" customHeight="1">
      <c r="A99" s="74"/>
      <c r="B99" s="64" t="s">
        <v>117</v>
      </c>
      <c r="C99" s="216">
        <f t="shared" si="49"/>
        <v>23234</v>
      </c>
      <c r="D99" s="217">
        <f t="shared" ref="D99:E103" si="69">SUM(G99,J99,M99,P99,S99,V99,Y99,AB99,AE99,AH99,AK99,AN99,AQ99,AT99,AW99,AZ99,BC99,BF99,BI99,BL99,BO99,BR99,BU99)</f>
        <v>9417</v>
      </c>
      <c r="E99" s="218">
        <f t="shared" si="69"/>
        <v>13817</v>
      </c>
      <c r="F99" s="219">
        <v>2888</v>
      </c>
      <c r="G99" s="220">
        <v>1194</v>
      </c>
      <c r="H99" s="220">
        <v>1694</v>
      </c>
      <c r="I99" s="219">
        <v>2195</v>
      </c>
      <c r="J99" s="220">
        <v>871</v>
      </c>
      <c r="K99" s="220">
        <v>1324</v>
      </c>
      <c r="L99" s="219">
        <v>1412</v>
      </c>
      <c r="M99" s="220">
        <v>542</v>
      </c>
      <c r="N99" s="220">
        <v>870</v>
      </c>
      <c r="O99" s="219">
        <v>1655</v>
      </c>
      <c r="P99" s="220">
        <v>672</v>
      </c>
      <c r="Q99" s="220">
        <v>983</v>
      </c>
      <c r="R99" s="219">
        <v>1313</v>
      </c>
      <c r="S99" s="220">
        <v>523</v>
      </c>
      <c r="T99" s="220">
        <v>790</v>
      </c>
      <c r="U99" s="219">
        <v>1169</v>
      </c>
      <c r="V99" s="220">
        <v>485</v>
      </c>
      <c r="W99" s="220">
        <v>684</v>
      </c>
      <c r="X99" s="219">
        <v>1216</v>
      </c>
      <c r="Y99" s="220">
        <v>496</v>
      </c>
      <c r="Z99" s="220">
        <v>720</v>
      </c>
      <c r="AA99" s="219">
        <v>1431</v>
      </c>
      <c r="AB99" s="220">
        <v>547</v>
      </c>
      <c r="AC99" s="220">
        <v>884</v>
      </c>
      <c r="AD99" s="219">
        <v>985</v>
      </c>
      <c r="AE99" s="220">
        <v>417</v>
      </c>
      <c r="AF99" s="220">
        <v>568</v>
      </c>
      <c r="AG99" s="219">
        <v>1656</v>
      </c>
      <c r="AH99" s="220">
        <v>651</v>
      </c>
      <c r="AI99" s="220">
        <v>1005</v>
      </c>
      <c r="AJ99" s="219">
        <v>442</v>
      </c>
      <c r="AK99" s="220">
        <v>174</v>
      </c>
      <c r="AL99" s="220">
        <v>268</v>
      </c>
      <c r="AM99" s="219">
        <v>952</v>
      </c>
      <c r="AN99" s="220">
        <v>421</v>
      </c>
      <c r="AO99" s="220">
        <v>531</v>
      </c>
      <c r="AP99" s="219">
        <v>446</v>
      </c>
      <c r="AQ99" s="220">
        <v>182</v>
      </c>
      <c r="AR99" s="220">
        <v>264</v>
      </c>
      <c r="AS99" s="219">
        <v>322</v>
      </c>
      <c r="AT99" s="220">
        <v>139</v>
      </c>
      <c r="AU99" s="220">
        <v>183</v>
      </c>
      <c r="AV99" s="219">
        <v>678</v>
      </c>
      <c r="AW99" s="220">
        <v>259</v>
      </c>
      <c r="AX99" s="220">
        <v>419</v>
      </c>
      <c r="AY99" s="219">
        <v>679</v>
      </c>
      <c r="AZ99" s="220">
        <v>287</v>
      </c>
      <c r="BA99" s="220">
        <v>392</v>
      </c>
      <c r="BB99" s="219">
        <v>437</v>
      </c>
      <c r="BC99" s="220">
        <v>180</v>
      </c>
      <c r="BD99" s="220">
        <v>257</v>
      </c>
      <c r="BE99" s="219">
        <v>565</v>
      </c>
      <c r="BF99" s="220">
        <v>239</v>
      </c>
      <c r="BG99" s="220">
        <v>326</v>
      </c>
      <c r="BH99" s="219">
        <v>765</v>
      </c>
      <c r="BI99" s="220">
        <v>284</v>
      </c>
      <c r="BJ99" s="220">
        <v>481</v>
      </c>
      <c r="BK99" s="219">
        <v>757</v>
      </c>
      <c r="BL99" s="220">
        <v>332</v>
      </c>
      <c r="BM99" s="220">
        <v>425</v>
      </c>
      <c r="BN99" s="219">
        <v>579</v>
      </c>
      <c r="BO99" s="220">
        <v>254</v>
      </c>
      <c r="BP99" s="220">
        <v>325</v>
      </c>
      <c r="BQ99" s="219">
        <v>604</v>
      </c>
      <c r="BR99" s="220">
        <v>226</v>
      </c>
      <c r="BS99" s="220">
        <v>378</v>
      </c>
      <c r="BT99" s="219">
        <v>88</v>
      </c>
      <c r="BU99" s="220">
        <v>42</v>
      </c>
      <c r="BV99" s="221">
        <v>46</v>
      </c>
    </row>
    <row r="100" spans="1:74" s="78" customFormat="1" ht="15" customHeight="1">
      <c r="A100" s="74"/>
      <c r="B100" s="64" t="s">
        <v>77</v>
      </c>
      <c r="C100" s="216">
        <f t="shared" si="49"/>
        <v>24281</v>
      </c>
      <c r="D100" s="217">
        <f t="shared" si="69"/>
        <v>9670</v>
      </c>
      <c r="E100" s="218">
        <f t="shared" si="69"/>
        <v>14611</v>
      </c>
      <c r="F100" s="219">
        <v>2809</v>
      </c>
      <c r="G100" s="220">
        <v>1182</v>
      </c>
      <c r="H100" s="220">
        <v>1627</v>
      </c>
      <c r="I100" s="219">
        <v>2331</v>
      </c>
      <c r="J100" s="220">
        <v>878</v>
      </c>
      <c r="K100" s="220">
        <v>1453</v>
      </c>
      <c r="L100" s="219">
        <v>1403</v>
      </c>
      <c r="M100" s="220">
        <v>537</v>
      </c>
      <c r="N100" s="220">
        <v>866</v>
      </c>
      <c r="O100" s="219">
        <v>1766</v>
      </c>
      <c r="P100" s="220">
        <v>744</v>
      </c>
      <c r="Q100" s="220">
        <v>1022</v>
      </c>
      <c r="R100" s="219">
        <v>1409</v>
      </c>
      <c r="S100" s="220">
        <v>500</v>
      </c>
      <c r="T100" s="220">
        <v>909</v>
      </c>
      <c r="U100" s="219">
        <v>1313</v>
      </c>
      <c r="V100" s="220">
        <v>571</v>
      </c>
      <c r="W100" s="220">
        <v>742</v>
      </c>
      <c r="X100" s="219">
        <v>1264</v>
      </c>
      <c r="Y100" s="220">
        <v>501</v>
      </c>
      <c r="Z100" s="220">
        <v>763</v>
      </c>
      <c r="AA100" s="219">
        <v>1476</v>
      </c>
      <c r="AB100" s="220">
        <v>587</v>
      </c>
      <c r="AC100" s="220">
        <v>889</v>
      </c>
      <c r="AD100" s="219">
        <v>942</v>
      </c>
      <c r="AE100" s="220">
        <v>376</v>
      </c>
      <c r="AF100" s="220">
        <v>566</v>
      </c>
      <c r="AG100" s="219">
        <v>1660</v>
      </c>
      <c r="AH100" s="220">
        <v>682</v>
      </c>
      <c r="AI100" s="220">
        <v>978</v>
      </c>
      <c r="AJ100" s="219">
        <v>446</v>
      </c>
      <c r="AK100" s="220">
        <v>185</v>
      </c>
      <c r="AL100" s="220">
        <v>261</v>
      </c>
      <c r="AM100" s="219">
        <v>1197</v>
      </c>
      <c r="AN100" s="220">
        <v>482</v>
      </c>
      <c r="AO100" s="220">
        <v>715</v>
      </c>
      <c r="AP100" s="219">
        <v>469</v>
      </c>
      <c r="AQ100" s="220">
        <v>192</v>
      </c>
      <c r="AR100" s="220">
        <v>277</v>
      </c>
      <c r="AS100" s="219">
        <v>332</v>
      </c>
      <c r="AT100" s="220">
        <v>145</v>
      </c>
      <c r="AU100" s="220">
        <v>187</v>
      </c>
      <c r="AV100" s="219">
        <v>688</v>
      </c>
      <c r="AW100" s="220">
        <v>257</v>
      </c>
      <c r="AX100" s="220">
        <v>431</v>
      </c>
      <c r="AY100" s="219">
        <v>661</v>
      </c>
      <c r="AZ100" s="220">
        <v>252</v>
      </c>
      <c r="BA100" s="220">
        <v>409</v>
      </c>
      <c r="BB100" s="219">
        <v>478</v>
      </c>
      <c r="BC100" s="220">
        <v>176</v>
      </c>
      <c r="BD100" s="220">
        <v>302</v>
      </c>
      <c r="BE100" s="219">
        <v>625</v>
      </c>
      <c r="BF100" s="220">
        <v>266</v>
      </c>
      <c r="BG100" s="220">
        <v>359</v>
      </c>
      <c r="BH100" s="219">
        <v>803</v>
      </c>
      <c r="BI100" s="220">
        <v>281</v>
      </c>
      <c r="BJ100" s="220">
        <v>522</v>
      </c>
      <c r="BK100" s="219">
        <v>861</v>
      </c>
      <c r="BL100" s="220">
        <v>324</v>
      </c>
      <c r="BM100" s="220">
        <v>537</v>
      </c>
      <c r="BN100" s="219">
        <v>544</v>
      </c>
      <c r="BO100" s="220">
        <v>235</v>
      </c>
      <c r="BP100" s="220">
        <v>309</v>
      </c>
      <c r="BQ100" s="219">
        <v>698</v>
      </c>
      <c r="BR100" s="220">
        <v>269</v>
      </c>
      <c r="BS100" s="220">
        <v>429</v>
      </c>
      <c r="BT100" s="219">
        <v>106</v>
      </c>
      <c r="BU100" s="220">
        <v>48</v>
      </c>
      <c r="BV100" s="221">
        <v>58</v>
      </c>
    </row>
    <row r="101" spans="1:74" s="78" customFormat="1" ht="15" customHeight="1">
      <c r="A101" s="74"/>
      <c r="B101" s="64" t="s">
        <v>78</v>
      </c>
      <c r="C101" s="216">
        <f t="shared" si="49"/>
        <v>21186</v>
      </c>
      <c r="D101" s="217">
        <f t="shared" si="69"/>
        <v>8108</v>
      </c>
      <c r="E101" s="218">
        <f t="shared" si="69"/>
        <v>13078</v>
      </c>
      <c r="F101" s="219">
        <v>2454</v>
      </c>
      <c r="G101" s="220">
        <v>928</v>
      </c>
      <c r="H101" s="220">
        <v>1526</v>
      </c>
      <c r="I101" s="219">
        <v>2027</v>
      </c>
      <c r="J101" s="220">
        <v>754</v>
      </c>
      <c r="K101" s="220">
        <v>1273</v>
      </c>
      <c r="L101" s="219">
        <v>1286</v>
      </c>
      <c r="M101" s="220">
        <v>496</v>
      </c>
      <c r="N101" s="220">
        <v>790</v>
      </c>
      <c r="O101" s="219">
        <v>1462</v>
      </c>
      <c r="P101" s="220">
        <v>563</v>
      </c>
      <c r="Q101" s="220">
        <v>899</v>
      </c>
      <c r="R101" s="219">
        <v>1225</v>
      </c>
      <c r="S101" s="220">
        <v>449</v>
      </c>
      <c r="T101" s="220">
        <v>776</v>
      </c>
      <c r="U101" s="219">
        <v>1133</v>
      </c>
      <c r="V101" s="220">
        <v>461</v>
      </c>
      <c r="W101" s="220">
        <v>672</v>
      </c>
      <c r="X101" s="219">
        <v>1085</v>
      </c>
      <c r="Y101" s="220">
        <v>404</v>
      </c>
      <c r="Z101" s="220">
        <v>681</v>
      </c>
      <c r="AA101" s="219">
        <v>1285</v>
      </c>
      <c r="AB101" s="220">
        <v>508</v>
      </c>
      <c r="AC101" s="220">
        <v>777</v>
      </c>
      <c r="AD101" s="219">
        <v>903</v>
      </c>
      <c r="AE101" s="220">
        <v>334</v>
      </c>
      <c r="AF101" s="220">
        <v>569</v>
      </c>
      <c r="AG101" s="219">
        <v>1475</v>
      </c>
      <c r="AH101" s="220">
        <v>585</v>
      </c>
      <c r="AI101" s="220">
        <v>890</v>
      </c>
      <c r="AJ101" s="219">
        <v>432</v>
      </c>
      <c r="AK101" s="220">
        <v>172</v>
      </c>
      <c r="AL101" s="220">
        <v>260</v>
      </c>
      <c r="AM101" s="219">
        <v>935</v>
      </c>
      <c r="AN101" s="220">
        <v>344</v>
      </c>
      <c r="AO101" s="220">
        <v>591</v>
      </c>
      <c r="AP101" s="219">
        <v>391</v>
      </c>
      <c r="AQ101" s="220">
        <v>154</v>
      </c>
      <c r="AR101" s="220">
        <v>237</v>
      </c>
      <c r="AS101" s="219">
        <v>266</v>
      </c>
      <c r="AT101" s="220">
        <v>93</v>
      </c>
      <c r="AU101" s="220">
        <v>173</v>
      </c>
      <c r="AV101" s="219">
        <v>630</v>
      </c>
      <c r="AW101" s="220">
        <v>234</v>
      </c>
      <c r="AX101" s="220">
        <v>396</v>
      </c>
      <c r="AY101" s="219">
        <v>681</v>
      </c>
      <c r="AZ101" s="220">
        <v>254</v>
      </c>
      <c r="BA101" s="220">
        <v>427</v>
      </c>
      <c r="BB101" s="219">
        <v>399</v>
      </c>
      <c r="BC101" s="220">
        <v>142</v>
      </c>
      <c r="BD101" s="220">
        <v>257</v>
      </c>
      <c r="BE101" s="219">
        <v>505</v>
      </c>
      <c r="BF101" s="220">
        <v>207</v>
      </c>
      <c r="BG101" s="220">
        <v>298</v>
      </c>
      <c r="BH101" s="219">
        <v>662</v>
      </c>
      <c r="BI101" s="220">
        <v>256</v>
      </c>
      <c r="BJ101" s="220">
        <v>406</v>
      </c>
      <c r="BK101" s="219">
        <v>745</v>
      </c>
      <c r="BL101" s="220">
        <v>312</v>
      </c>
      <c r="BM101" s="220">
        <v>433</v>
      </c>
      <c r="BN101" s="219">
        <v>517</v>
      </c>
      <c r="BO101" s="220">
        <v>199</v>
      </c>
      <c r="BP101" s="220">
        <v>318</v>
      </c>
      <c r="BQ101" s="219">
        <v>607</v>
      </c>
      <c r="BR101" s="220">
        <v>231</v>
      </c>
      <c r="BS101" s="220">
        <v>376</v>
      </c>
      <c r="BT101" s="219">
        <v>81</v>
      </c>
      <c r="BU101" s="220">
        <v>28</v>
      </c>
      <c r="BV101" s="221">
        <v>53</v>
      </c>
    </row>
    <row r="102" spans="1:74" s="78" customFormat="1" ht="15" customHeight="1">
      <c r="A102" s="74"/>
      <c r="B102" s="64" t="s">
        <v>79</v>
      </c>
      <c r="C102" s="216">
        <f t="shared" si="49"/>
        <v>19818</v>
      </c>
      <c r="D102" s="217">
        <f t="shared" si="69"/>
        <v>7402</v>
      </c>
      <c r="E102" s="218">
        <f t="shared" si="69"/>
        <v>12416</v>
      </c>
      <c r="F102" s="219">
        <v>2214</v>
      </c>
      <c r="G102" s="220">
        <v>842</v>
      </c>
      <c r="H102" s="220">
        <v>1372</v>
      </c>
      <c r="I102" s="219">
        <v>1965</v>
      </c>
      <c r="J102" s="220">
        <v>723</v>
      </c>
      <c r="K102" s="220">
        <v>1242</v>
      </c>
      <c r="L102" s="219">
        <v>1206</v>
      </c>
      <c r="M102" s="220">
        <v>449</v>
      </c>
      <c r="N102" s="220">
        <v>757</v>
      </c>
      <c r="O102" s="219">
        <v>1362</v>
      </c>
      <c r="P102" s="220">
        <v>544</v>
      </c>
      <c r="Q102" s="220">
        <v>818</v>
      </c>
      <c r="R102" s="219">
        <v>1171</v>
      </c>
      <c r="S102" s="220">
        <v>391</v>
      </c>
      <c r="T102" s="220">
        <v>780</v>
      </c>
      <c r="U102" s="219">
        <v>955</v>
      </c>
      <c r="V102" s="220">
        <v>376</v>
      </c>
      <c r="W102" s="220">
        <v>579</v>
      </c>
      <c r="X102" s="219">
        <v>1054</v>
      </c>
      <c r="Y102" s="220">
        <v>402</v>
      </c>
      <c r="Z102" s="220">
        <v>652</v>
      </c>
      <c r="AA102" s="219">
        <v>1291</v>
      </c>
      <c r="AB102" s="220">
        <v>469</v>
      </c>
      <c r="AC102" s="220">
        <v>822</v>
      </c>
      <c r="AD102" s="219">
        <v>810</v>
      </c>
      <c r="AE102" s="220">
        <v>270</v>
      </c>
      <c r="AF102" s="220">
        <v>540</v>
      </c>
      <c r="AG102" s="219">
        <v>1280</v>
      </c>
      <c r="AH102" s="220">
        <v>481</v>
      </c>
      <c r="AI102" s="220">
        <v>799</v>
      </c>
      <c r="AJ102" s="219">
        <v>391</v>
      </c>
      <c r="AK102" s="220">
        <v>150</v>
      </c>
      <c r="AL102" s="220">
        <v>241</v>
      </c>
      <c r="AM102" s="219">
        <v>945</v>
      </c>
      <c r="AN102" s="220">
        <v>354</v>
      </c>
      <c r="AO102" s="220">
        <v>591</v>
      </c>
      <c r="AP102" s="219">
        <v>336</v>
      </c>
      <c r="AQ102" s="220">
        <v>122</v>
      </c>
      <c r="AR102" s="220">
        <v>214</v>
      </c>
      <c r="AS102" s="219">
        <v>266</v>
      </c>
      <c r="AT102" s="220">
        <v>101</v>
      </c>
      <c r="AU102" s="220">
        <v>165</v>
      </c>
      <c r="AV102" s="219">
        <v>550</v>
      </c>
      <c r="AW102" s="220">
        <v>202</v>
      </c>
      <c r="AX102" s="220">
        <v>348</v>
      </c>
      <c r="AY102" s="219">
        <v>644</v>
      </c>
      <c r="AZ102" s="220">
        <v>237</v>
      </c>
      <c r="BA102" s="220">
        <v>407</v>
      </c>
      <c r="BB102" s="219">
        <v>385</v>
      </c>
      <c r="BC102" s="220">
        <v>155</v>
      </c>
      <c r="BD102" s="220">
        <v>230</v>
      </c>
      <c r="BE102" s="219">
        <v>477</v>
      </c>
      <c r="BF102" s="220">
        <v>184</v>
      </c>
      <c r="BG102" s="220">
        <v>293</v>
      </c>
      <c r="BH102" s="219">
        <v>645</v>
      </c>
      <c r="BI102" s="220">
        <v>242</v>
      </c>
      <c r="BJ102" s="220">
        <v>403</v>
      </c>
      <c r="BK102" s="219">
        <v>733</v>
      </c>
      <c r="BL102" s="220">
        <v>291</v>
      </c>
      <c r="BM102" s="220">
        <v>442</v>
      </c>
      <c r="BN102" s="219">
        <v>476</v>
      </c>
      <c r="BO102" s="220">
        <v>184</v>
      </c>
      <c r="BP102" s="220">
        <v>292</v>
      </c>
      <c r="BQ102" s="219">
        <v>590</v>
      </c>
      <c r="BR102" s="220">
        <v>207</v>
      </c>
      <c r="BS102" s="220">
        <v>383</v>
      </c>
      <c r="BT102" s="219">
        <v>72</v>
      </c>
      <c r="BU102" s="220">
        <v>26</v>
      </c>
      <c r="BV102" s="221">
        <v>46</v>
      </c>
    </row>
    <row r="103" spans="1:74" s="78" customFormat="1" ht="15" customHeight="1">
      <c r="A103" s="74" t="s">
        <v>16</v>
      </c>
      <c r="B103" s="65" t="s">
        <v>80</v>
      </c>
      <c r="C103" s="222">
        <f t="shared" si="49"/>
        <v>18831</v>
      </c>
      <c r="D103" s="223">
        <f t="shared" si="69"/>
        <v>6962</v>
      </c>
      <c r="E103" s="224">
        <f t="shared" si="69"/>
        <v>11869</v>
      </c>
      <c r="F103" s="225">
        <v>2014</v>
      </c>
      <c r="G103" s="226">
        <v>726</v>
      </c>
      <c r="H103" s="226">
        <v>1288</v>
      </c>
      <c r="I103" s="225">
        <v>1797</v>
      </c>
      <c r="J103" s="226">
        <v>617</v>
      </c>
      <c r="K103" s="226">
        <v>1180</v>
      </c>
      <c r="L103" s="225">
        <v>1217</v>
      </c>
      <c r="M103" s="226">
        <v>463</v>
      </c>
      <c r="N103" s="226">
        <v>754</v>
      </c>
      <c r="O103" s="225">
        <v>1313</v>
      </c>
      <c r="P103" s="226">
        <v>516</v>
      </c>
      <c r="Q103" s="226">
        <v>797</v>
      </c>
      <c r="R103" s="225">
        <v>1030</v>
      </c>
      <c r="S103" s="226">
        <v>364</v>
      </c>
      <c r="T103" s="226">
        <v>666</v>
      </c>
      <c r="U103" s="225">
        <v>932</v>
      </c>
      <c r="V103" s="226">
        <v>382</v>
      </c>
      <c r="W103" s="226">
        <v>550</v>
      </c>
      <c r="X103" s="225">
        <v>992</v>
      </c>
      <c r="Y103" s="226">
        <v>371</v>
      </c>
      <c r="Z103" s="226">
        <v>621</v>
      </c>
      <c r="AA103" s="225">
        <v>1197</v>
      </c>
      <c r="AB103" s="226">
        <v>416</v>
      </c>
      <c r="AC103" s="226">
        <v>781</v>
      </c>
      <c r="AD103" s="225">
        <v>786</v>
      </c>
      <c r="AE103" s="226">
        <v>297</v>
      </c>
      <c r="AF103" s="226">
        <v>489</v>
      </c>
      <c r="AG103" s="225">
        <v>1242</v>
      </c>
      <c r="AH103" s="226">
        <v>478</v>
      </c>
      <c r="AI103" s="226">
        <v>764</v>
      </c>
      <c r="AJ103" s="225">
        <v>380</v>
      </c>
      <c r="AK103" s="226">
        <v>152</v>
      </c>
      <c r="AL103" s="226">
        <v>228</v>
      </c>
      <c r="AM103" s="225">
        <v>876</v>
      </c>
      <c r="AN103" s="226">
        <v>327</v>
      </c>
      <c r="AO103" s="226">
        <v>549</v>
      </c>
      <c r="AP103" s="225">
        <v>364</v>
      </c>
      <c r="AQ103" s="226">
        <v>147</v>
      </c>
      <c r="AR103" s="226">
        <v>217</v>
      </c>
      <c r="AS103" s="225">
        <v>224</v>
      </c>
      <c r="AT103" s="226">
        <v>79</v>
      </c>
      <c r="AU103" s="226">
        <v>145</v>
      </c>
      <c r="AV103" s="225">
        <v>555</v>
      </c>
      <c r="AW103" s="226">
        <v>201</v>
      </c>
      <c r="AX103" s="226">
        <v>354</v>
      </c>
      <c r="AY103" s="225">
        <v>624</v>
      </c>
      <c r="AZ103" s="226">
        <v>205</v>
      </c>
      <c r="BA103" s="226">
        <v>419</v>
      </c>
      <c r="BB103" s="225">
        <v>380</v>
      </c>
      <c r="BC103" s="226">
        <v>151</v>
      </c>
      <c r="BD103" s="226">
        <v>229</v>
      </c>
      <c r="BE103" s="225">
        <v>533</v>
      </c>
      <c r="BF103" s="226">
        <v>171</v>
      </c>
      <c r="BG103" s="226">
        <v>362</v>
      </c>
      <c r="BH103" s="225">
        <v>592</v>
      </c>
      <c r="BI103" s="226">
        <v>213</v>
      </c>
      <c r="BJ103" s="226">
        <v>379</v>
      </c>
      <c r="BK103" s="225">
        <v>671</v>
      </c>
      <c r="BL103" s="226">
        <v>250</v>
      </c>
      <c r="BM103" s="226">
        <v>421</v>
      </c>
      <c r="BN103" s="225">
        <v>477</v>
      </c>
      <c r="BO103" s="226">
        <v>197</v>
      </c>
      <c r="BP103" s="226">
        <v>280</v>
      </c>
      <c r="BQ103" s="225">
        <v>554</v>
      </c>
      <c r="BR103" s="226">
        <v>198</v>
      </c>
      <c r="BS103" s="226">
        <v>356</v>
      </c>
      <c r="BT103" s="225">
        <v>81</v>
      </c>
      <c r="BU103" s="226">
        <v>41</v>
      </c>
      <c r="BV103" s="227">
        <v>40</v>
      </c>
    </row>
    <row r="104" spans="1:74" s="8" customFormat="1" ht="15" customHeight="1">
      <c r="A104" s="74"/>
      <c r="B104" s="61" t="s">
        <v>21</v>
      </c>
      <c r="C104" s="187">
        <f t="shared" ref="C104:C135" si="70">D104+E104</f>
        <v>67824</v>
      </c>
      <c r="D104" s="187">
        <f t="shared" ref="D104:AI104" si="71">SUM(D105:D109)</f>
        <v>22417</v>
      </c>
      <c r="E104" s="188">
        <f t="shared" si="71"/>
        <v>45407</v>
      </c>
      <c r="F104" s="215">
        <f t="shared" si="71"/>
        <v>7356</v>
      </c>
      <c r="G104" s="198">
        <f t="shared" si="71"/>
        <v>2223</v>
      </c>
      <c r="H104" s="198">
        <f t="shared" si="71"/>
        <v>5133</v>
      </c>
      <c r="I104" s="215">
        <f t="shared" si="71"/>
        <v>6603</v>
      </c>
      <c r="J104" s="198">
        <f t="shared" si="71"/>
        <v>2063</v>
      </c>
      <c r="K104" s="198">
        <f t="shared" si="71"/>
        <v>4540</v>
      </c>
      <c r="L104" s="215">
        <f t="shared" si="71"/>
        <v>4123</v>
      </c>
      <c r="M104" s="198">
        <f t="shared" si="71"/>
        <v>1411</v>
      </c>
      <c r="N104" s="198">
        <f t="shared" si="71"/>
        <v>2712</v>
      </c>
      <c r="O104" s="215">
        <f t="shared" si="71"/>
        <v>4922</v>
      </c>
      <c r="P104" s="198">
        <f t="shared" si="71"/>
        <v>1698</v>
      </c>
      <c r="Q104" s="198">
        <f t="shared" si="71"/>
        <v>3224</v>
      </c>
      <c r="R104" s="215">
        <f t="shared" si="71"/>
        <v>3990</v>
      </c>
      <c r="S104" s="198">
        <f t="shared" si="71"/>
        <v>1283</v>
      </c>
      <c r="T104" s="198">
        <f t="shared" si="71"/>
        <v>2707</v>
      </c>
      <c r="U104" s="215">
        <f t="shared" si="71"/>
        <v>3334</v>
      </c>
      <c r="V104" s="198">
        <f t="shared" si="71"/>
        <v>1117</v>
      </c>
      <c r="W104" s="198">
        <f t="shared" si="71"/>
        <v>2217</v>
      </c>
      <c r="X104" s="215">
        <f t="shared" si="71"/>
        <v>3594</v>
      </c>
      <c r="Y104" s="198">
        <f t="shared" si="71"/>
        <v>1229</v>
      </c>
      <c r="Z104" s="198">
        <f t="shared" si="71"/>
        <v>2365</v>
      </c>
      <c r="AA104" s="215">
        <f t="shared" si="71"/>
        <v>4277</v>
      </c>
      <c r="AB104" s="198">
        <f t="shared" si="71"/>
        <v>1466</v>
      </c>
      <c r="AC104" s="198">
        <f t="shared" si="71"/>
        <v>2811</v>
      </c>
      <c r="AD104" s="215">
        <f t="shared" si="71"/>
        <v>2639</v>
      </c>
      <c r="AE104" s="198">
        <f t="shared" si="71"/>
        <v>860</v>
      </c>
      <c r="AF104" s="198">
        <f t="shared" si="71"/>
        <v>1779</v>
      </c>
      <c r="AG104" s="215">
        <f t="shared" si="71"/>
        <v>4416</v>
      </c>
      <c r="AH104" s="198">
        <f t="shared" si="71"/>
        <v>1486</v>
      </c>
      <c r="AI104" s="198">
        <f t="shared" si="71"/>
        <v>2930</v>
      </c>
      <c r="AJ104" s="215">
        <f t="shared" ref="AJ104:BO104" si="72">SUM(AJ105:AJ109)</f>
        <v>1398</v>
      </c>
      <c r="AK104" s="198">
        <f t="shared" si="72"/>
        <v>497</v>
      </c>
      <c r="AL104" s="198">
        <f t="shared" si="72"/>
        <v>901</v>
      </c>
      <c r="AM104" s="215">
        <f t="shared" si="72"/>
        <v>3213</v>
      </c>
      <c r="AN104" s="198">
        <f t="shared" si="72"/>
        <v>1114</v>
      </c>
      <c r="AO104" s="198">
        <f t="shared" si="72"/>
        <v>2099</v>
      </c>
      <c r="AP104" s="215">
        <f t="shared" si="72"/>
        <v>1256</v>
      </c>
      <c r="AQ104" s="198">
        <f t="shared" si="72"/>
        <v>479</v>
      </c>
      <c r="AR104" s="198">
        <f t="shared" si="72"/>
        <v>777</v>
      </c>
      <c r="AS104" s="215">
        <f t="shared" si="72"/>
        <v>871</v>
      </c>
      <c r="AT104" s="198">
        <f t="shared" si="72"/>
        <v>270</v>
      </c>
      <c r="AU104" s="198">
        <f t="shared" si="72"/>
        <v>601</v>
      </c>
      <c r="AV104" s="215">
        <f t="shared" si="72"/>
        <v>1862</v>
      </c>
      <c r="AW104" s="198">
        <f t="shared" si="72"/>
        <v>583</v>
      </c>
      <c r="AX104" s="198">
        <f t="shared" si="72"/>
        <v>1279</v>
      </c>
      <c r="AY104" s="215">
        <f t="shared" si="72"/>
        <v>2257</v>
      </c>
      <c r="AZ104" s="198">
        <f t="shared" si="72"/>
        <v>678</v>
      </c>
      <c r="BA104" s="198">
        <f t="shared" si="72"/>
        <v>1579</v>
      </c>
      <c r="BB104" s="215">
        <f t="shared" si="72"/>
        <v>1374</v>
      </c>
      <c r="BC104" s="198">
        <f t="shared" si="72"/>
        <v>459</v>
      </c>
      <c r="BD104" s="198">
        <f t="shared" si="72"/>
        <v>915</v>
      </c>
      <c r="BE104" s="215">
        <f t="shared" si="72"/>
        <v>1845</v>
      </c>
      <c r="BF104" s="198">
        <f t="shared" si="72"/>
        <v>593</v>
      </c>
      <c r="BG104" s="198">
        <f t="shared" si="72"/>
        <v>1252</v>
      </c>
      <c r="BH104" s="215">
        <f t="shared" si="72"/>
        <v>2132</v>
      </c>
      <c r="BI104" s="198">
        <f t="shared" si="72"/>
        <v>748</v>
      </c>
      <c r="BJ104" s="198">
        <f t="shared" si="72"/>
        <v>1384</v>
      </c>
      <c r="BK104" s="215">
        <f t="shared" si="72"/>
        <v>2442</v>
      </c>
      <c r="BL104" s="198">
        <f t="shared" si="72"/>
        <v>877</v>
      </c>
      <c r="BM104" s="198">
        <f t="shared" si="72"/>
        <v>1565</v>
      </c>
      <c r="BN104" s="215">
        <f t="shared" si="72"/>
        <v>1677</v>
      </c>
      <c r="BO104" s="198">
        <f t="shared" si="72"/>
        <v>603</v>
      </c>
      <c r="BP104" s="198">
        <f t="shared" ref="BP104:BV104" si="73">SUM(BP105:BP109)</f>
        <v>1074</v>
      </c>
      <c r="BQ104" s="215">
        <f t="shared" si="73"/>
        <v>1981</v>
      </c>
      <c r="BR104" s="198">
        <f t="shared" si="73"/>
        <v>581</v>
      </c>
      <c r="BS104" s="198">
        <f t="shared" si="73"/>
        <v>1400</v>
      </c>
      <c r="BT104" s="215">
        <f t="shared" si="73"/>
        <v>262</v>
      </c>
      <c r="BU104" s="198">
        <f t="shared" si="73"/>
        <v>99</v>
      </c>
      <c r="BV104" s="189">
        <f t="shared" si="73"/>
        <v>163</v>
      </c>
    </row>
    <row r="105" spans="1:74" s="78" customFormat="1" ht="15" customHeight="1">
      <c r="A105" s="74"/>
      <c r="B105" s="64" t="s">
        <v>118</v>
      </c>
      <c r="C105" s="216">
        <f t="shared" si="70"/>
        <v>18359</v>
      </c>
      <c r="D105" s="217">
        <f t="shared" ref="D105:E109" si="74">SUM(G105,J105,M105,P105,S105,V105,Y105,AB105,AE105,AH105,AK105,AN105,AQ105,AT105,AW105,AZ105,BC105,BF105,BI105,BL105,BO105,BR105,BU105)</f>
        <v>6436</v>
      </c>
      <c r="E105" s="218">
        <f t="shared" si="74"/>
        <v>11923</v>
      </c>
      <c r="F105" s="219">
        <v>1911</v>
      </c>
      <c r="G105" s="220">
        <v>590</v>
      </c>
      <c r="H105" s="220">
        <v>1321</v>
      </c>
      <c r="I105" s="219">
        <v>1673</v>
      </c>
      <c r="J105" s="220">
        <v>535</v>
      </c>
      <c r="K105" s="220">
        <v>1138</v>
      </c>
      <c r="L105" s="219">
        <v>1129</v>
      </c>
      <c r="M105" s="220">
        <v>426</v>
      </c>
      <c r="N105" s="220">
        <v>703</v>
      </c>
      <c r="O105" s="219">
        <v>1362</v>
      </c>
      <c r="P105" s="220">
        <v>534</v>
      </c>
      <c r="Q105" s="220">
        <v>828</v>
      </c>
      <c r="R105" s="219">
        <v>1135</v>
      </c>
      <c r="S105" s="220">
        <v>377</v>
      </c>
      <c r="T105" s="220">
        <v>758</v>
      </c>
      <c r="U105" s="219">
        <v>909</v>
      </c>
      <c r="V105" s="220">
        <v>329</v>
      </c>
      <c r="W105" s="220">
        <v>580</v>
      </c>
      <c r="X105" s="219">
        <v>979</v>
      </c>
      <c r="Y105" s="220">
        <v>348</v>
      </c>
      <c r="Z105" s="220">
        <v>631</v>
      </c>
      <c r="AA105" s="219">
        <v>1182</v>
      </c>
      <c r="AB105" s="220">
        <v>438</v>
      </c>
      <c r="AC105" s="220">
        <v>744</v>
      </c>
      <c r="AD105" s="219">
        <v>702</v>
      </c>
      <c r="AE105" s="220">
        <v>255</v>
      </c>
      <c r="AF105" s="220">
        <v>447</v>
      </c>
      <c r="AG105" s="219">
        <v>1218</v>
      </c>
      <c r="AH105" s="220">
        <v>425</v>
      </c>
      <c r="AI105" s="220">
        <v>793</v>
      </c>
      <c r="AJ105" s="219">
        <v>404</v>
      </c>
      <c r="AK105" s="220">
        <v>150</v>
      </c>
      <c r="AL105" s="220">
        <v>254</v>
      </c>
      <c r="AM105" s="219">
        <v>891</v>
      </c>
      <c r="AN105" s="220">
        <v>335</v>
      </c>
      <c r="AO105" s="220">
        <v>556</v>
      </c>
      <c r="AP105" s="219">
        <v>362</v>
      </c>
      <c r="AQ105" s="220">
        <v>130</v>
      </c>
      <c r="AR105" s="220">
        <v>232</v>
      </c>
      <c r="AS105" s="219">
        <v>238</v>
      </c>
      <c r="AT105" s="220">
        <v>80</v>
      </c>
      <c r="AU105" s="220">
        <v>158</v>
      </c>
      <c r="AV105" s="219">
        <v>466</v>
      </c>
      <c r="AW105" s="220">
        <v>151</v>
      </c>
      <c r="AX105" s="220">
        <v>315</v>
      </c>
      <c r="AY105" s="219">
        <v>565</v>
      </c>
      <c r="AZ105" s="220">
        <v>186</v>
      </c>
      <c r="BA105" s="220">
        <v>379</v>
      </c>
      <c r="BB105" s="219">
        <v>363</v>
      </c>
      <c r="BC105" s="220">
        <v>145</v>
      </c>
      <c r="BD105" s="220">
        <v>218</v>
      </c>
      <c r="BE105" s="219">
        <v>496</v>
      </c>
      <c r="BF105" s="220">
        <v>155</v>
      </c>
      <c r="BG105" s="220">
        <v>341</v>
      </c>
      <c r="BH105" s="219">
        <v>565</v>
      </c>
      <c r="BI105" s="220">
        <v>199</v>
      </c>
      <c r="BJ105" s="220">
        <v>366</v>
      </c>
      <c r="BK105" s="219">
        <v>747</v>
      </c>
      <c r="BL105" s="220">
        <v>289</v>
      </c>
      <c r="BM105" s="220">
        <v>458</v>
      </c>
      <c r="BN105" s="219">
        <v>481</v>
      </c>
      <c r="BO105" s="220">
        <v>172</v>
      </c>
      <c r="BP105" s="220">
        <v>309</v>
      </c>
      <c r="BQ105" s="219">
        <v>513</v>
      </c>
      <c r="BR105" s="220">
        <v>154</v>
      </c>
      <c r="BS105" s="220">
        <v>359</v>
      </c>
      <c r="BT105" s="219">
        <v>68</v>
      </c>
      <c r="BU105" s="220">
        <v>33</v>
      </c>
      <c r="BV105" s="221">
        <v>35</v>
      </c>
    </row>
    <row r="106" spans="1:74" s="78" customFormat="1" ht="15" customHeight="1">
      <c r="A106" s="74"/>
      <c r="B106" s="64" t="s">
        <v>81</v>
      </c>
      <c r="C106" s="216">
        <f t="shared" si="70"/>
        <v>15395</v>
      </c>
      <c r="D106" s="217">
        <f t="shared" si="74"/>
        <v>5304</v>
      </c>
      <c r="E106" s="218">
        <f t="shared" si="74"/>
        <v>10091</v>
      </c>
      <c r="F106" s="219">
        <v>1656</v>
      </c>
      <c r="G106" s="220">
        <v>570</v>
      </c>
      <c r="H106" s="220">
        <v>1086</v>
      </c>
      <c r="I106" s="219">
        <v>1493</v>
      </c>
      <c r="J106" s="220">
        <v>475</v>
      </c>
      <c r="K106" s="220">
        <v>1018</v>
      </c>
      <c r="L106" s="219">
        <v>916</v>
      </c>
      <c r="M106" s="220">
        <v>302</v>
      </c>
      <c r="N106" s="220">
        <v>614</v>
      </c>
      <c r="O106" s="219">
        <v>1072</v>
      </c>
      <c r="P106" s="220">
        <v>384</v>
      </c>
      <c r="Q106" s="220">
        <v>688</v>
      </c>
      <c r="R106" s="219">
        <v>871</v>
      </c>
      <c r="S106" s="220">
        <v>290</v>
      </c>
      <c r="T106" s="220">
        <v>581</v>
      </c>
      <c r="U106" s="219">
        <v>754</v>
      </c>
      <c r="V106" s="220">
        <v>282</v>
      </c>
      <c r="W106" s="220">
        <v>472</v>
      </c>
      <c r="X106" s="219">
        <v>833</v>
      </c>
      <c r="Y106" s="220">
        <v>300</v>
      </c>
      <c r="Z106" s="220">
        <v>533</v>
      </c>
      <c r="AA106" s="219">
        <v>966</v>
      </c>
      <c r="AB106" s="220">
        <v>341</v>
      </c>
      <c r="AC106" s="220">
        <v>625</v>
      </c>
      <c r="AD106" s="219">
        <v>628</v>
      </c>
      <c r="AE106" s="220">
        <v>200</v>
      </c>
      <c r="AF106" s="220">
        <v>428</v>
      </c>
      <c r="AG106" s="219">
        <v>1010</v>
      </c>
      <c r="AH106" s="220">
        <v>348</v>
      </c>
      <c r="AI106" s="220">
        <v>662</v>
      </c>
      <c r="AJ106" s="219">
        <v>310</v>
      </c>
      <c r="AK106" s="220">
        <v>109</v>
      </c>
      <c r="AL106" s="220">
        <v>201</v>
      </c>
      <c r="AM106" s="219">
        <v>747</v>
      </c>
      <c r="AN106" s="220">
        <v>268</v>
      </c>
      <c r="AO106" s="220">
        <v>479</v>
      </c>
      <c r="AP106" s="219">
        <v>268</v>
      </c>
      <c r="AQ106" s="220">
        <v>110</v>
      </c>
      <c r="AR106" s="220">
        <v>158</v>
      </c>
      <c r="AS106" s="219">
        <v>206</v>
      </c>
      <c r="AT106" s="220">
        <v>64</v>
      </c>
      <c r="AU106" s="220">
        <v>142</v>
      </c>
      <c r="AV106" s="219">
        <v>440</v>
      </c>
      <c r="AW106" s="220">
        <v>140</v>
      </c>
      <c r="AX106" s="220">
        <v>300</v>
      </c>
      <c r="AY106" s="219">
        <v>510</v>
      </c>
      <c r="AZ106" s="220">
        <v>167</v>
      </c>
      <c r="BA106" s="220">
        <v>343</v>
      </c>
      <c r="BB106" s="219">
        <v>334</v>
      </c>
      <c r="BC106" s="220">
        <v>104</v>
      </c>
      <c r="BD106" s="220">
        <v>230</v>
      </c>
      <c r="BE106" s="219">
        <v>410</v>
      </c>
      <c r="BF106" s="220">
        <v>133</v>
      </c>
      <c r="BG106" s="220">
        <v>277</v>
      </c>
      <c r="BH106" s="219">
        <v>508</v>
      </c>
      <c r="BI106" s="220">
        <v>195</v>
      </c>
      <c r="BJ106" s="220">
        <v>313</v>
      </c>
      <c r="BK106" s="219">
        <v>581</v>
      </c>
      <c r="BL106" s="220">
        <v>197</v>
      </c>
      <c r="BM106" s="220">
        <v>384</v>
      </c>
      <c r="BN106" s="219">
        <v>402</v>
      </c>
      <c r="BO106" s="220">
        <v>157</v>
      </c>
      <c r="BP106" s="220">
        <v>245</v>
      </c>
      <c r="BQ106" s="219">
        <v>425</v>
      </c>
      <c r="BR106" s="220">
        <v>150</v>
      </c>
      <c r="BS106" s="220">
        <v>275</v>
      </c>
      <c r="BT106" s="219">
        <v>55</v>
      </c>
      <c r="BU106" s="220">
        <v>18</v>
      </c>
      <c r="BV106" s="221">
        <v>37</v>
      </c>
    </row>
    <row r="107" spans="1:74" s="78" customFormat="1" ht="15" customHeight="1">
      <c r="A107" s="74"/>
      <c r="B107" s="64" t="s">
        <v>82</v>
      </c>
      <c r="C107" s="216">
        <f t="shared" si="70"/>
        <v>13095</v>
      </c>
      <c r="D107" s="217">
        <f t="shared" si="74"/>
        <v>4373</v>
      </c>
      <c r="E107" s="218">
        <f t="shared" si="74"/>
        <v>8722</v>
      </c>
      <c r="F107" s="219">
        <v>1457</v>
      </c>
      <c r="G107" s="220">
        <v>442</v>
      </c>
      <c r="H107" s="220">
        <v>1015</v>
      </c>
      <c r="I107" s="219">
        <v>1384</v>
      </c>
      <c r="J107" s="220">
        <v>440</v>
      </c>
      <c r="K107" s="220">
        <v>944</v>
      </c>
      <c r="L107" s="219">
        <v>798</v>
      </c>
      <c r="M107" s="220">
        <v>279</v>
      </c>
      <c r="N107" s="220">
        <v>519</v>
      </c>
      <c r="O107" s="219">
        <v>958</v>
      </c>
      <c r="P107" s="220">
        <v>320</v>
      </c>
      <c r="Q107" s="220">
        <v>638</v>
      </c>
      <c r="R107" s="219">
        <v>743</v>
      </c>
      <c r="S107" s="220">
        <v>236</v>
      </c>
      <c r="T107" s="220">
        <v>507</v>
      </c>
      <c r="U107" s="219">
        <v>610</v>
      </c>
      <c r="V107" s="220">
        <v>191</v>
      </c>
      <c r="W107" s="220">
        <v>419</v>
      </c>
      <c r="X107" s="219">
        <v>666</v>
      </c>
      <c r="Y107" s="220">
        <v>218</v>
      </c>
      <c r="Z107" s="220">
        <v>448</v>
      </c>
      <c r="AA107" s="219">
        <v>828</v>
      </c>
      <c r="AB107" s="220">
        <v>273</v>
      </c>
      <c r="AC107" s="220">
        <v>555</v>
      </c>
      <c r="AD107" s="219">
        <v>525</v>
      </c>
      <c r="AE107" s="220">
        <v>183</v>
      </c>
      <c r="AF107" s="220">
        <v>342</v>
      </c>
      <c r="AG107" s="219">
        <v>840</v>
      </c>
      <c r="AH107" s="220">
        <v>310</v>
      </c>
      <c r="AI107" s="220">
        <v>530</v>
      </c>
      <c r="AJ107" s="219">
        <v>258</v>
      </c>
      <c r="AK107" s="220">
        <v>99</v>
      </c>
      <c r="AL107" s="220">
        <v>159</v>
      </c>
      <c r="AM107" s="219">
        <v>635</v>
      </c>
      <c r="AN107" s="220">
        <v>222</v>
      </c>
      <c r="AO107" s="220">
        <v>413</v>
      </c>
      <c r="AP107" s="219">
        <v>219</v>
      </c>
      <c r="AQ107" s="220">
        <v>85</v>
      </c>
      <c r="AR107" s="220">
        <v>134</v>
      </c>
      <c r="AS107" s="219">
        <v>144</v>
      </c>
      <c r="AT107" s="220">
        <v>49</v>
      </c>
      <c r="AU107" s="220">
        <v>95</v>
      </c>
      <c r="AV107" s="219">
        <v>379</v>
      </c>
      <c r="AW107" s="220">
        <v>108</v>
      </c>
      <c r="AX107" s="220">
        <v>271</v>
      </c>
      <c r="AY107" s="219">
        <v>477</v>
      </c>
      <c r="AZ107" s="220">
        <v>146</v>
      </c>
      <c r="BA107" s="220">
        <v>331</v>
      </c>
      <c r="BB107" s="219">
        <v>253</v>
      </c>
      <c r="BC107" s="220">
        <v>81</v>
      </c>
      <c r="BD107" s="220">
        <v>172</v>
      </c>
      <c r="BE107" s="219">
        <v>369</v>
      </c>
      <c r="BF107" s="220">
        <v>125</v>
      </c>
      <c r="BG107" s="220">
        <v>244</v>
      </c>
      <c r="BH107" s="219">
        <v>399</v>
      </c>
      <c r="BI107" s="220">
        <v>148</v>
      </c>
      <c r="BJ107" s="220">
        <v>251</v>
      </c>
      <c r="BK107" s="219">
        <v>426</v>
      </c>
      <c r="BL107" s="220">
        <v>167</v>
      </c>
      <c r="BM107" s="220">
        <v>259</v>
      </c>
      <c r="BN107" s="219">
        <v>312</v>
      </c>
      <c r="BO107" s="220">
        <v>117</v>
      </c>
      <c r="BP107" s="220">
        <v>195</v>
      </c>
      <c r="BQ107" s="219">
        <v>371</v>
      </c>
      <c r="BR107" s="220">
        <v>123</v>
      </c>
      <c r="BS107" s="220">
        <v>248</v>
      </c>
      <c r="BT107" s="219">
        <v>44</v>
      </c>
      <c r="BU107" s="220">
        <v>11</v>
      </c>
      <c r="BV107" s="221">
        <v>33</v>
      </c>
    </row>
    <row r="108" spans="1:74" s="78" customFormat="1" ht="15" customHeight="1">
      <c r="A108" s="74"/>
      <c r="B108" s="64" t="s">
        <v>83</v>
      </c>
      <c r="C108" s="216">
        <f t="shared" si="70"/>
        <v>11858</v>
      </c>
      <c r="D108" s="217">
        <f t="shared" si="74"/>
        <v>3635</v>
      </c>
      <c r="E108" s="218">
        <f t="shared" si="74"/>
        <v>8223</v>
      </c>
      <c r="F108" s="219">
        <v>1301</v>
      </c>
      <c r="G108" s="220">
        <v>361</v>
      </c>
      <c r="H108" s="220">
        <v>940</v>
      </c>
      <c r="I108" s="219">
        <v>1174</v>
      </c>
      <c r="J108" s="220">
        <v>362</v>
      </c>
      <c r="K108" s="220">
        <v>812</v>
      </c>
      <c r="L108" s="219">
        <v>697</v>
      </c>
      <c r="M108" s="220">
        <v>215</v>
      </c>
      <c r="N108" s="220">
        <v>482</v>
      </c>
      <c r="O108" s="219">
        <v>882</v>
      </c>
      <c r="P108" s="220">
        <v>280</v>
      </c>
      <c r="Q108" s="220">
        <v>602</v>
      </c>
      <c r="R108" s="219">
        <v>672</v>
      </c>
      <c r="S108" s="220">
        <v>216</v>
      </c>
      <c r="T108" s="220">
        <v>456</v>
      </c>
      <c r="U108" s="219">
        <v>582</v>
      </c>
      <c r="V108" s="220">
        <v>171</v>
      </c>
      <c r="W108" s="220">
        <v>411</v>
      </c>
      <c r="X108" s="219">
        <v>644</v>
      </c>
      <c r="Y108" s="220">
        <v>220</v>
      </c>
      <c r="Z108" s="220">
        <v>424</v>
      </c>
      <c r="AA108" s="219">
        <v>750</v>
      </c>
      <c r="AB108" s="220">
        <v>244</v>
      </c>
      <c r="AC108" s="220">
        <v>506</v>
      </c>
      <c r="AD108" s="219">
        <v>421</v>
      </c>
      <c r="AE108" s="220">
        <v>121</v>
      </c>
      <c r="AF108" s="220">
        <v>300</v>
      </c>
      <c r="AG108" s="219">
        <v>785</v>
      </c>
      <c r="AH108" s="220">
        <v>217</v>
      </c>
      <c r="AI108" s="220">
        <v>568</v>
      </c>
      <c r="AJ108" s="219">
        <v>253</v>
      </c>
      <c r="AK108" s="220">
        <v>87</v>
      </c>
      <c r="AL108" s="220">
        <v>166</v>
      </c>
      <c r="AM108" s="219">
        <v>552</v>
      </c>
      <c r="AN108" s="220">
        <v>170</v>
      </c>
      <c r="AO108" s="220">
        <v>382</v>
      </c>
      <c r="AP108" s="219">
        <v>239</v>
      </c>
      <c r="AQ108" s="220">
        <v>92</v>
      </c>
      <c r="AR108" s="220">
        <v>147</v>
      </c>
      <c r="AS108" s="219">
        <v>156</v>
      </c>
      <c r="AT108" s="220">
        <v>51</v>
      </c>
      <c r="AU108" s="220">
        <v>105</v>
      </c>
      <c r="AV108" s="219">
        <v>334</v>
      </c>
      <c r="AW108" s="220">
        <v>118</v>
      </c>
      <c r="AX108" s="220">
        <v>216</v>
      </c>
      <c r="AY108" s="219">
        <v>405</v>
      </c>
      <c r="AZ108" s="220">
        <v>102</v>
      </c>
      <c r="BA108" s="220">
        <v>303</v>
      </c>
      <c r="BB108" s="219">
        <v>235</v>
      </c>
      <c r="BC108" s="220">
        <v>74</v>
      </c>
      <c r="BD108" s="220">
        <v>161</v>
      </c>
      <c r="BE108" s="219">
        <v>329</v>
      </c>
      <c r="BF108" s="220">
        <v>104</v>
      </c>
      <c r="BG108" s="220">
        <v>225</v>
      </c>
      <c r="BH108" s="219">
        <v>369</v>
      </c>
      <c r="BI108" s="220">
        <v>105</v>
      </c>
      <c r="BJ108" s="220">
        <v>264</v>
      </c>
      <c r="BK108" s="219">
        <v>405</v>
      </c>
      <c r="BL108" s="220">
        <v>138</v>
      </c>
      <c r="BM108" s="220">
        <v>267</v>
      </c>
      <c r="BN108" s="219">
        <v>260</v>
      </c>
      <c r="BO108" s="220">
        <v>89</v>
      </c>
      <c r="BP108" s="220">
        <v>171</v>
      </c>
      <c r="BQ108" s="219">
        <v>361</v>
      </c>
      <c r="BR108" s="220">
        <v>76</v>
      </c>
      <c r="BS108" s="220">
        <v>285</v>
      </c>
      <c r="BT108" s="219">
        <v>52</v>
      </c>
      <c r="BU108" s="220">
        <v>22</v>
      </c>
      <c r="BV108" s="221">
        <v>30</v>
      </c>
    </row>
    <row r="109" spans="1:74" s="78" customFormat="1" ht="15" customHeight="1">
      <c r="A109" s="74" t="s">
        <v>6</v>
      </c>
      <c r="B109" s="65" t="s">
        <v>84</v>
      </c>
      <c r="C109" s="222">
        <f t="shared" si="70"/>
        <v>9117</v>
      </c>
      <c r="D109" s="223">
        <f t="shared" si="74"/>
        <v>2669</v>
      </c>
      <c r="E109" s="224">
        <f t="shared" si="74"/>
        <v>6448</v>
      </c>
      <c r="F109" s="225">
        <v>1031</v>
      </c>
      <c r="G109" s="226">
        <v>260</v>
      </c>
      <c r="H109" s="226">
        <v>771</v>
      </c>
      <c r="I109" s="225">
        <v>879</v>
      </c>
      <c r="J109" s="226">
        <v>251</v>
      </c>
      <c r="K109" s="226">
        <v>628</v>
      </c>
      <c r="L109" s="225">
        <v>583</v>
      </c>
      <c r="M109" s="226">
        <v>189</v>
      </c>
      <c r="N109" s="226">
        <v>394</v>
      </c>
      <c r="O109" s="225">
        <v>648</v>
      </c>
      <c r="P109" s="226">
        <v>180</v>
      </c>
      <c r="Q109" s="226">
        <v>468</v>
      </c>
      <c r="R109" s="225">
        <v>569</v>
      </c>
      <c r="S109" s="226">
        <v>164</v>
      </c>
      <c r="T109" s="226">
        <v>405</v>
      </c>
      <c r="U109" s="225">
        <v>479</v>
      </c>
      <c r="V109" s="226">
        <v>144</v>
      </c>
      <c r="W109" s="226">
        <v>335</v>
      </c>
      <c r="X109" s="225">
        <v>472</v>
      </c>
      <c r="Y109" s="226">
        <v>143</v>
      </c>
      <c r="Z109" s="226">
        <v>329</v>
      </c>
      <c r="AA109" s="225">
        <v>551</v>
      </c>
      <c r="AB109" s="226">
        <v>170</v>
      </c>
      <c r="AC109" s="226">
        <v>381</v>
      </c>
      <c r="AD109" s="225">
        <v>363</v>
      </c>
      <c r="AE109" s="226">
        <v>101</v>
      </c>
      <c r="AF109" s="226">
        <v>262</v>
      </c>
      <c r="AG109" s="225">
        <v>563</v>
      </c>
      <c r="AH109" s="226">
        <v>186</v>
      </c>
      <c r="AI109" s="226">
        <v>377</v>
      </c>
      <c r="AJ109" s="225">
        <v>173</v>
      </c>
      <c r="AK109" s="226">
        <v>52</v>
      </c>
      <c r="AL109" s="226">
        <v>121</v>
      </c>
      <c r="AM109" s="225">
        <v>388</v>
      </c>
      <c r="AN109" s="226">
        <v>119</v>
      </c>
      <c r="AO109" s="226">
        <v>269</v>
      </c>
      <c r="AP109" s="225">
        <v>168</v>
      </c>
      <c r="AQ109" s="226">
        <v>62</v>
      </c>
      <c r="AR109" s="226">
        <v>106</v>
      </c>
      <c r="AS109" s="225">
        <v>127</v>
      </c>
      <c r="AT109" s="226">
        <v>26</v>
      </c>
      <c r="AU109" s="226">
        <v>101</v>
      </c>
      <c r="AV109" s="225">
        <v>243</v>
      </c>
      <c r="AW109" s="226">
        <v>66</v>
      </c>
      <c r="AX109" s="226">
        <v>177</v>
      </c>
      <c r="AY109" s="225">
        <v>300</v>
      </c>
      <c r="AZ109" s="226">
        <v>77</v>
      </c>
      <c r="BA109" s="226">
        <v>223</v>
      </c>
      <c r="BB109" s="225">
        <v>189</v>
      </c>
      <c r="BC109" s="226">
        <v>55</v>
      </c>
      <c r="BD109" s="226">
        <v>134</v>
      </c>
      <c r="BE109" s="225">
        <v>241</v>
      </c>
      <c r="BF109" s="226">
        <v>76</v>
      </c>
      <c r="BG109" s="226">
        <v>165</v>
      </c>
      <c r="BH109" s="225">
        <v>291</v>
      </c>
      <c r="BI109" s="226">
        <v>101</v>
      </c>
      <c r="BJ109" s="226">
        <v>190</v>
      </c>
      <c r="BK109" s="225">
        <v>283</v>
      </c>
      <c r="BL109" s="226">
        <v>86</v>
      </c>
      <c r="BM109" s="226">
        <v>197</v>
      </c>
      <c r="BN109" s="225">
        <v>222</v>
      </c>
      <c r="BO109" s="226">
        <v>68</v>
      </c>
      <c r="BP109" s="226">
        <v>154</v>
      </c>
      <c r="BQ109" s="225">
        <v>311</v>
      </c>
      <c r="BR109" s="226">
        <v>78</v>
      </c>
      <c r="BS109" s="226">
        <v>233</v>
      </c>
      <c r="BT109" s="225">
        <v>43</v>
      </c>
      <c r="BU109" s="226">
        <v>15</v>
      </c>
      <c r="BV109" s="227">
        <v>28</v>
      </c>
    </row>
    <row r="110" spans="1:74" s="8" customFormat="1" ht="15" customHeight="1">
      <c r="A110" s="74" t="s">
        <v>104</v>
      </c>
      <c r="B110" s="61" t="s">
        <v>22</v>
      </c>
      <c r="C110" s="187">
        <f t="shared" si="70"/>
        <v>30297</v>
      </c>
      <c r="D110" s="187">
        <f t="shared" ref="D110:AI110" si="75">SUM(D111:D115)</f>
        <v>7941</v>
      </c>
      <c r="E110" s="188">
        <f t="shared" si="75"/>
        <v>22356</v>
      </c>
      <c r="F110" s="215">
        <f t="shared" si="75"/>
        <v>3481</v>
      </c>
      <c r="G110" s="198">
        <f t="shared" si="75"/>
        <v>756</v>
      </c>
      <c r="H110" s="198">
        <f t="shared" si="75"/>
        <v>2725</v>
      </c>
      <c r="I110" s="215">
        <f t="shared" si="75"/>
        <v>2778</v>
      </c>
      <c r="J110" s="198">
        <f t="shared" si="75"/>
        <v>663</v>
      </c>
      <c r="K110" s="198">
        <f t="shared" si="75"/>
        <v>2115</v>
      </c>
      <c r="L110" s="215">
        <f t="shared" si="75"/>
        <v>1955</v>
      </c>
      <c r="M110" s="198">
        <f t="shared" si="75"/>
        <v>548</v>
      </c>
      <c r="N110" s="198">
        <f t="shared" si="75"/>
        <v>1407</v>
      </c>
      <c r="O110" s="215">
        <f t="shared" si="75"/>
        <v>2340</v>
      </c>
      <c r="P110" s="198">
        <f t="shared" si="75"/>
        <v>624</v>
      </c>
      <c r="Q110" s="198">
        <f t="shared" si="75"/>
        <v>1716</v>
      </c>
      <c r="R110" s="215">
        <f t="shared" si="75"/>
        <v>1826</v>
      </c>
      <c r="S110" s="198">
        <f t="shared" si="75"/>
        <v>449</v>
      </c>
      <c r="T110" s="198">
        <f t="shared" si="75"/>
        <v>1377</v>
      </c>
      <c r="U110" s="215">
        <f t="shared" si="75"/>
        <v>1582</v>
      </c>
      <c r="V110" s="198">
        <f t="shared" si="75"/>
        <v>446</v>
      </c>
      <c r="W110" s="198">
        <f t="shared" si="75"/>
        <v>1136</v>
      </c>
      <c r="X110" s="215">
        <f t="shared" si="75"/>
        <v>1392</v>
      </c>
      <c r="Y110" s="198">
        <f t="shared" si="75"/>
        <v>413</v>
      </c>
      <c r="Z110" s="198">
        <f t="shared" si="75"/>
        <v>979</v>
      </c>
      <c r="AA110" s="215">
        <f t="shared" si="75"/>
        <v>2016</v>
      </c>
      <c r="AB110" s="198">
        <f t="shared" si="75"/>
        <v>534</v>
      </c>
      <c r="AC110" s="198">
        <f t="shared" si="75"/>
        <v>1482</v>
      </c>
      <c r="AD110" s="215">
        <f t="shared" si="75"/>
        <v>1228</v>
      </c>
      <c r="AE110" s="198">
        <f t="shared" si="75"/>
        <v>319</v>
      </c>
      <c r="AF110" s="198">
        <f t="shared" si="75"/>
        <v>909</v>
      </c>
      <c r="AG110" s="215">
        <f t="shared" si="75"/>
        <v>1755</v>
      </c>
      <c r="AH110" s="198">
        <f t="shared" si="75"/>
        <v>469</v>
      </c>
      <c r="AI110" s="198">
        <f t="shared" si="75"/>
        <v>1286</v>
      </c>
      <c r="AJ110" s="215">
        <f t="shared" ref="AJ110:BO110" si="76">SUM(AJ111:AJ115)</f>
        <v>551</v>
      </c>
      <c r="AK110" s="198">
        <f t="shared" si="76"/>
        <v>156</v>
      </c>
      <c r="AL110" s="198">
        <f t="shared" si="76"/>
        <v>395</v>
      </c>
      <c r="AM110" s="215">
        <f t="shared" si="76"/>
        <v>1385</v>
      </c>
      <c r="AN110" s="198">
        <f t="shared" si="76"/>
        <v>408</v>
      </c>
      <c r="AO110" s="198">
        <f t="shared" si="76"/>
        <v>977</v>
      </c>
      <c r="AP110" s="215">
        <f t="shared" si="76"/>
        <v>557</v>
      </c>
      <c r="AQ110" s="198">
        <f t="shared" si="76"/>
        <v>178</v>
      </c>
      <c r="AR110" s="198">
        <f t="shared" si="76"/>
        <v>379</v>
      </c>
      <c r="AS110" s="215">
        <f t="shared" si="76"/>
        <v>399</v>
      </c>
      <c r="AT110" s="198">
        <f t="shared" si="76"/>
        <v>120</v>
      </c>
      <c r="AU110" s="198">
        <f t="shared" si="76"/>
        <v>279</v>
      </c>
      <c r="AV110" s="215">
        <f t="shared" si="76"/>
        <v>878</v>
      </c>
      <c r="AW110" s="198">
        <f t="shared" si="76"/>
        <v>201</v>
      </c>
      <c r="AX110" s="198">
        <f t="shared" si="76"/>
        <v>677</v>
      </c>
      <c r="AY110" s="215">
        <f t="shared" si="76"/>
        <v>947</v>
      </c>
      <c r="AZ110" s="198">
        <f t="shared" si="76"/>
        <v>253</v>
      </c>
      <c r="BA110" s="198">
        <f t="shared" si="76"/>
        <v>694</v>
      </c>
      <c r="BB110" s="215">
        <f t="shared" si="76"/>
        <v>581</v>
      </c>
      <c r="BC110" s="198">
        <f t="shared" si="76"/>
        <v>160</v>
      </c>
      <c r="BD110" s="198">
        <f t="shared" si="76"/>
        <v>421</v>
      </c>
      <c r="BE110" s="215">
        <f t="shared" si="76"/>
        <v>852</v>
      </c>
      <c r="BF110" s="198">
        <f t="shared" si="76"/>
        <v>227</v>
      </c>
      <c r="BG110" s="198">
        <f t="shared" si="76"/>
        <v>625</v>
      </c>
      <c r="BH110" s="215">
        <f t="shared" si="76"/>
        <v>900</v>
      </c>
      <c r="BI110" s="198">
        <f t="shared" si="76"/>
        <v>262</v>
      </c>
      <c r="BJ110" s="198">
        <f t="shared" si="76"/>
        <v>638</v>
      </c>
      <c r="BK110" s="215">
        <f t="shared" si="76"/>
        <v>1039</v>
      </c>
      <c r="BL110" s="198">
        <f t="shared" si="76"/>
        <v>264</v>
      </c>
      <c r="BM110" s="198">
        <f t="shared" si="76"/>
        <v>775</v>
      </c>
      <c r="BN110" s="215">
        <f t="shared" si="76"/>
        <v>759</v>
      </c>
      <c r="BO110" s="198">
        <f t="shared" si="76"/>
        <v>239</v>
      </c>
      <c r="BP110" s="198">
        <f t="shared" ref="BP110:BV110" si="77">SUM(BP111:BP115)</f>
        <v>520</v>
      </c>
      <c r="BQ110" s="215">
        <f t="shared" si="77"/>
        <v>972</v>
      </c>
      <c r="BR110" s="198">
        <f t="shared" si="77"/>
        <v>209</v>
      </c>
      <c r="BS110" s="198">
        <f t="shared" si="77"/>
        <v>763</v>
      </c>
      <c r="BT110" s="215">
        <f t="shared" si="77"/>
        <v>124</v>
      </c>
      <c r="BU110" s="198">
        <f t="shared" si="77"/>
        <v>43</v>
      </c>
      <c r="BV110" s="189">
        <f t="shared" si="77"/>
        <v>81</v>
      </c>
    </row>
    <row r="111" spans="1:74" s="78" customFormat="1" ht="15" customHeight="1">
      <c r="A111" s="74" t="s">
        <v>25</v>
      </c>
      <c r="B111" s="64" t="s">
        <v>119</v>
      </c>
      <c r="C111" s="216">
        <f t="shared" si="70"/>
        <v>8317</v>
      </c>
      <c r="D111" s="217">
        <f t="shared" ref="D111:E115" si="78">SUM(G111,J111,M111,P111,S111,V111,Y111,AB111,AE111,AH111,AK111,AN111,AQ111,AT111,AW111,AZ111,BC111,BF111,BI111,BL111,BO111,BR111,BU111)</f>
        <v>2284</v>
      </c>
      <c r="E111" s="218">
        <f t="shared" si="78"/>
        <v>6033</v>
      </c>
      <c r="F111" s="219">
        <v>943</v>
      </c>
      <c r="G111" s="220">
        <v>219</v>
      </c>
      <c r="H111" s="220">
        <v>724</v>
      </c>
      <c r="I111" s="219">
        <v>765</v>
      </c>
      <c r="J111" s="220">
        <v>193</v>
      </c>
      <c r="K111" s="220">
        <v>572</v>
      </c>
      <c r="L111" s="219">
        <v>560</v>
      </c>
      <c r="M111" s="220">
        <v>159</v>
      </c>
      <c r="N111" s="220">
        <v>401</v>
      </c>
      <c r="O111" s="219">
        <v>613</v>
      </c>
      <c r="P111" s="220">
        <v>153</v>
      </c>
      <c r="Q111" s="220">
        <v>460</v>
      </c>
      <c r="R111" s="219">
        <v>488</v>
      </c>
      <c r="S111" s="220">
        <v>128</v>
      </c>
      <c r="T111" s="220">
        <v>360</v>
      </c>
      <c r="U111" s="219">
        <v>425</v>
      </c>
      <c r="V111" s="220">
        <v>129</v>
      </c>
      <c r="W111" s="220">
        <v>296</v>
      </c>
      <c r="X111" s="219">
        <v>436</v>
      </c>
      <c r="Y111" s="220">
        <v>141</v>
      </c>
      <c r="Z111" s="220">
        <v>295</v>
      </c>
      <c r="AA111" s="219">
        <v>562</v>
      </c>
      <c r="AB111" s="220">
        <v>158</v>
      </c>
      <c r="AC111" s="220">
        <v>404</v>
      </c>
      <c r="AD111" s="219">
        <v>343</v>
      </c>
      <c r="AE111" s="220">
        <v>95</v>
      </c>
      <c r="AF111" s="220">
        <v>248</v>
      </c>
      <c r="AG111" s="219">
        <v>495</v>
      </c>
      <c r="AH111" s="220">
        <v>124</v>
      </c>
      <c r="AI111" s="220">
        <v>371</v>
      </c>
      <c r="AJ111" s="219">
        <v>154</v>
      </c>
      <c r="AK111" s="220">
        <v>51</v>
      </c>
      <c r="AL111" s="220">
        <v>103</v>
      </c>
      <c r="AM111" s="219">
        <v>376</v>
      </c>
      <c r="AN111" s="220">
        <v>125</v>
      </c>
      <c r="AO111" s="220">
        <v>251</v>
      </c>
      <c r="AP111" s="219">
        <v>133</v>
      </c>
      <c r="AQ111" s="220">
        <v>40</v>
      </c>
      <c r="AR111" s="220">
        <v>93</v>
      </c>
      <c r="AS111" s="219">
        <v>98</v>
      </c>
      <c r="AT111" s="220">
        <v>34</v>
      </c>
      <c r="AU111" s="220">
        <v>64</v>
      </c>
      <c r="AV111" s="219">
        <v>248</v>
      </c>
      <c r="AW111" s="220">
        <v>67</v>
      </c>
      <c r="AX111" s="220">
        <v>181</v>
      </c>
      <c r="AY111" s="219">
        <v>245</v>
      </c>
      <c r="AZ111" s="220">
        <v>72</v>
      </c>
      <c r="BA111" s="220">
        <v>173</v>
      </c>
      <c r="BB111" s="219">
        <v>159</v>
      </c>
      <c r="BC111" s="220">
        <v>39</v>
      </c>
      <c r="BD111" s="220">
        <v>120</v>
      </c>
      <c r="BE111" s="219">
        <v>218</v>
      </c>
      <c r="BF111" s="220">
        <v>60</v>
      </c>
      <c r="BG111" s="220">
        <v>158</v>
      </c>
      <c r="BH111" s="219">
        <v>230</v>
      </c>
      <c r="BI111" s="220">
        <v>69</v>
      </c>
      <c r="BJ111" s="220">
        <v>161</v>
      </c>
      <c r="BK111" s="219">
        <v>287</v>
      </c>
      <c r="BL111" s="220">
        <v>69</v>
      </c>
      <c r="BM111" s="220">
        <v>218</v>
      </c>
      <c r="BN111" s="219">
        <v>225</v>
      </c>
      <c r="BO111" s="220">
        <v>77</v>
      </c>
      <c r="BP111" s="220">
        <v>148</v>
      </c>
      <c r="BQ111" s="219">
        <v>273</v>
      </c>
      <c r="BR111" s="220">
        <v>69</v>
      </c>
      <c r="BS111" s="220">
        <v>204</v>
      </c>
      <c r="BT111" s="219">
        <v>41</v>
      </c>
      <c r="BU111" s="220">
        <v>13</v>
      </c>
      <c r="BV111" s="221">
        <v>28</v>
      </c>
    </row>
    <row r="112" spans="1:74" s="78" customFormat="1" ht="15" customHeight="1">
      <c r="A112" s="74" t="s">
        <v>26</v>
      </c>
      <c r="B112" s="64" t="s">
        <v>85</v>
      </c>
      <c r="C112" s="216">
        <f t="shared" si="70"/>
        <v>7211</v>
      </c>
      <c r="D112" s="217">
        <f t="shared" si="78"/>
        <v>1996</v>
      </c>
      <c r="E112" s="218">
        <f t="shared" si="78"/>
        <v>5215</v>
      </c>
      <c r="F112" s="219">
        <v>873</v>
      </c>
      <c r="G112" s="220">
        <v>211</v>
      </c>
      <c r="H112" s="220">
        <v>662</v>
      </c>
      <c r="I112" s="219">
        <v>670</v>
      </c>
      <c r="J112" s="220">
        <v>170</v>
      </c>
      <c r="K112" s="220">
        <v>500</v>
      </c>
      <c r="L112" s="219">
        <v>447</v>
      </c>
      <c r="M112" s="220">
        <v>133</v>
      </c>
      <c r="N112" s="220">
        <v>314</v>
      </c>
      <c r="O112" s="219">
        <v>543</v>
      </c>
      <c r="P112" s="220">
        <v>179</v>
      </c>
      <c r="Q112" s="220">
        <v>364</v>
      </c>
      <c r="R112" s="219">
        <v>413</v>
      </c>
      <c r="S112" s="220">
        <v>98</v>
      </c>
      <c r="T112" s="220">
        <v>315</v>
      </c>
      <c r="U112" s="219">
        <v>395</v>
      </c>
      <c r="V112" s="220">
        <v>108</v>
      </c>
      <c r="W112" s="220">
        <v>287</v>
      </c>
      <c r="X112" s="219">
        <v>329</v>
      </c>
      <c r="Y112" s="220">
        <v>92</v>
      </c>
      <c r="Z112" s="220">
        <v>237</v>
      </c>
      <c r="AA112" s="219">
        <v>456</v>
      </c>
      <c r="AB112" s="220">
        <v>124</v>
      </c>
      <c r="AC112" s="220">
        <v>332</v>
      </c>
      <c r="AD112" s="219">
        <v>286</v>
      </c>
      <c r="AE112" s="220">
        <v>82</v>
      </c>
      <c r="AF112" s="220">
        <v>204</v>
      </c>
      <c r="AG112" s="219">
        <v>414</v>
      </c>
      <c r="AH112" s="220">
        <v>125</v>
      </c>
      <c r="AI112" s="220">
        <v>289</v>
      </c>
      <c r="AJ112" s="219">
        <v>126</v>
      </c>
      <c r="AK112" s="220">
        <v>37</v>
      </c>
      <c r="AL112" s="220">
        <v>89</v>
      </c>
      <c r="AM112" s="219">
        <v>330</v>
      </c>
      <c r="AN112" s="220">
        <v>95</v>
      </c>
      <c r="AO112" s="220">
        <v>235</v>
      </c>
      <c r="AP112" s="219">
        <v>138</v>
      </c>
      <c r="AQ112" s="220">
        <v>42</v>
      </c>
      <c r="AR112" s="220">
        <v>96</v>
      </c>
      <c r="AS112" s="219">
        <v>101</v>
      </c>
      <c r="AT112" s="220">
        <v>33</v>
      </c>
      <c r="AU112" s="220">
        <v>68</v>
      </c>
      <c r="AV112" s="219">
        <v>221</v>
      </c>
      <c r="AW112" s="220">
        <v>57</v>
      </c>
      <c r="AX112" s="220">
        <v>164</v>
      </c>
      <c r="AY112" s="219">
        <v>225</v>
      </c>
      <c r="AZ112" s="220">
        <v>57</v>
      </c>
      <c r="BA112" s="220">
        <v>168</v>
      </c>
      <c r="BB112" s="219">
        <v>139</v>
      </c>
      <c r="BC112" s="220">
        <v>48</v>
      </c>
      <c r="BD112" s="220">
        <v>91</v>
      </c>
      <c r="BE112" s="219">
        <v>199</v>
      </c>
      <c r="BF112" s="220">
        <v>57</v>
      </c>
      <c r="BG112" s="220">
        <v>142</v>
      </c>
      <c r="BH112" s="219">
        <v>230</v>
      </c>
      <c r="BI112" s="220">
        <v>70</v>
      </c>
      <c r="BJ112" s="220">
        <v>160</v>
      </c>
      <c r="BK112" s="219">
        <v>239</v>
      </c>
      <c r="BL112" s="220">
        <v>56</v>
      </c>
      <c r="BM112" s="220">
        <v>183</v>
      </c>
      <c r="BN112" s="219">
        <v>171</v>
      </c>
      <c r="BO112" s="220">
        <v>59</v>
      </c>
      <c r="BP112" s="220">
        <v>112</v>
      </c>
      <c r="BQ112" s="219">
        <v>236</v>
      </c>
      <c r="BR112" s="220">
        <v>51</v>
      </c>
      <c r="BS112" s="220">
        <v>185</v>
      </c>
      <c r="BT112" s="219">
        <v>30</v>
      </c>
      <c r="BU112" s="220">
        <v>12</v>
      </c>
      <c r="BV112" s="221">
        <v>18</v>
      </c>
    </row>
    <row r="113" spans="1:74" s="78" customFormat="1" ht="15" customHeight="1">
      <c r="A113" s="74" t="s">
        <v>27</v>
      </c>
      <c r="B113" s="64" t="s">
        <v>86</v>
      </c>
      <c r="C113" s="216">
        <f t="shared" si="70"/>
        <v>6076</v>
      </c>
      <c r="D113" s="217">
        <f t="shared" si="78"/>
        <v>1510</v>
      </c>
      <c r="E113" s="218">
        <f t="shared" si="78"/>
        <v>4566</v>
      </c>
      <c r="F113" s="219">
        <v>683</v>
      </c>
      <c r="G113" s="220">
        <v>137</v>
      </c>
      <c r="H113" s="220">
        <v>546</v>
      </c>
      <c r="I113" s="219">
        <v>597</v>
      </c>
      <c r="J113" s="220">
        <v>135</v>
      </c>
      <c r="K113" s="220">
        <v>462</v>
      </c>
      <c r="L113" s="219">
        <v>418</v>
      </c>
      <c r="M113" s="220">
        <v>112</v>
      </c>
      <c r="N113" s="220">
        <v>306</v>
      </c>
      <c r="O113" s="219">
        <v>456</v>
      </c>
      <c r="P113" s="220">
        <v>108</v>
      </c>
      <c r="Q113" s="220">
        <v>348</v>
      </c>
      <c r="R113" s="219">
        <v>374</v>
      </c>
      <c r="S113" s="220">
        <v>92</v>
      </c>
      <c r="T113" s="220">
        <v>282</v>
      </c>
      <c r="U113" s="219">
        <v>317</v>
      </c>
      <c r="V113" s="220">
        <v>79</v>
      </c>
      <c r="W113" s="220">
        <v>238</v>
      </c>
      <c r="X113" s="219">
        <v>268</v>
      </c>
      <c r="Y113" s="220">
        <v>76</v>
      </c>
      <c r="Z113" s="220">
        <v>192</v>
      </c>
      <c r="AA113" s="219">
        <v>400</v>
      </c>
      <c r="AB113" s="220">
        <v>105</v>
      </c>
      <c r="AC113" s="220">
        <v>295</v>
      </c>
      <c r="AD113" s="219">
        <v>237</v>
      </c>
      <c r="AE113" s="220">
        <v>58</v>
      </c>
      <c r="AF113" s="220">
        <v>179</v>
      </c>
      <c r="AG113" s="219">
        <v>338</v>
      </c>
      <c r="AH113" s="220">
        <v>96</v>
      </c>
      <c r="AI113" s="220">
        <v>242</v>
      </c>
      <c r="AJ113" s="219">
        <v>104</v>
      </c>
      <c r="AK113" s="220">
        <v>28</v>
      </c>
      <c r="AL113" s="220">
        <v>76</v>
      </c>
      <c r="AM113" s="219">
        <v>288</v>
      </c>
      <c r="AN113" s="220">
        <v>64</v>
      </c>
      <c r="AO113" s="220">
        <v>224</v>
      </c>
      <c r="AP113" s="219">
        <v>118</v>
      </c>
      <c r="AQ113" s="220">
        <v>44</v>
      </c>
      <c r="AR113" s="220">
        <v>74</v>
      </c>
      <c r="AS113" s="219">
        <v>80</v>
      </c>
      <c r="AT113" s="220">
        <v>22</v>
      </c>
      <c r="AU113" s="220">
        <v>58</v>
      </c>
      <c r="AV113" s="219">
        <v>163</v>
      </c>
      <c r="AW113" s="220">
        <v>30</v>
      </c>
      <c r="AX113" s="220">
        <v>133</v>
      </c>
      <c r="AY113" s="219">
        <v>196</v>
      </c>
      <c r="AZ113" s="220">
        <v>54</v>
      </c>
      <c r="BA113" s="220">
        <v>142</v>
      </c>
      <c r="BB113" s="219">
        <v>123</v>
      </c>
      <c r="BC113" s="220">
        <v>34</v>
      </c>
      <c r="BD113" s="220">
        <v>89</v>
      </c>
      <c r="BE113" s="219">
        <v>186</v>
      </c>
      <c r="BF113" s="220">
        <v>46</v>
      </c>
      <c r="BG113" s="220">
        <v>140</v>
      </c>
      <c r="BH113" s="219">
        <v>183</v>
      </c>
      <c r="BI113" s="220">
        <v>48</v>
      </c>
      <c r="BJ113" s="220">
        <v>135</v>
      </c>
      <c r="BK113" s="219">
        <v>204</v>
      </c>
      <c r="BL113" s="220">
        <v>53</v>
      </c>
      <c r="BM113" s="220">
        <v>151</v>
      </c>
      <c r="BN113" s="219">
        <v>143</v>
      </c>
      <c r="BO113" s="220">
        <v>52</v>
      </c>
      <c r="BP113" s="220">
        <v>91</v>
      </c>
      <c r="BQ113" s="219">
        <v>181</v>
      </c>
      <c r="BR113" s="220">
        <v>33</v>
      </c>
      <c r="BS113" s="220">
        <v>148</v>
      </c>
      <c r="BT113" s="219">
        <v>19</v>
      </c>
      <c r="BU113" s="220">
        <v>4</v>
      </c>
      <c r="BV113" s="221">
        <v>15</v>
      </c>
    </row>
    <row r="114" spans="1:74" s="78" customFormat="1" ht="15" customHeight="1">
      <c r="A114" s="74" t="s">
        <v>28</v>
      </c>
      <c r="B114" s="64" t="s">
        <v>87</v>
      </c>
      <c r="C114" s="216">
        <f t="shared" si="70"/>
        <v>5150</v>
      </c>
      <c r="D114" s="217">
        <f t="shared" si="78"/>
        <v>1308</v>
      </c>
      <c r="E114" s="218">
        <f t="shared" si="78"/>
        <v>3842</v>
      </c>
      <c r="F114" s="219">
        <v>599</v>
      </c>
      <c r="G114" s="220">
        <v>119</v>
      </c>
      <c r="H114" s="220">
        <v>480</v>
      </c>
      <c r="I114" s="219">
        <v>473</v>
      </c>
      <c r="J114" s="220">
        <v>116</v>
      </c>
      <c r="K114" s="220">
        <v>357</v>
      </c>
      <c r="L114" s="219">
        <v>320</v>
      </c>
      <c r="M114" s="220">
        <v>85</v>
      </c>
      <c r="N114" s="220">
        <v>235</v>
      </c>
      <c r="O114" s="219">
        <v>397</v>
      </c>
      <c r="P114" s="220">
        <v>102</v>
      </c>
      <c r="Q114" s="220">
        <v>295</v>
      </c>
      <c r="R114" s="219">
        <v>338</v>
      </c>
      <c r="S114" s="220">
        <v>79</v>
      </c>
      <c r="T114" s="220">
        <v>259</v>
      </c>
      <c r="U114" s="219">
        <v>246</v>
      </c>
      <c r="V114" s="220">
        <v>81</v>
      </c>
      <c r="W114" s="220">
        <v>165</v>
      </c>
      <c r="X114" s="219">
        <v>214</v>
      </c>
      <c r="Y114" s="220">
        <v>56</v>
      </c>
      <c r="Z114" s="220">
        <v>158</v>
      </c>
      <c r="AA114" s="219">
        <v>353</v>
      </c>
      <c r="AB114" s="220">
        <v>86</v>
      </c>
      <c r="AC114" s="220">
        <v>267</v>
      </c>
      <c r="AD114" s="219">
        <v>223</v>
      </c>
      <c r="AE114" s="220">
        <v>56</v>
      </c>
      <c r="AF114" s="220">
        <v>167</v>
      </c>
      <c r="AG114" s="219">
        <v>305</v>
      </c>
      <c r="AH114" s="220">
        <v>75</v>
      </c>
      <c r="AI114" s="220">
        <v>230</v>
      </c>
      <c r="AJ114" s="219">
        <v>101</v>
      </c>
      <c r="AK114" s="220">
        <v>26</v>
      </c>
      <c r="AL114" s="220">
        <v>75</v>
      </c>
      <c r="AM114" s="219">
        <v>223</v>
      </c>
      <c r="AN114" s="220">
        <v>72</v>
      </c>
      <c r="AO114" s="220">
        <v>151</v>
      </c>
      <c r="AP114" s="219">
        <v>85</v>
      </c>
      <c r="AQ114" s="220">
        <v>28</v>
      </c>
      <c r="AR114" s="220">
        <v>57</v>
      </c>
      <c r="AS114" s="219">
        <v>59</v>
      </c>
      <c r="AT114" s="220">
        <v>15</v>
      </c>
      <c r="AU114" s="220">
        <v>44</v>
      </c>
      <c r="AV114" s="219">
        <v>150</v>
      </c>
      <c r="AW114" s="220">
        <v>31</v>
      </c>
      <c r="AX114" s="220">
        <v>119</v>
      </c>
      <c r="AY114" s="219">
        <v>168</v>
      </c>
      <c r="AZ114" s="220">
        <v>39</v>
      </c>
      <c r="BA114" s="220">
        <v>129</v>
      </c>
      <c r="BB114" s="219">
        <v>104</v>
      </c>
      <c r="BC114" s="220">
        <v>25</v>
      </c>
      <c r="BD114" s="220">
        <v>79</v>
      </c>
      <c r="BE114" s="219">
        <v>142</v>
      </c>
      <c r="BF114" s="220">
        <v>41</v>
      </c>
      <c r="BG114" s="220">
        <v>101</v>
      </c>
      <c r="BH114" s="219">
        <v>166</v>
      </c>
      <c r="BI114" s="220">
        <v>46</v>
      </c>
      <c r="BJ114" s="220">
        <v>120</v>
      </c>
      <c r="BK114" s="219">
        <v>187</v>
      </c>
      <c r="BL114" s="220">
        <v>56</v>
      </c>
      <c r="BM114" s="220">
        <v>131</v>
      </c>
      <c r="BN114" s="219">
        <v>126</v>
      </c>
      <c r="BO114" s="220">
        <v>32</v>
      </c>
      <c r="BP114" s="220">
        <v>94</v>
      </c>
      <c r="BQ114" s="219">
        <v>153</v>
      </c>
      <c r="BR114" s="220">
        <v>34</v>
      </c>
      <c r="BS114" s="220">
        <v>119</v>
      </c>
      <c r="BT114" s="219">
        <v>18</v>
      </c>
      <c r="BU114" s="220">
        <v>8</v>
      </c>
      <c r="BV114" s="221">
        <v>10</v>
      </c>
    </row>
    <row r="115" spans="1:74" s="78" customFormat="1" ht="15" customHeight="1">
      <c r="A115" s="74" t="s">
        <v>7</v>
      </c>
      <c r="B115" s="65" t="s">
        <v>88</v>
      </c>
      <c r="C115" s="222">
        <f t="shared" si="70"/>
        <v>3543</v>
      </c>
      <c r="D115" s="223">
        <f t="shared" si="78"/>
        <v>843</v>
      </c>
      <c r="E115" s="224">
        <f t="shared" si="78"/>
        <v>2700</v>
      </c>
      <c r="F115" s="225">
        <v>383</v>
      </c>
      <c r="G115" s="226">
        <v>70</v>
      </c>
      <c r="H115" s="226">
        <v>313</v>
      </c>
      <c r="I115" s="225">
        <v>273</v>
      </c>
      <c r="J115" s="226">
        <v>49</v>
      </c>
      <c r="K115" s="226">
        <v>224</v>
      </c>
      <c r="L115" s="225">
        <v>210</v>
      </c>
      <c r="M115" s="226">
        <v>59</v>
      </c>
      <c r="N115" s="226">
        <v>151</v>
      </c>
      <c r="O115" s="225">
        <v>331</v>
      </c>
      <c r="P115" s="226">
        <v>82</v>
      </c>
      <c r="Q115" s="226">
        <v>249</v>
      </c>
      <c r="R115" s="225">
        <v>213</v>
      </c>
      <c r="S115" s="226">
        <v>52</v>
      </c>
      <c r="T115" s="226">
        <v>161</v>
      </c>
      <c r="U115" s="225">
        <v>199</v>
      </c>
      <c r="V115" s="226">
        <v>49</v>
      </c>
      <c r="W115" s="226">
        <v>150</v>
      </c>
      <c r="X115" s="225">
        <v>145</v>
      </c>
      <c r="Y115" s="226">
        <v>48</v>
      </c>
      <c r="Z115" s="226">
        <v>97</v>
      </c>
      <c r="AA115" s="225">
        <v>245</v>
      </c>
      <c r="AB115" s="226">
        <v>61</v>
      </c>
      <c r="AC115" s="226">
        <v>184</v>
      </c>
      <c r="AD115" s="225">
        <v>139</v>
      </c>
      <c r="AE115" s="226">
        <v>28</v>
      </c>
      <c r="AF115" s="226">
        <v>111</v>
      </c>
      <c r="AG115" s="225">
        <v>203</v>
      </c>
      <c r="AH115" s="226">
        <v>49</v>
      </c>
      <c r="AI115" s="226">
        <v>154</v>
      </c>
      <c r="AJ115" s="225">
        <v>66</v>
      </c>
      <c r="AK115" s="226">
        <v>14</v>
      </c>
      <c r="AL115" s="226">
        <v>52</v>
      </c>
      <c r="AM115" s="225">
        <v>168</v>
      </c>
      <c r="AN115" s="226">
        <v>52</v>
      </c>
      <c r="AO115" s="226">
        <v>116</v>
      </c>
      <c r="AP115" s="225">
        <v>83</v>
      </c>
      <c r="AQ115" s="226">
        <v>24</v>
      </c>
      <c r="AR115" s="226">
        <v>59</v>
      </c>
      <c r="AS115" s="225">
        <v>61</v>
      </c>
      <c r="AT115" s="226">
        <v>16</v>
      </c>
      <c r="AU115" s="226">
        <v>45</v>
      </c>
      <c r="AV115" s="225">
        <v>96</v>
      </c>
      <c r="AW115" s="226">
        <v>16</v>
      </c>
      <c r="AX115" s="226">
        <v>80</v>
      </c>
      <c r="AY115" s="225">
        <v>113</v>
      </c>
      <c r="AZ115" s="226">
        <v>31</v>
      </c>
      <c r="BA115" s="226">
        <v>82</v>
      </c>
      <c r="BB115" s="225">
        <v>56</v>
      </c>
      <c r="BC115" s="226">
        <v>14</v>
      </c>
      <c r="BD115" s="226">
        <v>42</v>
      </c>
      <c r="BE115" s="225">
        <v>107</v>
      </c>
      <c r="BF115" s="226">
        <v>23</v>
      </c>
      <c r="BG115" s="226">
        <v>84</v>
      </c>
      <c r="BH115" s="225">
        <v>91</v>
      </c>
      <c r="BI115" s="226">
        <v>29</v>
      </c>
      <c r="BJ115" s="226">
        <v>62</v>
      </c>
      <c r="BK115" s="225">
        <v>122</v>
      </c>
      <c r="BL115" s="226">
        <v>30</v>
      </c>
      <c r="BM115" s="226">
        <v>92</v>
      </c>
      <c r="BN115" s="225">
        <v>94</v>
      </c>
      <c r="BO115" s="226">
        <v>19</v>
      </c>
      <c r="BP115" s="226">
        <v>75</v>
      </c>
      <c r="BQ115" s="225">
        <v>129</v>
      </c>
      <c r="BR115" s="226">
        <v>22</v>
      </c>
      <c r="BS115" s="226">
        <v>107</v>
      </c>
      <c r="BT115" s="225">
        <v>16</v>
      </c>
      <c r="BU115" s="226">
        <v>6</v>
      </c>
      <c r="BV115" s="227">
        <v>10</v>
      </c>
    </row>
    <row r="116" spans="1:74" s="8" customFormat="1" ht="15" customHeight="1">
      <c r="A116" s="74" t="s">
        <v>105</v>
      </c>
      <c r="B116" s="61" t="s">
        <v>23</v>
      </c>
      <c r="C116" s="187">
        <f t="shared" si="70"/>
        <v>10411</v>
      </c>
      <c r="D116" s="187">
        <f t="shared" ref="D116:AI116" si="79">SUM(D117:D121)</f>
        <v>2353</v>
      </c>
      <c r="E116" s="188">
        <f t="shared" si="79"/>
        <v>8058</v>
      </c>
      <c r="F116" s="215">
        <f t="shared" si="79"/>
        <v>1210</v>
      </c>
      <c r="G116" s="198">
        <f t="shared" si="79"/>
        <v>236</v>
      </c>
      <c r="H116" s="198">
        <f t="shared" si="79"/>
        <v>974</v>
      </c>
      <c r="I116" s="215">
        <f t="shared" si="79"/>
        <v>958</v>
      </c>
      <c r="J116" s="198">
        <f t="shared" si="79"/>
        <v>213</v>
      </c>
      <c r="K116" s="198">
        <f t="shared" si="79"/>
        <v>745</v>
      </c>
      <c r="L116" s="215">
        <f t="shared" si="79"/>
        <v>615</v>
      </c>
      <c r="M116" s="198">
        <f t="shared" si="79"/>
        <v>135</v>
      </c>
      <c r="N116" s="198">
        <f t="shared" si="79"/>
        <v>480</v>
      </c>
      <c r="O116" s="215">
        <f t="shared" si="79"/>
        <v>808</v>
      </c>
      <c r="P116" s="198">
        <f t="shared" si="79"/>
        <v>190</v>
      </c>
      <c r="Q116" s="198">
        <f t="shared" si="79"/>
        <v>618</v>
      </c>
      <c r="R116" s="215">
        <f t="shared" si="79"/>
        <v>626</v>
      </c>
      <c r="S116" s="198">
        <f t="shared" si="79"/>
        <v>134</v>
      </c>
      <c r="T116" s="198">
        <f t="shared" si="79"/>
        <v>492</v>
      </c>
      <c r="U116" s="215">
        <f t="shared" si="79"/>
        <v>569</v>
      </c>
      <c r="V116" s="198">
        <f t="shared" si="79"/>
        <v>129</v>
      </c>
      <c r="W116" s="198">
        <f t="shared" si="79"/>
        <v>440</v>
      </c>
      <c r="X116" s="215">
        <f t="shared" si="79"/>
        <v>412</v>
      </c>
      <c r="Y116" s="198">
        <f t="shared" si="79"/>
        <v>100</v>
      </c>
      <c r="Z116" s="198">
        <f t="shared" si="79"/>
        <v>312</v>
      </c>
      <c r="AA116" s="215">
        <f t="shared" si="79"/>
        <v>754</v>
      </c>
      <c r="AB116" s="198">
        <f t="shared" si="79"/>
        <v>181</v>
      </c>
      <c r="AC116" s="198">
        <f t="shared" si="79"/>
        <v>573</v>
      </c>
      <c r="AD116" s="215">
        <f t="shared" si="79"/>
        <v>484</v>
      </c>
      <c r="AE116" s="198">
        <f t="shared" si="79"/>
        <v>118</v>
      </c>
      <c r="AF116" s="198">
        <f t="shared" si="79"/>
        <v>366</v>
      </c>
      <c r="AG116" s="215">
        <f t="shared" si="79"/>
        <v>567</v>
      </c>
      <c r="AH116" s="198">
        <f t="shared" si="79"/>
        <v>127</v>
      </c>
      <c r="AI116" s="198">
        <f t="shared" si="79"/>
        <v>440</v>
      </c>
      <c r="AJ116" s="215">
        <f t="shared" ref="AJ116:BO116" si="80">SUM(AJ117:AJ121)</f>
        <v>174</v>
      </c>
      <c r="AK116" s="198">
        <f t="shared" si="80"/>
        <v>43</v>
      </c>
      <c r="AL116" s="198">
        <f t="shared" si="80"/>
        <v>131</v>
      </c>
      <c r="AM116" s="215">
        <f t="shared" si="80"/>
        <v>472</v>
      </c>
      <c r="AN116" s="198">
        <f t="shared" si="80"/>
        <v>111</v>
      </c>
      <c r="AO116" s="198">
        <f t="shared" si="80"/>
        <v>361</v>
      </c>
      <c r="AP116" s="215">
        <f t="shared" si="80"/>
        <v>175</v>
      </c>
      <c r="AQ116" s="198">
        <f t="shared" si="80"/>
        <v>35</v>
      </c>
      <c r="AR116" s="198">
        <f t="shared" si="80"/>
        <v>140</v>
      </c>
      <c r="AS116" s="215">
        <f t="shared" si="80"/>
        <v>129</v>
      </c>
      <c r="AT116" s="198">
        <f t="shared" si="80"/>
        <v>40</v>
      </c>
      <c r="AU116" s="198">
        <f t="shared" si="80"/>
        <v>89</v>
      </c>
      <c r="AV116" s="215">
        <f t="shared" si="80"/>
        <v>315</v>
      </c>
      <c r="AW116" s="198">
        <f t="shared" si="80"/>
        <v>75</v>
      </c>
      <c r="AX116" s="198">
        <f t="shared" si="80"/>
        <v>240</v>
      </c>
      <c r="AY116" s="215">
        <f t="shared" si="80"/>
        <v>338</v>
      </c>
      <c r="AZ116" s="198">
        <f t="shared" si="80"/>
        <v>74</v>
      </c>
      <c r="BA116" s="198">
        <f t="shared" si="80"/>
        <v>264</v>
      </c>
      <c r="BB116" s="215">
        <f t="shared" si="80"/>
        <v>170</v>
      </c>
      <c r="BC116" s="198">
        <f t="shared" si="80"/>
        <v>46</v>
      </c>
      <c r="BD116" s="198">
        <f t="shared" si="80"/>
        <v>124</v>
      </c>
      <c r="BE116" s="215">
        <f t="shared" si="80"/>
        <v>263</v>
      </c>
      <c r="BF116" s="198">
        <f t="shared" si="80"/>
        <v>67</v>
      </c>
      <c r="BG116" s="198">
        <f t="shared" si="80"/>
        <v>196</v>
      </c>
      <c r="BH116" s="215">
        <f t="shared" si="80"/>
        <v>350</v>
      </c>
      <c r="BI116" s="198">
        <f t="shared" si="80"/>
        <v>66</v>
      </c>
      <c r="BJ116" s="198">
        <f t="shared" si="80"/>
        <v>284</v>
      </c>
      <c r="BK116" s="215">
        <f t="shared" si="80"/>
        <v>350</v>
      </c>
      <c r="BL116" s="198">
        <f t="shared" si="80"/>
        <v>94</v>
      </c>
      <c r="BM116" s="198">
        <f t="shared" si="80"/>
        <v>256</v>
      </c>
      <c r="BN116" s="215">
        <f t="shared" si="80"/>
        <v>279</v>
      </c>
      <c r="BO116" s="198">
        <f t="shared" si="80"/>
        <v>68</v>
      </c>
      <c r="BP116" s="198">
        <f t="shared" ref="BP116:BV116" si="81">SUM(BP117:BP121)</f>
        <v>211</v>
      </c>
      <c r="BQ116" s="215">
        <f t="shared" si="81"/>
        <v>344</v>
      </c>
      <c r="BR116" s="198">
        <f t="shared" si="81"/>
        <v>58</v>
      </c>
      <c r="BS116" s="198">
        <f t="shared" si="81"/>
        <v>286</v>
      </c>
      <c r="BT116" s="215">
        <f t="shared" si="81"/>
        <v>49</v>
      </c>
      <c r="BU116" s="198">
        <f t="shared" si="81"/>
        <v>13</v>
      </c>
      <c r="BV116" s="189">
        <f t="shared" si="81"/>
        <v>36</v>
      </c>
    </row>
    <row r="117" spans="1:74" s="78" customFormat="1" ht="15" customHeight="1">
      <c r="A117" s="74" t="s">
        <v>29</v>
      </c>
      <c r="B117" s="64" t="s">
        <v>120</v>
      </c>
      <c r="C117" s="216">
        <f t="shared" si="70"/>
        <v>3289</v>
      </c>
      <c r="D117" s="217">
        <f t="shared" ref="D117:E121" si="82">SUM(G117,J117,M117,P117,S117,V117,Y117,AB117,AE117,AH117,AK117,AN117,AQ117,AT117,AW117,AZ117,BC117,BF117,BI117,BL117,BO117,BR117,BU117)</f>
        <v>803</v>
      </c>
      <c r="E117" s="218">
        <f t="shared" si="82"/>
        <v>2486</v>
      </c>
      <c r="F117" s="219">
        <v>391</v>
      </c>
      <c r="G117" s="220">
        <v>81</v>
      </c>
      <c r="H117" s="220">
        <v>310</v>
      </c>
      <c r="I117" s="219">
        <v>265</v>
      </c>
      <c r="J117" s="220">
        <v>57</v>
      </c>
      <c r="K117" s="220">
        <v>208</v>
      </c>
      <c r="L117" s="219">
        <v>179</v>
      </c>
      <c r="M117" s="220">
        <v>38</v>
      </c>
      <c r="N117" s="220">
        <v>141</v>
      </c>
      <c r="O117" s="219">
        <v>288</v>
      </c>
      <c r="P117" s="220">
        <v>79</v>
      </c>
      <c r="Q117" s="220">
        <v>209</v>
      </c>
      <c r="R117" s="219">
        <v>185</v>
      </c>
      <c r="S117" s="220">
        <v>43</v>
      </c>
      <c r="T117" s="220">
        <v>142</v>
      </c>
      <c r="U117" s="219">
        <v>165</v>
      </c>
      <c r="V117" s="220">
        <v>42</v>
      </c>
      <c r="W117" s="220">
        <v>123</v>
      </c>
      <c r="X117" s="219">
        <v>141</v>
      </c>
      <c r="Y117" s="220">
        <v>37</v>
      </c>
      <c r="Z117" s="220">
        <v>104</v>
      </c>
      <c r="AA117" s="219">
        <v>245</v>
      </c>
      <c r="AB117" s="220">
        <v>72</v>
      </c>
      <c r="AC117" s="220">
        <v>173</v>
      </c>
      <c r="AD117" s="219">
        <v>154</v>
      </c>
      <c r="AE117" s="220">
        <v>42</v>
      </c>
      <c r="AF117" s="220">
        <v>112</v>
      </c>
      <c r="AG117" s="219">
        <v>170</v>
      </c>
      <c r="AH117" s="220">
        <v>42</v>
      </c>
      <c r="AI117" s="220">
        <v>128</v>
      </c>
      <c r="AJ117" s="219">
        <v>57</v>
      </c>
      <c r="AK117" s="220">
        <v>22</v>
      </c>
      <c r="AL117" s="220">
        <v>35</v>
      </c>
      <c r="AM117" s="219">
        <v>153</v>
      </c>
      <c r="AN117" s="220">
        <v>39</v>
      </c>
      <c r="AO117" s="220">
        <v>114</v>
      </c>
      <c r="AP117" s="219">
        <v>58</v>
      </c>
      <c r="AQ117" s="220">
        <v>12</v>
      </c>
      <c r="AR117" s="220">
        <v>46</v>
      </c>
      <c r="AS117" s="219">
        <v>37</v>
      </c>
      <c r="AT117" s="220">
        <v>10</v>
      </c>
      <c r="AU117" s="220">
        <v>27</v>
      </c>
      <c r="AV117" s="219">
        <v>112</v>
      </c>
      <c r="AW117" s="220">
        <v>22</v>
      </c>
      <c r="AX117" s="220">
        <v>90</v>
      </c>
      <c r="AY117" s="219">
        <v>110</v>
      </c>
      <c r="AZ117" s="220">
        <v>24</v>
      </c>
      <c r="BA117" s="220">
        <v>86</v>
      </c>
      <c r="BB117" s="219">
        <v>56</v>
      </c>
      <c r="BC117" s="220">
        <v>12</v>
      </c>
      <c r="BD117" s="220">
        <v>44</v>
      </c>
      <c r="BE117" s="219">
        <v>89</v>
      </c>
      <c r="BF117" s="220">
        <v>23</v>
      </c>
      <c r="BG117" s="220">
        <v>66</v>
      </c>
      <c r="BH117" s="219">
        <v>98</v>
      </c>
      <c r="BI117" s="220">
        <v>29</v>
      </c>
      <c r="BJ117" s="220">
        <v>69</v>
      </c>
      <c r="BK117" s="219">
        <v>106</v>
      </c>
      <c r="BL117" s="220">
        <v>31</v>
      </c>
      <c r="BM117" s="220">
        <v>75</v>
      </c>
      <c r="BN117" s="219">
        <v>93</v>
      </c>
      <c r="BO117" s="220">
        <v>19</v>
      </c>
      <c r="BP117" s="220">
        <v>74</v>
      </c>
      <c r="BQ117" s="219">
        <v>124</v>
      </c>
      <c r="BR117" s="220">
        <v>23</v>
      </c>
      <c r="BS117" s="220">
        <v>101</v>
      </c>
      <c r="BT117" s="219">
        <v>13</v>
      </c>
      <c r="BU117" s="220">
        <v>4</v>
      </c>
      <c r="BV117" s="221">
        <v>9</v>
      </c>
    </row>
    <row r="118" spans="1:74" s="78" customFormat="1" ht="15" customHeight="1">
      <c r="A118" s="74" t="s">
        <v>30</v>
      </c>
      <c r="B118" s="64" t="s">
        <v>89</v>
      </c>
      <c r="C118" s="216">
        <f t="shared" si="70"/>
        <v>2227</v>
      </c>
      <c r="D118" s="217">
        <f t="shared" si="82"/>
        <v>534</v>
      </c>
      <c r="E118" s="218">
        <f t="shared" si="82"/>
        <v>1693</v>
      </c>
      <c r="F118" s="219">
        <v>247</v>
      </c>
      <c r="G118" s="220">
        <v>51</v>
      </c>
      <c r="H118" s="220">
        <v>196</v>
      </c>
      <c r="I118" s="219">
        <v>166</v>
      </c>
      <c r="J118" s="220">
        <v>47</v>
      </c>
      <c r="K118" s="220">
        <v>119</v>
      </c>
      <c r="L118" s="219">
        <v>104</v>
      </c>
      <c r="M118" s="220">
        <v>33</v>
      </c>
      <c r="N118" s="220">
        <v>71</v>
      </c>
      <c r="O118" s="219">
        <v>160</v>
      </c>
      <c r="P118" s="220">
        <v>36</v>
      </c>
      <c r="Q118" s="220">
        <v>124</v>
      </c>
      <c r="R118" s="219">
        <v>137</v>
      </c>
      <c r="S118" s="220">
        <v>29</v>
      </c>
      <c r="T118" s="220">
        <v>108</v>
      </c>
      <c r="U118" s="219">
        <v>145</v>
      </c>
      <c r="V118" s="220">
        <v>26</v>
      </c>
      <c r="W118" s="220">
        <v>119</v>
      </c>
      <c r="X118" s="219">
        <v>105</v>
      </c>
      <c r="Y118" s="220">
        <v>32</v>
      </c>
      <c r="Z118" s="220">
        <v>73</v>
      </c>
      <c r="AA118" s="219">
        <v>139</v>
      </c>
      <c r="AB118" s="220">
        <v>33</v>
      </c>
      <c r="AC118" s="220">
        <v>106</v>
      </c>
      <c r="AD118" s="219">
        <v>95</v>
      </c>
      <c r="AE118" s="220">
        <v>23</v>
      </c>
      <c r="AF118" s="220">
        <v>72</v>
      </c>
      <c r="AG118" s="219">
        <v>144</v>
      </c>
      <c r="AH118" s="220">
        <v>29</v>
      </c>
      <c r="AI118" s="220">
        <v>115</v>
      </c>
      <c r="AJ118" s="219">
        <v>36</v>
      </c>
      <c r="AK118" s="220">
        <v>6</v>
      </c>
      <c r="AL118" s="220">
        <v>30</v>
      </c>
      <c r="AM118" s="219">
        <v>97</v>
      </c>
      <c r="AN118" s="220">
        <v>27</v>
      </c>
      <c r="AO118" s="220">
        <v>70</v>
      </c>
      <c r="AP118" s="219">
        <v>45</v>
      </c>
      <c r="AQ118" s="220">
        <v>10</v>
      </c>
      <c r="AR118" s="220">
        <v>35</v>
      </c>
      <c r="AS118" s="219">
        <v>32</v>
      </c>
      <c r="AT118" s="220">
        <v>13</v>
      </c>
      <c r="AU118" s="220">
        <v>19</v>
      </c>
      <c r="AV118" s="219">
        <v>70</v>
      </c>
      <c r="AW118" s="220">
        <v>19</v>
      </c>
      <c r="AX118" s="220">
        <v>51</v>
      </c>
      <c r="AY118" s="219">
        <v>83</v>
      </c>
      <c r="AZ118" s="220">
        <v>22</v>
      </c>
      <c r="BA118" s="220">
        <v>61</v>
      </c>
      <c r="BB118" s="219">
        <v>41</v>
      </c>
      <c r="BC118" s="220">
        <v>11</v>
      </c>
      <c r="BD118" s="220">
        <v>30</v>
      </c>
      <c r="BE118" s="219">
        <v>63</v>
      </c>
      <c r="BF118" s="220">
        <v>17</v>
      </c>
      <c r="BG118" s="220">
        <v>46</v>
      </c>
      <c r="BH118" s="219">
        <v>87</v>
      </c>
      <c r="BI118" s="220">
        <v>16</v>
      </c>
      <c r="BJ118" s="220">
        <v>71</v>
      </c>
      <c r="BK118" s="219">
        <v>86</v>
      </c>
      <c r="BL118" s="220">
        <v>23</v>
      </c>
      <c r="BM118" s="220">
        <v>63</v>
      </c>
      <c r="BN118" s="219">
        <v>55</v>
      </c>
      <c r="BO118" s="220">
        <v>15</v>
      </c>
      <c r="BP118" s="220">
        <v>40</v>
      </c>
      <c r="BQ118" s="219">
        <v>79</v>
      </c>
      <c r="BR118" s="220">
        <v>13</v>
      </c>
      <c r="BS118" s="220">
        <v>66</v>
      </c>
      <c r="BT118" s="219">
        <v>11</v>
      </c>
      <c r="BU118" s="220">
        <v>3</v>
      </c>
      <c r="BV118" s="221">
        <v>8</v>
      </c>
    </row>
    <row r="119" spans="1:74" s="78" customFormat="1" ht="15" customHeight="1">
      <c r="A119" s="74" t="s">
        <v>31</v>
      </c>
      <c r="B119" s="64" t="s">
        <v>90</v>
      </c>
      <c r="C119" s="216">
        <f t="shared" si="70"/>
        <v>2169</v>
      </c>
      <c r="D119" s="217">
        <f t="shared" si="82"/>
        <v>462</v>
      </c>
      <c r="E119" s="218">
        <f t="shared" si="82"/>
        <v>1707</v>
      </c>
      <c r="F119" s="219">
        <v>255</v>
      </c>
      <c r="G119" s="220">
        <v>55</v>
      </c>
      <c r="H119" s="220">
        <v>200</v>
      </c>
      <c r="I119" s="219">
        <v>251</v>
      </c>
      <c r="J119" s="220">
        <v>48</v>
      </c>
      <c r="K119" s="220">
        <v>203</v>
      </c>
      <c r="L119" s="219">
        <v>130</v>
      </c>
      <c r="M119" s="220">
        <v>27</v>
      </c>
      <c r="N119" s="220">
        <v>103</v>
      </c>
      <c r="O119" s="219">
        <v>167</v>
      </c>
      <c r="P119" s="220">
        <v>40</v>
      </c>
      <c r="Q119" s="220">
        <v>127</v>
      </c>
      <c r="R119" s="219">
        <v>121</v>
      </c>
      <c r="S119" s="220">
        <v>24</v>
      </c>
      <c r="T119" s="220">
        <v>97</v>
      </c>
      <c r="U119" s="219">
        <v>114</v>
      </c>
      <c r="V119" s="220">
        <v>25</v>
      </c>
      <c r="W119" s="220">
        <v>89</v>
      </c>
      <c r="X119" s="219">
        <v>71</v>
      </c>
      <c r="Y119" s="220">
        <v>16</v>
      </c>
      <c r="Z119" s="220">
        <v>55</v>
      </c>
      <c r="AA119" s="219">
        <v>165</v>
      </c>
      <c r="AB119" s="220">
        <v>34</v>
      </c>
      <c r="AC119" s="220">
        <v>131</v>
      </c>
      <c r="AD119" s="219">
        <v>106</v>
      </c>
      <c r="AE119" s="220">
        <v>25</v>
      </c>
      <c r="AF119" s="220">
        <v>81</v>
      </c>
      <c r="AG119" s="219">
        <v>114</v>
      </c>
      <c r="AH119" s="220">
        <v>20</v>
      </c>
      <c r="AI119" s="220">
        <v>94</v>
      </c>
      <c r="AJ119" s="219">
        <v>35</v>
      </c>
      <c r="AK119" s="220">
        <v>4</v>
      </c>
      <c r="AL119" s="220">
        <v>31</v>
      </c>
      <c r="AM119" s="219">
        <v>111</v>
      </c>
      <c r="AN119" s="220">
        <v>25</v>
      </c>
      <c r="AO119" s="220">
        <v>86</v>
      </c>
      <c r="AP119" s="219">
        <v>24</v>
      </c>
      <c r="AQ119" s="220">
        <v>2</v>
      </c>
      <c r="AR119" s="220">
        <v>22</v>
      </c>
      <c r="AS119" s="219">
        <v>27</v>
      </c>
      <c r="AT119" s="220">
        <v>8</v>
      </c>
      <c r="AU119" s="220">
        <v>19</v>
      </c>
      <c r="AV119" s="219">
        <v>55</v>
      </c>
      <c r="AW119" s="220">
        <v>15</v>
      </c>
      <c r="AX119" s="220">
        <v>40</v>
      </c>
      <c r="AY119" s="219">
        <v>72</v>
      </c>
      <c r="AZ119" s="220">
        <v>16</v>
      </c>
      <c r="BA119" s="220">
        <v>56</v>
      </c>
      <c r="BB119" s="219">
        <v>30</v>
      </c>
      <c r="BC119" s="220">
        <v>9</v>
      </c>
      <c r="BD119" s="220">
        <v>21</v>
      </c>
      <c r="BE119" s="219">
        <v>42</v>
      </c>
      <c r="BF119" s="220">
        <v>8</v>
      </c>
      <c r="BG119" s="220">
        <v>34</v>
      </c>
      <c r="BH119" s="219">
        <v>71</v>
      </c>
      <c r="BI119" s="220">
        <v>9</v>
      </c>
      <c r="BJ119" s="220">
        <v>62</v>
      </c>
      <c r="BK119" s="219">
        <v>69</v>
      </c>
      <c r="BL119" s="220">
        <v>23</v>
      </c>
      <c r="BM119" s="220">
        <v>46</v>
      </c>
      <c r="BN119" s="219">
        <v>63</v>
      </c>
      <c r="BO119" s="220">
        <v>15</v>
      </c>
      <c r="BP119" s="220">
        <v>48</v>
      </c>
      <c r="BQ119" s="219">
        <v>65</v>
      </c>
      <c r="BR119" s="220">
        <v>10</v>
      </c>
      <c r="BS119" s="220">
        <v>55</v>
      </c>
      <c r="BT119" s="219">
        <v>11</v>
      </c>
      <c r="BU119" s="220">
        <v>4</v>
      </c>
      <c r="BV119" s="221">
        <v>7</v>
      </c>
    </row>
    <row r="120" spans="1:74" s="78" customFormat="1" ht="15" customHeight="1">
      <c r="A120" s="74" t="s">
        <v>32</v>
      </c>
      <c r="B120" s="64" t="s">
        <v>91</v>
      </c>
      <c r="C120" s="216">
        <f t="shared" si="70"/>
        <v>1709</v>
      </c>
      <c r="D120" s="217">
        <f t="shared" si="82"/>
        <v>333</v>
      </c>
      <c r="E120" s="218">
        <f t="shared" si="82"/>
        <v>1376</v>
      </c>
      <c r="F120" s="219">
        <v>210</v>
      </c>
      <c r="G120" s="220">
        <v>34</v>
      </c>
      <c r="H120" s="220">
        <v>176</v>
      </c>
      <c r="I120" s="219">
        <v>171</v>
      </c>
      <c r="J120" s="220">
        <v>38</v>
      </c>
      <c r="K120" s="220">
        <v>133</v>
      </c>
      <c r="L120" s="219">
        <v>132</v>
      </c>
      <c r="M120" s="220">
        <v>22</v>
      </c>
      <c r="N120" s="220">
        <v>110</v>
      </c>
      <c r="O120" s="219">
        <v>108</v>
      </c>
      <c r="P120" s="220">
        <v>17</v>
      </c>
      <c r="Q120" s="220">
        <v>91</v>
      </c>
      <c r="R120" s="219">
        <v>122</v>
      </c>
      <c r="S120" s="220">
        <v>20</v>
      </c>
      <c r="T120" s="220">
        <v>102</v>
      </c>
      <c r="U120" s="219">
        <v>92</v>
      </c>
      <c r="V120" s="220">
        <v>23</v>
      </c>
      <c r="W120" s="220">
        <v>69</v>
      </c>
      <c r="X120" s="219">
        <v>56</v>
      </c>
      <c r="Y120" s="220">
        <v>10</v>
      </c>
      <c r="Z120" s="220">
        <v>46</v>
      </c>
      <c r="AA120" s="219">
        <v>133</v>
      </c>
      <c r="AB120" s="220">
        <v>23</v>
      </c>
      <c r="AC120" s="220">
        <v>110</v>
      </c>
      <c r="AD120" s="219">
        <v>83</v>
      </c>
      <c r="AE120" s="220">
        <v>20</v>
      </c>
      <c r="AF120" s="220">
        <v>63</v>
      </c>
      <c r="AG120" s="219">
        <v>83</v>
      </c>
      <c r="AH120" s="220">
        <v>20</v>
      </c>
      <c r="AI120" s="220">
        <v>63</v>
      </c>
      <c r="AJ120" s="219">
        <v>32</v>
      </c>
      <c r="AK120" s="220">
        <v>7</v>
      </c>
      <c r="AL120" s="220">
        <v>25</v>
      </c>
      <c r="AM120" s="219">
        <v>72</v>
      </c>
      <c r="AN120" s="220">
        <v>11</v>
      </c>
      <c r="AO120" s="220">
        <v>61</v>
      </c>
      <c r="AP120" s="219">
        <v>25</v>
      </c>
      <c r="AQ120" s="220">
        <v>6</v>
      </c>
      <c r="AR120" s="220">
        <v>19</v>
      </c>
      <c r="AS120" s="219">
        <v>19</v>
      </c>
      <c r="AT120" s="220">
        <v>5</v>
      </c>
      <c r="AU120" s="220">
        <v>14</v>
      </c>
      <c r="AV120" s="219">
        <v>48</v>
      </c>
      <c r="AW120" s="220">
        <v>17</v>
      </c>
      <c r="AX120" s="220">
        <v>31</v>
      </c>
      <c r="AY120" s="219">
        <v>42</v>
      </c>
      <c r="AZ120" s="220">
        <v>8</v>
      </c>
      <c r="BA120" s="220">
        <v>34</v>
      </c>
      <c r="BB120" s="219">
        <v>22</v>
      </c>
      <c r="BC120" s="220">
        <v>4</v>
      </c>
      <c r="BD120" s="220">
        <v>18</v>
      </c>
      <c r="BE120" s="219">
        <v>43</v>
      </c>
      <c r="BF120" s="220">
        <v>13</v>
      </c>
      <c r="BG120" s="220">
        <v>30</v>
      </c>
      <c r="BH120" s="219">
        <v>63</v>
      </c>
      <c r="BI120" s="220">
        <v>6</v>
      </c>
      <c r="BJ120" s="220">
        <v>57</v>
      </c>
      <c r="BK120" s="219">
        <v>56</v>
      </c>
      <c r="BL120" s="220">
        <v>7</v>
      </c>
      <c r="BM120" s="220">
        <v>49</v>
      </c>
      <c r="BN120" s="219">
        <v>40</v>
      </c>
      <c r="BO120" s="220">
        <v>14</v>
      </c>
      <c r="BP120" s="220">
        <v>26</v>
      </c>
      <c r="BQ120" s="219">
        <v>51</v>
      </c>
      <c r="BR120" s="220">
        <v>6</v>
      </c>
      <c r="BS120" s="220">
        <v>45</v>
      </c>
      <c r="BT120" s="219">
        <v>6</v>
      </c>
      <c r="BU120" s="220">
        <v>2</v>
      </c>
      <c r="BV120" s="221">
        <v>4</v>
      </c>
    </row>
    <row r="121" spans="1:74" s="78" customFormat="1" ht="15" customHeight="1">
      <c r="A121" s="74" t="s">
        <v>8</v>
      </c>
      <c r="B121" s="65" t="s">
        <v>92</v>
      </c>
      <c r="C121" s="222">
        <f t="shared" si="70"/>
        <v>1017</v>
      </c>
      <c r="D121" s="223">
        <f t="shared" si="82"/>
        <v>221</v>
      </c>
      <c r="E121" s="224">
        <f t="shared" si="82"/>
        <v>796</v>
      </c>
      <c r="F121" s="225">
        <v>107</v>
      </c>
      <c r="G121" s="226">
        <v>15</v>
      </c>
      <c r="H121" s="226">
        <v>92</v>
      </c>
      <c r="I121" s="225">
        <v>105</v>
      </c>
      <c r="J121" s="226">
        <v>23</v>
      </c>
      <c r="K121" s="226">
        <v>82</v>
      </c>
      <c r="L121" s="225">
        <v>70</v>
      </c>
      <c r="M121" s="226">
        <v>15</v>
      </c>
      <c r="N121" s="226">
        <v>55</v>
      </c>
      <c r="O121" s="225">
        <v>85</v>
      </c>
      <c r="P121" s="226">
        <v>18</v>
      </c>
      <c r="Q121" s="226">
        <v>67</v>
      </c>
      <c r="R121" s="225">
        <v>61</v>
      </c>
      <c r="S121" s="226">
        <v>18</v>
      </c>
      <c r="T121" s="226">
        <v>43</v>
      </c>
      <c r="U121" s="225">
        <v>53</v>
      </c>
      <c r="V121" s="226">
        <v>13</v>
      </c>
      <c r="W121" s="226">
        <v>40</v>
      </c>
      <c r="X121" s="225">
        <v>39</v>
      </c>
      <c r="Y121" s="226">
        <v>5</v>
      </c>
      <c r="Z121" s="226">
        <v>34</v>
      </c>
      <c r="AA121" s="225">
        <v>72</v>
      </c>
      <c r="AB121" s="226">
        <v>19</v>
      </c>
      <c r="AC121" s="226">
        <v>53</v>
      </c>
      <c r="AD121" s="225">
        <v>46</v>
      </c>
      <c r="AE121" s="226">
        <v>8</v>
      </c>
      <c r="AF121" s="226">
        <v>38</v>
      </c>
      <c r="AG121" s="225">
        <v>56</v>
      </c>
      <c r="AH121" s="226">
        <v>16</v>
      </c>
      <c r="AI121" s="226">
        <v>40</v>
      </c>
      <c r="AJ121" s="225">
        <v>14</v>
      </c>
      <c r="AK121" s="226">
        <v>4</v>
      </c>
      <c r="AL121" s="226">
        <v>10</v>
      </c>
      <c r="AM121" s="225">
        <v>39</v>
      </c>
      <c r="AN121" s="226">
        <v>9</v>
      </c>
      <c r="AO121" s="226">
        <v>30</v>
      </c>
      <c r="AP121" s="225">
        <v>23</v>
      </c>
      <c r="AQ121" s="226">
        <v>5</v>
      </c>
      <c r="AR121" s="226">
        <v>18</v>
      </c>
      <c r="AS121" s="225">
        <v>14</v>
      </c>
      <c r="AT121" s="226">
        <v>4</v>
      </c>
      <c r="AU121" s="226">
        <v>10</v>
      </c>
      <c r="AV121" s="225">
        <v>30</v>
      </c>
      <c r="AW121" s="226">
        <v>2</v>
      </c>
      <c r="AX121" s="226">
        <v>28</v>
      </c>
      <c r="AY121" s="225">
        <v>31</v>
      </c>
      <c r="AZ121" s="226">
        <v>4</v>
      </c>
      <c r="BA121" s="226">
        <v>27</v>
      </c>
      <c r="BB121" s="225">
        <v>21</v>
      </c>
      <c r="BC121" s="226">
        <v>10</v>
      </c>
      <c r="BD121" s="226">
        <v>11</v>
      </c>
      <c r="BE121" s="225">
        <v>26</v>
      </c>
      <c r="BF121" s="226">
        <v>6</v>
      </c>
      <c r="BG121" s="226">
        <v>20</v>
      </c>
      <c r="BH121" s="225">
        <v>31</v>
      </c>
      <c r="BI121" s="226">
        <v>6</v>
      </c>
      <c r="BJ121" s="226">
        <v>25</v>
      </c>
      <c r="BK121" s="225">
        <v>33</v>
      </c>
      <c r="BL121" s="226">
        <v>10</v>
      </c>
      <c r="BM121" s="226">
        <v>23</v>
      </c>
      <c r="BN121" s="225">
        <v>28</v>
      </c>
      <c r="BO121" s="226">
        <v>5</v>
      </c>
      <c r="BP121" s="226">
        <v>23</v>
      </c>
      <c r="BQ121" s="225">
        <v>25</v>
      </c>
      <c r="BR121" s="226">
        <v>6</v>
      </c>
      <c r="BS121" s="226">
        <v>19</v>
      </c>
      <c r="BT121" s="225">
        <v>8</v>
      </c>
      <c r="BU121" s="226">
        <v>0</v>
      </c>
      <c r="BV121" s="227">
        <v>8</v>
      </c>
    </row>
    <row r="122" spans="1:74" s="8" customFormat="1" ht="15" customHeight="1">
      <c r="A122" s="74" t="s">
        <v>106</v>
      </c>
      <c r="B122" s="61" t="s">
        <v>24</v>
      </c>
      <c r="C122" s="187">
        <f t="shared" si="70"/>
        <v>2245</v>
      </c>
      <c r="D122" s="187">
        <f t="shared" ref="D122:AI122" si="83">SUM(D123:D127)</f>
        <v>409</v>
      </c>
      <c r="E122" s="188">
        <f t="shared" si="83"/>
        <v>1836</v>
      </c>
      <c r="F122" s="215">
        <f t="shared" si="83"/>
        <v>261</v>
      </c>
      <c r="G122" s="198">
        <f t="shared" si="83"/>
        <v>55</v>
      </c>
      <c r="H122" s="198">
        <f t="shared" si="83"/>
        <v>206</v>
      </c>
      <c r="I122" s="215">
        <f t="shared" si="83"/>
        <v>206</v>
      </c>
      <c r="J122" s="198">
        <f t="shared" si="83"/>
        <v>35</v>
      </c>
      <c r="K122" s="198">
        <f t="shared" si="83"/>
        <v>171</v>
      </c>
      <c r="L122" s="215">
        <f t="shared" si="83"/>
        <v>140</v>
      </c>
      <c r="M122" s="198">
        <f t="shared" si="83"/>
        <v>26</v>
      </c>
      <c r="N122" s="198">
        <f t="shared" si="83"/>
        <v>114</v>
      </c>
      <c r="O122" s="215">
        <f t="shared" si="83"/>
        <v>169</v>
      </c>
      <c r="P122" s="198">
        <f t="shared" si="83"/>
        <v>32</v>
      </c>
      <c r="Q122" s="198">
        <f t="shared" si="83"/>
        <v>137</v>
      </c>
      <c r="R122" s="215">
        <f t="shared" si="83"/>
        <v>158</v>
      </c>
      <c r="S122" s="198">
        <f t="shared" si="83"/>
        <v>25</v>
      </c>
      <c r="T122" s="198">
        <f t="shared" si="83"/>
        <v>133</v>
      </c>
      <c r="U122" s="215">
        <f t="shared" si="83"/>
        <v>167</v>
      </c>
      <c r="V122" s="198">
        <f t="shared" si="83"/>
        <v>26</v>
      </c>
      <c r="W122" s="198">
        <f t="shared" si="83"/>
        <v>141</v>
      </c>
      <c r="X122" s="215">
        <f t="shared" si="83"/>
        <v>82</v>
      </c>
      <c r="Y122" s="198">
        <f t="shared" si="83"/>
        <v>18</v>
      </c>
      <c r="Z122" s="198">
        <f t="shared" si="83"/>
        <v>64</v>
      </c>
      <c r="AA122" s="215">
        <f t="shared" si="83"/>
        <v>131</v>
      </c>
      <c r="AB122" s="198">
        <f t="shared" si="83"/>
        <v>24</v>
      </c>
      <c r="AC122" s="198">
        <f t="shared" si="83"/>
        <v>107</v>
      </c>
      <c r="AD122" s="215">
        <f t="shared" si="83"/>
        <v>105</v>
      </c>
      <c r="AE122" s="198">
        <f t="shared" si="83"/>
        <v>15</v>
      </c>
      <c r="AF122" s="198">
        <f t="shared" si="83"/>
        <v>90</v>
      </c>
      <c r="AG122" s="215">
        <f t="shared" si="83"/>
        <v>117</v>
      </c>
      <c r="AH122" s="198">
        <f t="shared" si="83"/>
        <v>24</v>
      </c>
      <c r="AI122" s="198">
        <f t="shared" si="83"/>
        <v>93</v>
      </c>
      <c r="AJ122" s="215">
        <f t="shared" ref="AJ122:BO122" si="84">SUM(AJ123:AJ127)</f>
        <v>40</v>
      </c>
      <c r="AK122" s="198">
        <f t="shared" si="84"/>
        <v>8</v>
      </c>
      <c r="AL122" s="198">
        <f t="shared" si="84"/>
        <v>32</v>
      </c>
      <c r="AM122" s="215">
        <f t="shared" si="84"/>
        <v>89</v>
      </c>
      <c r="AN122" s="198">
        <f t="shared" si="84"/>
        <v>17</v>
      </c>
      <c r="AO122" s="198">
        <f t="shared" si="84"/>
        <v>72</v>
      </c>
      <c r="AP122" s="215">
        <f t="shared" si="84"/>
        <v>45</v>
      </c>
      <c r="AQ122" s="198">
        <f t="shared" si="84"/>
        <v>9</v>
      </c>
      <c r="AR122" s="198">
        <f t="shared" si="84"/>
        <v>36</v>
      </c>
      <c r="AS122" s="215">
        <f t="shared" si="84"/>
        <v>26</v>
      </c>
      <c r="AT122" s="198">
        <f t="shared" si="84"/>
        <v>5</v>
      </c>
      <c r="AU122" s="198">
        <f t="shared" si="84"/>
        <v>21</v>
      </c>
      <c r="AV122" s="215">
        <f t="shared" si="84"/>
        <v>53</v>
      </c>
      <c r="AW122" s="198">
        <f t="shared" si="84"/>
        <v>12</v>
      </c>
      <c r="AX122" s="198">
        <f t="shared" si="84"/>
        <v>41</v>
      </c>
      <c r="AY122" s="215">
        <f t="shared" si="84"/>
        <v>69</v>
      </c>
      <c r="AZ122" s="198">
        <f t="shared" si="84"/>
        <v>13</v>
      </c>
      <c r="BA122" s="198">
        <f t="shared" si="84"/>
        <v>56</v>
      </c>
      <c r="BB122" s="215">
        <f t="shared" si="84"/>
        <v>33</v>
      </c>
      <c r="BC122" s="198">
        <f t="shared" si="84"/>
        <v>12</v>
      </c>
      <c r="BD122" s="198">
        <f t="shared" si="84"/>
        <v>21</v>
      </c>
      <c r="BE122" s="215">
        <f t="shared" si="84"/>
        <v>48</v>
      </c>
      <c r="BF122" s="198">
        <f t="shared" si="84"/>
        <v>8</v>
      </c>
      <c r="BG122" s="198">
        <f t="shared" si="84"/>
        <v>40</v>
      </c>
      <c r="BH122" s="215">
        <f t="shared" si="84"/>
        <v>69</v>
      </c>
      <c r="BI122" s="198">
        <f t="shared" si="84"/>
        <v>10</v>
      </c>
      <c r="BJ122" s="198">
        <f t="shared" si="84"/>
        <v>59</v>
      </c>
      <c r="BK122" s="215">
        <f t="shared" si="84"/>
        <v>95</v>
      </c>
      <c r="BL122" s="198">
        <f t="shared" si="84"/>
        <v>9</v>
      </c>
      <c r="BM122" s="198">
        <f t="shared" si="84"/>
        <v>86</v>
      </c>
      <c r="BN122" s="215">
        <f t="shared" si="84"/>
        <v>58</v>
      </c>
      <c r="BO122" s="198">
        <f t="shared" si="84"/>
        <v>14</v>
      </c>
      <c r="BP122" s="198">
        <f t="shared" ref="BP122:BV122" si="85">SUM(BP123:BP127)</f>
        <v>44</v>
      </c>
      <c r="BQ122" s="215">
        <f t="shared" si="85"/>
        <v>68</v>
      </c>
      <c r="BR122" s="198">
        <f t="shared" si="85"/>
        <v>8</v>
      </c>
      <c r="BS122" s="198">
        <f t="shared" si="85"/>
        <v>60</v>
      </c>
      <c r="BT122" s="215">
        <f t="shared" si="85"/>
        <v>16</v>
      </c>
      <c r="BU122" s="198">
        <f t="shared" si="85"/>
        <v>4</v>
      </c>
      <c r="BV122" s="189">
        <f t="shared" si="85"/>
        <v>12</v>
      </c>
    </row>
    <row r="123" spans="1:74" s="78" customFormat="1" ht="15" customHeight="1">
      <c r="A123" s="74" t="s">
        <v>33</v>
      </c>
      <c r="B123" s="64" t="s">
        <v>121</v>
      </c>
      <c r="C123" s="216">
        <f t="shared" si="70"/>
        <v>813</v>
      </c>
      <c r="D123" s="217">
        <f t="shared" ref="D123:E127" si="86">SUM(G123,J123,M123,P123,S123,V123,Y123,AB123,AE123,AH123,AK123,AN123,AQ123,AT123,AW123,AZ123,BC123,BF123,BI123,BL123,BO123,BR123,BU123)</f>
        <v>160</v>
      </c>
      <c r="E123" s="218">
        <f t="shared" si="86"/>
        <v>653</v>
      </c>
      <c r="F123" s="219">
        <v>109</v>
      </c>
      <c r="G123" s="220">
        <v>23</v>
      </c>
      <c r="H123" s="220">
        <v>86</v>
      </c>
      <c r="I123" s="219">
        <v>69</v>
      </c>
      <c r="J123" s="220">
        <v>15</v>
      </c>
      <c r="K123" s="220">
        <v>54</v>
      </c>
      <c r="L123" s="219">
        <v>68</v>
      </c>
      <c r="M123" s="220">
        <v>10</v>
      </c>
      <c r="N123" s="220">
        <v>58</v>
      </c>
      <c r="O123" s="219">
        <v>57</v>
      </c>
      <c r="P123" s="220">
        <v>10</v>
      </c>
      <c r="Q123" s="220">
        <v>47</v>
      </c>
      <c r="R123" s="219">
        <v>64</v>
      </c>
      <c r="S123" s="220">
        <v>11</v>
      </c>
      <c r="T123" s="220">
        <v>53</v>
      </c>
      <c r="U123" s="219">
        <v>61</v>
      </c>
      <c r="V123" s="220">
        <v>17</v>
      </c>
      <c r="W123" s="220">
        <v>44</v>
      </c>
      <c r="X123" s="219">
        <v>23</v>
      </c>
      <c r="Y123" s="220">
        <v>4</v>
      </c>
      <c r="Z123" s="220">
        <v>19</v>
      </c>
      <c r="AA123" s="219">
        <v>61</v>
      </c>
      <c r="AB123" s="220">
        <v>14</v>
      </c>
      <c r="AC123" s="220">
        <v>47</v>
      </c>
      <c r="AD123" s="219">
        <v>33</v>
      </c>
      <c r="AE123" s="220">
        <v>5</v>
      </c>
      <c r="AF123" s="220">
        <v>28</v>
      </c>
      <c r="AG123" s="219">
        <v>37</v>
      </c>
      <c r="AH123" s="220">
        <v>8</v>
      </c>
      <c r="AI123" s="220">
        <v>29</v>
      </c>
      <c r="AJ123" s="219">
        <v>14</v>
      </c>
      <c r="AK123" s="220">
        <v>3</v>
      </c>
      <c r="AL123" s="220">
        <v>11</v>
      </c>
      <c r="AM123" s="219">
        <v>35</v>
      </c>
      <c r="AN123" s="220">
        <v>3</v>
      </c>
      <c r="AO123" s="220">
        <v>32</v>
      </c>
      <c r="AP123" s="219">
        <v>16</v>
      </c>
      <c r="AQ123" s="220">
        <v>6</v>
      </c>
      <c r="AR123" s="220">
        <v>10</v>
      </c>
      <c r="AS123" s="219">
        <v>6</v>
      </c>
      <c r="AT123" s="220">
        <v>0</v>
      </c>
      <c r="AU123" s="220">
        <v>6</v>
      </c>
      <c r="AV123" s="219">
        <v>16</v>
      </c>
      <c r="AW123" s="220">
        <v>4</v>
      </c>
      <c r="AX123" s="220">
        <v>12</v>
      </c>
      <c r="AY123" s="219">
        <v>24</v>
      </c>
      <c r="AZ123" s="220">
        <v>7</v>
      </c>
      <c r="BA123" s="220">
        <v>17</v>
      </c>
      <c r="BB123" s="219">
        <v>12</v>
      </c>
      <c r="BC123" s="220">
        <v>5</v>
      </c>
      <c r="BD123" s="220">
        <v>7</v>
      </c>
      <c r="BE123" s="219">
        <v>21</v>
      </c>
      <c r="BF123" s="220">
        <v>3</v>
      </c>
      <c r="BG123" s="220">
        <v>18</v>
      </c>
      <c r="BH123" s="219">
        <v>18</v>
      </c>
      <c r="BI123" s="220">
        <v>3</v>
      </c>
      <c r="BJ123" s="220">
        <v>15</v>
      </c>
      <c r="BK123" s="219">
        <v>29</v>
      </c>
      <c r="BL123" s="220">
        <v>2</v>
      </c>
      <c r="BM123" s="220">
        <v>27</v>
      </c>
      <c r="BN123" s="219">
        <v>14</v>
      </c>
      <c r="BO123" s="220">
        <v>4</v>
      </c>
      <c r="BP123" s="220">
        <v>10</v>
      </c>
      <c r="BQ123" s="219">
        <v>19</v>
      </c>
      <c r="BR123" s="220">
        <v>2</v>
      </c>
      <c r="BS123" s="220">
        <v>17</v>
      </c>
      <c r="BT123" s="219">
        <v>7</v>
      </c>
      <c r="BU123" s="220">
        <v>1</v>
      </c>
      <c r="BV123" s="221">
        <v>6</v>
      </c>
    </row>
    <row r="124" spans="1:74" s="78" customFormat="1" ht="15" customHeight="1">
      <c r="A124" s="74" t="s">
        <v>34</v>
      </c>
      <c r="B124" s="64" t="s">
        <v>93</v>
      </c>
      <c r="C124" s="216">
        <f t="shared" si="70"/>
        <v>531</v>
      </c>
      <c r="D124" s="217">
        <f t="shared" si="86"/>
        <v>95</v>
      </c>
      <c r="E124" s="218">
        <f t="shared" si="86"/>
        <v>436</v>
      </c>
      <c r="F124" s="219">
        <v>58</v>
      </c>
      <c r="G124" s="220">
        <v>11</v>
      </c>
      <c r="H124" s="220">
        <v>47</v>
      </c>
      <c r="I124" s="219">
        <v>45</v>
      </c>
      <c r="J124" s="220">
        <v>8</v>
      </c>
      <c r="K124" s="220">
        <v>37</v>
      </c>
      <c r="L124" s="219">
        <v>26</v>
      </c>
      <c r="M124" s="220">
        <v>5</v>
      </c>
      <c r="N124" s="220">
        <v>21</v>
      </c>
      <c r="O124" s="219">
        <v>37</v>
      </c>
      <c r="P124" s="220">
        <v>5</v>
      </c>
      <c r="Q124" s="220">
        <v>32</v>
      </c>
      <c r="R124" s="219">
        <v>38</v>
      </c>
      <c r="S124" s="220">
        <v>5</v>
      </c>
      <c r="T124" s="220">
        <v>33</v>
      </c>
      <c r="U124" s="219">
        <v>40</v>
      </c>
      <c r="V124" s="220">
        <v>4</v>
      </c>
      <c r="W124" s="220">
        <v>36</v>
      </c>
      <c r="X124" s="219">
        <v>23</v>
      </c>
      <c r="Y124" s="220">
        <v>5</v>
      </c>
      <c r="Z124" s="220">
        <v>18</v>
      </c>
      <c r="AA124" s="219">
        <v>25</v>
      </c>
      <c r="AB124" s="220">
        <v>5</v>
      </c>
      <c r="AC124" s="220">
        <v>20</v>
      </c>
      <c r="AD124" s="219">
        <v>22</v>
      </c>
      <c r="AE124" s="220">
        <v>2</v>
      </c>
      <c r="AF124" s="220">
        <v>20</v>
      </c>
      <c r="AG124" s="219">
        <v>27</v>
      </c>
      <c r="AH124" s="220">
        <v>6</v>
      </c>
      <c r="AI124" s="220">
        <v>21</v>
      </c>
      <c r="AJ124" s="219">
        <v>15</v>
      </c>
      <c r="AK124" s="220">
        <v>4</v>
      </c>
      <c r="AL124" s="220">
        <v>11</v>
      </c>
      <c r="AM124" s="219">
        <v>22</v>
      </c>
      <c r="AN124" s="220">
        <v>6</v>
      </c>
      <c r="AO124" s="220">
        <v>16</v>
      </c>
      <c r="AP124" s="219">
        <v>13</v>
      </c>
      <c r="AQ124" s="220">
        <v>2</v>
      </c>
      <c r="AR124" s="220">
        <v>11</v>
      </c>
      <c r="AS124" s="219">
        <v>6</v>
      </c>
      <c r="AT124" s="220">
        <v>3</v>
      </c>
      <c r="AU124" s="220">
        <v>3</v>
      </c>
      <c r="AV124" s="219">
        <v>14</v>
      </c>
      <c r="AW124" s="220">
        <v>5</v>
      </c>
      <c r="AX124" s="220">
        <v>9</v>
      </c>
      <c r="AY124" s="219">
        <v>20</v>
      </c>
      <c r="AZ124" s="220">
        <v>3</v>
      </c>
      <c r="BA124" s="220">
        <v>17</v>
      </c>
      <c r="BB124" s="219">
        <v>8</v>
      </c>
      <c r="BC124" s="220">
        <v>3</v>
      </c>
      <c r="BD124" s="220">
        <v>5</v>
      </c>
      <c r="BE124" s="219">
        <v>16</v>
      </c>
      <c r="BF124" s="220">
        <v>2</v>
      </c>
      <c r="BG124" s="220">
        <v>14</v>
      </c>
      <c r="BH124" s="219">
        <v>16</v>
      </c>
      <c r="BI124" s="220">
        <v>4</v>
      </c>
      <c r="BJ124" s="220">
        <v>12</v>
      </c>
      <c r="BK124" s="219">
        <v>25</v>
      </c>
      <c r="BL124" s="220">
        <v>1</v>
      </c>
      <c r="BM124" s="220">
        <v>24</v>
      </c>
      <c r="BN124" s="219">
        <v>15</v>
      </c>
      <c r="BO124" s="220">
        <v>2</v>
      </c>
      <c r="BP124" s="220">
        <v>13</v>
      </c>
      <c r="BQ124" s="219">
        <v>19</v>
      </c>
      <c r="BR124" s="220">
        <v>4</v>
      </c>
      <c r="BS124" s="220">
        <v>15</v>
      </c>
      <c r="BT124" s="219">
        <v>1</v>
      </c>
      <c r="BU124" s="220">
        <v>0</v>
      </c>
      <c r="BV124" s="221">
        <v>1</v>
      </c>
    </row>
    <row r="125" spans="1:74" s="78" customFormat="1" ht="15" customHeight="1">
      <c r="A125" s="74" t="s">
        <v>35</v>
      </c>
      <c r="B125" s="64" t="s">
        <v>94</v>
      </c>
      <c r="C125" s="216">
        <f t="shared" si="70"/>
        <v>398</v>
      </c>
      <c r="D125" s="217">
        <f t="shared" si="86"/>
        <v>67</v>
      </c>
      <c r="E125" s="218">
        <f t="shared" si="86"/>
        <v>331</v>
      </c>
      <c r="F125" s="219">
        <v>39</v>
      </c>
      <c r="G125" s="220">
        <v>7</v>
      </c>
      <c r="H125" s="220">
        <v>32</v>
      </c>
      <c r="I125" s="219">
        <v>42</v>
      </c>
      <c r="J125" s="220">
        <v>5</v>
      </c>
      <c r="K125" s="220">
        <v>37</v>
      </c>
      <c r="L125" s="219">
        <v>22</v>
      </c>
      <c r="M125" s="220">
        <v>5</v>
      </c>
      <c r="N125" s="220">
        <v>17</v>
      </c>
      <c r="O125" s="219">
        <v>39</v>
      </c>
      <c r="P125" s="220">
        <v>6</v>
      </c>
      <c r="Q125" s="220">
        <v>33</v>
      </c>
      <c r="R125" s="219">
        <v>25</v>
      </c>
      <c r="S125" s="220">
        <v>4</v>
      </c>
      <c r="T125" s="220">
        <v>21</v>
      </c>
      <c r="U125" s="219">
        <v>35</v>
      </c>
      <c r="V125" s="220">
        <v>4</v>
      </c>
      <c r="W125" s="220">
        <v>31</v>
      </c>
      <c r="X125" s="219">
        <v>12</v>
      </c>
      <c r="Y125" s="220">
        <v>3</v>
      </c>
      <c r="Z125" s="220">
        <v>9</v>
      </c>
      <c r="AA125" s="219">
        <v>23</v>
      </c>
      <c r="AB125" s="220">
        <v>1</v>
      </c>
      <c r="AC125" s="220">
        <v>22</v>
      </c>
      <c r="AD125" s="219">
        <v>13</v>
      </c>
      <c r="AE125" s="220">
        <v>1</v>
      </c>
      <c r="AF125" s="220">
        <v>12</v>
      </c>
      <c r="AG125" s="219">
        <v>25</v>
      </c>
      <c r="AH125" s="220">
        <v>7</v>
      </c>
      <c r="AI125" s="220">
        <v>18</v>
      </c>
      <c r="AJ125" s="219">
        <v>4</v>
      </c>
      <c r="AK125" s="220">
        <v>1</v>
      </c>
      <c r="AL125" s="220">
        <v>3</v>
      </c>
      <c r="AM125" s="219">
        <v>15</v>
      </c>
      <c r="AN125" s="220">
        <v>5</v>
      </c>
      <c r="AO125" s="220">
        <v>10</v>
      </c>
      <c r="AP125" s="219">
        <v>8</v>
      </c>
      <c r="AQ125" s="220">
        <v>1</v>
      </c>
      <c r="AR125" s="220">
        <v>7</v>
      </c>
      <c r="AS125" s="219">
        <v>6</v>
      </c>
      <c r="AT125" s="220">
        <v>2</v>
      </c>
      <c r="AU125" s="220">
        <v>4</v>
      </c>
      <c r="AV125" s="219">
        <v>9</v>
      </c>
      <c r="AW125" s="220">
        <v>1</v>
      </c>
      <c r="AX125" s="220">
        <v>8</v>
      </c>
      <c r="AY125" s="219">
        <v>13</v>
      </c>
      <c r="AZ125" s="220">
        <v>3</v>
      </c>
      <c r="BA125" s="220">
        <v>10</v>
      </c>
      <c r="BB125" s="219">
        <v>7</v>
      </c>
      <c r="BC125" s="220">
        <v>3</v>
      </c>
      <c r="BD125" s="220">
        <v>4</v>
      </c>
      <c r="BE125" s="219">
        <v>7</v>
      </c>
      <c r="BF125" s="220">
        <v>1</v>
      </c>
      <c r="BG125" s="220">
        <v>6</v>
      </c>
      <c r="BH125" s="219">
        <v>9</v>
      </c>
      <c r="BI125" s="220">
        <v>2</v>
      </c>
      <c r="BJ125" s="220">
        <v>7</v>
      </c>
      <c r="BK125" s="219">
        <v>17</v>
      </c>
      <c r="BL125" s="220">
        <v>2</v>
      </c>
      <c r="BM125" s="220">
        <v>15</v>
      </c>
      <c r="BN125" s="219">
        <v>12</v>
      </c>
      <c r="BO125" s="220">
        <v>1</v>
      </c>
      <c r="BP125" s="220">
        <v>11</v>
      </c>
      <c r="BQ125" s="219">
        <v>12</v>
      </c>
      <c r="BR125" s="220">
        <v>1</v>
      </c>
      <c r="BS125" s="220">
        <v>11</v>
      </c>
      <c r="BT125" s="219">
        <v>4</v>
      </c>
      <c r="BU125" s="220">
        <v>1</v>
      </c>
      <c r="BV125" s="221">
        <v>3</v>
      </c>
    </row>
    <row r="126" spans="1:74" s="78" customFormat="1" ht="15" customHeight="1">
      <c r="A126" s="74" t="s">
        <v>36</v>
      </c>
      <c r="B126" s="64" t="s">
        <v>95</v>
      </c>
      <c r="C126" s="216">
        <f t="shared" si="70"/>
        <v>295</v>
      </c>
      <c r="D126" s="217">
        <f t="shared" si="86"/>
        <v>55</v>
      </c>
      <c r="E126" s="218">
        <f t="shared" si="86"/>
        <v>240</v>
      </c>
      <c r="F126" s="219">
        <v>31</v>
      </c>
      <c r="G126" s="220">
        <v>8</v>
      </c>
      <c r="H126" s="220">
        <v>23</v>
      </c>
      <c r="I126" s="219">
        <v>34</v>
      </c>
      <c r="J126" s="220">
        <v>6</v>
      </c>
      <c r="K126" s="220">
        <v>28</v>
      </c>
      <c r="L126" s="219">
        <v>14</v>
      </c>
      <c r="M126" s="220">
        <v>3</v>
      </c>
      <c r="N126" s="220">
        <v>11</v>
      </c>
      <c r="O126" s="219">
        <v>24</v>
      </c>
      <c r="P126" s="220">
        <v>8</v>
      </c>
      <c r="Q126" s="220">
        <v>16</v>
      </c>
      <c r="R126" s="219">
        <v>17</v>
      </c>
      <c r="S126" s="220">
        <v>4</v>
      </c>
      <c r="T126" s="220">
        <v>13</v>
      </c>
      <c r="U126" s="219">
        <v>20</v>
      </c>
      <c r="V126" s="220">
        <v>1</v>
      </c>
      <c r="W126" s="220">
        <v>19</v>
      </c>
      <c r="X126" s="219">
        <v>16</v>
      </c>
      <c r="Y126" s="220">
        <v>5</v>
      </c>
      <c r="Z126" s="220">
        <v>11</v>
      </c>
      <c r="AA126" s="219">
        <v>13</v>
      </c>
      <c r="AB126" s="220">
        <v>2</v>
      </c>
      <c r="AC126" s="220">
        <v>11</v>
      </c>
      <c r="AD126" s="219">
        <v>20</v>
      </c>
      <c r="AE126" s="220">
        <v>3</v>
      </c>
      <c r="AF126" s="220">
        <v>17</v>
      </c>
      <c r="AG126" s="219">
        <v>17</v>
      </c>
      <c r="AH126" s="220">
        <v>0</v>
      </c>
      <c r="AI126" s="220">
        <v>17</v>
      </c>
      <c r="AJ126" s="219">
        <v>4</v>
      </c>
      <c r="AK126" s="220">
        <v>0</v>
      </c>
      <c r="AL126" s="220">
        <v>4</v>
      </c>
      <c r="AM126" s="219">
        <v>11</v>
      </c>
      <c r="AN126" s="220">
        <v>3</v>
      </c>
      <c r="AO126" s="220">
        <v>8</v>
      </c>
      <c r="AP126" s="219">
        <v>4</v>
      </c>
      <c r="AQ126" s="220">
        <v>0</v>
      </c>
      <c r="AR126" s="220">
        <v>4</v>
      </c>
      <c r="AS126" s="219">
        <v>7</v>
      </c>
      <c r="AT126" s="220">
        <v>0</v>
      </c>
      <c r="AU126" s="220">
        <v>7</v>
      </c>
      <c r="AV126" s="219">
        <v>9</v>
      </c>
      <c r="AW126" s="220">
        <v>2</v>
      </c>
      <c r="AX126" s="220">
        <v>7</v>
      </c>
      <c r="AY126" s="219">
        <v>6</v>
      </c>
      <c r="AZ126" s="220">
        <v>0</v>
      </c>
      <c r="BA126" s="220">
        <v>6</v>
      </c>
      <c r="BB126" s="219">
        <v>4</v>
      </c>
      <c r="BC126" s="220">
        <v>1</v>
      </c>
      <c r="BD126" s="220">
        <v>3</v>
      </c>
      <c r="BE126" s="219">
        <v>3</v>
      </c>
      <c r="BF126" s="220">
        <v>2</v>
      </c>
      <c r="BG126" s="220">
        <v>1</v>
      </c>
      <c r="BH126" s="219">
        <v>12</v>
      </c>
      <c r="BI126" s="220">
        <v>1</v>
      </c>
      <c r="BJ126" s="220">
        <v>11</v>
      </c>
      <c r="BK126" s="219">
        <v>11</v>
      </c>
      <c r="BL126" s="220">
        <v>3</v>
      </c>
      <c r="BM126" s="220">
        <v>8</v>
      </c>
      <c r="BN126" s="219">
        <v>4</v>
      </c>
      <c r="BO126" s="220">
        <v>2</v>
      </c>
      <c r="BP126" s="220">
        <v>2</v>
      </c>
      <c r="BQ126" s="219">
        <v>12</v>
      </c>
      <c r="BR126" s="220">
        <v>0</v>
      </c>
      <c r="BS126" s="220">
        <v>12</v>
      </c>
      <c r="BT126" s="219">
        <v>2</v>
      </c>
      <c r="BU126" s="220">
        <v>1</v>
      </c>
      <c r="BV126" s="221">
        <v>1</v>
      </c>
    </row>
    <row r="127" spans="1:74" s="78" customFormat="1" ht="15" customHeight="1">
      <c r="A127" s="74" t="s">
        <v>9</v>
      </c>
      <c r="B127" s="65" t="s">
        <v>96</v>
      </c>
      <c r="C127" s="222">
        <f t="shared" si="70"/>
        <v>208</v>
      </c>
      <c r="D127" s="223">
        <f t="shared" si="86"/>
        <v>32</v>
      </c>
      <c r="E127" s="224">
        <f t="shared" si="86"/>
        <v>176</v>
      </c>
      <c r="F127" s="225">
        <v>24</v>
      </c>
      <c r="G127" s="226">
        <v>6</v>
      </c>
      <c r="H127" s="226">
        <v>18</v>
      </c>
      <c r="I127" s="225">
        <v>16</v>
      </c>
      <c r="J127" s="226">
        <v>1</v>
      </c>
      <c r="K127" s="226">
        <v>15</v>
      </c>
      <c r="L127" s="225">
        <v>10</v>
      </c>
      <c r="M127" s="226">
        <v>3</v>
      </c>
      <c r="N127" s="226">
        <v>7</v>
      </c>
      <c r="O127" s="225">
        <v>12</v>
      </c>
      <c r="P127" s="226">
        <v>3</v>
      </c>
      <c r="Q127" s="226">
        <v>9</v>
      </c>
      <c r="R127" s="225">
        <v>14</v>
      </c>
      <c r="S127" s="226">
        <v>1</v>
      </c>
      <c r="T127" s="226">
        <v>13</v>
      </c>
      <c r="U127" s="225">
        <v>11</v>
      </c>
      <c r="V127" s="226">
        <v>0</v>
      </c>
      <c r="W127" s="226">
        <v>11</v>
      </c>
      <c r="X127" s="225">
        <v>8</v>
      </c>
      <c r="Y127" s="226">
        <v>1</v>
      </c>
      <c r="Z127" s="226">
        <v>7</v>
      </c>
      <c r="AA127" s="225">
        <v>9</v>
      </c>
      <c r="AB127" s="226">
        <v>2</v>
      </c>
      <c r="AC127" s="226">
        <v>7</v>
      </c>
      <c r="AD127" s="225">
        <v>17</v>
      </c>
      <c r="AE127" s="226">
        <v>4</v>
      </c>
      <c r="AF127" s="226">
        <v>13</v>
      </c>
      <c r="AG127" s="225">
        <v>11</v>
      </c>
      <c r="AH127" s="226">
        <v>3</v>
      </c>
      <c r="AI127" s="226">
        <v>8</v>
      </c>
      <c r="AJ127" s="225">
        <v>3</v>
      </c>
      <c r="AK127" s="226">
        <v>0</v>
      </c>
      <c r="AL127" s="226">
        <v>3</v>
      </c>
      <c r="AM127" s="225">
        <v>6</v>
      </c>
      <c r="AN127" s="226">
        <v>0</v>
      </c>
      <c r="AO127" s="226">
        <v>6</v>
      </c>
      <c r="AP127" s="225">
        <v>4</v>
      </c>
      <c r="AQ127" s="226">
        <v>0</v>
      </c>
      <c r="AR127" s="226">
        <v>4</v>
      </c>
      <c r="AS127" s="225">
        <v>1</v>
      </c>
      <c r="AT127" s="226">
        <v>0</v>
      </c>
      <c r="AU127" s="226">
        <v>1</v>
      </c>
      <c r="AV127" s="225">
        <v>5</v>
      </c>
      <c r="AW127" s="226">
        <v>0</v>
      </c>
      <c r="AX127" s="226">
        <v>5</v>
      </c>
      <c r="AY127" s="225">
        <v>6</v>
      </c>
      <c r="AZ127" s="226">
        <v>0</v>
      </c>
      <c r="BA127" s="226">
        <v>6</v>
      </c>
      <c r="BB127" s="225">
        <v>2</v>
      </c>
      <c r="BC127" s="226">
        <v>0</v>
      </c>
      <c r="BD127" s="226">
        <v>2</v>
      </c>
      <c r="BE127" s="225">
        <v>1</v>
      </c>
      <c r="BF127" s="226">
        <v>0</v>
      </c>
      <c r="BG127" s="226">
        <v>1</v>
      </c>
      <c r="BH127" s="225">
        <v>14</v>
      </c>
      <c r="BI127" s="226">
        <v>0</v>
      </c>
      <c r="BJ127" s="226">
        <v>14</v>
      </c>
      <c r="BK127" s="225">
        <v>13</v>
      </c>
      <c r="BL127" s="226">
        <v>1</v>
      </c>
      <c r="BM127" s="226">
        <v>12</v>
      </c>
      <c r="BN127" s="225">
        <v>13</v>
      </c>
      <c r="BO127" s="226">
        <v>5</v>
      </c>
      <c r="BP127" s="226">
        <v>8</v>
      </c>
      <c r="BQ127" s="225">
        <v>6</v>
      </c>
      <c r="BR127" s="226">
        <v>1</v>
      </c>
      <c r="BS127" s="226">
        <v>5</v>
      </c>
      <c r="BT127" s="225">
        <v>2</v>
      </c>
      <c r="BU127" s="226">
        <v>1</v>
      </c>
      <c r="BV127" s="227">
        <v>1</v>
      </c>
    </row>
    <row r="128" spans="1:74" s="8" customFormat="1" ht="15" customHeight="1">
      <c r="A128" s="74"/>
      <c r="B128" s="61" t="s">
        <v>293</v>
      </c>
      <c r="C128" s="187">
        <f t="shared" si="70"/>
        <v>456</v>
      </c>
      <c r="D128" s="187">
        <f t="shared" ref="D128:AI128" si="87">SUM(D129:D133)</f>
        <v>85</v>
      </c>
      <c r="E128" s="188">
        <f t="shared" si="87"/>
        <v>371</v>
      </c>
      <c r="F128" s="215">
        <f t="shared" si="87"/>
        <v>46</v>
      </c>
      <c r="G128" s="198">
        <f t="shared" si="87"/>
        <v>11</v>
      </c>
      <c r="H128" s="198">
        <f t="shared" si="87"/>
        <v>35</v>
      </c>
      <c r="I128" s="215">
        <f t="shared" si="87"/>
        <v>45</v>
      </c>
      <c r="J128" s="198">
        <f t="shared" si="87"/>
        <v>8</v>
      </c>
      <c r="K128" s="198">
        <f t="shared" si="87"/>
        <v>37</v>
      </c>
      <c r="L128" s="215">
        <f t="shared" si="87"/>
        <v>31</v>
      </c>
      <c r="M128" s="198">
        <f t="shared" si="87"/>
        <v>5</v>
      </c>
      <c r="N128" s="198">
        <f t="shared" si="87"/>
        <v>26</v>
      </c>
      <c r="O128" s="215">
        <f t="shared" si="87"/>
        <v>40</v>
      </c>
      <c r="P128" s="198">
        <f t="shared" si="87"/>
        <v>5</v>
      </c>
      <c r="Q128" s="198">
        <f t="shared" si="87"/>
        <v>35</v>
      </c>
      <c r="R128" s="215">
        <f t="shared" si="87"/>
        <v>26</v>
      </c>
      <c r="S128" s="198">
        <f t="shared" si="87"/>
        <v>3</v>
      </c>
      <c r="T128" s="198">
        <f t="shared" si="87"/>
        <v>23</v>
      </c>
      <c r="U128" s="215">
        <f t="shared" si="87"/>
        <v>28</v>
      </c>
      <c r="V128" s="198">
        <f t="shared" si="87"/>
        <v>6</v>
      </c>
      <c r="W128" s="198">
        <f t="shared" si="87"/>
        <v>22</v>
      </c>
      <c r="X128" s="215">
        <f t="shared" si="87"/>
        <v>15</v>
      </c>
      <c r="Y128" s="198">
        <f t="shared" si="87"/>
        <v>4</v>
      </c>
      <c r="Z128" s="198">
        <f t="shared" si="87"/>
        <v>11</v>
      </c>
      <c r="AA128" s="215">
        <f t="shared" si="87"/>
        <v>34</v>
      </c>
      <c r="AB128" s="198">
        <f t="shared" si="87"/>
        <v>3</v>
      </c>
      <c r="AC128" s="198">
        <f t="shared" si="87"/>
        <v>31</v>
      </c>
      <c r="AD128" s="215">
        <f t="shared" si="87"/>
        <v>22</v>
      </c>
      <c r="AE128" s="198">
        <f t="shared" si="87"/>
        <v>7</v>
      </c>
      <c r="AF128" s="198">
        <f t="shared" si="87"/>
        <v>15</v>
      </c>
      <c r="AG128" s="215">
        <f t="shared" si="87"/>
        <v>20</v>
      </c>
      <c r="AH128" s="198">
        <f t="shared" si="87"/>
        <v>2</v>
      </c>
      <c r="AI128" s="198">
        <f t="shared" si="87"/>
        <v>18</v>
      </c>
      <c r="AJ128" s="215">
        <f t="shared" ref="AJ128:BO128" si="88">SUM(AJ129:AJ133)</f>
        <v>6</v>
      </c>
      <c r="AK128" s="198">
        <f t="shared" si="88"/>
        <v>1</v>
      </c>
      <c r="AL128" s="198">
        <f t="shared" si="88"/>
        <v>5</v>
      </c>
      <c r="AM128" s="215">
        <f t="shared" si="88"/>
        <v>21</v>
      </c>
      <c r="AN128" s="198">
        <f t="shared" si="88"/>
        <v>6</v>
      </c>
      <c r="AO128" s="198">
        <f t="shared" si="88"/>
        <v>15</v>
      </c>
      <c r="AP128" s="215">
        <f t="shared" si="88"/>
        <v>4</v>
      </c>
      <c r="AQ128" s="198">
        <f t="shared" si="88"/>
        <v>2</v>
      </c>
      <c r="AR128" s="198">
        <f t="shared" si="88"/>
        <v>2</v>
      </c>
      <c r="AS128" s="215">
        <f t="shared" si="88"/>
        <v>9</v>
      </c>
      <c r="AT128" s="198">
        <f t="shared" si="88"/>
        <v>2</v>
      </c>
      <c r="AU128" s="198">
        <f t="shared" si="88"/>
        <v>7</v>
      </c>
      <c r="AV128" s="215">
        <f t="shared" si="88"/>
        <v>14</v>
      </c>
      <c r="AW128" s="198">
        <f t="shared" si="88"/>
        <v>6</v>
      </c>
      <c r="AX128" s="198">
        <f t="shared" si="88"/>
        <v>8</v>
      </c>
      <c r="AY128" s="215">
        <f t="shared" si="88"/>
        <v>15</v>
      </c>
      <c r="AZ128" s="198">
        <f t="shared" si="88"/>
        <v>1</v>
      </c>
      <c r="BA128" s="198">
        <f t="shared" si="88"/>
        <v>14</v>
      </c>
      <c r="BB128" s="215">
        <f t="shared" si="88"/>
        <v>5</v>
      </c>
      <c r="BC128" s="198">
        <f t="shared" si="88"/>
        <v>1</v>
      </c>
      <c r="BD128" s="198">
        <f t="shared" si="88"/>
        <v>4</v>
      </c>
      <c r="BE128" s="215">
        <f t="shared" si="88"/>
        <v>14</v>
      </c>
      <c r="BF128" s="198">
        <f t="shared" si="88"/>
        <v>3</v>
      </c>
      <c r="BG128" s="198">
        <f t="shared" si="88"/>
        <v>11</v>
      </c>
      <c r="BH128" s="215">
        <f t="shared" si="88"/>
        <v>20</v>
      </c>
      <c r="BI128" s="198">
        <f t="shared" si="88"/>
        <v>1</v>
      </c>
      <c r="BJ128" s="198">
        <f t="shared" si="88"/>
        <v>19</v>
      </c>
      <c r="BK128" s="215">
        <f t="shared" si="88"/>
        <v>17</v>
      </c>
      <c r="BL128" s="198">
        <f t="shared" si="88"/>
        <v>2</v>
      </c>
      <c r="BM128" s="198">
        <f t="shared" si="88"/>
        <v>15</v>
      </c>
      <c r="BN128" s="215">
        <f t="shared" si="88"/>
        <v>12</v>
      </c>
      <c r="BO128" s="198">
        <f t="shared" si="88"/>
        <v>4</v>
      </c>
      <c r="BP128" s="198">
        <f t="shared" ref="BP128:BV128" si="89">SUM(BP129:BP133)</f>
        <v>8</v>
      </c>
      <c r="BQ128" s="215">
        <f t="shared" si="89"/>
        <v>8</v>
      </c>
      <c r="BR128" s="198">
        <f t="shared" si="89"/>
        <v>1</v>
      </c>
      <c r="BS128" s="198">
        <f t="shared" si="89"/>
        <v>7</v>
      </c>
      <c r="BT128" s="215">
        <f t="shared" si="89"/>
        <v>4</v>
      </c>
      <c r="BU128" s="198">
        <f t="shared" si="89"/>
        <v>1</v>
      </c>
      <c r="BV128" s="189">
        <f t="shared" si="89"/>
        <v>3</v>
      </c>
    </row>
    <row r="129" spans="1:74" s="78" customFormat="1" ht="15" customHeight="1">
      <c r="A129" s="74"/>
      <c r="B129" s="64" t="s">
        <v>292</v>
      </c>
      <c r="C129" s="216">
        <f t="shared" si="70"/>
        <v>139</v>
      </c>
      <c r="D129" s="217">
        <f t="shared" ref="D129:E133" si="90">SUM(G129,J129,M129,P129,S129,V129,Y129,AB129,AE129,AH129,AK129,AN129,AQ129,AT129,AW129,AZ129,BC129,BF129,BI129,BL129,BO129,BR129,BU129)</f>
        <v>32</v>
      </c>
      <c r="E129" s="218">
        <f t="shared" si="90"/>
        <v>107</v>
      </c>
      <c r="F129" s="219">
        <v>16</v>
      </c>
      <c r="G129" s="220">
        <v>4</v>
      </c>
      <c r="H129" s="220">
        <v>12</v>
      </c>
      <c r="I129" s="219">
        <v>11</v>
      </c>
      <c r="J129" s="220">
        <v>1</v>
      </c>
      <c r="K129" s="220">
        <v>10</v>
      </c>
      <c r="L129" s="219">
        <v>11</v>
      </c>
      <c r="M129" s="220">
        <v>3</v>
      </c>
      <c r="N129" s="220">
        <v>8</v>
      </c>
      <c r="O129" s="219">
        <v>11</v>
      </c>
      <c r="P129" s="220">
        <v>1</v>
      </c>
      <c r="Q129" s="220">
        <v>10</v>
      </c>
      <c r="R129" s="219">
        <v>9</v>
      </c>
      <c r="S129" s="220">
        <v>1</v>
      </c>
      <c r="T129" s="220">
        <v>8</v>
      </c>
      <c r="U129" s="219">
        <v>5</v>
      </c>
      <c r="V129" s="220">
        <v>2</v>
      </c>
      <c r="W129" s="220">
        <v>3</v>
      </c>
      <c r="X129" s="219">
        <v>7</v>
      </c>
      <c r="Y129" s="220">
        <v>1</v>
      </c>
      <c r="Z129" s="220">
        <v>6</v>
      </c>
      <c r="AA129" s="219">
        <v>11</v>
      </c>
      <c r="AB129" s="220">
        <v>3</v>
      </c>
      <c r="AC129" s="220">
        <v>8</v>
      </c>
      <c r="AD129" s="219">
        <v>9</v>
      </c>
      <c r="AE129" s="220">
        <v>2</v>
      </c>
      <c r="AF129" s="220">
        <v>7</v>
      </c>
      <c r="AG129" s="219">
        <v>9</v>
      </c>
      <c r="AH129" s="220">
        <v>2</v>
      </c>
      <c r="AI129" s="220">
        <v>7</v>
      </c>
      <c r="AJ129" s="219">
        <v>2</v>
      </c>
      <c r="AK129" s="220">
        <v>1</v>
      </c>
      <c r="AL129" s="220">
        <v>1</v>
      </c>
      <c r="AM129" s="219">
        <v>5</v>
      </c>
      <c r="AN129" s="220">
        <v>2</v>
      </c>
      <c r="AO129" s="220">
        <v>3</v>
      </c>
      <c r="AP129" s="219">
        <v>2</v>
      </c>
      <c r="AQ129" s="220">
        <v>2</v>
      </c>
      <c r="AR129" s="220">
        <v>0</v>
      </c>
      <c r="AS129" s="219">
        <v>0</v>
      </c>
      <c r="AT129" s="220">
        <v>0</v>
      </c>
      <c r="AU129" s="220">
        <v>0</v>
      </c>
      <c r="AV129" s="219">
        <v>4</v>
      </c>
      <c r="AW129" s="220">
        <v>2</v>
      </c>
      <c r="AX129" s="220">
        <v>2</v>
      </c>
      <c r="AY129" s="219">
        <v>2</v>
      </c>
      <c r="AZ129" s="220">
        <v>0</v>
      </c>
      <c r="BA129" s="220">
        <v>2</v>
      </c>
      <c r="BB129" s="219">
        <v>3</v>
      </c>
      <c r="BC129" s="220">
        <v>0</v>
      </c>
      <c r="BD129" s="220">
        <v>3</v>
      </c>
      <c r="BE129" s="219">
        <v>6</v>
      </c>
      <c r="BF129" s="220">
        <v>2</v>
      </c>
      <c r="BG129" s="220">
        <v>4</v>
      </c>
      <c r="BH129" s="219">
        <v>6</v>
      </c>
      <c r="BI129" s="220">
        <v>0</v>
      </c>
      <c r="BJ129" s="220">
        <v>6</v>
      </c>
      <c r="BK129" s="219">
        <v>4</v>
      </c>
      <c r="BL129" s="220">
        <v>1</v>
      </c>
      <c r="BM129" s="220">
        <v>3</v>
      </c>
      <c r="BN129" s="219">
        <v>3</v>
      </c>
      <c r="BO129" s="220">
        <v>2</v>
      </c>
      <c r="BP129" s="220">
        <v>1</v>
      </c>
      <c r="BQ129" s="219">
        <v>2</v>
      </c>
      <c r="BR129" s="220">
        <v>0</v>
      </c>
      <c r="BS129" s="220">
        <v>2</v>
      </c>
      <c r="BT129" s="219">
        <v>1</v>
      </c>
      <c r="BU129" s="220">
        <v>0</v>
      </c>
      <c r="BV129" s="221">
        <v>1</v>
      </c>
    </row>
    <row r="130" spans="1:74" s="78" customFormat="1" ht="15" customHeight="1">
      <c r="A130" s="74"/>
      <c r="B130" s="64" t="s">
        <v>291</v>
      </c>
      <c r="C130" s="216">
        <f t="shared" si="70"/>
        <v>124</v>
      </c>
      <c r="D130" s="217">
        <f t="shared" si="90"/>
        <v>20</v>
      </c>
      <c r="E130" s="218">
        <f t="shared" si="90"/>
        <v>104</v>
      </c>
      <c r="F130" s="219">
        <v>18</v>
      </c>
      <c r="G130" s="220">
        <v>4</v>
      </c>
      <c r="H130" s="220">
        <v>14</v>
      </c>
      <c r="I130" s="219">
        <v>18</v>
      </c>
      <c r="J130" s="220">
        <v>2</v>
      </c>
      <c r="K130" s="220">
        <v>16</v>
      </c>
      <c r="L130" s="219">
        <v>4</v>
      </c>
      <c r="M130" s="220">
        <v>0</v>
      </c>
      <c r="N130" s="220">
        <v>4</v>
      </c>
      <c r="O130" s="219">
        <v>12</v>
      </c>
      <c r="P130" s="220">
        <v>2</v>
      </c>
      <c r="Q130" s="220">
        <v>10</v>
      </c>
      <c r="R130" s="219">
        <v>7</v>
      </c>
      <c r="S130" s="220">
        <v>0</v>
      </c>
      <c r="T130" s="220">
        <v>7</v>
      </c>
      <c r="U130" s="219">
        <v>9</v>
      </c>
      <c r="V130" s="220">
        <v>2</v>
      </c>
      <c r="W130" s="220">
        <v>7</v>
      </c>
      <c r="X130" s="219">
        <v>0</v>
      </c>
      <c r="Y130" s="220">
        <v>0</v>
      </c>
      <c r="Z130" s="220">
        <v>0</v>
      </c>
      <c r="AA130" s="219">
        <v>11</v>
      </c>
      <c r="AB130" s="220">
        <v>0</v>
      </c>
      <c r="AC130" s="220">
        <v>11</v>
      </c>
      <c r="AD130" s="219">
        <v>4</v>
      </c>
      <c r="AE130" s="220">
        <v>3</v>
      </c>
      <c r="AF130" s="220">
        <v>1</v>
      </c>
      <c r="AG130" s="219">
        <v>2</v>
      </c>
      <c r="AH130" s="220">
        <v>0</v>
      </c>
      <c r="AI130" s="220">
        <v>2</v>
      </c>
      <c r="AJ130" s="219">
        <v>2</v>
      </c>
      <c r="AK130" s="220">
        <v>0</v>
      </c>
      <c r="AL130" s="220">
        <v>2</v>
      </c>
      <c r="AM130" s="219">
        <v>6</v>
      </c>
      <c r="AN130" s="220">
        <v>2</v>
      </c>
      <c r="AO130" s="220">
        <v>4</v>
      </c>
      <c r="AP130" s="219">
        <v>2</v>
      </c>
      <c r="AQ130" s="220">
        <v>0</v>
      </c>
      <c r="AR130" s="220">
        <v>2</v>
      </c>
      <c r="AS130" s="219">
        <v>3</v>
      </c>
      <c r="AT130" s="220">
        <v>1</v>
      </c>
      <c r="AU130" s="220">
        <v>2</v>
      </c>
      <c r="AV130" s="219">
        <v>0</v>
      </c>
      <c r="AW130" s="220">
        <v>0</v>
      </c>
      <c r="AX130" s="220">
        <v>0</v>
      </c>
      <c r="AY130" s="219">
        <v>5</v>
      </c>
      <c r="AZ130" s="220">
        <v>0</v>
      </c>
      <c r="BA130" s="220">
        <v>5</v>
      </c>
      <c r="BB130" s="219">
        <v>1</v>
      </c>
      <c r="BC130" s="220">
        <v>0</v>
      </c>
      <c r="BD130" s="220">
        <v>1</v>
      </c>
      <c r="BE130" s="219">
        <v>4</v>
      </c>
      <c r="BF130" s="220">
        <v>1</v>
      </c>
      <c r="BG130" s="220">
        <v>3</v>
      </c>
      <c r="BH130" s="219">
        <v>5</v>
      </c>
      <c r="BI130" s="220">
        <v>1</v>
      </c>
      <c r="BJ130" s="220">
        <v>4</v>
      </c>
      <c r="BK130" s="219">
        <v>6</v>
      </c>
      <c r="BL130" s="220">
        <v>1</v>
      </c>
      <c r="BM130" s="220">
        <v>5</v>
      </c>
      <c r="BN130" s="219">
        <v>2</v>
      </c>
      <c r="BO130" s="220">
        <v>0</v>
      </c>
      <c r="BP130" s="220">
        <v>2</v>
      </c>
      <c r="BQ130" s="219">
        <v>2</v>
      </c>
      <c r="BR130" s="220">
        <v>0</v>
      </c>
      <c r="BS130" s="220">
        <v>2</v>
      </c>
      <c r="BT130" s="219">
        <v>1</v>
      </c>
      <c r="BU130" s="220">
        <v>1</v>
      </c>
      <c r="BV130" s="221">
        <v>0</v>
      </c>
    </row>
    <row r="131" spans="1:74" s="78" customFormat="1" ht="15" customHeight="1">
      <c r="A131" s="74"/>
      <c r="B131" s="64" t="s">
        <v>290</v>
      </c>
      <c r="C131" s="216">
        <f t="shared" si="70"/>
        <v>82</v>
      </c>
      <c r="D131" s="217">
        <f t="shared" si="90"/>
        <v>11</v>
      </c>
      <c r="E131" s="218">
        <f t="shared" si="90"/>
        <v>71</v>
      </c>
      <c r="F131" s="219">
        <v>6</v>
      </c>
      <c r="G131" s="220">
        <v>1</v>
      </c>
      <c r="H131" s="220">
        <v>5</v>
      </c>
      <c r="I131" s="219">
        <v>6</v>
      </c>
      <c r="J131" s="220">
        <v>2</v>
      </c>
      <c r="K131" s="220">
        <v>4</v>
      </c>
      <c r="L131" s="219">
        <v>6</v>
      </c>
      <c r="M131" s="220">
        <v>0</v>
      </c>
      <c r="N131" s="220">
        <v>6</v>
      </c>
      <c r="O131" s="219">
        <v>5</v>
      </c>
      <c r="P131" s="220">
        <v>0</v>
      </c>
      <c r="Q131" s="220">
        <v>5</v>
      </c>
      <c r="R131" s="219">
        <v>7</v>
      </c>
      <c r="S131" s="220">
        <v>1</v>
      </c>
      <c r="T131" s="220">
        <v>6</v>
      </c>
      <c r="U131" s="219">
        <v>5</v>
      </c>
      <c r="V131" s="220">
        <v>0</v>
      </c>
      <c r="W131" s="220">
        <v>5</v>
      </c>
      <c r="X131" s="219">
        <v>6</v>
      </c>
      <c r="Y131" s="220">
        <v>2</v>
      </c>
      <c r="Z131" s="220">
        <v>4</v>
      </c>
      <c r="AA131" s="219">
        <v>6</v>
      </c>
      <c r="AB131" s="220">
        <v>0</v>
      </c>
      <c r="AC131" s="220">
        <v>6</v>
      </c>
      <c r="AD131" s="219">
        <v>3</v>
      </c>
      <c r="AE131" s="220">
        <v>0</v>
      </c>
      <c r="AF131" s="220">
        <v>3</v>
      </c>
      <c r="AG131" s="219">
        <v>3</v>
      </c>
      <c r="AH131" s="220">
        <v>0</v>
      </c>
      <c r="AI131" s="220">
        <v>3</v>
      </c>
      <c r="AJ131" s="219">
        <v>0</v>
      </c>
      <c r="AK131" s="220">
        <v>0</v>
      </c>
      <c r="AL131" s="220">
        <v>0</v>
      </c>
      <c r="AM131" s="219">
        <v>6</v>
      </c>
      <c r="AN131" s="220">
        <v>0</v>
      </c>
      <c r="AO131" s="220">
        <v>6</v>
      </c>
      <c r="AP131" s="219">
        <v>0</v>
      </c>
      <c r="AQ131" s="220">
        <v>0</v>
      </c>
      <c r="AR131" s="220">
        <v>0</v>
      </c>
      <c r="AS131" s="219">
        <v>2</v>
      </c>
      <c r="AT131" s="220">
        <v>1</v>
      </c>
      <c r="AU131" s="220">
        <v>1</v>
      </c>
      <c r="AV131" s="219">
        <v>5</v>
      </c>
      <c r="AW131" s="220">
        <v>2</v>
      </c>
      <c r="AX131" s="220">
        <v>3</v>
      </c>
      <c r="AY131" s="219">
        <v>4</v>
      </c>
      <c r="AZ131" s="220">
        <v>0</v>
      </c>
      <c r="BA131" s="220">
        <v>4</v>
      </c>
      <c r="BB131" s="219">
        <v>0</v>
      </c>
      <c r="BC131" s="220">
        <v>0</v>
      </c>
      <c r="BD131" s="220">
        <v>0</v>
      </c>
      <c r="BE131" s="219">
        <v>1</v>
      </c>
      <c r="BF131" s="220">
        <v>0</v>
      </c>
      <c r="BG131" s="220">
        <v>1</v>
      </c>
      <c r="BH131" s="219">
        <v>3</v>
      </c>
      <c r="BI131" s="220">
        <v>0</v>
      </c>
      <c r="BJ131" s="220">
        <v>3</v>
      </c>
      <c r="BK131" s="219">
        <v>2</v>
      </c>
      <c r="BL131" s="220">
        <v>0</v>
      </c>
      <c r="BM131" s="220">
        <v>2</v>
      </c>
      <c r="BN131" s="219">
        <v>2</v>
      </c>
      <c r="BO131" s="220">
        <v>1</v>
      </c>
      <c r="BP131" s="220">
        <v>1</v>
      </c>
      <c r="BQ131" s="219">
        <v>3</v>
      </c>
      <c r="BR131" s="220">
        <v>1</v>
      </c>
      <c r="BS131" s="220">
        <v>2</v>
      </c>
      <c r="BT131" s="219">
        <v>1</v>
      </c>
      <c r="BU131" s="220">
        <v>0</v>
      </c>
      <c r="BV131" s="221">
        <v>1</v>
      </c>
    </row>
    <row r="132" spans="1:74" s="78" customFormat="1" ht="15" customHeight="1">
      <c r="A132" s="74"/>
      <c r="B132" s="64" t="s">
        <v>289</v>
      </c>
      <c r="C132" s="216">
        <f t="shared" si="70"/>
        <v>62</v>
      </c>
      <c r="D132" s="217">
        <f t="shared" si="90"/>
        <v>11</v>
      </c>
      <c r="E132" s="218">
        <f t="shared" si="90"/>
        <v>51</v>
      </c>
      <c r="F132" s="219">
        <v>5</v>
      </c>
      <c r="G132" s="220">
        <v>1</v>
      </c>
      <c r="H132" s="220">
        <v>4</v>
      </c>
      <c r="I132" s="219">
        <v>6</v>
      </c>
      <c r="J132" s="220">
        <v>3</v>
      </c>
      <c r="K132" s="220">
        <v>3</v>
      </c>
      <c r="L132" s="219">
        <v>5</v>
      </c>
      <c r="M132" s="220">
        <v>1</v>
      </c>
      <c r="N132" s="220">
        <v>4</v>
      </c>
      <c r="O132" s="219">
        <v>9</v>
      </c>
      <c r="P132" s="220">
        <v>1</v>
      </c>
      <c r="Q132" s="220">
        <v>8</v>
      </c>
      <c r="R132" s="219">
        <v>2</v>
      </c>
      <c r="S132" s="220">
        <v>1</v>
      </c>
      <c r="T132" s="220">
        <v>1</v>
      </c>
      <c r="U132" s="219">
        <v>5</v>
      </c>
      <c r="V132" s="220">
        <v>0</v>
      </c>
      <c r="W132" s="220">
        <v>5</v>
      </c>
      <c r="X132" s="219">
        <v>1</v>
      </c>
      <c r="Y132" s="220">
        <v>0</v>
      </c>
      <c r="Z132" s="220">
        <v>1</v>
      </c>
      <c r="AA132" s="219">
        <v>3</v>
      </c>
      <c r="AB132" s="220">
        <v>0</v>
      </c>
      <c r="AC132" s="220">
        <v>3</v>
      </c>
      <c r="AD132" s="219">
        <v>2</v>
      </c>
      <c r="AE132" s="220">
        <v>0</v>
      </c>
      <c r="AF132" s="220">
        <v>2</v>
      </c>
      <c r="AG132" s="219">
        <v>4</v>
      </c>
      <c r="AH132" s="220">
        <v>0</v>
      </c>
      <c r="AI132" s="220">
        <v>4</v>
      </c>
      <c r="AJ132" s="219">
        <v>1</v>
      </c>
      <c r="AK132" s="220">
        <v>0</v>
      </c>
      <c r="AL132" s="220">
        <v>1</v>
      </c>
      <c r="AM132" s="219">
        <v>1</v>
      </c>
      <c r="AN132" s="220">
        <v>1</v>
      </c>
      <c r="AO132" s="220">
        <v>0</v>
      </c>
      <c r="AP132" s="219">
        <v>0</v>
      </c>
      <c r="AQ132" s="220">
        <v>0</v>
      </c>
      <c r="AR132" s="220">
        <v>0</v>
      </c>
      <c r="AS132" s="219">
        <v>2</v>
      </c>
      <c r="AT132" s="220">
        <v>0</v>
      </c>
      <c r="AU132" s="220">
        <v>2</v>
      </c>
      <c r="AV132" s="219">
        <v>3</v>
      </c>
      <c r="AW132" s="220">
        <v>1</v>
      </c>
      <c r="AX132" s="220">
        <v>2</v>
      </c>
      <c r="AY132" s="219">
        <v>2</v>
      </c>
      <c r="AZ132" s="220">
        <v>1</v>
      </c>
      <c r="BA132" s="220">
        <v>1</v>
      </c>
      <c r="BB132" s="219">
        <v>0</v>
      </c>
      <c r="BC132" s="220">
        <v>0</v>
      </c>
      <c r="BD132" s="220">
        <v>0</v>
      </c>
      <c r="BE132" s="219">
        <v>1</v>
      </c>
      <c r="BF132" s="220">
        <v>0</v>
      </c>
      <c r="BG132" s="220">
        <v>1</v>
      </c>
      <c r="BH132" s="219">
        <v>4</v>
      </c>
      <c r="BI132" s="220">
        <v>0</v>
      </c>
      <c r="BJ132" s="220">
        <v>4</v>
      </c>
      <c r="BK132" s="219">
        <v>2</v>
      </c>
      <c r="BL132" s="220">
        <v>0</v>
      </c>
      <c r="BM132" s="220">
        <v>2</v>
      </c>
      <c r="BN132" s="219">
        <v>3</v>
      </c>
      <c r="BO132" s="220">
        <v>1</v>
      </c>
      <c r="BP132" s="220">
        <v>2</v>
      </c>
      <c r="BQ132" s="219">
        <v>1</v>
      </c>
      <c r="BR132" s="220">
        <v>0</v>
      </c>
      <c r="BS132" s="220">
        <v>1</v>
      </c>
      <c r="BT132" s="219">
        <v>0</v>
      </c>
      <c r="BU132" s="220">
        <v>0</v>
      </c>
      <c r="BV132" s="221">
        <v>0</v>
      </c>
    </row>
    <row r="133" spans="1:74" s="78" customFormat="1" ht="15" customHeight="1">
      <c r="A133" s="74"/>
      <c r="B133" s="65" t="s">
        <v>288</v>
      </c>
      <c r="C133" s="222">
        <f t="shared" si="70"/>
        <v>49</v>
      </c>
      <c r="D133" s="223">
        <f t="shared" si="90"/>
        <v>11</v>
      </c>
      <c r="E133" s="224">
        <f t="shared" si="90"/>
        <v>38</v>
      </c>
      <c r="F133" s="225">
        <v>1</v>
      </c>
      <c r="G133" s="226">
        <v>1</v>
      </c>
      <c r="H133" s="226">
        <v>0</v>
      </c>
      <c r="I133" s="225">
        <v>4</v>
      </c>
      <c r="J133" s="226">
        <v>0</v>
      </c>
      <c r="K133" s="226">
        <v>4</v>
      </c>
      <c r="L133" s="225">
        <v>5</v>
      </c>
      <c r="M133" s="226">
        <v>1</v>
      </c>
      <c r="N133" s="226">
        <v>4</v>
      </c>
      <c r="O133" s="225">
        <v>3</v>
      </c>
      <c r="P133" s="226">
        <v>1</v>
      </c>
      <c r="Q133" s="226">
        <v>2</v>
      </c>
      <c r="R133" s="225">
        <v>1</v>
      </c>
      <c r="S133" s="226">
        <v>0</v>
      </c>
      <c r="T133" s="226">
        <v>1</v>
      </c>
      <c r="U133" s="225">
        <v>4</v>
      </c>
      <c r="V133" s="226">
        <v>2</v>
      </c>
      <c r="W133" s="226">
        <v>2</v>
      </c>
      <c r="X133" s="225">
        <v>1</v>
      </c>
      <c r="Y133" s="226">
        <v>1</v>
      </c>
      <c r="Z133" s="226">
        <v>0</v>
      </c>
      <c r="AA133" s="225">
        <v>3</v>
      </c>
      <c r="AB133" s="226">
        <v>0</v>
      </c>
      <c r="AC133" s="226">
        <v>3</v>
      </c>
      <c r="AD133" s="225">
        <v>4</v>
      </c>
      <c r="AE133" s="226">
        <v>2</v>
      </c>
      <c r="AF133" s="226">
        <v>2</v>
      </c>
      <c r="AG133" s="225">
        <v>2</v>
      </c>
      <c r="AH133" s="226">
        <v>0</v>
      </c>
      <c r="AI133" s="226">
        <v>2</v>
      </c>
      <c r="AJ133" s="225">
        <v>1</v>
      </c>
      <c r="AK133" s="226">
        <v>0</v>
      </c>
      <c r="AL133" s="226">
        <v>1</v>
      </c>
      <c r="AM133" s="225">
        <v>3</v>
      </c>
      <c r="AN133" s="226">
        <v>1</v>
      </c>
      <c r="AO133" s="226">
        <v>2</v>
      </c>
      <c r="AP133" s="225">
        <v>0</v>
      </c>
      <c r="AQ133" s="226">
        <v>0</v>
      </c>
      <c r="AR133" s="226">
        <v>0</v>
      </c>
      <c r="AS133" s="225">
        <v>2</v>
      </c>
      <c r="AT133" s="226">
        <v>0</v>
      </c>
      <c r="AU133" s="226">
        <v>2</v>
      </c>
      <c r="AV133" s="225">
        <v>2</v>
      </c>
      <c r="AW133" s="226">
        <v>1</v>
      </c>
      <c r="AX133" s="226">
        <v>1</v>
      </c>
      <c r="AY133" s="225">
        <v>2</v>
      </c>
      <c r="AZ133" s="226">
        <v>0</v>
      </c>
      <c r="BA133" s="226">
        <v>2</v>
      </c>
      <c r="BB133" s="225">
        <v>1</v>
      </c>
      <c r="BC133" s="226">
        <v>1</v>
      </c>
      <c r="BD133" s="226">
        <v>0</v>
      </c>
      <c r="BE133" s="225">
        <v>2</v>
      </c>
      <c r="BF133" s="226">
        <v>0</v>
      </c>
      <c r="BG133" s="226">
        <v>2</v>
      </c>
      <c r="BH133" s="225">
        <v>2</v>
      </c>
      <c r="BI133" s="226">
        <v>0</v>
      </c>
      <c r="BJ133" s="226">
        <v>2</v>
      </c>
      <c r="BK133" s="225">
        <v>3</v>
      </c>
      <c r="BL133" s="226">
        <v>0</v>
      </c>
      <c r="BM133" s="226">
        <v>3</v>
      </c>
      <c r="BN133" s="225">
        <v>2</v>
      </c>
      <c r="BO133" s="226">
        <v>0</v>
      </c>
      <c r="BP133" s="226">
        <v>2</v>
      </c>
      <c r="BQ133" s="225">
        <v>0</v>
      </c>
      <c r="BR133" s="226">
        <v>0</v>
      </c>
      <c r="BS133" s="226">
        <v>0</v>
      </c>
      <c r="BT133" s="225">
        <v>1</v>
      </c>
      <c r="BU133" s="226">
        <v>0</v>
      </c>
      <c r="BV133" s="227">
        <v>1</v>
      </c>
    </row>
    <row r="134" spans="1:74" s="8" customFormat="1" ht="15" customHeight="1">
      <c r="A134" s="74"/>
      <c r="B134" s="61" t="s">
        <v>287</v>
      </c>
      <c r="C134" s="187">
        <f t="shared" si="70"/>
        <v>154</v>
      </c>
      <c r="D134" s="187">
        <f t="shared" ref="D134:AI134" si="91">SUM(D135:D139)</f>
        <v>34</v>
      </c>
      <c r="E134" s="188">
        <f t="shared" si="91"/>
        <v>120</v>
      </c>
      <c r="F134" s="215">
        <f t="shared" si="91"/>
        <v>20</v>
      </c>
      <c r="G134" s="198">
        <f t="shared" si="91"/>
        <v>6</v>
      </c>
      <c r="H134" s="198">
        <f t="shared" si="91"/>
        <v>14</v>
      </c>
      <c r="I134" s="215">
        <f t="shared" si="91"/>
        <v>16</v>
      </c>
      <c r="J134" s="198">
        <f t="shared" si="91"/>
        <v>2</v>
      </c>
      <c r="K134" s="198">
        <f t="shared" si="91"/>
        <v>14</v>
      </c>
      <c r="L134" s="215">
        <f t="shared" si="91"/>
        <v>2</v>
      </c>
      <c r="M134" s="198">
        <f t="shared" si="91"/>
        <v>0</v>
      </c>
      <c r="N134" s="198">
        <f t="shared" si="91"/>
        <v>2</v>
      </c>
      <c r="O134" s="215">
        <f t="shared" si="91"/>
        <v>8</v>
      </c>
      <c r="P134" s="198">
        <f t="shared" si="91"/>
        <v>3</v>
      </c>
      <c r="Q134" s="198">
        <f t="shared" si="91"/>
        <v>5</v>
      </c>
      <c r="R134" s="215">
        <f t="shared" si="91"/>
        <v>8</v>
      </c>
      <c r="S134" s="198">
        <f t="shared" si="91"/>
        <v>0</v>
      </c>
      <c r="T134" s="198">
        <f t="shared" si="91"/>
        <v>8</v>
      </c>
      <c r="U134" s="215">
        <f t="shared" si="91"/>
        <v>7</v>
      </c>
      <c r="V134" s="198">
        <f t="shared" si="91"/>
        <v>1</v>
      </c>
      <c r="W134" s="198">
        <f t="shared" si="91"/>
        <v>6</v>
      </c>
      <c r="X134" s="215">
        <f t="shared" si="91"/>
        <v>8</v>
      </c>
      <c r="Y134" s="198">
        <f t="shared" si="91"/>
        <v>2</v>
      </c>
      <c r="Z134" s="198">
        <f t="shared" si="91"/>
        <v>6</v>
      </c>
      <c r="AA134" s="215">
        <f t="shared" si="91"/>
        <v>11</v>
      </c>
      <c r="AB134" s="198">
        <f t="shared" si="91"/>
        <v>3</v>
      </c>
      <c r="AC134" s="198">
        <f t="shared" si="91"/>
        <v>8</v>
      </c>
      <c r="AD134" s="215">
        <f t="shared" si="91"/>
        <v>8</v>
      </c>
      <c r="AE134" s="198">
        <f t="shared" si="91"/>
        <v>2</v>
      </c>
      <c r="AF134" s="198">
        <f t="shared" si="91"/>
        <v>6</v>
      </c>
      <c r="AG134" s="215">
        <f t="shared" si="91"/>
        <v>13</v>
      </c>
      <c r="AH134" s="198">
        <f t="shared" si="91"/>
        <v>3</v>
      </c>
      <c r="AI134" s="198">
        <f t="shared" si="91"/>
        <v>10</v>
      </c>
      <c r="AJ134" s="215">
        <f t="shared" ref="AJ134:BO134" si="92">SUM(AJ135:AJ139)</f>
        <v>3</v>
      </c>
      <c r="AK134" s="198">
        <f t="shared" si="92"/>
        <v>0</v>
      </c>
      <c r="AL134" s="198">
        <f t="shared" si="92"/>
        <v>3</v>
      </c>
      <c r="AM134" s="215">
        <f t="shared" si="92"/>
        <v>5</v>
      </c>
      <c r="AN134" s="198">
        <f t="shared" si="92"/>
        <v>0</v>
      </c>
      <c r="AO134" s="198">
        <f t="shared" si="92"/>
        <v>5</v>
      </c>
      <c r="AP134" s="215">
        <f t="shared" si="92"/>
        <v>3</v>
      </c>
      <c r="AQ134" s="198">
        <f t="shared" si="92"/>
        <v>2</v>
      </c>
      <c r="AR134" s="198">
        <f t="shared" si="92"/>
        <v>1</v>
      </c>
      <c r="AS134" s="215">
        <f t="shared" si="92"/>
        <v>8</v>
      </c>
      <c r="AT134" s="198">
        <f t="shared" si="92"/>
        <v>2</v>
      </c>
      <c r="AU134" s="198">
        <f t="shared" si="92"/>
        <v>6</v>
      </c>
      <c r="AV134" s="215">
        <f t="shared" si="92"/>
        <v>5</v>
      </c>
      <c r="AW134" s="198">
        <f t="shared" si="92"/>
        <v>0</v>
      </c>
      <c r="AX134" s="198">
        <f t="shared" si="92"/>
        <v>5</v>
      </c>
      <c r="AY134" s="215">
        <f t="shared" si="92"/>
        <v>1</v>
      </c>
      <c r="AZ134" s="198">
        <f t="shared" si="92"/>
        <v>0</v>
      </c>
      <c r="BA134" s="198">
        <f t="shared" si="92"/>
        <v>1</v>
      </c>
      <c r="BB134" s="215">
        <f t="shared" si="92"/>
        <v>2</v>
      </c>
      <c r="BC134" s="198">
        <f t="shared" si="92"/>
        <v>1</v>
      </c>
      <c r="BD134" s="198">
        <f t="shared" si="92"/>
        <v>1</v>
      </c>
      <c r="BE134" s="215">
        <f t="shared" si="92"/>
        <v>5</v>
      </c>
      <c r="BF134" s="198">
        <f t="shared" si="92"/>
        <v>0</v>
      </c>
      <c r="BG134" s="198">
        <f t="shared" si="92"/>
        <v>5</v>
      </c>
      <c r="BH134" s="215">
        <f t="shared" si="92"/>
        <v>9</v>
      </c>
      <c r="BI134" s="198">
        <f t="shared" si="92"/>
        <v>4</v>
      </c>
      <c r="BJ134" s="198">
        <f t="shared" si="92"/>
        <v>5</v>
      </c>
      <c r="BK134" s="215">
        <f t="shared" si="92"/>
        <v>3</v>
      </c>
      <c r="BL134" s="198">
        <f t="shared" si="92"/>
        <v>1</v>
      </c>
      <c r="BM134" s="198">
        <f t="shared" si="92"/>
        <v>2</v>
      </c>
      <c r="BN134" s="215">
        <f t="shared" si="92"/>
        <v>8</v>
      </c>
      <c r="BO134" s="198">
        <f t="shared" si="92"/>
        <v>1</v>
      </c>
      <c r="BP134" s="198">
        <f t="shared" ref="BP134:BV134" si="93">SUM(BP135:BP139)</f>
        <v>7</v>
      </c>
      <c r="BQ134" s="215">
        <f t="shared" si="93"/>
        <v>0</v>
      </c>
      <c r="BR134" s="198">
        <f t="shared" si="93"/>
        <v>0</v>
      </c>
      <c r="BS134" s="198">
        <f t="shared" si="93"/>
        <v>0</v>
      </c>
      <c r="BT134" s="215">
        <f t="shared" si="93"/>
        <v>1</v>
      </c>
      <c r="BU134" s="198">
        <f t="shared" si="93"/>
        <v>1</v>
      </c>
      <c r="BV134" s="189">
        <f t="shared" si="93"/>
        <v>0</v>
      </c>
    </row>
    <row r="135" spans="1:74" s="78" customFormat="1" ht="15" customHeight="1">
      <c r="A135" s="74"/>
      <c r="B135" s="64" t="s">
        <v>286</v>
      </c>
      <c r="C135" s="216">
        <f t="shared" si="70"/>
        <v>40</v>
      </c>
      <c r="D135" s="217">
        <f t="shared" ref="D135:E140" si="94">SUM(G135,J135,M135,P135,S135,V135,Y135,AB135,AE135,AH135,AK135,AN135,AQ135,AT135,AW135,AZ135,BC135,BF135,BI135,BL135,BO135,BR135,BU135)</f>
        <v>8</v>
      </c>
      <c r="E135" s="218">
        <f t="shared" si="94"/>
        <v>32</v>
      </c>
      <c r="F135" s="219">
        <v>6</v>
      </c>
      <c r="G135" s="220">
        <v>0</v>
      </c>
      <c r="H135" s="220">
        <v>6</v>
      </c>
      <c r="I135" s="219">
        <v>7</v>
      </c>
      <c r="J135" s="220">
        <v>1</v>
      </c>
      <c r="K135" s="220">
        <v>6</v>
      </c>
      <c r="L135" s="219">
        <v>0</v>
      </c>
      <c r="M135" s="220">
        <v>0</v>
      </c>
      <c r="N135" s="220">
        <v>0</v>
      </c>
      <c r="O135" s="219">
        <v>1</v>
      </c>
      <c r="P135" s="220">
        <v>0</v>
      </c>
      <c r="Q135" s="220">
        <v>1</v>
      </c>
      <c r="R135" s="219">
        <v>0</v>
      </c>
      <c r="S135" s="220">
        <v>0</v>
      </c>
      <c r="T135" s="220">
        <v>0</v>
      </c>
      <c r="U135" s="219">
        <v>1</v>
      </c>
      <c r="V135" s="220">
        <v>0</v>
      </c>
      <c r="W135" s="220">
        <v>1</v>
      </c>
      <c r="X135" s="219">
        <v>2</v>
      </c>
      <c r="Y135" s="220">
        <v>1</v>
      </c>
      <c r="Z135" s="220">
        <v>1</v>
      </c>
      <c r="AA135" s="219">
        <v>3</v>
      </c>
      <c r="AB135" s="220">
        <v>1</v>
      </c>
      <c r="AC135" s="220">
        <v>2</v>
      </c>
      <c r="AD135" s="219">
        <v>2</v>
      </c>
      <c r="AE135" s="220">
        <v>1</v>
      </c>
      <c r="AF135" s="220">
        <v>1</v>
      </c>
      <c r="AG135" s="219">
        <v>4</v>
      </c>
      <c r="AH135" s="220">
        <v>1</v>
      </c>
      <c r="AI135" s="220">
        <v>3</v>
      </c>
      <c r="AJ135" s="219">
        <v>1</v>
      </c>
      <c r="AK135" s="220">
        <v>0</v>
      </c>
      <c r="AL135" s="220">
        <v>1</v>
      </c>
      <c r="AM135" s="219">
        <v>3</v>
      </c>
      <c r="AN135" s="220">
        <v>0</v>
      </c>
      <c r="AO135" s="220">
        <v>3</v>
      </c>
      <c r="AP135" s="219">
        <v>1</v>
      </c>
      <c r="AQ135" s="220">
        <v>1</v>
      </c>
      <c r="AR135" s="220">
        <v>0</v>
      </c>
      <c r="AS135" s="219">
        <v>2</v>
      </c>
      <c r="AT135" s="220">
        <v>1</v>
      </c>
      <c r="AU135" s="220">
        <v>1</v>
      </c>
      <c r="AV135" s="219">
        <v>2</v>
      </c>
      <c r="AW135" s="220">
        <v>0</v>
      </c>
      <c r="AX135" s="220">
        <v>2</v>
      </c>
      <c r="AY135" s="219">
        <v>1</v>
      </c>
      <c r="AZ135" s="220">
        <v>0</v>
      </c>
      <c r="BA135" s="220">
        <v>1</v>
      </c>
      <c r="BB135" s="219">
        <v>0</v>
      </c>
      <c r="BC135" s="220">
        <v>0</v>
      </c>
      <c r="BD135" s="220">
        <v>0</v>
      </c>
      <c r="BE135" s="219">
        <v>0</v>
      </c>
      <c r="BF135" s="220">
        <v>0</v>
      </c>
      <c r="BG135" s="220">
        <v>0</v>
      </c>
      <c r="BH135" s="219">
        <v>1</v>
      </c>
      <c r="BI135" s="220">
        <v>0</v>
      </c>
      <c r="BJ135" s="220">
        <v>1</v>
      </c>
      <c r="BK135" s="219">
        <v>1</v>
      </c>
      <c r="BL135" s="220">
        <v>1</v>
      </c>
      <c r="BM135" s="220">
        <v>0</v>
      </c>
      <c r="BN135" s="219">
        <v>2</v>
      </c>
      <c r="BO135" s="220">
        <v>0</v>
      </c>
      <c r="BP135" s="220">
        <v>2</v>
      </c>
      <c r="BQ135" s="219">
        <v>0</v>
      </c>
      <c r="BR135" s="220">
        <v>0</v>
      </c>
      <c r="BS135" s="220">
        <v>0</v>
      </c>
      <c r="BT135" s="219">
        <v>0</v>
      </c>
      <c r="BU135" s="220">
        <v>0</v>
      </c>
      <c r="BV135" s="221">
        <v>0</v>
      </c>
    </row>
    <row r="136" spans="1:74" s="78" customFormat="1" ht="15" customHeight="1">
      <c r="A136" s="74"/>
      <c r="B136" s="64" t="s">
        <v>285</v>
      </c>
      <c r="C136" s="216">
        <f t="shared" ref="C136:C140" si="95">D136+E136</f>
        <v>32</v>
      </c>
      <c r="D136" s="217">
        <f t="shared" si="94"/>
        <v>6</v>
      </c>
      <c r="E136" s="218">
        <f t="shared" si="94"/>
        <v>26</v>
      </c>
      <c r="F136" s="219">
        <v>5</v>
      </c>
      <c r="G136" s="220">
        <v>1</v>
      </c>
      <c r="H136" s="220">
        <v>4</v>
      </c>
      <c r="I136" s="219">
        <v>4</v>
      </c>
      <c r="J136" s="220">
        <v>1</v>
      </c>
      <c r="K136" s="220">
        <v>3</v>
      </c>
      <c r="L136" s="219">
        <v>0</v>
      </c>
      <c r="M136" s="220">
        <v>0</v>
      </c>
      <c r="N136" s="220">
        <v>0</v>
      </c>
      <c r="O136" s="219">
        <v>1</v>
      </c>
      <c r="P136" s="220">
        <v>0</v>
      </c>
      <c r="Q136" s="220">
        <v>1</v>
      </c>
      <c r="R136" s="219">
        <v>4</v>
      </c>
      <c r="S136" s="220">
        <v>0</v>
      </c>
      <c r="T136" s="220">
        <v>4</v>
      </c>
      <c r="U136" s="219">
        <v>0</v>
      </c>
      <c r="V136" s="220">
        <v>0</v>
      </c>
      <c r="W136" s="220">
        <v>0</v>
      </c>
      <c r="X136" s="219">
        <v>2</v>
      </c>
      <c r="Y136" s="220">
        <v>1</v>
      </c>
      <c r="Z136" s="220">
        <v>1</v>
      </c>
      <c r="AA136" s="219">
        <v>3</v>
      </c>
      <c r="AB136" s="220">
        <v>0</v>
      </c>
      <c r="AC136" s="220">
        <v>3</v>
      </c>
      <c r="AD136" s="219">
        <v>2</v>
      </c>
      <c r="AE136" s="220">
        <v>0</v>
      </c>
      <c r="AF136" s="220">
        <v>2</v>
      </c>
      <c r="AG136" s="219">
        <v>1</v>
      </c>
      <c r="AH136" s="220">
        <v>0</v>
      </c>
      <c r="AI136" s="220">
        <v>1</v>
      </c>
      <c r="AJ136" s="219">
        <v>0</v>
      </c>
      <c r="AK136" s="220">
        <v>0</v>
      </c>
      <c r="AL136" s="220">
        <v>0</v>
      </c>
      <c r="AM136" s="219">
        <v>1</v>
      </c>
      <c r="AN136" s="220">
        <v>0</v>
      </c>
      <c r="AO136" s="220">
        <v>1</v>
      </c>
      <c r="AP136" s="219">
        <v>1</v>
      </c>
      <c r="AQ136" s="220">
        <v>1</v>
      </c>
      <c r="AR136" s="220">
        <v>0</v>
      </c>
      <c r="AS136" s="219">
        <v>0</v>
      </c>
      <c r="AT136" s="220">
        <v>0</v>
      </c>
      <c r="AU136" s="220">
        <v>0</v>
      </c>
      <c r="AV136" s="219">
        <v>1</v>
      </c>
      <c r="AW136" s="220">
        <v>0</v>
      </c>
      <c r="AX136" s="220">
        <v>1</v>
      </c>
      <c r="AY136" s="219">
        <v>0</v>
      </c>
      <c r="AZ136" s="220">
        <v>0</v>
      </c>
      <c r="BA136" s="220">
        <v>0</v>
      </c>
      <c r="BB136" s="219">
        <v>1</v>
      </c>
      <c r="BC136" s="220">
        <v>0</v>
      </c>
      <c r="BD136" s="220">
        <v>1</v>
      </c>
      <c r="BE136" s="219">
        <v>2</v>
      </c>
      <c r="BF136" s="220">
        <v>0</v>
      </c>
      <c r="BG136" s="220">
        <v>2</v>
      </c>
      <c r="BH136" s="219">
        <v>3</v>
      </c>
      <c r="BI136" s="220">
        <v>2</v>
      </c>
      <c r="BJ136" s="220">
        <v>1</v>
      </c>
      <c r="BK136" s="219">
        <v>0</v>
      </c>
      <c r="BL136" s="220">
        <v>0</v>
      </c>
      <c r="BM136" s="220">
        <v>0</v>
      </c>
      <c r="BN136" s="219">
        <v>1</v>
      </c>
      <c r="BO136" s="220">
        <v>0</v>
      </c>
      <c r="BP136" s="220">
        <v>1</v>
      </c>
      <c r="BQ136" s="219">
        <v>0</v>
      </c>
      <c r="BR136" s="220">
        <v>0</v>
      </c>
      <c r="BS136" s="220">
        <v>0</v>
      </c>
      <c r="BT136" s="219">
        <v>0</v>
      </c>
      <c r="BU136" s="220">
        <v>0</v>
      </c>
      <c r="BV136" s="221">
        <v>0</v>
      </c>
    </row>
    <row r="137" spans="1:74" s="78" customFormat="1" ht="15" customHeight="1">
      <c r="A137" s="74"/>
      <c r="B137" s="64" t="s">
        <v>284</v>
      </c>
      <c r="C137" s="216">
        <f t="shared" si="95"/>
        <v>36</v>
      </c>
      <c r="D137" s="217">
        <f t="shared" si="94"/>
        <v>9</v>
      </c>
      <c r="E137" s="218">
        <f t="shared" si="94"/>
        <v>27</v>
      </c>
      <c r="F137" s="219">
        <v>5</v>
      </c>
      <c r="G137" s="220">
        <v>2</v>
      </c>
      <c r="H137" s="220">
        <v>3</v>
      </c>
      <c r="I137" s="219">
        <v>2</v>
      </c>
      <c r="J137" s="220">
        <v>0</v>
      </c>
      <c r="K137" s="220">
        <v>2</v>
      </c>
      <c r="L137" s="219">
        <v>0</v>
      </c>
      <c r="M137" s="220">
        <v>0</v>
      </c>
      <c r="N137" s="220">
        <v>0</v>
      </c>
      <c r="O137" s="219">
        <v>2</v>
      </c>
      <c r="P137" s="220">
        <v>2</v>
      </c>
      <c r="Q137" s="220">
        <v>0</v>
      </c>
      <c r="R137" s="219">
        <v>1</v>
      </c>
      <c r="S137" s="220">
        <v>0</v>
      </c>
      <c r="T137" s="220">
        <v>1</v>
      </c>
      <c r="U137" s="219">
        <v>1</v>
      </c>
      <c r="V137" s="220">
        <v>0</v>
      </c>
      <c r="W137" s="220">
        <v>1</v>
      </c>
      <c r="X137" s="219">
        <v>3</v>
      </c>
      <c r="Y137" s="220">
        <v>0</v>
      </c>
      <c r="Z137" s="220">
        <v>3</v>
      </c>
      <c r="AA137" s="219">
        <v>4</v>
      </c>
      <c r="AB137" s="220">
        <v>1</v>
      </c>
      <c r="AC137" s="220">
        <v>3</v>
      </c>
      <c r="AD137" s="219">
        <v>0</v>
      </c>
      <c r="AE137" s="220">
        <v>0</v>
      </c>
      <c r="AF137" s="220">
        <v>0</v>
      </c>
      <c r="AG137" s="219">
        <v>2</v>
      </c>
      <c r="AH137" s="220">
        <v>0</v>
      </c>
      <c r="AI137" s="220">
        <v>2</v>
      </c>
      <c r="AJ137" s="219">
        <v>2</v>
      </c>
      <c r="AK137" s="220">
        <v>0</v>
      </c>
      <c r="AL137" s="220">
        <v>2</v>
      </c>
      <c r="AM137" s="219">
        <v>1</v>
      </c>
      <c r="AN137" s="220">
        <v>0</v>
      </c>
      <c r="AO137" s="220">
        <v>1</v>
      </c>
      <c r="AP137" s="219">
        <v>1</v>
      </c>
      <c r="AQ137" s="220">
        <v>0</v>
      </c>
      <c r="AR137" s="220">
        <v>1</v>
      </c>
      <c r="AS137" s="219">
        <v>3</v>
      </c>
      <c r="AT137" s="220">
        <v>1</v>
      </c>
      <c r="AU137" s="220">
        <v>2</v>
      </c>
      <c r="AV137" s="219">
        <v>2</v>
      </c>
      <c r="AW137" s="220">
        <v>0</v>
      </c>
      <c r="AX137" s="220">
        <v>2</v>
      </c>
      <c r="AY137" s="219">
        <v>0</v>
      </c>
      <c r="AZ137" s="220">
        <v>0</v>
      </c>
      <c r="BA137" s="220">
        <v>0</v>
      </c>
      <c r="BB137" s="219">
        <v>1</v>
      </c>
      <c r="BC137" s="220">
        <v>1</v>
      </c>
      <c r="BD137" s="220">
        <v>0</v>
      </c>
      <c r="BE137" s="219">
        <v>1</v>
      </c>
      <c r="BF137" s="220">
        <v>0</v>
      </c>
      <c r="BG137" s="220">
        <v>1</v>
      </c>
      <c r="BH137" s="219">
        <v>2</v>
      </c>
      <c r="BI137" s="220">
        <v>1</v>
      </c>
      <c r="BJ137" s="220">
        <v>1</v>
      </c>
      <c r="BK137" s="219">
        <v>0</v>
      </c>
      <c r="BL137" s="220">
        <v>0</v>
      </c>
      <c r="BM137" s="220">
        <v>0</v>
      </c>
      <c r="BN137" s="219">
        <v>3</v>
      </c>
      <c r="BO137" s="220">
        <v>1</v>
      </c>
      <c r="BP137" s="220">
        <v>2</v>
      </c>
      <c r="BQ137" s="219">
        <v>0</v>
      </c>
      <c r="BR137" s="220">
        <v>0</v>
      </c>
      <c r="BS137" s="220">
        <v>0</v>
      </c>
      <c r="BT137" s="219">
        <v>0</v>
      </c>
      <c r="BU137" s="220">
        <v>0</v>
      </c>
      <c r="BV137" s="221">
        <v>0</v>
      </c>
    </row>
    <row r="138" spans="1:74" s="78" customFormat="1" ht="15" customHeight="1">
      <c r="A138" s="74"/>
      <c r="B138" s="64" t="s">
        <v>283</v>
      </c>
      <c r="C138" s="216">
        <f t="shared" si="95"/>
        <v>21</v>
      </c>
      <c r="D138" s="217">
        <f t="shared" si="94"/>
        <v>4</v>
      </c>
      <c r="E138" s="218">
        <f t="shared" si="94"/>
        <v>17</v>
      </c>
      <c r="F138" s="219">
        <v>2</v>
      </c>
      <c r="G138" s="220">
        <v>2</v>
      </c>
      <c r="H138" s="220">
        <v>0</v>
      </c>
      <c r="I138" s="219">
        <v>1</v>
      </c>
      <c r="J138" s="220">
        <v>0</v>
      </c>
      <c r="K138" s="220">
        <v>1</v>
      </c>
      <c r="L138" s="219">
        <v>1</v>
      </c>
      <c r="M138" s="220">
        <v>0</v>
      </c>
      <c r="N138" s="220">
        <v>1</v>
      </c>
      <c r="O138" s="219">
        <v>0</v>
      </c>
      <c r="P138" s="220">
        <v>0</v>
      </c>
      <c r="Q138" s="220">
        <v>0</v>
      </c>
      <c r="R138" s="219">
        <v>3</v>
      </c>
      <c r="S138" s="220">
        <v>0</v>
      </c>
      <c r="T138" s="220">
        <v>3</v>
      </c>
      <c r="U138" s="219">
        <v>4</v>
      </c>
      <c r="V138" s="220">
        <v>1</v>
      </c>
      <c r="W138" s="220">
        <v>3</v>
      </c>
      <c r="X138" s="219">
        <v>0</v>
      </c>
      <c r="Y138" s="220">
        <v>0</v>
      </c>
      <c r="Z138" s="220">
        <v>0</v>
      </c>
      <c r="AA138" s="219">
        <v>1</v>
      </c>
      <c r="AB138" s="220">
        <v>1</v>
      </c>
      <c r="AC138" s="220">
        <v>0</v>
      </c>
      <c r="AD138" s="219">
        <v>2</v>
      </c>
      <c r="AE138" s="220">
        <v>0</v>
      </c>
      <c r="AF138" s="220">
        <v>2</v>
      </c>
      <c r="AG138" s="219">
        <v>2</v>
      </c>
      <c r="AH138" s="220">
        <v>0</v>
      </c>
      <c r="AI138" s="220">
        <v>2</v>
      </c>
      <c r="AJ138" s="219">
        <v>0</v>
      </c>
      <c r="AK138" s="220">
        <v>0</v>
      </c>
      <c r="AL138" s="220">
        <v>0</v>
      </c>
      <c r="AM138" s="219">
        <v>0</v>
      </c>
      <c r="AN138" s="220">
        <v>0</v>
      </c>
      <c r="AO138" s="220">
        <v>0</v>
      </c>
      <c r="AP138" s="219">
        <v>0</v>
      </c>
      <c r="AQ138" s="220">
        <v>0</v>
      </c>
      <c r="AR138" s="220">
        <v>0</v>
      </c>
      <c r="AS138" s="219">
        <v>0</v>
      </c>
      <c r="AT138" s="220">
        <v>0</v>
      </c>
      <c r="AU138" s="220">
        <v>0</v>
      </c>
      <c r="AV138" s="219">
        <v>0</v>
      </c>
      <c r="AW138" s="220">
        <v>0</v>
      </c>
      <c r="AX138" s="220">
        <v>0</v>
      </c>
      <c r="AY138" s="219">
        <v>0</v>
      </c>
      <c r="AZ138" s="220">
        <v>0</v>
      </c>
      <c r="BA138" s="220">
        <v>0</v>
      </c>
      <c r="BB138" s="219">
        <v>0</v>
      </c>
      <c r="BC138" s="220">
        <v>0</v>
      </c>
      <c r="BD138" s="220">
        <v>0</v>
      </c>
      <c r="BE138" s="219">
        <v>1</v>
      </c>
      <c r="BF138" s="220">
        <v>0</v>
      </c>
      <c r="BG138" s="220">
        <v>1</v>
      </c>
      <c r="BH138" s="219">
        <v>1</v>
      </c>
      <c r="BI138" s="220">
        <v>0</v>
      </c>
      <c r="BJ138" s="220">
        <v>1</v>
      </c>
      <c r="BK138" s="219">
        <v>2</v>
      </c>
      <c r="BL138" s="220">
        <v>0</v>
      </c>
      <c r="BM138" s="220">
        <v>2</v>
      </c>
      <c r="BN138" s="219">
        <v>1</v>
      </c>
      <c r="BO138" s="220">
        <v>0</v>
      </c>
      <c r="BP138" s="220">
        <v>1</v>
      </c>
      <c r="BQ138" s="219">
        <v>0</v>
      </c>
      <c r="BR138" s="220">
        <v>0</v>
      </c>
      <c r="BS138" s="220">
        <v>0</v>
      </c>
      <c r="BT138" s="219">
        <v>0</v>
      </c>
      <c r="BU138" s="220">
        <v>0</v>
      </c>
      <c r="BV138" s="221">
        <v>0</v>
      </c>
    </row>
    <row r="139" spans="1:74" s="78" customFormat="1" ht="15" customHeight="1">
      <c r="A139" s="74"/>
      <c r="B139" s="64" t="s">
        <v>282</v>
      </c>
      <c r="C139" s="222">
        <f t="shared" si="95"/>
        <v>25</v>
      </c>
      <c r="D139" s="223">
        <f t="shared" si="94"/>
        <v>7</v>
      </c>
      <c r="E139" s="224">
        <f t="shared" si="94"/>
        <v>18</v>
      </c>
      <c r="F139" s="219">
        <v>2</v>
      </c>
      <c r="G139" s="220">
        <v>1</v>
      </c>
      <c r="H139" s="220">
        <v>1</v>
      </c>
      <c r="I139" s="219">
        <v>2</v>
      </c>
      <c r="J139" s="220">
        <v>0</v>
      </c>
      <c r="K139" s="220">
        <v>2</v>
      </c>
      <c r="L139" s="219">
        <v>1</v>
      </c>
      <c r="M139" s="220">
        <v>0</v>
      </c>
      <c r="N139" s="220">
        <v>1</v>
      </c>
      <c r="O139" s="219">
        <v>4</v>
      </c>
      <c r="P139" s="220">
        <v>1</v>
      </c>
      <c r="Q139" s="220">
        <v>3</v>
      </c>
      <c r="R139" s="219">
        <v>0</v>
      </c>
      <c r="S139" s="220">
        <v>0</v>
      </c>
      <c r="T139" s="220">
        <v>0</v>
      </c>
      <c r="U139" s="219">
        <v>1</v>
      </c>
      <c r="V139" s="220">
        <v>0</v>
      </c>
      <c r="W139" s="220">
        <v>1</v>
      </c>
      <c r="X139" s="219">
        <v>1</v>
      </c>
      <c r="Y139" s="220">
        <v>0</v>
      </c>
      <c r="Z139" s="220">
        <v>1</v>
      </c>
      <c r="AA139" s="219">
        <v>0</v>
      </c>
      <c r="AB139" s="220">
        <v>0</v>
      </c>
      <c r="AC139" s="220">
        <v>0</v>
      </c>
      <c r="AD139" s="219">
        <v>2</v>
      </c>
      <c r="AE139" s="220">
        <v>1</v>
      </c>
      <c r="AF139" s="220">
        <v>1</v>
      </c>
      <c r="AG139" s="219">
        <v>4</v>
      </c>
      <c r="AH139" s="220">
        <v>2</v>
      </c>
      <c r="AI139" s="220">
        <v>2</v>
      </c>
      <c r="AJ139" s="219">
        <v>0</v>
      </c>
      <c r="AK139" s="220">
        <v>0</v>
      </c>
      <c r="AL139" s="220">
        <v>0</v>
      </c>
      <c r="AM139" s="219">
        <v>0</v>
      </c>
      <c r="AN139" s="220">
        <v>0</v>
      </c>
      <c r="AO139" s="220">
        <v>0</v>
      </c>
      <c r="AP139" s="219">
        <v>0</v>
      </c>
      <c r="AQ139" s="220">
        <v>0</v>
      </c>
      <c r="AR139" s="220">
        <v>0</v>
      </c>
      <c r="AS139" s="219">
        <v>3</v>
      </c>
      <c r="AT139" s="220">
        <v>0</v>
      </c>
      <c r="AU139" s="220">
        <v>3</v>
      </c>
      <c r="AV139" s="219">
        <v>0</v>
      </c>
      <c r="AW139" s="220">
        <v>0</v>
      </c>
      <c r="AX139" s="220">
        <v>0</v>
      </c>
      <c r="AY139" s="219">
        <v>0</v>
      </c>
      <c r="AZ139" s="220">
        <v>0</v>
      </c>
      <c r="BA139" s="220">
        <v>0</v>
      </c>
      <c r="BB139" s="219">
        <v>0</v>
      </c>
      <c r="BC139" s="220">
        <v>0</v>
      </c>
      <c r="BD139" s="220">
        <v>0</v>
      </c>
      <c r="BE139" s="219">
        <v>1</v>
      </c>
      <c r="BF139" s="220">
        <v>0</v>
      </c>
      <c r="BG139" s="220">
        <v>1</v>
      </c>
      <c r="BH139" s="219">
        <v>2</v>
      </c>
      <c r="BI139" s="220">
        <v>1</v>
      </c>
      <c r="BJ139" s="220">
        <v>1</v>
      </c>
      <c r="BK139" s="219">
        <v>0</v>
      </c>
      <c r="BL139" s="220">
        <v>0</v>
      </c>
      <c r="BM139" s="220">
        <v>0</v>
      </c>
      <c r="BN139" s="219">
        <v>1</v>
      </c>
      <c r="BO139" s="220">
        <v>0</v>
      </c>
      <c r="BP139" s="220">
        <v>1</v>
      </c>
      <c r="BQ139" s="219">
        <v>0</v>
      </c>
      <c r="BR139" s="220">
        <v>0</v>
      </c>
      <c r="BS139" s="220">
        <v>0</v>
      </c>
      <c r="BT139" s="219">
        <v>1</v>
      </c>
      <c r="BU139" s="220">
        <v>1</v>
      </c>
      <c r="BV139" s="221">
        <v>0</v>
      </c>
    </row>
    <row r="140" spans="1:74" s="8" customFormat="1" ht="15" customHeight="1">
      <c r="A140" s="74" t="s">
        <v>107</v>
      </c>
      <c r="B140" s="66" t="s">
        <v>281</v>
      </c>
      <c r="C140" s="228">
        <f t="shared" si="95"/>
        <v>115</v>
      </c>
      <c r="D140" s="229">
        <f t="shared" si="94"/>
        <v>30</v>
      </c>
      <c r="E140" s="230">
        <f t="shared" si="94"/>
        <v>85</v>
      </c>
      <c r="F140" s="231">
        <v>12</v>
      </c>
      <c r="G140" s="232">
        <v>2</v>
      </c>
      <c r="H140" s="232">
        <v>10</v>
      </c>
      <c r="I140" s="231">
        <v>8</v>
      </c>
      <c r="J140" s="232">
        <v>3</v>
      </c>
      <c r="K140" s="232">
        <v>5</v>
      </c>
      <c r="L140" s="231">
        <v>8</v>
      </c>
      <c r="M140" s="232">
        <v>1</v>
      </c>
      <c r="N140" s="232">
        <v>7</v>
      </c>
      <c r="O140" s="231">
        <v>6</v>
      </c>
      <c r="P140" s="232">
        <v>2</v>
      </c>
      <c r="Q140" s="232">
        <v>4</v>
      </c>
      <c r="R140" s="231">
        <v>5</v>
      </c>
      <c r="S140" s="232">
        <v>1</v>
      </c>
      <c r="T140" s="232">
        <v>4</v>
      </c>
      <c r="U140" s="231">
        <v>10</v>
      </c>
      <c r="V140" s="232">
        <v>2</v>
      </c>
      <c r="W140" s="232">
        <v>8</v>
      </c>
      <c r="X140" s="231">
        <v>7</v>
      </c>
      <c r="Y140" s="232">
        <v>4</v>
      </c>
      <c r="Z140" s="232">
        <v>3</v>
      </c>
      <c r="AA140" s="231">
        <v>3</v>
      </c>
      <c r="AB140" s="232">
        <v>0</v>
      </c>
      <c r="AC140" s="232">
        <v>3</v>
      </c>
      <c r="AD140" s="231">
        <v>10</v>
      </c>
      <c r="AE140" s="232">
        <v>3</v>
      </c>
      <c r="AF140" s="232">
        <v>7</v>
      </c>
      <c r="AG140" s="231">
        <v>11</v>
      </c>
      <c r="AH140" s="232">
        <v>0</v>
      </c>
      <c r="AI140" s="232">
        <v>11</v>
      </c>
      <c r="AJ140" s="231">
        <v>2</v>
      </c>
      <c r="AK140" s="232">
        <v>0</v>
      </c>
      <c r="AL140" s="232">
        <v>2</v>
      </c>
      <c r="AM140" s="231">
        <v>5</v>
      </c>
      <c r="AN140" s="232">
        <v>0</v>
      </c>
      <c r="AO140" s="232">
        <v>5</v>
      </c>
      <c r="AP140" s="231">
        <v>1</v>
      </c>
      <c r="AQ140" s="232">
        <v>0</v>
      </c>
      <c r="AR140" s="232">
        <v>1</v>
      </c>
      <c r="AS140" s="231">
        <v>3</v>
      </c>
      <c r="AT140" s="232">
        <v>1</v>
      </c>
      <c r="AU140" s="232">
        <v>2</v>
      </c>
      <c r="AV140" s="231">
        <v>2</v>
      </c>
      <c r="AW140" s="232">
        <v>0</v>
      </c>
      <c r="AX140" s="232">
        <v>2</v>
      </c>
      <c r="AY140" s="231">
        <v>2</v>
      </c>
      <c r="AZ140" s="232">
        <v>1</v>
      </c>
      <c r="BA140" s="232">
        <v>1</v>
      </c>
      <c r="BB140" s="231">
        <v>2</v>
      </c>
      <c r="BC140" s="232">
        <v>1</v>
      </c>
      <c r="BD140" s="232">
        <v>1</v>
      </c>
      <c r="BE140" s="231">
        <v>5</v>
      </c>
      <c r="BF140" s="232">
        <v>2</v>
      </c>
      <c r="BG140" s="232">
        <v>3</v>
      </c>
      <c r="BH140" s="231">
        <v>5</v>
      </c>
      <c r="BI140" s="232">
        <v>4</v>
      </c>
      <c r="BJ140" s="232">
        <v>1</v>
      </c>
      <c r="BK140" s="231">
        <v>0</v>
      </c>
      <c r="BL140" s="232">
        <v>0</v>
      </c>
      <c r="BM140" s="232">
        <v>0</v>
      </c>
      <c r="BN140" s="231">
        <v>5</v>
      </c>
      <c r="BO140" s="232">
        <v>1</v>
      </c>
      <c r="BP140" s="232">
        <v>4</v>
      </c>
      <c r="BQ140" s="231">
        <v>2</v>
      </c>
      <c r="BR140" s="232">
        <v>1</v>
      </c>
      <c r="BS140" s="232">
        <v>1</v>
      </c>
      <c r="BT140" s="231">
        <v>1</v>
      </c>
      <c r="BU140" s="232">
        <v>1</v>
      </c>
      <c r="BV140" s="233">
        <v>0</v>
      </c>
    </row>
    <row r="141" spans="1:74" s="78" customFormat="1" ht="15" customHeight="1">
      <c r="A141" s="74" t="s">
        <v>37</v>
      </c>
      <c r="B141" s="128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8" customFormat="1" ht="15" customHeight="1">
      <c r="A142" s="74" t="s">
        <v>38</v>
      </c>
      <c r="B142" s="280" t="s">
        <v>280</v>
      </c>
      <c r="C142" s="280"/>
      <c r="D142" s="280"/>
      <c r="E142" s="280"/>
      <c r="F142" s="280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>
      <c r="A143" s="75" t="s">
        <v>39</v>
      </c>
      <c r="C143" s="126"/>
    </row>
    <row r="144" spans="1:74">
      <c r="A144" s="75" t="s">
        <v>40</v>
      </c>
      <c r="C144" s="126" t="s">
        <v>279</v>
      </c>
      <c r="D144" s="126" t="s">
        <v>278</v>
      </c>
      <c r="E144" s="126"/>
      <c r="F144" s="127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  <c r="AK144" s="127"/>
      <c r="AL144" s="127"/>
      <c r="AM144" s="127"/>
      <c r="AN144" s="127"/>
      <c r="AO144" s="127"/>
      <c r="AP144" s="127"/>
      <c r="AQ144" s="127"/>
      <c r="AR144" s="127"/>
      <c r="AS144" s="127"/>
      <c r="AT144" s="127"/>
      <c r="AU144" s="127"/>
      <c r="AV144" s="127"/>
      <c r="AW144" s="127"/>
      <c r="AX144" s="127"/>
      <c r="AY144" s="127"/>
      <c r="AZ144" s="127"/>
      <c r="BA144" s="127"/>
      <c r="BB144" s="127"/>
      <c r="BC144" s="127"/>
      <c r="BD144" s="127"/>
      <c r="BE144" s="127"/>
      <c r="BF144" s="127"/>
      <c r="BG144" s="127"/>
      <c r="BH144" s="127"/>
      <c r="BI144" s="127"/>
      <c r="BJ144" s="127"/>
      <c r="BK144" s="127"/>
      <c r="BL144" s="127"/>
      <c r="BM144" s="127"/>
      <c r="BN144" s="127"/>
      <c r="BO144" s="127"/>
      <c r="BP144" s="127"/>
      <c r="BQ144" s="127"/>
      <c r="BR144" s="127"/>
      <c r="BS144" s="127"/>
      <c r="BT144" s="127"/>
      <c r="BU144" s="127"/>
      <c r="BV144" s="127"/>
    </row>
    <row r="145" spans="1:74">
      <c r="A145" s="75" t="s">
        <v>10</v>
      </c>
      <c r="B145" s="77" t="s">
        <v>277</v>
      </c>
      <c r="C145" s="126">
        <f>C7</f>
        <v>2700461</v>
      </c>
      <c r="D145" s="125">
        <f>C145/$C$145</f>
        <v>1</v>
      </c>
      <c r="E145" s="127"/>
      <c r="F145" s="127"/>
      <c r="G145" s="127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  <c r="AL145" s="127"/>
      <c r="AM145" s="127"/>
      <c r="AN145" s="127"/>
      <c r="AO145" s="127"/>
      <c r="AP145" s="127"/>
      <c r="AQ145" s="127"/>
      <c r="AR145" s="127"/>
      <c r="AS145" s="127"/>
      <c r="AT145" s="127"/>
      <c r="AU145" s="127"/>
      <c r="AV145" s="127"/>
      <c r="AW145" s="127"/>
      <c r="AX145" s="127"/>
      <c r="AY145" s="127"/>
      <c r="AZ145" s="127"/>
      <c r="BA145" s="127"/>
      <c r="BB145" s="127"/>
      <c r="BC145" s="127"/>
      <c r="BD145" s="127"/>
      <c r="BE145" s="127"/>
      <c r="BF145" s="127"/>
      <c r="BG145" s="127"/>
      <c r="BH145" s="127"/>
      <c r="BI145" s="127"/>
      <c r="BJ145" s="127"/>
      <c r="BK145" s="127"/>
      <c r="BL145" s="127"/>
      <c r="BM145" s="127"/>
      <c r="BN145" s="127"/>
      <c r="BO145" s="127"/>
      <c r="BP145" s="127"/>
      <c r="BQ145" s="127"/>
      <c r="BR145" s="127"/>
      <c r="BS145" s="127"/>
      <c r="BT145" s="127"/>
      <c r="BU145" s="127"/>
      <c r="BV145" s="127"/>
    </row>
    <row r="146" spans="1:74">
      <c r="A146" s="75" t="s">
        <v>108</v>
      </c>
      <c r="B146" s="77" t="s">
        <v>276</v>
      </c>
      <c r="C146" s="126">
        <f>C8+C14+C20</f>
        <v>342501</v>
      </c>
      <c r="D146" s="125">
        <f>C146/$C$145</f>
        <v>0.12683056707725088</v>
      </c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  <c r="AK146" s="127"/>
      <c r="AL146" s="127"/>
      <c r="AM146" s="127"/>
      <c r="AN146" s="127"/>
      <c r="AO146" s="127"/>
      <c r="AP146" s="127"/>
      <c r="AQ146" s="127"/>
      <c r="AR146" s="127"/>
      <c r="AS146" s="127"/>
      <c r="AT146" s="127"/>
      <c r="AU146" s="127"/>
      <c r="AV146" s="127"/>
      <c r="AW146" s="127"/>
      <c r="AX146" s="127"/>
      <c r="AY146" s="127"/>
      <c r="AZ146" s="127"/>
      <c r="BA146" s="127"/>
      <c r="BB146" s="127"/>
      <c r="BC146" s="127"/>
      <c r="BD146" s="127"/>
      <c r="BE146" s="127"/>
      <c r="BF146" s="127"/>
      <c r="BG146" s="127"/>
      <c r="BH146" s="127"/>
      <c r="BI146" s="127"/>
      <c r="BJ146" s="127"/>
      <c r="BK146" s="127"/>
      <c r="BL146" s="127"/>
      <c r="BM146" s="127"/>
      <c r="BN146" s="127"/>
      <c r="BO146" s="127"/>
      <c r="BP146" s="127"/>
      <c r="BQ146" s="127"/>
      <c r="BR146" s="127"/>
      <c r="BS146" s="127"/>
      <c r="BT146" s="127"/>
      <c r="BU146" s="127"/>
      <c r="BV146" s="127"/>
    </row>
    <row r="147" spans="1:74">
      <c r="A147" s="75" t="s">
        <v>41</v>
      </c>
      <c r="B147" s="77" t="s">
        <v>275</v>
      </c>
      <c r="C147" s="126">
        <f>C26+C32+C38+C44+C50+C56+C62+C68+C74+C80</f>
        <v>1880503</v>
      </c>
      <c r="D147" s="125">
        <f>C147/$C$145</f>
        <v>0.69636369493949368</v>
      </c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  <c r="AA147" s="126"/>
      <c r="AB147" s="126"/>
      <c r="AC147" s="126"/>
      <c r="AD147" s="126"/>
      <c r="AE147" s="126"/>
      <c r="AF147" s="126"/>
      <c r="AG147" s="126"/>
      <c r="AH147" s="126"/>
      <c r="AI147" s="126"/>
      <c r="AJ147" s="126"/>
      <c r="AK147" s="126"/>
      <c r="AL147" s="126"/>
      <c r="AM147" s="126"/>
      <c r="AN147" s="126"/>
      <c r="AO147" s="126"/>
      <c r="AP147" s="126"/>
      <c r="AQ147" s="126"/>
      <c r="AR147" s="126"/>
      <c r="AS147" s="126"/>
      <c r="AT147" s="126"/>
      <c r="AU147" s="126"/>
      <c r="AV147" s="126"/>
      <c r="AW147" s="126"/>
      <c r="AX147" s="126"/>
      <c r="AY147" s="126"/>
      <c r="AZ147" s="126"/>
      <c r="BA147" s="126"/>
      <c r="BB147" s="126"/>
      <c r="BC147" s="126"/>
      <c r="BD147" s="126"/>
      <c r="BE147" s="126"/>
      <c r="BF147" s="126"/>
      <c r="BG147" s="126"/>
      <c r="BH147" s="126"/>
      <c r="BI147" s="126"/>
      <c r="BJ147" s="126"/>
      <c r="BK147" s="126"/>
      <c r="BL147" s="126"/>
      <c r="BM147" s="126"/>
      <c r="BN147" s="126"/>
      <c r="BO147" s="126"/>
      <c r="BP147" s="126"/>
      <c r="BQ147" s="126"/>
      <c r="BR147" s="126"/>
      <c r="BS147" s="126"/>
      <c r="BT147" s="126"/>
      <c r="BU147" s="126"/>
      <c r="BV147" s="126"/>
    </row>
    <row r="148" spans="1:74">
      <c r="A148" s="75" t="s">
        <v>42</v>
      </c>
      <c r="B148" s="77" t="s">
        <v>274</v>
      </c>
      <c r="C148" s="126">
        <f>C86+C92+C98+C128+C134+C104+C110+C116+C122+C140</f>
        <v>477457</v>
      </c>
      <c r="D148" s="125">
        <f>C148/$C$145</f>
        <v>0.17680573798325544</v>
      </c>
    </row>
    <row r="149" spans="1:74">
      <c r="A149" s="75" t="s">
        <v>43</v>
      </c>
    </row>
    <row r="150" spans="1:74">
      <c r="A150" s="75" t="s">
        <v>44</v>
      </c>
      <c r="B150" s="77" t="s">
        <v>273</v>
      </c>
      <c r="C150" s="125">
        <f>C146/C147</f>
        <v>0.18213265280619068</v>
      </c>
    </row>
    <row r="151" spans="1:74">
      <c r="A151" s="75" t="s">
        <v>11</v>
      </c>
      <c r="B151" s="77" t="s">
        <v>98</v>
      </c>
      <c r="C151" s="125">
        <f>C148/C147</f>
        <v>0.25389855799219679</v>
      </c>
    </row>
    <row r="152" spans="1:74">
      <c r="A152" s="75" t="s">
        <v>109</v>
      </c>
      <c r="B152" s="77" t="s">
        <v>99</v>
      </c>
      <c r="C152" s="125">
        <f>C148/C146</f>
        <v>1.3940309663329451</v>
      </c>
    </row>
    <row r="153" spans="1:74">
      <c r="A153" s="75" t="s">
        <v>45</v>
      </c>
    </row>
    <row r="154" spans="1:74">
      <c r="A154" s="75" t="s">
        <v>46</v>
      </c>
    </row>
    <row r="155" spans="1:74">
      <c r="A155" s="75" t="s">
        <v>65</v>
      </c>
    </row>
    <row r="156" spans="1:74">
      <c r="A156" s="75" t="s">
        <v>66</v>
      </c>
    </row>
    <row r="157" spans="1:74">
      <c r="A157" s="75" t="s">
        <v>67</v>
      </c>
    </row>
    <row r="158" spans="1:74">
      <c r="A158" s="75" t="s">
        <v>68</v>
      </c>
    </row>
    <row r="159" spans="1:74">
      <c r="A159" s="75" t="s">
        <v>18</v>
      </c>
    </row>
    <row r="160" spans="1:74">
      <c r="A160" s="75" t="s">
        <v>115</v>
      </c>
    </row>
    <row r="161" spans="1:1">
      <c r="A161" s="75" t="s">
        <v>69</v>
      </c>
    </row>
    <row r="162" spans="1:1">
      <c r="A162" s="75" t="s">
        <v>70</v>
      </c>
    </row>
    <row r="163" spans="1:1">
      <c r="A163" s="75" t="s">
        <v>71</v>
      </c>
    </row>
    <row r="164" spans="1:1">
      <c r="A164" s="75" t="s">
        <v>72</v>
      </c>
    </row>
    <row r="165" spans="1:1">
      <c r="A165" s="75" t="s">
        <v>19</v>
      </c>
    </row>
    <row r="166" spans="1:1">
      <c r="A166" s="75" t="s">
        <v>116</v>
      </c>
    </row>
    <row r="167" spans="1:1">
      <c r="A167" s="75" t="s">
        <v>73</v>
      </c>
    </row>
    <row r="168" spans="1:1">
      <c r="A168" s="75" t="s">
        <v>74</v>
      </c>
    </row>
    <row r="169" spans="1:1">
      <c r="A169" s="75" t="s">
        <v>75</v>
      </c>
    </row>
    <row r="170" spans="1:1">
      <c r="A170" s="75" t="s">
        <v>76</v>
      </c>
    </row>
    <row r="171" spans="1:1">
      <c r="A171" s="75" t="s">
        <v>20</v>
      </c>
    </row>
    <row r="172" spans="1:1">
      <c r="A172" s="75" t="s">
        <v>117</v>
      </c>
    </row>
    <row r="173" spans="1:1">
      <c r="A173" s="75" t="s">
        <v>77</v>
      </c>
    </row>
    <row r="174" spans="1:1">
      <c r="A174" s="75" t="s">
        <v>78</v>
      </c>
    </row>
    <row r="175" spans="1:1">
      <c r="A175" s="75" t="s">
        <v>79</v>
      </c>
    </row>
    <row r="176" spans="1:1">
      <c r="A176" s="75" t="s">
        <v>80</v>
      </c>
    </row>
    <row r="177" spans="1:1">
      <c r="A177" s="75" t="s">
        <v>21</v>
      </c>
    </row>
    <row r="178" spans="1:1">
      <c r="A178" s="75" t="s">
        <v>118</v>
      </c>
    </row>
    <row r="179" spans="1:1">
      <c r="A179" s="75" t="s">
        <v>81</v>
      </c>
    </row>
    <row r="180" spans="1:1">
      <c r="A180" s="75" t="s">
        <v>82</v>
      </c>
    </row>
    <row r="181" spans="1:1">
      <c r="A181" s="75" t="s">
        <v>83</v>
      </c>
    </row>
    <row r="182" spans="1:1">
      <c r="A182" s="75" t="s">
        <v>84</v>
      </c>
    </row>
    <row r="183" spans="1:1">
      <c r="A183" s="75" t="s">
        <v>22</v>
      </c>
    </row>
    <row r="184" spans="1:1">
      <c r="A184" s="75" t="s">
        <v>119</v>
      </c>
    </row>
    <row r="185" spans="1:1">
      <c r="A185" s="75" t="s">
        <v>85</v>
      </c>
    </row>
    <row r="186" spans="1:1">
      <c r="A186" s="75" t="s">
        <v>86</v>
      </c>
    </row>
    <row r="187" spans="1:1">
      <c r="A187" s="75" t="s">
        <v>87</v>
      </c>
    </row>
    <row r="188" spans="1:1">
      <c r="A188" s="75" t="s">
        <v>88</v>
      </c>
    </row>
    <row r="189" spans="1:1">
      <c r="A189" s="75" t="s">
        <v>23</v>
      </c>
    </row>
    <row r="190" spans="1:1">
      <c r="A190" s="75" t="s">
        <v>120</v>
      </c>
    </row>
    <row r="191" spans="1:1">
      <c r="A191" s="75" t="s">
        <v>89</v>
      </c>
    </row>
    <row r="192" spans="1:1">
      <c r="A192" s="75" t="s">
        <v>90</v>
      </c>
    </row>
    <row r="193" spans="1:1">
      <c r="A193" s="75" t="s">
        <v>91</v>
      </c>
    </row>
    <row r="194" spans="1:1">
      <c r="A194" s="75" t="s">
        <v>92</v>
      </c>
    </row>
    <row r="195" spans="1:1">
      <c r="A195" s="75" t="s">
        <v>24</v>
      </c>
    </row>
    <row r="196" spans="1:1">
      <c r="A196" s="75" t="s">
        <v>121</v>
      </c>
    </row>
    <row r="197" spans="1:1">
      <c r="A197" s="75" t="s">
        <v>93</v>
      </c>
    </row>
    <row r="198" spans="1:1">
      <c r="A198" s="75" t="s">
        <v>94</v>
      </c>
    </row>
    <row r="199" spans="1:1">
      <c r="A199" s="75" t="s">
        <v>95</v>
      </c>
    </row>
    <row r="200" spans="1:1">
      <c r="A200" s="75" t="s">
        <v>96</v>
      </c>
    </row>
    <row r="201" spans="1:1">
      <c r="A201" s="75" t="s">
        <v>5</v>
      </c>
    </row>
  </sheetData>
  <mergeCells count="26"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B2" sqref="B2"/>
    </sheetView>
  </sheetViews>
  <sheetFormatPr defaultRowHeight="12"/>
  <cols>
    <col min="1" max="1" width="1" style="77" customWidth="1"/>
    <col min="2" max="2" width="0.875" style="77" customWidth="1"/>
    <col min="3" max="3" width="19.125" style="77" bestFit="1" customWidth="1"/>
    <col min="4" max="13" width="8.625" style="77" customWidth="1"/>
    <col min="14" max="21" width="6.625" style="77" customWidth="1"/>
    <col min="22" max="24" width="7.125" style="77" customWidth="1"/>
    <col min="25" max="36" width="6.625" style="77" customWidth="1"/>
    <col min="37" max="39" width="6.125" style="77" customWidth="1"/>
    <col min="40" max="54" width="5.625" style="77" customWidth="1"/>
    <col min="55" max="56" width="7.625" style="77" customWidth="1"/>
    <col min="57" max="57" width="5.625" style="77" customWidth="1"/>
    <col min="58" max="58" width="7.75" style="77" customWidth="1"/>
    <col min="59" max="60" width="6.375" style="77" customWidth="1"/>
    <col min="61" max="62" width="7.625" style="77" customWidth="1"/>
    <col min="63" max="63" width="7.5" style="77" customWidth="1"/>
    <col min="64" max="66" width="5.875" style="77" customWidth="1"/>
    <col min="67" max="69" width="6.125" style="77" customWidth="1"/>
    <col min="70" max="70" width="8" style="77" bestFit="1" customWidth="1"/>
    <col min="71" max="71" width="6.25" style="77" customWidth="1"/>
    <col min="72" max="75" width="5.625" style="77" customWidth="1"/>
    <col min="76" max="113" width="9" style="77"/>
    <col min="114" max="114" width="1.375" style="77" customWidth="1"/>
    <col min="115" max="115" width="3.25" style="77" customWidth="1"/>
    <col min="116" max="116" width="17.625" style="77" customWidth="1"/>
    <col min="117" max="119" width="9.875" style="77" customWidth="1"/>
    <col min="120" max="16384" width="9" style="77"/>
  </cols>
  <sheetData>
    <row r="1" spans="1:76" ht="4.5" customHeight="1"/>
    <row r="2" spans="1:76" ht="19.5" customHeight="1">
      <c r="B2" s="80" t="s">
        <v>366</v>
      </c>
      <c r="C2" s="148"/>
    </row>
    <row r="3" spans="1:76" ht="9.75" customHeight="1">
      <c r="B3" s="80"/>
      <c r="G3" s="125"/>
    </row>
    <row r="4" spans="1:76" ht="15" customHeight="1">
      <c r="B4" s="79" t="s">
        <v>192</v>
      </c>
      <c r="C4" s="58"/>
      <c r="D4" s="58"/>
      <c r="E4" s="147"/>
      <c r="F4" s="146"/>
      <c r="G4" s="145"/>
      <c r="H4" s="145"/>
      <c r="I4" s="144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3"/>
      <c r="BT4" s="142"/>
      <c r="BU4" s="142"/>
      <c r="BV4" s="142"/>
      <c r="BW4" s="142"/>
    </row>
    <row r="5" spans="1:76" ht="19.5" customHeight="1">
      <c r="B5" s="87"/>
      <c r="C5" s="88"/>
      <c r="D5" s="278" t="s">
        <v>365</v>
      </c>
      <c r="E5" s="278"/>
      <c r="F5" s="279"/>
      <c r="G5" s="275" t="s">
        <v>364</v>
      </c>
      <c r="H5" s="276"/>
      <c r="I5" s="277"/>
      <c r="J5" s="276" t="s">
        <v>363</v>
      </c>
      <c r="K5" s="276"/>
      <c r="L5" s="276"/>
      <c r="M5" s="275" t="s">
        <v>362</v>
      </c>
      <c r="N5" s="276"/>
      <c r="O5" s="277"/>
      <c r="P5" s="276" t="s">
        <v>361</v>
      </c>
      <c r="Q5" s="276"/>
      <c r="R5" s="276"/>
      <c r="S5" s="275" t="s">
        <v>360</v>
      </c>
      <c r="T5" s="276"/>
      <c r="U5" s="277"/>
      <c r="V5" s="276" t="s">
        <v>359</v>
      </c>
      <c r="W5" s="276"/>
      <c r="X5" s="276"/>
      <c r="Y5" s="275" t="s">
        <v>358</v>
      </c>
      <c r="Z5" s="276"/>
      <c r="AA5" s="277"/>
      <c r="AB5" s="276" t="s">
        <v>357</v>
      </c>
      <c r="AC5" s="276"/>
      <c r="AD5" s="276"/>
      <c r="AE5" s="275" t="s">
        <v>356</v>
      </c>
      <c r="AF5" s="276"/>
      <c r="AG5" s="277"/>
      <c r="AH5" s="276" t="s">
        <v>355</v>
      </c>
      <c r="AI5" s="276"/>
      <c r="AJ5" s="276"/>
      <c r="AK5" s="275" t="s">
        <v>354</v>
      </c>
      <c r="AL5" s="276"/>
      <c r="AM5" s="277"/>
      <c r="AN5" s="276" t="s">
        <v>353</v>
      </c>
      <c r="AO5" s="276"/>
      <c r="AP5" s="276"/>
      <c r="AQ5" s="275" t="s">
        <v>352</v>
      </c>
      <c r="AR5" s="276"/>
      <c r="AS5" s="277"/>
      <c r="AT5" s="276" t="s">
        <v>351</v>
      </c>
      <c r="AU5" s="276"/>
      <c r="AV5" s="276"/>
      <c r="AW5" s="275" t="s">
        <v>350</v>
      </c>
      <c r="AX5" s="276"/>
      <c r="AY5" s="277"/>
      <c r="AZ5" s="276" t="s">
        <v>349</v>
      </c>
      <c r="BA5" s="276"/>
      <c r="BB5" s="276"/>
      <c r="BC5" s="275" t="s">
        <v>348</v>
      </c>
      <c r="BD5" s="276"/>
      <c r="BE5" s="277"/>
      <c r="BF5" s="276" t="s">
        <v>347</v>
      </c>
      <c r="BG5" s="276"/>
      <c r="BH5" s="276"/>
      <c r="BI5" s="275" t="s">
        <v>346</v>
      </c>
      <c r="BJ5" s="276"/>
      <c r="BK5" s="277"/>
      <c r="BL5" s="276" t="s">
        <v>345</v>
      </c>
      <c r="BM5" s="276"/>
      <c r="BN5" s="276"/>
      <c r="BO5" s="275" t="s">
        <v>344</v>
      </c>
      <c r="BP5" s="276"/>
      <c r="BQ5" s="277"/>
      <c r="BR5" s="276" t="s">
        <v>343</v>
      </c>
      <c r="BS5" s="276"/>
      <c r="BT5" s="276"/>
      <c r="BU5" s="275" t="s">
        <v>342</v>
      </c>
      <c r="BV5" s="276"/>
      <c r="BW5" s="277"/>
      <c r="BX5" s="2"/>
    </row>
    <row r="6" spans="1:76" ht="19.5" customHeight="1">
      <c r="B6" s="141"/>
      <c r="C6" s="140"/>
      <c r="D6" s="89" t="s">
        <v>97</v>
      </c>
      <c r="E6" s="89" t="s">
        <v>2</v>
      </c>
      <c r="F6" s="90" t="s">
        <v>3</v>
      </c>
      <c r="G6" s="89" t="s">
        <v>103</v>
      </c>
      <c r="H6" s="89" t="s">
        <v>2</v>
      </c>
      <c r="I6" s="89" t="s">
        <v>3</v>
      </c>
      <c r="J6" s="139" t="s">
        <v>103</v>
      </c>
      <c r="K6" s="89" t="s">
        <v>2</v>
      </c>
      <c r="L6" s="90" t="s">
        <v>3</v>
      </c>
      <c r="M6" s="89" t="s">
        <v>103</v>
      </c>
      <c r="N6" s="89" t="s">
        <v>2</v>
      </c>
      <c r="O6" s="89" t="s">
        <v>3</v>
      </c>
      <c r="P6" s="139" t="s">
        <v>103</v>
      </c>
      <c r="Q6" s="89" t="s">
        <v>2</v>
      </c>
      <c r="R6" s="90" t="s">
        <v>3</v>
      </c>
      <c r="S6" s="89" t="s">
        <v>103</v>
      </c>
      <c r="T6" s="89" t="s">
        <v>2</v>
      </c>
      <c r="U6" s="89" t="s">
        <v>3</v>
      </c>
      <c r="V6" s="139" t="s">
        <v>103</v>
      </c>
      <c r="W6" s="89" t="s">
        <v>2</v>
      </c>
      <c r="X6" s="90" t="s">
        <v>3</v>
      </c>
      <c r="Y6" s="89" t="s">
        <v>103</v>
      </c>
      <c r="Z6" s="89" t="s">
        <v>2</v>
      </c>
      <c r="AA6" s="89" t="s">
        <v>3</v>
      </c>
      <c r="AB6" s="139" t="s">
        <v>103</v>
      </c>
      <c r="AC6" s="89" t="s">
        <v>2</v>
      </c>
      <c r="AD6" s="90" t="s">
        <v>3</v>
      </c>
      <c r="AE6" s="89" t="s">
        <v>103</v>
      </c>
      <c r="AF6" s="89" t="s">
        <v>2</v>
      </c>
      <c r="AG6" s="89" t="s">
        <v>3</v>
      </c>
      <c r="AH6" s="139" t="s">
        <v>103</v>
      </c>
      <c r="AI6" s="89" t="s">
        <v>2</v>
      </c>
      <c r="AJ6" s="90" t="s">
        <v>3</v>
      </c>
      <c r="AK6" s="89" t="s">
        <v>103</v>
      </c>
      <c r="AL6" s="89" t="s">
        <v>2</v>
      </c>
      <c r="AM6" s="89" t="s">
        <v>3</v>
      </c>
      <c r="AN6" s="139" t="s">
        <v>103</v>
      </c>
      <c r="AO6" s="89" t="s">
        <v>2</v>
      </c>
      <c r="AP6" s="90" t="s">
        <v>3</v>
      </c>
      <c r="AQ6" s="89" t="s">
        <v>103</v>
      </c>
      <c r="AR6" s="89" t="s">
        <v>2</v>
      </c>
      <c r="AS6" s="89" t="s">
        <v>3</v>
      </c>
      <c r="AT6" s="139" t="s">
        <v>103</v>
      </c>
      <c r="AU6" s="89" t="s">
        <v>2</v>
      </c>
      <c r="AV6" s="90" t="s">
        <v>3</v>
      </c>
      <c r="AW6" s="89" t="s">
        <v>103</v>
      </c>
      <c r="AX6" s="89" t="s">
        <v>2</v>
      </c>
      <c r="AY6" s="89" t="s">
        <v>3</v>
      </c>
      <c r="AZ6" s="139" t="s">
        <v>103</v>
      </c>
      <c r="BA6" s="89" t="s">
        <v>2</v>
      </c>
      <c r="BB6" s="90" t="s">
        <v>3</v>
      </c>
      <c r="BC6" s="89" t="s">
        <v>103</v>
      </c>
      <c r="BD6" s="89" t="s">
        <v>2</v>
      </c>
      <c r="BE6" s="89" t="s">
        <v>3</v>
      </c>
      <c r="BF6" s="139" t="s">
        <v>103</v>
      </c>
      <c r="BG6" s="89" t="s">
        <v>2</v>
      </c>
      <c r="BH6" s="90" t="s">
        <v>3</v>
      </c>
      <c r="BI6" s="89" t="s">
        <v>103</v>
      </c>
      <c r="BJ6" s="89" t="s">
        <v>2</v>
      </c>
      <c r="BK6" s="89" t="s">
        <v>3</v>
      </c>
      <c r="BL6" s="139" t="s">
        <v>103</v>
      </c>
      <c r="BM6" s="89" t="s">
        <v>2</v>
      </c>
      <c r="BN6" s="90" t="s">
        <v>3</v>
      </c>
      <c r="BO6" s="89" t="s">
        <v>103</v>
      </c>
      <c r="BP6" s="89" t="s">
        <v>2</v>
      </c>
      <c r="BQ6" s="89" t="s">
        <v>3</v>
      </c>
      <c r="BR6" s="139" t="s">
        <v>103</v>
      </c>
      <c r="BS6" s="89" t="s">
        <v>2</v>
      </c>
      <c r="BT6" s="90" t="s">
        <v>3</v>
      </c>
      <c r="BU6" s="89" t="s">
        <v>103</v>
      </c>
      <c r="BV6" s="89" t="s">
        <v>2</v>
      </c>
      <c r="BW6" s="89" t="s">
        <v>3</v>
      </c>
      <c r="BX6" s="2"/>
    </row>
    <row r="7" spans="1:76" ht="19.5" hidden="1" customHeight="1">
      <c r="A7" s="78"/>
      <c r="B7" s="138" t="s">
        <v>341</v>
      </c>
      <c r="C7" s="137" t="s">
        <v>340</v>
      </c>
      <c r="D7" s="135" t="s">
        <v>339</v>
      </c>
      <c r="E7" s="135" t="s">
        <v>338</v>
      </c>
      <c r="F7" s="135" t="s">
        <v>337</v>
      </c>
      <c r="G7" s="136" t="str">
        <f>G5&amp;"계"</f>
        <v>포항시계</v>
      </c>
      <c r="H7" s="135" t="str">
        <f>G5&amp;"남"</f>
        <v>포항시남</v>
      </c>
      <c r="I7" s="134" t="str">
        <f>G5&amp;"여"</f>
        <v>포항시여</v>
      </c>
      <c r="J7" s="136" t="str">
        <f>J5&amp;"계"</f>
        <v>경주시계</v>
      </c>
      <c r="K7" s="135" t="str">
        <f>J5&amp;"남"</f>
        <v>경주시남</v>
      </c>
      <c r="L7" s="134" t="str">
        <f>J5&amp;"여"</f>
        <v>경주시여</v>
      </c>
      <c r="M7" s="136" t="str">
        <f>M5&amp;"계"</f>
        <v>김천시계</v>
      </c>
      <c r="N7" s="135" t="str">
        <f>M5&amp;"남"</f>
        <v>김천시남</v>
      </c>
      <c r="O7" s="134" t="str">
        <f>M5&amp;"여"</f>
        <v>김천시여</v>
      </c>
      <c r="P7" s="136" t="str">
        <f>P5&amp;"계"</f>
        <v>안동시계</v>
      </c>
      <c r="Q7" s="135" t="str">
        <f>P5&amp;"남"</f>
        <v>안동시남</v>
      </c>
      <c r="R7" s="134" t="str">
        <f>P5&amp;"여"</f>
        <v>안동시여</v>
      </c>
      <c r="S7" s="136" t="str">
        <f>S5&amp;"계"</f>
        <v>구미시계</v>
      </c>
      <c r="T7" s="135" t="str">
        <f>S5&amp;"남"</f>
        <v>구미시남</v>
      </c>
      <c r="U7" s="134" t="str">
        <f>S5&amp;"여"</f>
        <v>구미시여</v>
      </c>
      <c r="V7" s="136" t="str">
        <f>V5&amp;"계"</f>
        <v>영주시계</v>
      </c>
      <c r="W7" s="135" t="str">
        <f>V5&amp;"남"</f>
        <v>영주시남</v>
      </c>
      <c r="X7" s="134" t="str">
        <f>V5&amp;"여"</f>
        <v>영주시여</v>
      </c>
      <c r="Y7" s="136" t="str">
        <f>Y5&amp;"계"</f>
        <v>영천시계</v>
      </c>
      <c r="Z7" s="135" t="str">
        <f>Y5&amp;"남"</f>
        <v>영천시남</v>
      </c>
      <c r="AA7" s="134" t="str">
        <f>Y5&amp;"여"</f>
        <v>영천시여</v>
      </c>
      <c r="AB7" s="136" t="str">
        <f>AB5&amp;"계"</f>
        <v>상주시계</v>
      </c>
      <c r="AC7" s="135" t="str">
        <f>AB5&amp;"남"</f>
        <v>상주시남</v>
      </c>
      <c r="AD7" s="134" t="str">
        <f>AB5&amp;"여"</f>
        <v>상주시여</v>
      </c>
      <c r="AE7" s="136" t="str">
        <f>AE5&amp;"계"</f>
        <v>문경시계</v>
      </c>
      <c r="AF7" s="135" t="str">
        <f>AE5&amp;"남"</f>
        <v>문경시남</v>
      </c>
      <c r="AG7" s="134" t="str">
        <f>AE5&amp;"여"</f>
        <v>문경시여</v>
      </c>
      <c r="AH7" s="136" t="str">
        <f>AH5&amp;"계"</f>
        <v>경산시계</v>
      </c>
      <c r="AI7" s="135" t="str">
        <f>AH5&amp;"남"</f>
        <v>경산시남</v>
      </c>
      <c r="AJ7" s="134" t="str">
        <f>AH5&amp;"여"</f>
        <v>경산시여</v>
      </c>
      <c r="AK7" s="136" t="str">
        <f>AK5&amp;"계"</f>
        <v>군위군계</v>
      </c>
      <c r="AL7" s="135" t="str">
        <f>AK5&amp;"남"</f>
        <v>군위군남</v>
      </c>
      <c r="AM7" s="134" t="str">
        <f>AK5&amp;"여"</f>
        <v>군위군여</v>
      </c>
      <c r="AN7" s="136" t="str">
        <f>AN5&amp;"계"</f>
        <v>의성군계</v>
      </c>
      <c r="AO7" s="135" t="str">
        <f>AN5&amp;"남"</f>
        <v>의성군남</v>
      </c>
      <c r="AP7" s="134" t="str">
        <f>AN5&amp;"여"</f>
        <v>의성군여</v>
      </c>
      <c r="AQ7" s="136" t="str">
        <f>AQ5&amp;"계"</f>
        <v>청송군계</v>
      </c>
      <c r="AR7" s="135" t="str">
        <f>AQ5&amp;"남"</f>
        <v>청송군남</v>
      </c>
      <c r="AS7" s="134" t="str">
        <f>AQ5&amp;"여"</f>
        <v>청송군여</v>
      </c>
      <c r="AT7" s="136" t="str">
        <f>AT5&amp;"계"</f>
        <v>영양군계</v>
      </c>
      <c r="AU7" s="135" t="str">
        <f>AT5&amp;"남"</f>
        <v>영양군남</v>
      </c>
      <c r="AV7" s="134" t="str">
        <f>AT5&amp;"여"</f>
        <v>영양군여</v>
      </c>
      <c r="AW7" s="136" t="str">
        <f>AW5&amp;"계"</f>
        <v>영덕군계</v>
      </c>
      <c r="AX7" s="135" t="str">
        <f>AW5&amp;"남"</f>
        <v>영덕군남</v>
      </c>
      <c r="AY7" s="134" t="str">
        <f>AW5&amp;"여"</f>
        <v>영덕군여</v>
      </c>
      <c r="AZ7" s="136" t="str">
        <f>AZ5&amp;"계"</f>
        <v>청도군계</v>
      </c>
      <c r="BA7" s="135" t="str">
        <f>AZ5&amp;"남"</f>
        <v>청도군남</v>
      </c>
      <c r="BB7" s="134" t="str">
        <f>AZ5&amp;"여"</f>
        <v>청도군여</v>
      </c>
      <c r="BC7" s="136" t="str">
        <f>BC5&amp;"계"</f>
        <v>고령군계</v>
      </c>
      <c r="BD7" s="135" t="str">
        <f>BC5&amp;"남"</f>
        <v>고령군남</v>
      </c>
      <c r="BE7" s="134" t="str">
        <f>BC5&amp;"여"</f>
        <v>고령군여</v>
      </c>
      <c r="BF7" s="136" t="str">
        <f>BF5&amp;"계"</f>
        <v>성주군계</v>
      </c>
      <c r="BG7" s="135" t="str">
        <f>BF5&amp;"남"</f>
        <v>성주군남</v>
      </c>
      <c r="BH7" s="134" t="str">
        <f>BF5&amp;"여"</f>
        <v>성주군여</v>
      </c>
      <c r="BI7" s="136" t="str">
        <f>BI5&amp;"계"</f>
        <v>칠곡군계</v>
      </c>
      <c r="BJ7" s="135" t="str">
        <f>BI5&amp;"남"</f>
        <v>칠곡군남</v>
      </c>
      <c r="BK7" s="134" t="str">
        <f>BI5&amp;"여"</f>
        <v>칠곡군여</v>
      </c>
      <c r="BL7" s="136" t="str">
        <f>BL5&amp;"계"</f>
        <v>예천군계</v>
      </c>
      <c r="BM7" s="135" t="str">
        <f>BL5&amp;"남"</f>
        <v>예천군남</v>
      </c>
      <c r="BN7" s="134" t="str">
        <f>BL5&amp;"여"</f>
        <v>예천군여</v>
      </c>
      <c r="BO7" s="136" t="str">
        <f>BO5&amp;"계"</f>
        <v>봉화군계</v>
      </c>
      <c r="BP7" s="135" t="str">
        <f>BO5&amp;"남"</f>
        <v>봉화군남</v>
      </c>
      <c r="BQ7" s="134" t="str">
        <f>BO5&amp;"여"</f>
        <v>봉화군여</v>
      </c>
      <c r="BR7" s="136" t="str">
        <f>BR5&amp;"계"</f>
        <v>울진군계</v>
      </c>
      <c r="BS7" s="135" t="str">
        <f>BR5&amp;"남"</f>
        <v>울진군남</v>
      </c>
      <c r="BT7" s="134" t="str">
        <f>BR5&amp;"여"</f>
        <v>울진군여</v>
      </c>
      <c r="BU7" s="136" t="str">
        <f>BU5&amp;"계"</f>
        <v>울릉군계</v>
      </c>
      <c r="BV7" s="135" t="str">
        <f>BU5&amp;"남"</f>
        <v>울릉군남</v>
      </c>
      <c r="BW7" s="134" t="str">
        <f>BU5&amp;"여"</f>
        <v>울릉군여</v>
      </c>
      <c r="BX7" s="2"/>
    </row>
    <row r="8" spans="1:76" ht="15" customHeight="1">
      <c r="B8" s="133"/>
      <c r="C8" s="88" t="s">
        <v>336</v>
      </c>
      <c r="D8" s="292">
        <f t="shared" ref="D8:AI8" si="0">SUM(D9:D66)</f>
        <v>49587</v>
      </c>
      <c r="E8" s="292">
        <f t="shared" si="0"/>
        <v>31429</v>
      </c>
      <c r="F8" s="292">
        <f t="shared" si="0"/>
        <v>18158</v>
      </c>
      <c r="G8" s="291">
        <f t="shared" si="0"/>
        <v>5134</v>
      </c>
      <c r="H8" s="292">
        <f t="shared" si="0"/>
        <v>3061</v>
      </c>
      <c r="I8" s="293">
        <f t="shared" si="0"/>
        <v>2073</v>
      </c>
      <c r="J8" s="292">
        <f t="shared" si="0"/>
        <v>9072</v>
      </c>
      <c r="K8" s="292">
        <f t="shared" si="0"/>
        <v>6287</v>
      </c>
      <c r="L8" s="292">
        <f t="shared" si="0"/>
        <v>2785</v>
      </c>
      <c r="M8" s="291">
        <f t="shared" si="0"/>
        <v>1863</v>
      </c>
      <c r="N8" s="292">
        <f t="shared" si="0"/>
        <v>1064</v>
      </c>
      <c r="O8" s="293">
        <f t="shared" si="0"/>
        <v>799</v>
      </c>
      <c r="P8" s="292">
        <f t="shared" si="0"/>
        <v>1375</v>
      </c>
      <c r="Q8" s="292">
        <f t="shared" si="0"/>
        <v>562</v>
      </c>
      <c r="R8" s="292">
        <f t="shared" si="0"/>
        <v>813</v>
      </c>
      <c r="S8" s="291">
        <f t="shared" si="0"/>
        <v>6052</v>
      </c>
      <c r="T8" s="292">
        <f t="shared" si="0"/>
        <v>3550</v>
      </c>
      <c r="U8" s="293">
        <f t="shared" si="0"/>
        <v>2502</v>
      </c>
      <c r="V8" s="292">
        <f t="shared" si="0"/>
        <v>841</v>
      </c>
      <c r="W8" s="292">
        <f t="shared" si="0"/>
        <v>330</v>
      </c>
      <c r="X8" s="292">
        <f t="shared" si="0"/>
        <v>511</v>
      </c>
      <c r="Y8" s="291">
        <f t="shared" si="0"/>
        <v>2972</v>
      </c>
      <c r="Z8" s="292">
        <f t="shared" si="0"/>
        <v>2234</v>
      </c>
      <c r="AA8" s="293">
        <f t="shared" si="0"/>
        <v>738</v>
      </c>
      <c r="AB8" s="292">
        <f t="shared" si="0"/>
        <v>901</v>
      </c>
      <c r="AC8" s="292">
        <f t="shared" si="0"/>
        <v>379</v>
      </c>
      <c r="AD8" s="292">
        <f t="shared" si="0"/>
        <v>522</v>
      </c>
      <c r="AE8" s="291">
        <f t="shared" si="0"/>
        <v>613</v>
      </c>
      <c r="AF8" s="292">
        <f t="shared" si="0"/>
        <v>261</v>
      </c>
      <c r="AG8" s="293">
        <f t="shared" si="0"/>
        <v>352</v>
      </c>
      <c r="AH8" s="292">
        <f t="shared" si="0"/>
        <v>7652</v>
      </c>
      <c r="AI8" s="292">
        <f t="shared" si="0"/>
        <v>4668</v>
      </c>
      <c r="AJ8" s="292">
        <f t="shared" ref="AJ8:BO8" si="1">SUM(AJ9:AJ66)</f>
        <v>2984</v>
      </c>
      <c r="AK8" s="291">
        <f t="shared" si="1"/>
        <v>580</v>
      </c>
      <c r="AL8" s="292">
        <f t="shared" si="1"/>
        <v>441</v>
      </c>
      <c r="AM8" s="293">
        <f t="shared" si="1"/>
        <v>139</v>
      </c>
      <c r="AN8" s="292">
        <f t="shared" si="1"/>
        <v>753</v>
      </c>
      <c r="AO8" s="292">
        <f t="shared" si="1"/>
        <v>466</v>
      </c>
      <c r="AP8" s="292">
        <f t="shared" si="1"/>
        <v>287</v>
      </c>
      <c r="AQ8" s="291">
        <f t="shared" si="1"/>
        <v>247</v>
      </c>
      <c r="AR8" s="292">
        <f t="shared" si="1"/>
        <v>108</v>
      </c>
      <c r="AS8" s="293">
        <f t="shared" si="1"/>
        <v>139</v>
      </c>
      <c r="AT8" s="292">
        <f t="shared" si="1"/>
        <v>235</v>
      </c>
      <c r="AU8" s="292">
        <f t="shared" si="1"/>
        <v>74</v>
      </c>
      <c r="AV8" s="292">
        <f t="shared" si="1"/>
        <v>161</v>
      </c>
      <c r="AW8" s="291">
        <f t="shared" si="1"/>
        <v>773</v>
      </c>
      <c r="AX8" s="292">
        <f t="shared" si="1"/>
        <v>557</v>
      </c>
      <c r="AY8" s="293">
        <f t="shared" si="1"/>
        <v>216</v>
      </c>
      <c r="AZ8" s="292">
        <f t="shared" si="1"/>
        <v>954</v>
      </c>
      <c r="BA8" s="292">
        <f t="shared" si="1"/>
        <v>479</v>
      </c>
      <c r="BB8" s="292">
        <f t="shared" si="1"/>
        <v>475</v>
      </c>
      <c r="BC8" s="291">
        <f t="shared" si="1"/>
        <v>1835</v>
      </c>
      <c r="BD8" s="292">
        <f t="shared" si="1"/>
        <v>1465</v>
      </c>
      <c r="BE8" s="293">
        <f t="shared" si="1"/>
        <v>370</v>
      </c>
      <c r="BF8" s="292">
        <f t="shared" si="1"/>
        <v>1616</v>
      </c>
      <c r="BG8" s="292">
        <f t="shared" si="1"/>
        <v>1181</v>
      </c>
      <c r="BH8" s="292">
        <f t="shared" si="1"/>
        <v>435</v>
      </c>
      <c r="BI8" s="291">
        <f t="shared" si="1"/>
        <v>4012</v>
      </c>
      <c r="BJ8" s="292">
        <f t="shared" si="1"/>
        <v>2848</v>
      </c>
      <c r="BK8" s="293">
        <f t="shared" si="1"/>
        <v>1164</v>
      </c>
      <c r="BL8" s="292">
        <f t="shared" si="1"/>
        <v>475</v>
      </c>
      <c r="BM8" s="292">
        <f t="shared" si="1"/>
        <v>182</v>
      </c>
      <c r="BN8" s="292">
        <f t="shared" si="1"/>
        <v>293</v>
      </c>
      <c r="BO8" s="291">
        <f t="shared" si="1"/>
        <v>271</v>
      </c>
      <c r="BP8" s="292">
        <f t="shared" ref="BP8:BW8" si="2">SUM(BP9:BP66)</f>
        <v>91</v>
      </c>
      <c r="BQ8" s="293">
        <f t="shared" si="2"/>
        <v>180</v>
      </c>
      <c r="BR8" s="292">
        <f t="shared" si="2"/>
        <v>1232</v>
      </c>
      <c r="BS8" s="292">
        <f t="shared" si="2"/>
        <v>1044</v>
      </c>
      <c r="BT8" s="292">
        <f t="shared" si="2"/>
        <v>188</v>
      </c>
      <c r="BU8" s="291">
        <f t="shared" si="2"/>
        <v>129</v>
      </c>
      <c r="BV8" s="292">
        <f t="shared" si="2"/>
        <v>97</v>
      </c>
      <c r="BW8" s="293">
        <f t="shared" si="2"/>
        <v>32</v>
      </c>
    </row>
    <row r="9" spans="1:76" ht="15" customHeight="1">
      <c r="A9" s="75"/>
      <c r="B9" s="132"/>
      <c r="C9" s="131" t="s">
        <v>335</v>
      </c>
      <c r="D9" s="234">
        <f t="shared" ref="D9:D40" si="3">E9+F9</f>
        <v>5858</v>
      </c>
      <c r="E9" s="235">
        <f t="shared" ref="E9:E40" si="4">H9+K9+N9+Q9+T9+W9+Z9+AC9+AF9+AL9+AO9+AU9+AX9+BA9+BD9+BG9+BJ9+BM9+BP9+BS9+BV9+AI9+AR9</f>
        <v>3375</v>
      </c>
      <c r="F9" s="235">
        <f t="shared" ref="F9:F40" si="5">I9+L9+O9+R9+U9+X9+AA9+AD9+AG9+AM9+AP9+AV9+AY9+BB9+BE9+BH9+BK9+BN9+BQ9+BT9+BW9+AJ9+AS9</f>
        <v>2483</v>
      </c>
      <c r="G9" s="236">
        <f t="shared" ref="G9:G40" si="6">SUM(H9:I9)</f>
        <v>481</v>
      </c>
      <c r="H9" s="237">
        <v>266</v>
      </c>
      <c r="I9" s="238">
        <v>215</v>
      </c>
      <c r="J9" s="239">
        <f t="shared" ref="J9:J40" si="7">SUM(K9:L9)</f>
        <v>1492</v>
      </c>
      <c r="K9" s="237">
        <v>916</v>
      </c>
      <c r="L9" s="238">
        <v>576</v>
      </c>
      <c r="M9" s="236">
        <f t="shared" ref="M9:M40" si="8">SUM(N9:O9)</f>
        <v>166</v>
      </c>
      <c r="N9" s="237">
        <v>85</v>
      </c>
      <c r="O9" s="238">
        <v>81</v>
      </c>
      <c r="P9" s="239">
        <f t="shared" ref="P9:P40" si="9">SUM(Q9:R9)</f>
        <v>119</v>
      </c>
      <c r="Q9" s="237">
        <v>59</v>
      </c>
      <c r="R9" s="238">
        <v>60</v>
      </c>
      <c r="S9" s="239">
        <f t="shared" ref="S9:S40" si="10">SUM(T9:U9)</f>
        <v>1315</v>
      </c>
      <c r="T9" s="237">
        <v>709</v>
      </c>
      <c r="U9" s="238">
        <v>606</v>
      </c>
      <c r="V9" s="239">
        <f t="shared" ref="V9:V40" si="11">SUM(W9:X9)</f>
        <v>87</v>
      </c>
      <c r="W9" s="237">
        <v>49</v>
      </c>
      <c r="X9" s="238">
        <v>38</v>
      </c>
      <c r="Y9" s="236">
        <f t="shared" ref="Y9:Y40" si="12">SUM(Z9:AA9)</f>
        <v>301</v>
      </c>
      <c r="Z9" s="237">
        <v>186</v>
      </c>
      <c r="AA9" s="238">
        <v>115</v>
      </c>
      <c r="AB9" s="239">
        <f t="shared" ref="AB9:AB40" si="13">SUM(AC9:AD9)</f>
        <v>74</v>
      </c>
      <c r="AC9" s="237">
        <v>39</v>
      </c>
      <c r="AD9" s="238">
        <v>35</v>
      </c>
      <c r="AE9" s="236">
        <f t="shared" ref="AE9:AE40" si="14">SUM(AF9:AG9)</f>
        <v>110</v>
      </c>
      <c r="AF9" s="237">
        <v>53</v>
      </c>
      <c r="AG9" s="238">
        <v>57</v>
      </c>
      <c r="AH9" s="236">
        <f t="shared" ref="AH9:AH40" si="15">SUM(AI9:AJ9)</f>
        <v>496</v>
      </c>
      <c r="AI9" s="237">
        <v>293</v>
      </c>
      <c r="AJ9" s="238">
        <v>203</v>
      </c>
      <c r="AK9" s="236">
        <f t="shared" ref="AK9:AK40" si="16">SUM(AL9:AM9)</f>
        <v>28</v>
      </c>
      <c r="AL9" s="237">
        <v>15</v>
      </c>
      <c r="AM9" s="238">
        <v>13</v>
      </c>
      <c r="AN9" s="239">
        <f t="shared" ref="AN9:AN40" si="17">SUM(AO9:AP9)</f>
        <v>92</v>
      </c>
      <c r="AO9" s="237">
        <v>57</v>
      </c>
      <c r="AP9" s="238">
        <v>35</v>
      </c>
      <c r="AQ9" s="236">
        <f t="shared" ref="AQ9:AQ40" si="18">SUM(AR9:AS9)</f>
        <v>13</v>
      </c>
      <c r="AR9" s="237">
        <v>4</v>
      </c>
      <c r="AS9" s="238">
        <v>9</v>
      </c>
      <c r="AT9" s="239">
        <f t="shared" ref="AT9:AT40" si="19">SUM(AU9:AV9)</f>
        <v>10</v>
      </c>
      <c r="AU9" s="237">
        <v>4</v>
      </c>
      <c r="AV9" s="238">
        <v>6</v>
      </c>
      <c r="AW9" s="236">
        <f t="shared" ref="AW9:AW40" si="20">SUM(AX9:AY9)</f>
        <v>44</v>
      </c>
      <c r="AX9" s="237">
        <v>21</v>
      </c>
      <c r="AY9" s="238">
        <v>23</v>
      </c>
      <c r="AZ9" s="239">
        <f t="shared" ref="AZ9:AZ40" si="21">SUM(BA9:BB9)</f>
        <v>42</v>
      </c>
      <c r="BA9" s="237">
        <v>20</v>
      </c>
      <c r="BB9" s="238">
        <v>22</v>
      </c>
      <c r="BC9" s="236">
        <f t="shared" ref="BC9:BC40" si="22">SUM(BD9:BE9)</f>
        <v>148</v>
      </c>
      <c r="BD9" s="237">
        <v>98</v>
      </c>
      <c r="BE9" s="238">
        <v>50</v>
      </c>
      <c r="BF9" s="239">
        <f t="shared" ref="BF9:BF40" si="23">SUM(BG9:BH9)</f>
        <v>154</v>
      </c>
      <c r="BG9" s="237">
        <v>115</v>
      </c>
      <c r="BH9" s="238">
        <v>39</v>
      </c>
      <c r="BI9" s="236">
        <f t="shared" ref="BI9:BI40" si="24">SUM(BJ9:BK9)</f>
        <v>555</v>
      </c>
      <c r="BJ9" s="237">
        <v>324</v>
      </c>
      <c r="BK9" s="238">
        <v>231</v>
      </c>
      <c r="BL9" s="239">
        <f t="shared" ref="BL9:BL40" si="25">SUM(BM9:BN9)</f>
        <v>35</v>
      </c>
      <c r="BM9" s="237">
        <v>19</v>
      </c>
      <c r="BN9" s="238">
        <v>16</v>
      </c>
      <c r="BO9" s="236">
        <f t="shared" ref="BO9:BO40" si="26">SUM(BP9:BQ9)</f>
        <v>18</v>
      </c>
      <c r="BP9" s="237">
        <v>9</v>
      </c>
      <c r="BQ9" s="238">
        <v>9</v>
      </c>
      <c r="BR9" s="236">
        <f t="shared" ref="BR9:BR40" si="27">SUM(BS9:BT9)</f>
        <v>58</v>
      </c>
      <c r="BS9" s="237">
        <v>25</v>
      </c>
      <c r="BT9" s="238">
        <v>33</v>
      </c>
      <c r="BU9" s="236">
        <f t="shared" ref="BU9:BU40" si="28">SUM(BV9:BW9)</f>
        <v>20</v>
      </c>
      <c r="BV9" s="237">
        <v>9</v>
      </c>
      <c r="BW9" s="238">
        <v>11</v>
      </c>
    </row>
    <row r="10" spans="1:76" ht="15" customHeight="1">
      <c r="A10" s="75"/>
      <c r="B10" s="132"/>
      <c r="C10" s="131" t="s">
        <v>334</v>
      </c>
      <c r="D10" s="234">
        <f t="shared" si="3"/>
        <v>6626</v>
      </c>
      <c r="E10" s="240">
        <f t="shared" si="4"/>
        <v>3102</v>
      </c>
      <c r="F10" s="240">
        <f t="shared" si="5"/>
        <v>3524</v>
      </c>
      <c r="G10" s="236">
        <f t="shared" si="6"/>
        <v>804</v>
      </c>
      <c r="H10" s="237">
        <v>459</v>
      </c>
      <c r="I10" s="238">
        <v>345</v>
      </c>
      <c r="J10" s="239">
        <f t="shared" si="7"/>
        <v>1108</v>
      </c>
      <c r="K10" s="237">
        <v>562</v>
      </c>
      <c r="L10" s="238">
        <v>546</v>
      </c>
      <c r="M10" s="236">
        <f t="shared" si="8"/>
        <v>327</v>
      </c>
      <c r="N10" s="237">
        <v>125</v>
      </c>
      <c r="O10" s="238">
        <v>202</v>
      </c>
      <c r="P10" s="239">
        <f t="shared" si="9"/>
        <v>352</v>
      </c>
      <c r="Q10" s="237">
        <v>138</v>
      </c>
      <c r="R10" s="238">
        <v>214</v>
      </c>
      <c r="S10" s="239">
        <f t="shared" si="10"/>
        <v>730</v>
      </c>
      <c r="T10" s="237">
        <v>276</v>
      </c>
      <c r="U10" s="238">
        <v>454</v>
      </c>
      <c r="V10" s="239">
        <f t="shared" si="11"/>
        <v>221</v>
      </c>
      <c r="W10" s="237">
        <v>106</v>
      </c>
      <c r="X10" s="238">
        <v>115</v>
      </c>
      <c r="Y10" s="236">
        <f t="shared" si="12"/>
        <v>189</v>
      </c>
      <c r="Z10" s="237">
        <v>92</v>
      </c>
      <c r="AA10" s="238">
        <v>97</v>
      </c>
      <c r="AB10" s="239">
        <f t="shared" si="13"/>
        <v>74</v>
      </c>
      <c r="AC10" s="237">
        <v>32</v>
      </c>
      <c r="AD10" s="238">
        <v>42</v>
      </c>
      <c r="AE10" s="236">
        <f t="shared" si="14"/>
        <v>64</v>
      </c>
      <c r="AF10" s="237">
        <v>17</v>
      </c>
      <c r="AG10" s="238">
        <v>47</v>
      </c>
      <c r="AH10" s="236">
        <f t="shared" si="15"/>
        <v>1904</v>
      </c>
      <c r="AI10" s="237">
        <v>891</v>
      </c>
      <c r="AJ10" s="238">
        <v>1013</v>
      </c>
      <c r="AK10" s="236">
        <f t="shared" si="16"/>
        <v>19</v>
      </c>
      <c r="AL10" s="237">
        <v>6</v>
      </c>
      <c r="AM10" s="238">
        <v>13</v>
      </c>
      <c r="AN10" s="239">
        <f t="shared" si="17"/>
        <v>47</v>
      </c>
      <c r="AO10" s="237">
        <v>7</v>
      </c>
      <c r="AP10" s="238">
        <v>40</v>
      </c>
      <c r="AQ10" s="236">
        <f t="shared" si="18"/>
        <v>20</v>
      </c>
      <c r="AR10" s="237">
        <v>6</v>
      </c>
      <c r="AS10" s="238">
        <v>14</v>
      </c>
      <c r="AT10" s="239">
        <f t="shared" si="19"/>
        <v>10</v>
      </c>
      <c r="AU10" s="237">
        <v>1</v>
      </c>
      <c r="AV10" s="238">
        <v>9</v>
      </c>
      <c r="AW10" s="236">
        <f t="shared" si="20"/>
        <v>93</v>
      </c>
      <c r="AX10" s="237">
        <v>74</v>
      </c>
      <c r="AY10" s="238">
        <v>19</v>
      </c>
      <c r="AZ10" s="239">
        <f t="shared" si="21"/>
        <v>29</v>
      </c>
      <c r="BA10" s="237">
        <v>4</v>
      </c>
      <c r="BB10" s="238">
        <v>25</v>
      </c>
      <c r="BC10" s="236">
        <f t="shared" si="22"/>
        <v>75</v>
      </c>
      <c r="BD10" s="237">
        <v>26</v>
      </c>
      <c r="BE10" s="238">
        <v>49</v>
      </c>
      <c r="BF10" s="239">
        <f t="shared" si="23"/>
        <v>51</v>
      </c>
      <c r="BG10" s="237">
        <v>24</v>
      </c>
      <c r="BH10" s="238">
        <v>27</v>
      </c>
      <c r="BI10" s="236">
        <f t="shared" si="24"/>
        <v>285</v>
      </c>
      <c r="BJ10" s="237">
        <v>96</v>
      </c>
      <c r="BK10" s="238">
        <v>189</v>
      </c>
      <c r="BL10" s="239">
        <f t="shared" si="25"/>
        <v>37</v>
      </c>
      <c r="BM10" s="237">
        <v>8</v>
      </c>
      <c r="BN10" s="238">
        <v>29</v>
      </c>
      <c r="BO10" s="236">
        <f t="shared" si="26"/>
        <v>28</v>
      </c>
      <c r="BP10" s="237">
        <v>12</v>
      </c>
      <c r="BQ10" s="238">
        <v>16</v>
      </c>
      <c r="BR10" s="236">
        <f t="shared" si="27"/>
        <v>144</v>
      </c>
      <c r="BS10" s="237">
        <v>128</v>
      </c>
      <c r="BT10" s="238">
        <v>16</v>
      </c>
      <c r="BU10" s="236">
        <f t="shared" si="28"/>
        <v>15</v>
      </c>
      <c r="BV10" s="237">
        <v>12</v>
      </c>
      <c r="BW10" s="238">
        <v>3</v>
      </c>
    </row>
    <row r="11" spans="1:76" ht="15" customHeight="1">
      <c r="A11" s="75"/>
      <c r="B11" s="132"/>
      <c r="C11" s="131" t="s">
        <v>333</v>
      </c>
      <c r="D11" s="234">
        <f t="shared" si="3"/>
        <v>11695</v>
      </c>
      <c r="E11" s="240">
        <f t="shared" si="4"/>
        <v>5807</v>
      </c>
      <c r="F11" s="240">
        <f t="shared" si="5"/>
        <v>5888</v>
      </c>
      <c r="G11" s="236">
        <f t="shared" si="6"/>
        <v>1425</v>
      </c>
      <c r="H11" s="237">
        <v>787</v>
      </c>
      <c r="I11" s="238">
        <v>638</v>
      </c>
      <c r="J11" s="239">
        <f t="shared" si="7"/>
        <v>1866</v>
      </c>
      <c r="K11" s="237">
        <v>1124</v>
      </c>
      <c r="L11" s="238">
        <v>742</v>
      </c>
      <c r="M11" s="236">
        <f t="shared" si="8"/>
        <v>482</v>
      </c>
      <c r="N11" s="237">
        <v>196</v>
      </c>
      <c r="O11" s="238">
        <v>286</v>
      </c>
      <c r="P11" s="239">
        <f t="shared" si="9"/>
        <v>478</v>
      </c>
      <c r="Q11" s="237">
        <v>134</v>
      </c>
      <c r="R11" s="238">
        <v>344</v>
      </c>
      <c r="S11" s="239">
        <f t="shared" si="10"/>
        <v>1212</v>
      </c>
      <c r="T11" s="237">
        <v>617</v>
      </c>
      <c r="U11" s="238">
        <v>595</v>
      </c>
      <c r="V11" s="239">
        <f t="shared" si="11"/>
        <v>314</v>
      </c>
      <c r="W11" s="237">
        <v>72</v>
      </c>
      <c r="X11" s="238">
        <v>242</v>
      </c>
      <c r="Y11" s="236">
        <f t="shared" si="12"/>
        <v>679</v>
      </c>
      <c r="Z11" s="237">
        <v>377</v>
      </c>
      <c r="AA11" s="238">
        <v>302</v>
      </c>
      <c r="AB11" s="239">
        <f t="shared" si="13"/>
        <v>361</v>
      </c>
      <c r="AC11" s="237">
        <v>83</v>
      </c>
      <c r="AD11" s="238">
        <v>278</v>
      </c>
      <c r="AE11" s="236">
        <f t="shared" si="14"/>
        <v>192</v>
      </c>
      <c r="AF11" s="237">
        <v>52</v>
      </c>
      <c r="AG11" s="238">
        <v>140</v>
      </c>
      <c r="AH11" s="236">
        <f t="shared" si="15"/>
        <v>1319</v>
      </c>
      <c r="AI11" s="237">
        <v>670</v>
      </c>
      <c r="AJ11" s="238">
        <v>649</v>
      </c>
      <c r="AK11" s="236">
        <f t="shared" si="16"/>
        <v>119</v>
      </c>
      <c r="AL11" s="237">
        <v>56</v>
      </c>
      <c r="AM11" s="238">
        <v>63</v>
      </c>
      <c r="AN11" s="239">
        <f t="shared" si="17"/>
        <v>214</v>
      </c>
      <c r="AO11" s="237">
        <v>82</v>
      </c>
      <c r="AP11" s="238">
        <v>132</v>
      </c>
      <c r="AQ11" s="236">
        <f t="shared" si="18"/>
        <v>81</v>
      </c>
      <c r="AR11" s="237">
        <v>15</v>
      </c>
      <c r="AS11" s="238">
        <v>66</v>
      </c>
      <c r="AT11" s="239">
        <f t="shared" si="19"/>
        <v>140</v>
      </c>
      <c r="AU11" s="237">
        <v>30</v>
      </c>
      <c r="AV11" s="238">
        <v>110</v>
      </c>
      <c r="AW11" s="236">
        <f t="shared" si="20"/>
        <v>284</v>
      </c>
      <c r="AX11" s="237">
        <v>200</v>
      </c>
      <c r="AY11" s="238">
        <v>84</v>
      </c>
      <c r="AZ11" s="239">
        <f t="shared" si="21"/>
        <v>431</v>
      </c>
      <c r="BA11" s="237">
        <v>186</v>
      </c>
      <c r="BB11" s="238">
        <v>245</v>
      </c>
      <c r="BC11" s="236">
        <f t="shared" si="22"/>
        <v>309</v>
      </c>
      <c r="BD11" s="237">
        <v>167</v>
      </c>
      <c r="BE11" s="238">
        <v>142</v>
      </c>
      <c r="BF11" s="239">
        <f t="shared" si="23"/>
        <v>376</v>
      </c>
      <c r="BG11" s="237">
        <v>193</v>
      </c>
      <c r="BH11" s="238">
        <v>183</v>
      </c>
      <c r="BI11" s="236">
        <f t="shared" si="24"/>
        <v>707</v>
      </c>
      <c r="BJ11" s="237">
        <v>386</v>
      </c>
      <c r="BK11" s="238">
        <v>321</v>
      </c>
      <c r="BL11" s="239">
        <f t="shared" si="25"/>
        <v>254</v>
      </c>
      <c r="BM11" s="237">
        <v>79</v>
      </c>
      <c r="BN11" s="238">
        <v>175</v>
      </c>
      <c r="BO11" s="236">
        <f t="shared" si="26"/>
        <v>85</v>
      </c>
      <c r="BP11" s="237">
        <v>22</v>
      </c>
      <c r="BQ11" s="238">
        <v>63</v>
      </c>
      <c r="BR11" s="236">
        <f t="shared" si="27"/>
        <v>352</v>
      </c>
      <c r="BS11" s="237">
        <v>267</v>
      </c>
      <c r="BT11" s="238">
        <v>85</v>
      </c>
      <c r="BU11" s="236">
        <f t="shared" si="28"/>
        <v>15</v>
      </c>
      <c r="BV11" s="237">
        <v>12</v>
      </c>
      <c r="BW11" s="238">
        <v>3</v>
      </c>
    </row>
    <row r="12" spans="1:76" ht="15" customHeight="1">
      <c r="A12" s="75"/>
      <c r="B12" s="132"/>
      <c r="C12" s="131" t="s">
        <v>332</v>
      </c>
      <c r="D12" s="234">
        <f t="shared" si="3"/>
        <v>2743</v>
      </c>
      <c r="E12" s="240">
        <f t="shared" si="4"/>
        <v>1267</v>
      </c>
      <c r="F12" s="240">
        <f t="shared" si="5"/>
        <v>1476</v>
      </c>
      <c r="G12" s="236">
        <f t="shared" si="6"/>
        <v>328</v>
      </c>
      <c r="H12" s="237">
        <v>57</v>
      </c>
      <c r="I12" s="238">
        <v>271</v>
      </c>
      <c r="J12" s="239">
        <f t="shared" si="7"/>
        <v>381</v>
      </c>
      <c r="K12" s="237">
        <v>260</v>
      </c>
      <c r="L12" s="238">
        <v>121</v>
      </c>
      <c r="M12" s="236">
        <f t="shared" si="8"/>
        <v>70</v>
      </c>
      <c r="N12" s="237">
        <v>30</v>
      </c>
      <c r="O12" s="238">
        <v>40</v>
      </c>
      <c r="P12" s="239">
        <f t="shared" si="9"/>
        <v>82</v>
      </c>
      <c r="Q12" s="237">
        <v>23</v>
      </c>
      <c r="R12" s="238">
        <v>59</v>
      </c>
      <c r="S12" s="239">
        <f t="shared" si="10"/>
        <v>490</v>
      </c>
      <c r="T12" s="237">
        <v>221</v>
      </c>
      <c r="U12" s="238">
        <v>269</v>
      </c>
      <c r="V12" s="239">
        <f t="shared" si="11"/>
        <v>48</v>
      </c>
      <c r="W12" s="237">
        <v>6</v>
      </c>
      <c r="X12" s="238">
        <v>42</v>
      </c>
      <c r="Y12" s="236">
        <f t="shared" si="12"/>
        <v>168</v>
      </c>
      <c r="Z12" s="237">
        <v>121</v>
      </c>
      <c r="AA12" s="238">
        <v>47</v>
      </c>
      <c r="AB12" s="239">
        <f t="shared" si="13"/>
        <v>50</v>
      </c>
      <c r="AC12" s="237">
        <v>11</v>
      </c>
      <c r="AD12" s="238">
        <v>39</v>
      </c>
      <c r="AE12" s="236">
        <f t="shared" si="14"/>
        <v>38</v>
      </c>
      <c r="AF12" s="237">
        <v>6</v>
      </c>
      <c r="AG12" s="238">
        <v>32</v>
      </c>
      <c r="AH12" s="236">
        <f t="shared" si="15"/>
        <v>328</v>
      </c>
      <c r="AI12" s="237">
        <v>156</v>
      </c>
      <c r="AJ12" s="238">
        <v>172</v>
      </c>
      <c r="AK12" s="236">
        <f t="shared" si="16"/>
        <v>27</v>
      </c>
      <c r="AL12" s="237">
        <v>13</v>
      </c>
      <c r="AM12" s="238">
        <v>14</v>
      </c>
      <c r="AN12" s="239">
        <f t="shared" si="17"/>
        <v>27</v>
      </c>
      <c r="AO12" s="237">
        <v>11</v>
      </c>
      <c r="AP12" s="238">
        <v>16</v>
      </c>
      <c r="AQ12" s="236">
        <f t="shared" si="18"/>
        <v>24</v>
      </c>
      <c r="AR12" s="237">
        <v>4</v>
      </c>
      <c r="AS12" s="238">
        <v>20</v>
      </c>
      <c r="AT12" s="239">
        <f t="shared" si="19"/>
        <v>8</v>
      </c>
      <c r="AU12" s="237">
        <v>1</v>
      </c>
      <c r="AV12" s="238">
        <v>7</v>
      </c>
      <c r="AW12" s="236">
        <f t="shared" si="20"/>
        <v>51</v>
      </c>
      <c r="AX12" s="237">
        <v>3</v>
      </c>
      <c r="AY12" s="238">
        <v>48</v>
      </c>
      <c r="AZ12" s="239">
        <f t="shared" si="21"/>
        <v>22</v>
      </c>
      <c r="BA12" s="237">
        <v>8</v>
      </c>
      <c r="BB12" s="238">
        <v>14</v>
      </c>
      <c r="BC12" s="236">
        <f t="shared" si="22"/>
        <v>90</v>
      </c>
      <c r="BD12" s="237">
        <v>66</v>
      </c>
      <c r="BE12" s="238">
        <v>24</v>
      </c>
      <c r="BF12" s="239">
        <f t="shared" si="23"/>
        <v>78</v>
      </c>
      <c r="BG12" s="237">
        <v>53</v>
      </c>
      <c r="BH12" s="238">
        <v>25</v>
      </c>
      <c r="BI12" s="236">
        <f t="shared" si="24"/>
        <v>351</v>
      </c>
      <c r="BJ12" s="237">
        <v>199</v>
      </c>
      <c r="BK12" s="238">
        <v>152</v>
      </c>
      <c r="BL12" s="239">
        <f t="shared" si="25"/>
        <v>33</v>
      </c>
      <c r="BM12" s="237">
        <v>7</v>
      </c>
      <c r="BN12" s="238">
        <v>26</v>
      </c>
      <c r="BO12" s="236">
        <f t="shared" si="26"/>
        <v>17</v>
      </c>
      <c r="BP12" s="237">
        <v>8</v>
      </c>
      <c r="BQ12" s="238">
        <v>9</v>
      </c>
      <c r="BR12" s="236">
        <f t="shared" si="27"/>
        <v>23</v>
      </c>
      <c r="BS12" s="237">
        <v>3</v>
      </c>
      <c r="BT12" s="238">
        <v>20</v>
      </c>
      <c r="BU12" s="236">
        <f t="shared" si="28"/>
        <v>9</v>
      </c>
      <c r="BV12" s="237">
        <v>0</v>
      </c>
      <c r="BW12" s="238">
        <v>9</v>
      </c>
    </row>
    <row r="13" spans="1:76" ht="15" customHeight="1">
      <c r="A13" s="75"/>
      <c r="B13" s="132"/>
      <c r="C13" s="131" t="s">
        <v>131</v>
      </c>
      <c r="D13" s="234">
        <f t="shared" si="3"/>
        <v>4915</v>
      </c>
      <c r="E13" s="240">
        <f t="shared" si="4"/>
        <v>4463</v>
      </c>
      <c r="F13" s="240">
        <f t="shared" si="5"/>
        <v>452</v>
      </c>
      <c r="G13" s="236">
        <f t="shared" si="6"/>
        <v>437</v>
      </c>
      <c r="H13" s="237">
        <v>414</v>
      </c>
      <c r="I13" s="238">
        <v>23</v>
      </c>
      <c r="J13" s="239">
        <f t="shared" si="7"/>
        <v>557</v>
      </c>
      <c r="K13" s="237">
        <v>545</v>
      </c>
      <c r="L13" s="238">
        <v>12</v>
      </c>
      <c r="M13" s="236">
        <f t="shared" si="8"/>
        <v>200</v>
      </c>
      <c r="N13" s="237">
        <v>193</v>
      </c>
      <c r="O13" s="238">
        <v>7</v>
      </c>
      <c r="P13" s="239">
        <f t="shared" si="9"/>
        <v>25</v>
      </c>
      <c r="Q13" s="237">
        <v>20</v>
      </c>
      <c r="R13" s="238">
        <v>5</v>
      </c>
      <c r="S13" s="239">
        <f t="shared" si="10"/>
        <v>708</v>
      </c>
      <c r="T13" s="237">
        <v>585</v>
      </c>
      <c r="U13" s="238">
        <v>123</v>
      </c>
      <c r="V13" s="239">
        <f t="shared" si="11"/>
        <v>12</v>
      </c>
      <c r="W13" s="237">
        <v>11</v>
      </c>
      <c r="X13" s="238">
        <v>1</v>
      </c>
      <c r="Y13" s="236">
        <f t="shared" si="12"/>
        <v>388</v>
      </c>
      <c r="Z13" s="237">
        <v>351</v>
      </c>
      <c r="AA13" s="238">
        <v>37</v>
      </c>
      <c r="AB13" s="239">
        <f t="shared" si="13"/>
        <v>30</v>
      </c>
      <c r="AC13" s="237">
        <v>29</v>
      </c>
      <c r="AD13" s="238">
        <v>1</v>
      </c>
      <c r="AE13" s="236">
        <f t="shared" si="14"/>
        <v>4</v>
      </c>
      <c r="AF13" s="237">
        <v>3</v>
      </c>
      <c r="AG13" s="238">
        <v>1</v>
      </c>
      <c r="AH13" s="236">
        <f t="shared" si="15"/>
        <v>574</v>
      </c>
      <c r="AI13" s="237">
        <v>464</v>
      </c>
      <c r="AJ13" s="238">
        <v>110</v>
      </c>
      <c r="AK13" s="236">
        <f t="shared" si="16"/>
        <v>63</v>
      </c>
      <c r="AL13" s="237">
        <v>62</v>
      </c>
      <c r="AM13" s="238">
        <v>1</v>
      </c>
      <c r="AN13" s="239">
        <f t="shared" si="17"/>
        <v>15</v>
      </c>
      <c r="AO13" s="237">
        <v>13</v>
      </c>
      <c r="AP13" s="238">
        <v>2</v>
      </c>
      <c r="AQ13" s="236">
        <f t="shared" si="18"/>
        <v>5</v>
      </c>
      <c r="AR13" s="237">
        <v>5</v>
      </c>
      <c r="AS13" s="238">
        <v>0</v>
      </c>
      <c r="AT13" s="239">
        <f t="shared" si="19"/>
        <v>0</v>
      </c>
      <c r="AU13" s="237">
        <v>0</v>
      </c>
      <c r="AV13" s="238">
        <v>0</v>
      </c>
      <c r="AW13" s="236">
        <f t="shared" si="20"/>
        <v>135</v>
      </c>
      <c r="AX13" s="237">
        <v>134</v>
      </c>
      <c r="AY13" s="238">
        <v>1</v>
      </c>
      <c r="AZ13" s="239">
        <f t="shared" si="21"/>
        <v>2</v>
      </c>
      <c r="BA13" s="237">
        <v>2</v>
      </c>
      <c r="BB13" s="238">
        <v>0</v>
      </c>
      <c r="BC13" s="236">
        <f t="shared" si="22"/>
        <v>363</v>
      </c>
      <c r="BD13" s="237">
        <v>322</v>
      </c>
      <c r="BE13" s="238">
        <v>41</v>
      </c>
      <c r="BF13" s="239">
        <f t="shared" si="23"/>
        <v>179</v>
      </c>
      <c r="BG13" s="237">
        <v>153</v>
      </c>
      <c r="BH13" s="238">
        <v>26</v>
      </c>
      <c r="BI13" s="236">
        <f t="shared" si="24"/>
        <v>665</v>
      </c>
      <c r="BJ13" s="237">
        <v>607</v>
      </c>
      <c r="BK13" s="238">
        <v>58</v>
      </c>
      <c r="BL13" s="239">
        <f t="shared" si="25"/>
        <v>11</v>
      </c>
      <c r="BM13" s="237">
        <v>11</v>
      </c>
      <c r="BN13" s="238">
        <v>0</v>
      </c>
      <c r="BO13" s="236">
        <f t="shared" si="26"/>
        <v>2</v>
      </c>
      <c r="BP13" s="237">
        <v>0</v>
      </c>
      <c r="BQ13" s="238">
        <v>2</v>
      </c>
      <c r="BR13" s="236">
        <f t="shared" si="27"/>
        <v>483</v>
      </c>
      <c r="BS13" s="237">
        <v>482</v>
      </c>
      <c r="BT13" s="238">
        <v>1</v>
      </c>
      <c r="BU13" s="236">
        <f t="shared" si="28"/>
        <v>57</v>
      </c>
      <c r="BV13" s="237">
        <v>57</v>
      </c>
      <c r="BW13" s="238">
        <v>0</v>
      </c>
    </row>
    <row r="14" spans="1:76" ht="15" customHeight="1">
      <c r="A14" s="75"/>
      <c r="B14" s="132"/>
      <c r="C14" s="131" t="s">
        <v>331</v>
      </c>
      <c r="D14" s="234">
        <f t="shared" si="3"/>
        <v>2469</v>
      </c>
      <c r="E14" s="240">
        <f t="shared" si="4"/>
        <v>2385</v>
      </c>
      <c r="F14" s="240">
        <f t="shared" si="5"/>
        <v>84</v>
      </c>
      <c r="G14" s="236">
        <f t="shared" si="6"/>
        <v>170</v>
      </c>
      <c r="H14" s="237">
        <v>159</v>
      </c>
      <c r="I14" s="238">
        <v>11</v>
      </c>
      <c r="J14" s="239">
        <f t="shared" si="7"/>
        <v>645</v>
      </c>
      <c r="K14" s="237">
        <v>636</v>
      </c>
      <c r="L14" s="238">
        <v>9</v>
      </c>
      <c r="M14" s="236">
        <f t="shared" si="8"/>
        <v>92</v>
      </c>
      <c r="N14" s="237">
        <v>91</v>
      </c>
      <c r="O14" s="238">
        <v>1</v>
      </c>
      <c r="P14" s="239">
        <f t="shared" si="9"/>
        <v>12</v>
      </c>
      <c r="Q14" s="237">
        <v>11</v>
      </c>
      <c r="R14" s="238">
        <v>1</v>
      </c>
      <c r="S14" s="239">
        <f t="shared" si="10"/>
        <v>245</v>
      </c>
      <c r="T14" s="237">
        <v>235</v>
      </c>
      <c r="U14" s="238">
        <v>10</v>
      </c>
      <c r="V14" s="239">
        <f t="shared" si="11"/>
        <v>7</v>
      </c>
      <c r="W14" s="237">
        <v>5</v>
      </c>
      <c r="X14" s="238">
        <v>2</v>
      </c>
      <c r="Y14" s="236">
        <f t="shared" si="12"/>
        <v>291</v>
      </c>
      <c r="Z14" s="237">
        <v>279</v>
      </c>
      <c r="AA14" s="238">
        <v>12</v>
      </c>
      <c r="AB14" s="239">
        <f t="shared" si="13"/>
        <v>8</v>
      </c>
      <c r="AC14" s="237">
        <v>8</v>
      </c>
      <c r="AD14" s="238">
        <v>0</v>
      </c>
      <c r="AE14" s="236">
        <f t="shared" si="14"/>
        <v>6</v>
      </c>
      <c r="AF14" s="237">
        <v>4</v>
      </c>
      <c r="AG14" s="238">
        <v>2</v>
      </c>
      <c r="AH14" s="236">
        <f t="shared" si="15"/>
        <v>277</v>
      </c>
      <c r="AI14" s="237">
        <v>259</v>
      </c>
      <c r="AJ14" s="238">
        <v>18</v>
      </c>
      <c r="AK14" s="236">
        <f t="shared" si="16"/>
        <v>105</v>
      </c>
      <c r="AL14" s="237">
        <v>103</v>
      </c>
      <c r="AM14" s="238">
        <v>2</v>
      </c>
      <c r="AN14" s="239">
        <f t="shared" si="17"/>
        <v>9</v>
      </c>
      <c r="AO14" s="237">
        <v>9</v>
      </c>
      <c r="AP14" s="238">
        <v>0</v>
      </c>
      <c r="AQ14" s="236">
        <f t="shared" si="18"/>
        <v>0</v>
      </c>
      <c r="AR14" s="237">
        <v>0</v>
      </c>
      <c r="AS14" s="238">
        <v>0</v>
      </c>
      <c r="AT14" s="239">
        <f t="shared" si="19"/>
        <v>1</v>
      </c>
      <c r="AU14" s="237">
        <v>1</v>
      </c>
      <c r="AV14" s="238">
        <v>0</v>
      </c>
      <c r="AW14" s="236">
        <f t="shared" si="20"/>
        <v>35</v>
      </c>
      <c r="AX14" s="237">
        <v>35</v>
      </c>
      <c r="AY14" s="238">
        <v>0</v>
      </c>
      <c r="AZ14" s="239">
        <f t="shared" si="21"/>
        <v>31</v>
      </c>
      <c r="BA14" s="237">
        <v>29</v>
      </c>
      <c r="BB14" s="238">
        <v>2</v>
      </c>
      <c r="BC14" s="236">
        <f t="shared" si="22"/>
        <v>129</v>
      </c>
      <c r="BD14" s="237">
        <v>129</v>
      </c>
      <c r="BE14" s="238">
        <v>0</v>
      </c>
      <c r="BF14" s="239">
        <f t="shared" si="23"/>
        <v>130</v>
      </c>
      <c r="BG14" s="237">
        <v>126</v>
      </c>
      <c r="BH14" s="238">
        <v>4</v>
      </c>
      <c r="BI14" s="236">
        <f t="shared" si="24"/>
        <v>242</v>
      </c>
      <c r="BJ14" s="237">
        <v>232</v>
      </c>
      <c r="BK14" s="238">
        <v>10</v>
      </c>
      <c r="BL14" s="239">
        <f t="shared" si="25"/>
        <v>3</v>
      </c>
      <c r="BM14" s="237">
        <v>3</v>
      </c>
      <c r="BN14" s="238">
        <v>0</v>
      </c>
      <c r="BO14" s="236">
        <f t="shared" si="26"/>
        <v>0</v>
      </c>
      <c r="BP14" s="237">
        <v>0</v>
      </c>
      <c r="BQ14" s="238">
        <v>0</v>
      </c>
      <c r="BR14" s="236">
        <f t="shared" si="27"/>
        <v>29</v>
      </c>
      <c r="BS14" s="237">
        <v>29</v>
      </c>
      <c r="BT14" s="238">
        <v>0</v>
      </c>
      <c r="BU14" s="236">
        <f t="shared" si="28"/>
        <v>2</v>
      </c>
      <c r="BV14" s="237">
        <v>2</v>
      </c>
      <c r="BW14" s="238">
        <v>0</v>
      </c>
    </row>
    <row r="15" spans="1:76" ht="15" customHeight="1">
      <c r="A15" s="75"/>
      <c r="B15" s="132"/>
      <c r="C15" s="131" t="s">
        <v>330</v>
      </c>
      <c r="D15" s="234">
        <f t="shared" si="3"/>
        <v>3188</v>
      </c>
      <c r="E15" s="240">
        <f t="shared" si="4"/>
        <v>2222</v>
      </c>
      <c r="F15" s="240">
        <f t="shared" si="5"/>
        <v>966</v>
      </c>
      <c r="G15" s="236">
        <f t="shared" si="6"/>
        <v>143</v>
      </c>
      <c r="H15" s="237">
        <v>91</v>
      </c>
      <c r="I15" s="238">
        <v>52</v>
      </c>
      <c r="J15" s="239">
        <f t="shared" si="7"/>
        <v>543</v>
      </c>
      <c r="K15" s="237">
        <v>459</v>
      </c>
      <c r="L15" s="238">
        <v>84</v>
      </c>
      <c r="M15" s="236">
        <f t="shared" si="8"/>
        <v>166</v>
      </c>
      <c r="N15" s="237">
        <v>103</v>
      </c>
      <c r="O15" s="238">
        <v>63</v>
      </c>
      <c r="P15" s="239">
        <f t="shared" si="9"/>
        <v>25</v>
      </c>
      <c r="Q15" s="237">
        <v>14</v>
      </c>
      <c r="R15" s="238">
        <v>11</v>
      </c>
      <c r="S15" s="239">
        <f t="shared" si="10"/>
        <v>352</v>
      </c>
      <c r="T15" s="237">
        <v>240</v>
      </c>
      <c r="U15" s="238">
        <v>112</v>
      </c>
      <c r="V15" s="239">
        <f t="shared" si="11"/>
        <v>23</v>
      </c>
      <c r="W15" s="237">
        <v>13</v>
      </c>
      <c r="X15" s="238">
        <v>10</v>
      </c>
      <c r="Y15" s="236">
        <f t="shared" si="12"/>
        <v>184</v>
      </c>
      <c r="Z15" s="237">
        <v>140</v>
      </c>
      <c r="AA15" s="238">
        <v>44</v>
      </c>
      <c r="AB15" s="239">
        <f t="shared" si="13"/>
        <v>101</v>
      </c>
      <c r="AC15" s="237">
        <v>51</v>
      </c>
      <c r="AD15" s="238">
        <v>50</v>
      </c>
      <c r="AE15" s="236">
        <f t="shared" si="14"/>
        <v>69</v>
      </c>
      <c r="AF15" s="237">
        <v>44</v>
      </c>
      <c r="AG15" s="238">
        <v>25</v>
      </c>
      <c r="AH15" s="236">
        <f t="shared" si="15"/>
        <v>324</v>
      </c>
      <c r="AI15" s="237">
        <v>203</v>
      </c>
      <c r="AJ15" s="238">
        <v>121</v>
      </c>
      <c r="AK15" s="236">
        <f t="shared" si="16"/>
        <v>90</v>
      </c>
      <c r="AL15" s="237">
        <v>68</v>
      </c>
      <c r="AM15" s="238">
        <v>22</v>
      </c>
      <c r="AN15" s="239">
        <f t="shared" si="17"/>
        <v>115</v>
      </c>
      <c r="AO15" s="237">
        <v>87</v>
      </c>
      <c r="AP15" s="238">
        <v>28</v>
      </c>
      <c r="AQ15" s="236">
        <f t="shared" si="18"/>
        <v>33</v>
      </c>
      <c r="AR15" s="237">
        <v>19</v>
      </c>
      <c r="AS15" s="238">
        <v>14</v>
      </c>
      <c r="AT15" s="239">
        <f t="shared" si="19"/>
        <v>34</v>
      </c>
      <c r="AU15" s="237">
        <v>25</v>
      </c>
      <c r="AV15" s="238">
        <v>9</v>
      </c>
      <c r="AW15" s="236">
        <f t="shared" si="20"/>
        <v>45</v>
      </c>
      <c r="AX15" s="237">
        <v>31</v>
      </c>
      <c r="AY15" s="238">
        <v>14</v>
      </c>
      <c r="AZ15" s="239">
        <f t="shared" si="21"/>
        <v>297</v>
      </c>
      <c r="BA15" s="237">
        <v>158</v>
      </c>
      <c r="BB15" s="238">
        <v>139</v>
      </c>
      <c r="BC15" s="236">
        <f t="shared" si="22"/>
        <v>100</v>
      </c>
      <c r="BD15" s="237">
        <v>78</v>
      </c>
      <c r="BE15" s="238">
        <v>22</v>
      </c>
      <c r="BF15" s="239">
        <f t="shared" si="23"/>
        <v>164</v>
      </c>
      <c r="BG15" s="237">
        <v>130</v>
      </c>
      <c r="BH15" s="238">
        <v>34</v>
      </c>
      <c r="BI15" s="236">
        <f t="shared" si="24"/>
        <v>264</v>
      </c>
      <c r="BJ15" s="237">
        <v>215</v>
      </c>
      <c r="BK15" s="238">
        <v>49</v>
      </c>
      <c r="BL15" s="239">
        <f t="shared" si="25"/>
        <v>31</v>
      </c>
      <c r="BM15" s="237">
        <v>20</v>
      </c>
      <c r="BN15" s="238">
        <v>11</v>
      </c>
      <c r="BO15" s="236">
        <f t="shared" si="26"/>
        <v>55</v>
      </c>
      <c r="BP15" s="237">
        <v>14</v>
      </c>
      <c r="BQ15" s="238">
        <v>41</v>
      </c>
      <c r="BR15" s="236">
        <f t="shared" si="27"/>
        <v>25</v>
      </c>
      <c r="BS15" s="237">
        <v>16</v>
      </c>
      <c r="BT15" s="238">
        <v>9</v>
      </c>
      <c r="BU15" s="236">
        <f t="shared" si="28"/>
        <v>5</v>
      </c>
      <c r="BV15" s="237">
        <v>3</v>
      </c>
      <c r="BW15" s="238">
        <v>2</v>
      </c>
    </row>
    <row r="16" spans="1:76" ht="15" customHeight="1">
      <c r="A16" s="75"/>
      <c r="B16" s="132"/>
      <c r="C16" s="131" t="s">
        <v>134</v>
      </c>
      <c r="D16" s="234">
        <f t="shared" si="3"/>
        <v>2166</v>
      </c>
      <c r="E16" s="240">
        <f t="shared" si="4"/>
        <v>1618</v>
      </c>
      <c r="F16" s="240">
        <f t="shared" si="5"/>
        <v>548</v>
      </c>
      <c r="G16" s="236">
        <f t="shared" si="6"/>
        <v>98</v>
      </c>
      <c r="H16" s="237">
        <v>65</v>
      </c>
      <c r="I16" s="238">
        <v>33</v>
      </c>
      <c r="J16" s="239">
        <f t="shared" si="7"/>
        <v>922</v>
      </c>
      <c r="K16" s="237">
        <v>598</v>
      </c>
      <c r="L16" s="238">
        <v>324</v>
      </c>
      <c r="M16" s="236">
        <f t="shared" si="8"/>
        <v>24</v>
      </c>
      <c r="N16" s="237">
        <v>21</v>
      </c>
      <c r="O16" s="238">
        <v>3</v>
      </c>
      <c r="P16" s="239">
        <f t="shared" si="9"/>
        <v>13</v>
      </c>
      <c r="Q16" s="237">
        <v>11</v>
      </c>
      <c r="R16" s="238">
        <v>2</v>
      </c>
      <c r="S16" s="239">
        <f t="shared" si="10"/>
        <v>89</v>
      </c>
      <c r="T16" s="237">
        <v>63</v>
      </c>
      <c r="U16" s="238">
        <v>26</v>
      </c>
      <c r="V16" s="239">
        <f t="shared" si="11"/>
        <v>19</v>
      </c>
      <c r="W16" s="237">
        <v>14</v>
      </c>
      <c r="X16" s="238">
        <v>5</v>
      </c>
      <c r="Y16" s="236">
        <f t="shared" si="12"/>
        <v>152</v>
      </c>
      <c r="Z16" s="237">
        <v>144</v>
      </c>
      <c r="AA16" s="238">
        <v>8</v>
      </c>
      <c r="AB16" s="239">
        <f t="shared" si="13"/>
        <v>15</v>
      </c>
      <c r="AC16" s="237">
        <v>9</v>
      </c>
      <c r="AD16" s="238">
        <v>6</v>
      </c>
      <c r="AE16" s="236">
        <f t="shared" si="14"/>
        <v>7</v>
      </c>
      <c r="AF16" s="237">
        <v>6</v>
      </c>
      <c r="AG16" s="238">
        <v>1</v>
      </c>
      <c r="AH16" s="236">
        <f t="shared" si="15"/>
        <v>335</v>
      </c>
      <c r="AI16" s="237">
        <v>244</v>
      </c>
      <c r="AJ16" s="238">
        <v>91</v>
      </c>
      <c r="AK16" s="236">
        <f t="shared" si="16"/>
        <v>13</v>
      </c>
      <c r="AL16" s="237">
        <v>12</v>
      </c>
      <c r="AM16" s="238">
        <v>1</v>
      </c>
      <c r="AN16" s="239">
        <f t="shared" si="17"/>
        <v>27</v>
      </c>
      <c r="AO16" s="237">
        <v>19</v>
      </c>
      <c r="AP16" s="238">
        <v>8</v>
      </c>
      <c r="AQ16" s="236">
        <f t="shared" si="18"/>
        <v>1</v>
      </c>
      <c r="AR16" s="237">
        <v>0</v>
      </c>
      <c r="AS16" s="238">
        <v>1</v>
      </c>
      <c r="AT16" s="239">
        <f t="shared" si="19"/>
        <v>3</v>
      </c>
      <c r="AU16" s="237">
        <v>1</v>
      </c>
      <c r="AV16" s="238">
        <v>2</v>
      </c>
      <c r="AW16" s="236">
        <f t="shared" si="20"/>
        <v>0</v>
      </c>
      <c r="AX16" s="237">
        <v>0</v>
      </c>
      <c r="AY16" s="238">
        <v>0</v>
      </c>
      <c r="AZ16" s="239">
        <f t="shared" si="21"/>
        <v>3</v>
      </c>
      <c r="BA16" s="237">
        <v>3</v>
      </c>
      <c r="BB16" s="238">
        <v>0</v>
      </c>
      <c r="BC16" s="236">
        <f t="shared" si="22"/>
        <v>183</v>
      </c>
      <c r="BD16" s="237">
        <v>169</v>
      </c>
      <c r="BE16" s="238">
        <v>14</v>
      </c>
      <c r="BF16" s="239">
        <f t="shared" si="23"/>
        <v>90</v>
      </c>
      <c r="BG16" s="237">
        <v>85</v>
      </c>
      <c r="BH16" s="238">
        <v>5</v>
      </c>
      <c r="BI16" s="236">
        <f t="shared" si="24"/>
        <v>160</v>
      </c>
      <c r="BJ16" s="237">
        <v>145</v>
      </c>
      <c r="BK16" s="238">
        <v>15</v>
      </c>
      <c r="BL16" s="239">
        <f t="shared" si="25"/>
        <v>3</v>
      </c>
      <c r="BM16" s="237">
        <v>3</v>
      </c>
      <c r="BN16" s="238">
        <v>0</v>
      </c>
      <c r="BO16" s="236">
        <f t="shared" si="26"/>
        <v>1</v>
      </c>
      <c r="BP16" s="237">
        <v>1</v>
      </c>
      <c r="BQ16" s="238">
        <v>0</v>
      </c>
      <c r="BR16" s="236">
        <f t="shared" si="27"/>
        <v>8</v>
      </c>
      <c r="BS16" s="237">
        <v>5</v>
      </c>
      <c r="BT16" s="238">
        <v>3</v>
      </c>
      <c r="BU16" s="236">
        <f t="shared" si="28"/>
        <v>0</v>
      </c>
      <c r="BV16" s="237">
        <v>0</v>
      </c>
      <c r="BW16" s="238">
        <v>0</v>
      </c>
    </row>
    <row r="17" spans="1:75" ht="15" customHeight="1">
      <c r="A17" s="75"/>
      <c r="B17" s="132"/>
      <c r="C17" s="131" t="s">
        <v>329</v>
      </c>
      <c r="D17" s="234">
        <f t="shared" si="3"/>
        <v>813</v>
      </c>
      <c r="E17" s="240">
        <f t="shared" si="4"/>
        <v>490</v>
      </c>
      <c r="F17" s="240">
        <f t="shared" si="5"/>
        <v>323</v>
      </c>
      <c r="G17" s="236">
        <f t="shared" si="6"/>
        <v>216</v>
      </c>
      <c r="H17" s="237">
        <v>129</v>
      </c>
      <c r="I17" s="238">
        <v>87</v>
      </c>
      <c r="J17" s="239">
        <f t="shared" si="7"/>
        <v>69</v>
      </c>
      <c r="K17" s="237">
        <v>44</v>
      </c>
      <c r="L17" s="238">
        <v>25</v>
      </c>
      <c r="M17" s="236">
        <f t="shared" si="8"/>
        <v>26</v>
      </c>
      <c r="N17" s="237">
        <v>17</v>
      </c>
      <c r="O17" s="238">
        <v>9</v>
      </c>
      <c r="P17" s="239">
        <f t="shared" si="9"/>
        <v>50</v>
      </c>
      <c r="Q17" s="237">
        <v>29</v>
      </c>
      <c r="R17" s="238">
        <v>21</v>
      </c>
      <c r="S17" s="239">
        <f t="shared" si="10"/>
        <v>84</v>
      </c>
      <c r="T17" s="237">
        <v>46</v>
      </c>
      <c r="U17" s="238">
        <v>38</v>
      </c>
      <c r="V17" s="239">
        <f t="shared" si="11"/>
        <v>24</v>
      </c>
      <c r="W17" s="237">
        <v>13</v>
      </c>
      <c r="X17" s="238">
        <v>11</v>
      </c>
      <c r="Y17" s="236">
        <f t="shared" si="12"/>
        <v>15</v>
      </c>
      <c r="Z17" s="237">
        <v>8</v>
      </c>
      <c r="AA17" s="238">
        <v>7</v>
      </c>
      <c r="AB17" s="239">
        <f t="shared" si="13"/>
        <v>17</v>
      </c>
      <c r="AC17" s="237">
        <v>9</v>
      </c>
      <c r="AD17" s="238">
        <v>8</v>
      </c>
      <c r="AE17" s="236">
        <f t="shared" si="14"/>
        <v>15</v>
      </c>
      <c r="AF17" s="237">
        <v>5</v>
      </c>
      <c r="AG17" s="238">
        <v>10</v>
      </c>
      <c r="AH17" s="236">
        <f t="shared" si="15"/>
        <v>157</v>
      </c>
      <c r="AI17" s="237">
        <v>104</v>
      </c>
      <c r="AJ17" s="238">
        <v>53</v>
      </c>
      <c r="AK17" s="236">
        <f t="shared" si="16"/>
        <v>1</v>
      </c>
      <c r="AL17" s="237">
        <v>1</v>
      </c>
      <c r="AM17" s="238">
        <v>0</v>
      </c>
      <c r="AN17" s="239">
        <f t="shared" si="17"/>
        <v>3</v>
      </c>
      <c r="AO17" s="237">
        <v>3</v>
      </c>
      <c r="AP17" s="238">
        <v>0</v>
      </c>
      <c r="AQ17" s="236">
        <f t="shared" si="18"/>
        <v>3</v>
      </c>
      <c r="AR17" s="237">
        <v>3</v>
      </c>
      <c r="AS17" s="238">
        <v>0</v>
      </c>
      <c r="AT17" s="239">
        <f t="shared" si="19"/>
        <v>3</v>
      </c>
      <c r="AU17" s="237">
        <v>2</v>
      </c>
      <c r="AV17" s="238">
        <v>1</v>
      </c>
      <c r="AW17" s="236">
        <f t="shared" si="20"/>
        <v>7</v>
      </c>
      <c r="AX17" s="237">
        <v>5</v>
      </c>
      <c r="AY17" s="238">
        <v>2</v>
      </c>
      <c r="AZ17" s="239">
        <f t="shared" si="21"/>
        <v>6</v>
      </c>
      <c r="BA17" s="237">
        <v>1</v>
      </c>
      <c r="BB17" s="238">
        <v>5</v>
      </c>
      <c r="BC17" s="236">
        <f t="shared" si="22"/>
        <v>1</v>
      </c>
      <c r="BD17" s="237">
        <v>1</v>
      </c>
      <c r="BE17" s="238">
        <v>0</v>
      </c>
      <c r="BF17" s="239">
        <f t="shared" si="23"/>
        <v>7</v>
      </c>
      <c r="BG17" s="237">
        <v>7</v>
      </c>
      <c r="BH17" s="238">
        <v>0</v>
      </c>
      <c r="BI17" s="236">
        <f t="shared" si="24"/>
        <v>86</v>
      </c>
      <c r="BJ17" s="237">
        <v>48</v>
      </c>
      <c r="BK17" s="238">
        <v>38</v>
      </c>
      <c r="BL17" s="239">
        <f t="shared" si="25"/>
        <v>7</v>
      </c>
      <c r="BM17" s="237">
        <v>5</v>
      </c>
      <c r="BN17" s="238">
        <v>2</v>
      </c>
      <c r="BO17" s="236">
        <f t="shared" si="26"/>
        <v>4</v>
      </c>
      <c r="BP17" s="237">
        <v>2</v>
      </c>
      <c r="BQ17" s="238">
        <v>2</v>
      </c>
      <c r="BR17" s="236">
        <f t="shared" si="27"/>
        <v>12</v>
      </c>
      <c r="BS17" s="237">
        <v>8</v>
      </c>
      <c r="BT17" s="238">
        <v>4</v>
      </c>
      <c r="BU17" s="236">
        <f t="shared" si="28"/>
        <v>0</v>
      </c>
      <c r="BV17" s="237">
        <v>0</v>
      </c>
      <c r="BW17" s="238">
        <v>0</v>
      </c>
    </row>
    <row r="18" spans="1:75" ht="15" customHeight="1">
      <c r="A18" s="75"/>
      <c r="B18" s="132"/>
      <c r="C18" s="131" t="s">
        <v>328</v>
      </c>
      <c r="D18" s="234">
        <f t="shared" si="3"/>
        <v>1072</v>
      </c>
      <c r="E18" s="240">
        <f t="shared" si="4"/>
        <v>767</v>
      </c>
      <c r="F18" s="240">
        <f t="shared" si="5"/>
        <v>305</v>
      </c>
      <c r="G18" s="236">
        <f t="shared" si="6"/>
        <v>55</v>
      </c>
      <c r="H18" s="237">
        <v>26</v>
      </c>
      <c r="I18" s="238">
        <v>29</v>
      </c>
      <c r="J18" s="239">
        <f t="shared" si="7"/>
        <v>165</v>
      </c>
      <c r="K18" s="237">
        <v>142</v>
      </c>
      <c r="L18" s="238">
        <v>23</v>
      </c>
      <c r="M18" s="236">
        <f t="shared" si="8"/>
        <v>40</v>
      </c>
      <c r="N18" s="237">
        <v>32</v>
      </c>
      <c r="O18" s="238">
        <v>8</v>
      </c>
      <c r="P18" s="239">
        <f t="shared" si="9"/>
        <v>29</v>
      </c>
      <c r="Q18" s="237">
        <v>10</v>
      </c>
      <c r="R18" s="238">
        <v>19</v>
      </c>
      <c r="S18" s="239">
        <f t="shared" si="10"/>
        <v>122</v>
      </c>
      <c r="T18" s="237">
        <v>87</v>
      </c>
      <c r="U18" s="238">
        <v>35</v>
      </c>
      <c r="V18" s="239">
        <f t="shared" si="11"/>
        <v>11</v>
      </c>
      <c r="W18" s="237">
        <v>7</v>
      </c>
      <c r="X18" s="238">
        <v>4</v>
      </c>
      <c r="Y18" s="236">
        <f t="shared" si="12"/>
        <v>73</v>
      </c>
      <c r="Z18" s="237">
        <v>61</v>
      </c>
      <c r="AA18" s="238">
        <v>12</v>
      </c>
      <c r="AB18" s="239">
        <f t="shared" si="13"/>
        <v>16</v>
      </c>
      <c r="AC18" s="237">
        <v>6</v>
      </c>
      <c r="AD18" s="238">
        <v>10</v>
      </c>
      <c r="AE18" s="236">
        <f t="shared" si="14"/>
        <v>25</v>
      </c>
      <c r="AF18" s="237">
        <v>16</v>
      </c>
      <c r="AG18" s="238">
        <v>9</v>
      </c>
      <c r="AH18" s="236">
        <f t="shared" si="15"/>
        <v>147</v>
      </c>
      <c r="AI18" s="237">
        <v>103</v>
      </c>
      <c r="AJ18" s="238">
        <v>44</v>
      </c>
      <c r="AK18" s="236">
        <f t="shared" si="16"/>
        <v>16</v>
      </c>
      <c r="AL18" s="237">
        <v>16</v>
      </c>
      <c r="AM18" s="238">
        <v>0</v>
      </c>
      <c r="AN18" s="239">
        <f t="shared" si="17"/>
        <v>43</v>
      </c>
      <c r="AO18" s="237">
        <v>39</v>
      </c>
      <c r="AP18" s="238">
        <v>4</v>
      </c>
      <c r="AQ18" s="236">
        <f t="shared" si="18"/>
        <v>31</v>
      </c>
      <c r="AR18" s="237">
        <v>28</v>
      </c>
      <c r="AS18" s="238">
        <v>3</v>
      </c>
      <c r="AT18" s="239">
        <f t="shared" si="19"/>
        <v>0</v>
      </c>
      <c r="AU18" s="237">
        <v>0</v>
      </c>
      <c r="AV18" s="238">
        <v>0</v>
      </c>
      <c r="AW18" s="236">
        <f t="shared" si="20"/>
        <v>14</v>
      </c>
      <c r="AX18" s="237">
        <v>14</v>
      </c>
      <c r="AY18" s="238">
        <v>0</v>
      </c>
      <c r="AZ18" s="239">
        <f t="shared" si="21"/>
        <v>4</v>
      </c>
      <c r="BA18" s="237">
        <v>2</v>
      </c>
      <c r="BB18" s="238">
        <v>2</v>
      </c>
      <c r="BC18" s="236">
        <f t="shared" si="22"/>
        <v>66</v>
      </c>
      <c r="BD18" s="237">
        <v>55</v>
      </c>
      <c r="BE18" s="238">
        <v>11</v>
      </c>
      <c r="BF18" s="239">
        <f t="shared" si="23"/>
        <v>69</v>
      </c>
      <c r="BG18" s="237">
        <v>34</v>
      </c>
      <c r="BH18" s="238">
        <v>35</v>
      </c>
      <c r="BI18" s="236">
        <f t="shared" si="24"/>
        <v>129</v>
      </c>
      <c r="BJ18" s="237">
        <v>84</v>
      </c>
      <c r="BK18" s="238">
        <v>45</v>
      </c>
      <c r="BL18" s="239">
        <f t="shared" si="25"/>
        <v>3</v>
      </c>
      <c r="BM18" s="237">
        <v>0</v>
      </c>
      <c r="BN18" s="238">
        <v>3</v>
      </c>
      <c r="BO18" s="236">
        <f t="shared" si="26"/>
        <v>12</v>
      </c>
      <c r="BP18" s="237">
        <v>3</v>
      </c>
      <c r="BQ18" s="238">
        <v>9</v>
      </c>
      <c r="BR18" s="236">
        <f t="shared" si="27"/>
        <v>2</v>
      </c>
      <c r="BS18" s="237">
        <v>2</v>
      </c>
      <c r="BT18" s="238">
        <v>0</v>
      </c>
      <c r="BU18" s="236">
        <f t="shared" si="28"/>
        <v>0</v>
      </c>
      <c r="BV18" s="237">
        <v>0</v>
      </c>
      <c r="BW18" s="238">
        <v>0</v>
      </c>
    </row>
    <row r="19" spans="1:75" ht="15" customHeight="1">
      <c r="A19" s="75"/>
      <c r="B19" s="132"/>
      <c r="C19" s="131" t="s">
        <v>327</v>
      </c>
      <c r="D19" s="234">
        <f t="shared" si="3"/>
        <v>402</v>
      </c>
      <c r="E19" s="240">
        <f t="shared" si="4"/>
        <v>203</v>
      </c>
      <c r="F19" s="240">
        <f t="shared" si="5"/>
        <v>199</v>
      </c>
      <c r="G19" s="236">
        <f t="shared" si="6"/>
        <v>89</v>
      </c>
      <c r="H19" s="237">
        <v>52</v>
      </c>
      <c r="I19" s="238">
        <v>37</v>
      </c>
      <c r="J19" s="239">
        <f t="shared" si="7"/>
        <v>58</v>
      </c>
      <c r="K19" s="237">
        <v>30</v>
      </c>
      <c r="L19" s="238">
        <v>28</v>
      </c>
      <c r="M19" s="236">
        <f t="shared" si="8"/>
        <v>27</v>
      </c>
      <c r="N19" s="237">
        <v>8</v>
      </c>
      <c r="O19" s="238">
        <v>19</v>
      </c>
      <c r="P19" s="239">
        <f t="shared" si="9"/>
        <v>32</v>
      </c>
      <c r="Q19" s="237">
        <v>16</v>
      </c>
      <c r="R19" s="238">
        <v>16</v>
      </c>
      <c r="S19" s="239">
        <f t="shared" si="10"/>
        <v>22</v>
      </c>
      <c r="T19" s="237">
        <v>10</v>
      </c>
      <c r="U19" s="238">
        <v>12</v>
      </c>
      <c r="V19" s="239">
        <f t="shared" si="11"/>
        <v>10</v>
      </c>
      <c r="W19" s="237">
        <v>5</v>
      </c>
      <c r="X19" s="238">
        <v>5</v>
      </c>
      <c r="Y19" s="236">
        <f t="shared" si="12"/>
        <v>24</v>
      </c>
      <c r="Z19" s="237">
        <v>13</v>
      </c>
      <c r="AA19" s="238">
        <v>11</v>
      </c>
      <c r="AB19" s="239">
        <f t="shared" si="13"/>
        <v>19</v>
      </c>
      <c r="AC19" s="237">
        <v>10</v>
      </c>
      <c r="AD19" s="238">
        <v>9</v>
      </c>
      <c r="AE19" s="236">
        <f t="shared" si="14"/>
        <v>11</v>
      </c>
      <c r="AF19" s="237">
        <v>6</v>
      </c>
      <c r="AG19" s="238">
        <v>5</v>
      </c>
      <c r="AH19" s="236">
        <f t="shared" si="15"/>
        <v>43</v>
      </c>
      <c r="AI19" s="237">
        <v>17</v>
      </c>
      <c r="AJ19" s="238">
        <v>26</v>
      </c>
      <c r="AK19" s="236">
        <f t="shared" si="16"/>
        <v>3</v>
      </c>
      <c r="AL19" s="237">
        <v>1</v>
      </c>
      <c r="AM19" s="238">
        <v>2</v>
      </c>
      <c r="AN19" s="239">
        <f t="shared" si="17"/>
        <v>9</v>
      </c>
      <c r="AO19" s="237">
        <v>3</v>
      </c>
      <c r="AP19" s="238">
        <v>6</v>
      </c>
      <c r="AQ19" s="236">
        <f t="shared" si="18"/>
        <v>1</v>
      </c>
      <c r="AR19" s="237">
        <v>1</v>
      </c>
      <c r="AS19" s="238">
        <v>0</v>
      </c>
      <c r="AT19" s="239">
        <f t="shared" si="19"/>
        <v>0</v>
      </c>
      <c r="AU19" s="237">
        <v>0</v>
      </c>
      <c r="AV19" s="238">
        <v>0</v>
      </c>
      <c r="AW19" s="236">
        <f t="shared" si="20"/>
        <v>6</v>
      </c>
      <c r="AX19" s="237">
        <v>2</v>
      </c>
      <c r="AY19" s="238">
        <v>4</v>
      </c>
      <c r="AZ19" s="239">
        <f t="shared" si="21"/>
        <v>6</v>
      </c>
      <c r="BA19" s="237">
        <v>6</v>
      </c>
      <c r="BB19" s="238">
        <v>0</v>
      </c>
      <c r="BC19" s="236">
        <f t="shared" si="22"/>
        <v>1</v>
      </c>
      <c r="BD19" s="237">
        <v>0</v>
      </c>
      <c r="BE19" s="238">
        <v>1</v>
      </c>
      <c r="BF19" s="239">
        <f t="shared" si="23"/>
        <v>10</v>
      </c>
      <c r="BG19" s="237">
        <v>5</v>
      </c>
      <c r="BH19" s="238">
        <v>5</v>
      </c>
      <c r="BI19" s="236">
        <f t="shared" si="24"/>
        <v>25</v>
      </c>
      <c r="BJ19" s="237">
        <v>16</v>
      </c>
      <c r="BK19" s="238">
        <v>9</v>
      </c>
      <c r="BL19" s="239">
        <f t="shared" si="25"/>
        <v>1</v>
      </c>
      <c r="BM19" s="237">
        <v>0</v>
      </c>
      <c r="BN19" s="238">
        <v>1</v>
      </c>
      <c r="BO19" s="236">
        <f t="shared" si="26"/>
        <v>4</v>
      </c>
      <c r="BP19" s="237">
        <v>2</v>
      </c>
      <c r="BQ19" s="238">
        <v>2</v>
      </c>
      <c r="BR19" s="236">
        <f t="shared" si="27"/>
        <v>1</v>
      </c>
      <c r="BS19" s="237">
        <v>0</v>
      </c>
      <c r="BT19" s="238">
        <v>1</v>
      </c>
      <c r="BU19" s="236">
        <f t="shared" si="28"/>
        <v>0</v>
      </c>
      <c r="BV19" s="237">
        <v>0</v>
      </c>
      <c r="BW19" s="238">
        <v>0</v>
      </c>
    </row>
    <row r="20" spans="1:75" ht="15" customHeight="1">
      <c r="A20" s="75"/>
      <c r="B20" s="132"/>
      <c r="C20" s="131" t="s">
        <v>326</v>
      </c>
      <c r="D20" s="234">
        <f t="shared" si="3"/>
        <v>628</v>
      </c>
      <c r="E20" s="240">
        <f t="shared" si="4"/>
        <v>344</v>
      </c>
      <c r="F20" s="240">
        <f t="shared" si="5"/>
        <v>284</v>
      </c>
      <c r="G20" s="236">
        <f t="shared" si="6"/>
        <v>74</v>
      </c>
      <c r="H20" s="237">
        <v>34</v>
      </c>
      <c r="I20" s="238">
        <v>40</v>
      </c>
      <c r="J20" s="239">
        <f t="shared" si="7"/>
        <v>100</v>
      </c>
      <c r="K20" s="237">
        <v>62</v>
      </c>
      <c r="L20" s="238">
        <v>38</v>
      </c>
      <c r="M20" s="236">
        <f t="shared" si="8"/>
        <v>61</v>
      </c>
      <c r="N20" s="237">
        <v>28</v>
      </c>
      <c r="O20" s="238">
        <v>33</v>
      </c>
      <c r="P20" s="239">
        <f t="shared" si="9"/>
        <v>9</v>
      </c>
      <c r="Q20" s="237">
        <v>5</v>
      </c>
      <c r="R20" s="238">
        <v>4</v>
      </c>
      <c r="S20" s="239">
        <f t="shared" si="10"/>
        <v>83</v>
      </c>
      <c r="T20" s="237">
        <v>41</v>
      </c>
      <c r="U20" s="238">
        <v>42</v>
      </c>
      <c r="V20" s="239">
        <f t="shared" si="11"/>
        <v>7</v>
      </c>
      <c r="W20" s="237">
        <v>1</v>
      </c>
      <c r="X20" s="238">
        <v>6</v>
      </c>
      <c r="Y20" s="236">
        <f t="shared" si="12"/>
        <v>31</v>
      </c>
      <c r="Z20" s="237">
        <v>24</v>
      </c>
      <c r="AA20" s="238">
        <v>7</v>
      </c>
      <c r="AB20" s="239">
        <f t="shared" si="13"/>
        <v>10</v>
      </c>
      <c r="AC20" s="237">
        <v>0</v>
      </c>
      <c r="AD20" s="238">
        <v>10</v>
      </c>
      <c r="AE20" s="236">
        <f t="shared" si="14"/>
        <v>7</v>
      </c>
      <c r="AF20" s="237">
        <v>5</v>
      </c>
      <c r="AG20" s="238">
        <v>2</v>
      </c>
      <c r="AH20" s="236">
        <f t="shared" si="15"/>
        <v>144</v>
      </c>
      <c r="AI20" s="237">
        <v>76</v>
      </c>
      <c r="AJ20" s="238">
        <v>68</v>
      </c>
      <c r="AK20" s="236">
        <f t="shared" si="16"/>
        <v>3</v>
      </c>
      <c r="AL20" s="237">
        <v>3</v>
      </c>
      <c r="AM20" s="238">
        <v>0</v>
      </c>
      <c r="AN20" s="239">
        <f t="shared" si="17"/>
        <v>11</v>
      </c>
      <c r="AO20" s="237">
        <v>7</v>
      </c>
      <c r="AP20" s="238">
        <v>4</v>
      </c>
      <c r="AQ20" s="236">
        <f t="shared" si="18"/>
        <v>1</v>
      </c>
      <c r="AR20" s="237">
        <v>1</v>
      </c>
      <c r="AS20" s="238">
        <v>0</v>
      </c>
      <c r="AT20" s="239">
        <f t="shared" si="19"/>
        <v>1</v>
      </c>
      <c r="AU20" s="237">
        <v>0</v>
      </c>
      <c r="AV20" s="238">
        <v>1</v>
      </c>
      <c r="AW20" s="236">
        <f t="shared" si="20"/>
        <v>4</v>
      </c>
      <c r="AX20" s="237">
        <v>3</v>
      </c>
      <c r="AY20" s="238">
        <v>1</v>
      </c>
      <c r="AZ20" s="239">
        <f t="shared" si="21"/>
        <v>6</v>
      </c>
      <c r="BA20" s="237">
        <v>2</v>
      </c>
      <c r="BB20" s="238">
        <v>4</v>
      </c>
      <c r="BC20" s="236">
        <f t="shared" si="22"/>
        <v>17</v>
      </c>
      <c r="BD20" s="237">
        <v>16</v>
      </c>
      <c r="BE20" s="238">
        <v>1</v>
      </c>
      <c r="BF20" s="239">
        <f t="shared" si="23"/>
        <v>16</v>
      </c>
      <c r="BG20" s="237">
        <v>12</v>
      </c>
      <c r="BH20" s="238">
        <v>4</v>
      </c>
      <c r="BI20" s="236">
        <f t="shared" si="24"/>
        <v>32</v>
      </c>
      <c r="BJ20" s="237">
        <v>20</v>
      </c>
      <c r="BK20" s="238">
        <v>12</v>
      </c>
      <c r="BL20" s="239">
        <f t="shared" si="25"/>
        <v>7</v>
      </c>
      <c r="BM20" s="237">
        <v>4</v>
      </c>
      <c r="BN20" s="238">
        <v>3</v>
      </c>
      <c r="BO20" s="236">
        <f t="shared" si="26"/>
        <v>4</v>
      </c>
      <c r="BP20" s="237">
        <v>0</v>
      </c>
      <c r="BQ20" s="238">
        <v>4</v>
      </c>
      <c r="BR20" s="236">
        <f t="shared" si="27"/>
        <v>0</v>
      </c>
      <c r="BS20" s="237">
        <v>0</v>
      </c>
      <c r="BT20" s="238">
        <v>0</v>
      </c>
      <c r="BU20" s="236">
        <f t="shared" si="28"/>
        <v>0</v>
      </c>
      <c r="BV20" s="237">
        <v>0</v>
      </c>
      <c r="BW20" s="238">
        <v>0</v>
      </c>
    </row>
    <row r="21" spans="1:75" ht="15" customHeight="1">
      <c r="A21" s="75"/>
      <c r="B21" s="132"/>
      <c r="C21" s="131" t="s">
        <v>325</v>
      </c>
      <c r="D21" s="234">
        <f t="shared" si="3"/>
        <v>767</v>
      </c>
      <c r="E21" s="240">
        <f t="shared" si="4"/>
        <v>214</v>
      </c>
      <c r="F21" s="240">
        <f t="shared" si="5"/>
        <v>553</v>
      </c>
      <c r="G21" s="236">
        <f t="shared" si="6"/>
        <v>92</v>
      </c>
      <c r="H21" s="237">
        <v>22</v>
      </c>
      <c r="I21" s="238">
        <v>70</v>
      </c>
      <c r="J21" s="239">
        <f t="shared" si="7"/>
        <v>82</v>
      </c>
      <c r="K21" s="237">
        <v>15</v>
      </c>
      <c r="L21" s="238">
        <v>67</v>
      </c>
      <c r="M21" s="236">
        <f t="shared" si="8"/>
        <v>22</v>
      </c>
      <c r="N21" s="237">
        <v>3</v>
      </c>
      <c r="O21" s="238">
        <v>19</v>
      </c>
      <c r="P21" s="239">
        <f t="shared" si="9"/>
        <v>32</v>
      </c>
      <c r="Q21" s="237">
        <v>1</v>
      </c>
      <c r="R21" s="238">
        <v>31</v>
      </c>
      <c r="S21" s="239">
        <f t="shared" si="10"/>
        <v>237</v>
      </c>
      <c r="T21" s="237">
        <v>139</v>
      </c>
      <c r="U21" s="238">
        <v>98</v>
      </c>
      <c r="V21" s="239">
        <f t="shared" si="11"/>
        <v>15</v>
      </c>
      <c r="W21" s="237">
        <v>1</v>
      </c>
      <c r="X21" s="238">
        <v>14</v>
      </c>
      <c r="Y21" s="236">
        <f t="shared" si="12"/>
        <v>19</v>
      </c>
      <c r="Z21" s="237">
        <v>2</v>
      </c>
      <c r="AA21" s="238">
        <v>17</v>
      </c>
      <c r="AB21" s="239">
        <f t="shared" si="13"/>
        <v>21</v>
      </c>
      <c r="AC21" s="237">
        <v>1</v>
      </c>
      <c r="AD21" s="238">
        <v>20</v>
      </c>
      <c r="AE21" s="236">
        <f t="shared" si="14"/>
        <v>5</v>
      </c>
      <c r="AF21" s="237">
        <v>1</v>
      </c>
      <c r="AG21" s="238">
        <v>4</v>
      </c>
      <c r="AH21" s="236">
        <f t="shared" si="15"/>
        <v>104</v>
      </c>
      <c r="AI21" s="237">
        <v>21</v>
      </c>
      <c r="AJ21" s="238">
        <v>83</v>
      </c>
      <c r="AK21" s="236">
        <f t="shared" si="16"/>
        <v>1</v>
      </c>
      <c r="AL21" s="237">
        <v>0</v>
      </c>
      <c r="AM21" s="238">
        <v>1</v>
      </c>
      <c r="AN21" s="239">
        <f t="shared" si="17"/>
        <v>4</v>
      </c>
      <c r="AO21" s="237">
        <v>0</v>
      </c>
      <c r="AP21" s="238">
        <v>4</v>
      </c>
      <c r="AQ21" s="236">
        <f t="shared" si="18"/>
        <v>9</v>
      </c>
      <c r="AR21" s="237">
        <v>1</v>
      </c>
      <c r="AS21" s="238">
        <v>8</v>
      </c>
      <c r="AT21" s="239">
        <f t="shared" si="19"/>
        <v>11</v>
      </c>
      <c r="AU21" s="237">
        <v>0</v>
      </c>
      <c r="AV21" s="238">
        <v>11</v>
      </c>
      <c r="AW21" s="236">
        <f t="shared" si="20"/>
        <v>11</v>
      </c>
      <c r="AX21" s="237">
        <v>0</v>
      </c>
      <c r="AY21" s="238">
        <v>11</v>
      </c>
      <c r="AZ21" s="239">
        <f t="shared" si="21"/>
        <v>11</v>
      </c>
      <c r="BA21" s="237">
        <v>2</v>
      </c>
      <c r="BB21" s="238">
        <v>9</v>
      </c>
      <c r="BC21" s="236">
        <f t="shared" si="22"/>
        <v>6</v>
      </c>
      <c r="BD21" s="237">
        <v>0</v>
      </c>
      <c r="BE21" s="238">
        <v>6</v>
      </c>
      <c r="BF21" s="239">
        <f t="shared" si="23"/>
        <v>25</v>
      </c>
      <c r="BG21" s="237">
        <v>2</v>
      </c>
      <c r="BH21" s="238">
        <v>23</v>
      </c>
      <c r="BI21" s="236">
        <f t="shared" si="24"/>
        <v>9</v>
      </c>
      <c r="BJ21" s="237">
        <v>2</v>
      </c>
      <c r="BK21" s="238">
        <v>7</v>
      </c>
      <c r="BL21" s="239">
        <f t="shared" si="25"/>
        <v>21</v>
      </c>
      <c r="BM21" s="237">
        <v>1</v>
      </c>
      <c r="BN21" s="238">
        <v>20</v>
      </c>
      <c r="BO21" s="236">
        <f t="shared" si="26"/>
        <v>19</v>
      </c>
      <c r="BP21" s="237">
        <v>0</v>
      </c>
      <c r="BQ21" s="238">
        <v>19</v>
      </c>
      <c r="BR21" s="236">
        <f t="shared" si="27"/>
        <v>8</v>
      </c>
      <c r="BS21" s="237">
        <v>0</v>
      </c>
      <c r="BT21" s="238">
        <v>8</v>
      </c>
      <c r="BU21" s="236">
        <f t="shared" si="28"/>
        <v>3</v>
      </c>
      <c r="BV21" s="237">
        <v>0</v>
      </c>
      <c r="BW21" s="238">
        <v>3</v>
      </c>
    </row>
    <row r="22" spans="1:75" ht="15" customHeight="1">
      <c r="A22" s="75"/>
      <c r="B22" s="132"/>
      <c r="C22" s="131" t="s">
        <v>324</v>
      </c>
      <c r="D22" s="234">
        <f t="shared" si="3"/>
        <v>1930</v>
      </c>
      <c r="E22" s="240">
        <f t="shared" si="4"/>
        <v>1778</v>
      </c>
      <c r="F22" s="240">
        <f t="shared" si="5"/>
        <v>152</v>
      </c>
      <c r="G22" s="236">
        <f t="shared" si="6"/>
        <v>107</v>
      </c>
      <c r="H22" s="237">
        <v>98</v>
      </c>
      <c r="I22" s="238">
        <v>9</v>
      </c>
      <c r="J22" s="239">
        <f t="shared" si="7"/>
        <v>250</v>
      </c>
      <c r="K22" s="237">
        <v>230</v>
      </c>
      <c r="L22" s="238">
        <v>20</v>
      </c>
      <c r="M22" s="236">
        <f t="shared" si="8"/>
        <v>61</v>
      </c>
      <c r="N22" s="237">
        <v>55</v>
      </c>
      <c r="O22" s="238">
        <v>6</v>
      </c>
      <c r="P22" s="239">
        <f t="shared" si="9"/>
        <v>27</v>
      </c>
      <c r="Q22" s="237">
        <v>27</v>
      </c>
      <c r="R22" s="238">
        <v>0</v>
      </c>
      <c r="S22" s="239">
        <f t="shared" si="10"/>
        <v>125</v>
      </c>
      <c r="T22" s="237">
        <v>114</v>
      </c>
      <c r="U22" s="238">
        <v>11</v>
      </c>
      <c r="V22" s="239">
        <f t="shared" si="11"/>
        <v>16</v>
      </c>
      <c r="W22" s="237">
        <v>12</v>
      </c>
      <c r="X22" s="238">
        <v>4</v>
      </c>
      <c r="Y22" s="236">
        <f t="shared" si="12"/>
        <v>247</v>
      </c>
      <c r="Z22" s="237">
        <v>243</v>
      </c>
      <c r="AA22" s="238">
        <v>4</v>
      </c>
      <c r="AB22" s="239">
        <f t="shared" si="13"/>
        <v>30</v>
      </c>
      <c r="AC22" s="237">
        <v>29</v>
      </c>
      <c r="AD22" s="238">
        <v>1</v>
      </c>
      <c r="AE22" s="236">
        <f t="shared" si="14"/>
        <v>36</v>
      </c>
      <c r="AF22" s="237">
        <v>31</v>
      </c>
      <c r="AG22" s="238">
        <v>5</v>
      </c>
      <c r="AH22" s="236">
        <f t="shared" si="15"/>
        <v>289</v>
      </c>
      <c r="AI22" s="237">
        <v>248</v>
      </c>
      <c r="AJ22" s="238">
        <v>41</v>
      </c>
      <c r="AK22" s="236">
        <f t="shared" si="16"/>
        <v>53</v>
      </c>
      <c r="AL22" s="237">
        <v>49</v>
      </c>
      <c r="AM22" s="238">
        <v>4</v>
      </c>
      <c r="AN22" s="239">
        <f t="shared" si="17"/>
        <v>69</v>
      </c>
      <c r="AO22" s="237">
        <v>63</v>
      </c>
      <c r="AP22" s="238">
        <v>6</v>
      </c>
      <c r="AQ22" s="236">
        <f t="shared" si="18"/>
        <v>2</v>
      </c>
      <c r="AR22" s="237">
        <v>0</v>
      </c>
      <c r="AS22" s="238">
        <v>2</v>
      </c>
      <c r="AT22" s="239">
        <f t="shared" si="19"/>
        <v>2</v>
      </c>
      <c r="AU22" s="237">
        <v>1</v>
      </c>
      <c r="AV22" s="238">
        <v>1</v>
      </c>
      <c r="AW22" s="236">
        <f t="shared" si="20"/>
        <v>7</v>
      </c>
      <c r="AX22" s="237">
        <v>5</v>
      </c>
      <c r="AY22" s="238">
        <v>2</v>
      </c>
      <c r="AZ22" s="239">
        <f t="shared" si="21"/>
        <v>38</v>
      </c>
      <c r="BA22" s="237">
        <v>36</v>
      </c>
      <c r="BB22" s="238">
        <v>2</v>
      </c>
      <c r="BC22" s="236">
        <f t="shared" si="22"/>
        <v>185</v>
      </c>
      <c r="BD22" s="237">
        <v>183</v>
      </c>
      <c r="BE22" s="238">
        <v>2</v>
      </c>
      <c r="BF22" s="239">
        <f t="shared" si="23"/>
        <v>142</v>
      </c>
      <c r="BG22" s="237">
        <v>125</v>
      </c>
      <c r="BH22" s="238">
        <v>17</v>
      </c>
      <c r="BI22" s="236">
        <f t="shared" si="24"/>
        <v>217</v>
      </c>
      <c r="BJ22" s="237">
        <v>207</v>
      </c>
      <c r="BK22" s="238">
        <v>10</v>
      </c>
      <c r="BL22" s="239">
        <f t="shared" si="25"/>
        <v>12</v>
      </c>
      <c r="BM22" s="237">
        <v>11</v>
      </c>
      <c r="BN22" s="238">
        <v>1</v>
      </c>
      <c r="BO22" s="236">
        <f t="shared" si="26"/>
        <v>9</v>
      </c>
      <c r="BP22" s="237">
        <v>6</v>
      </c>
      <c r="BQ22" s="238">
        <v>3</v>
      </c>
      <c r="BR22" s="236">
        <f t="shared" si="27"/>
        <v>6</v>
      </c>
      <c r="BS22" s="237">
        <v>5</v>
      </c>
      <c r="BT22" s="238">
        <v>1</v>
      </c>
      <c r="BU22" s="236">
        <f t="shared" si="28"/>
        <v>0</v>
      </c>
      <c r="BV22" s="237">
        <v>0</v>
      </c>
      <c r="BW22" s="238">
        <v>0</v>
      </c>
    </row>
    <row r="23" spans="1:75" ht="15" customHeight="1">
      <c r="A23" s="75"/>
      <c r="B23" s="132"/>
      <c r="C23" s="131" t="s">
        <v>128</v>
      </c>
      <c r="D23" s="234">
        <f t="shared" si="3"/>
        <v>581</v>
      </c>
      <c r="E23" s="240">
        <f t="shared" si="4"/>
        <v>554</v>
      </c>
      <c r="F23" s="240">
        <f t="shared" si="5"/>
        <v>27</v>
      </c>
      <c r="G23" s="236">
        <f t="shared" si="6"/>
        <v>20</v>
      </c>
      <c r="H23" s="237">
        <v>16</v>
      </c>
      <c r="I23" s="238">
        <v>4</v>
      </c>
      <c r="J23" s="239">
        <f t="shared" si="7"/>
        <v>128</v>
      </c>
      <c r="K23" s="237">
        <v>121</v>
      </c>
      <c r="L23" s="238">
        <v>7</v>
      </c>
      <c r="M23" s="236">
        <f t="shared" si="8"/>
        <v>30</v>
      </c>
      <c r="N23" s="237">
        <v>30</v>
      </c>
      <c r="O23" s="238">
        <v>0</v>
      </c>
      <c r="P23" s="239">
        <f t="shared" si="9"/>
        <v>9</v>
      </c>
      <c r="Q23" s="237">
        <v>8</v>
      </c>
      <c r="R23" s="238">
        <v>1</v>
      </c>
      <c r="S23" s="239">
        <f t="shared" si="10"/>
        <v>16</v>
      </c>
      <c r="T23" s="237">
        <v>15</v>
      </c>
      <c r="U23" s="238">
        <v>1</v>
      </c>
      <c r="V23" s="239">
        <f t="shared" si="11"/>
        <v>0</v>
      </c>
      <c r="W23" s="237">
        <v>0</v>
      </c>
      <c r="X23" s="238">
        <v>0</v>
      </c>
      <c r="Y23" s="236">
        <f t="shared" si="12"/>
        <v>55</v>
      </c>
      <c r="Z23" s="237">
        <v>53</v>
      </c>
      <c r="AA23" s="238">
        <v>2</v>
      </c>
      <c r="AB23" s="239">
        <f t="shared" si="13"/>
        <v>14</v>
      </c>
      <c r="AC23" s="237">
        <v>13</v>
      </c>
      <c r="AD23" s="238">
        <v>1</v>
      </c>
      <c r="AE23" s="236">
        <f t="shared" si="14"/>
        <v>1</v>
      </c>
      <c r="AF23" s="237">
        <v>1</v>
      </c>
      <c r="AG23" s="238">
        <v>0</v>
      </c>
      <c r="AH23" s="236">
        <f t="shared" si="15"/>
        <v>154</v>
      </c>
      <c r="AI23" s="237">
        <v>144</v>
      </c>
      <c r="AJ23" s="238">
        <v>10</v>
      </c>
      <c r="AK23" s="236">
        <f t="shared" si="16"/>
        <v>11</v>
      </c>
      <c r="AL23" s="237">
        <v>11</v>
      </c>
      <c r="AM23" s="238">
        <v>0</v>
      </c>
      <c r="AN23" s="239">
        <f t="shared" si="17"/>
        <v>4</v>
      </c>
      <c r="AO23" s="237">
        <v>4</v>
      </c>
      <c r="AP23" s="238">
        <v>0</v>
      </c>
      <c r="AQ23" s="236">
        <f t="shared" si="18"/>
        <v>0</v>
      </c>
      <c r="AR23" s="237">
        <v>0</v>
      </c>
      <c r="AS23" s="238">
        <v>0</v>
      </c>
      <c r="AT23" s="239">
        <f t="shared" si="19"/>
        <v>0</v>
      </c>
      <c r="AU23" s="237">
        <v>0</v>
      </c>
      <c r="AV23" s="238">
        <v>0</v>
      </c>
      <c r="AW23" s="236">
        <f t="shared" si="20"/>
        <v>0</v>
      </c>
      <c r="AX23" s="237">
        <v>0</v>
      </c>
      <c r="AY23" s="238">
        <v>0</v>
      </c>
      <c r="AZ23" s="239">
        <f t="shared" si="21"/>
        <v>4</v>
      </c>
      <c r="BA23" s="237">
        <v>4</v>
      </c>
      <c r="BB23" s="238">
        <v>0</v>
      </c>
      <c r="BC23" s="236">
        <f t="shared" si="22"/>
        <v>37</v>
      </c>
      <c r="BD23" s="237">
        <v>37</v>
      </c>
      <c r="BE23" s="238">
        <v>0</v>
      </c>
      <c r="BF23" s="239">
        <f t="shared" si="23"/>
        <v>33</v>
      </c>
      <c r="BG23" s="237">
        <v>33</v>
      </c>
      <c r="BH23" s="238">
        <v>0</v>
      </c>
      <c r="BI23" s="236">
        <f t="shared" si="24"/>
        <v>62</v>
      </c>
      <c r="BJ23" s="237">
        <v>61</v>
      </c>
      <c r="BK23" s="238">
        <v>1</v>
      </c>
      <c r="BL23" s="239">
        <f t="shared" si="25"/>
        <v>3</v>
      </c>
      <c r="BM23" s="237">
        <v>3</v>
      </c>
      <c r="BN23" s="238">
        <v>0</v>
      </c>
      <c r="BO23" s="236">
        <f t="shared" si="26"/>
        <v>0</v>
      </c>
      <c r="BP23" s="237">
        <v>0</v>
      </c>
      <c r="BQ23" s="238">
        <v>0</v>
      </c>
      <c r="BR23" s="236">
        <f t="shared" si="27"/>
        <v>0</v>
      </c>
      <c r="BS23" s="237">
        <v>0</v>
      </c>
      <c r="BT23" s="238">
        <v>0</v>
      </c>
      <c r="BU23" s="236">
        <f t="shared" si="28"/>
        <v>0</v>
      </c>
      <c r="BV23" s="237">
        <v>0</v>
      </c>
      <c r="BW23" s="238">
        <v>0</v>
      </c>
    </row>
    <row r="24" spans="1:75" ht="15" customHeight="1">
      <c r="A24" s="75"/>
      <c r="B24" s="132"/>
      <c r="C24" s="131" t="s">
        <v>323</v>
      </c>
      <c r="D24" s="241">
        <f t="shared" si="3"/>
        <v>543</v>
      </c>
      <c r="E24" s="240">
        <f t="shared" si="4"/>
        <v>511</v>
      </c>
      <c r="F24" s="240">
        <f t="shared" si="5"/>
        <v>32</v>
      </c>
      <c r="G24" s="236">
        <f t="shared" si="6"/>
        <v>52</v>
      </c>
      <c r="H24" s="237">
        <v>38</v>
      </c>
      <c r="I24" s="238">
        <v>14</v>
      </c>
      <c r="J24" s="239">
        <f t="shared" si="7"/>
        <v>48</v>
      </c>
      <c r="K24" s="237">
        <v>47</v>
      </c>
      <c r="L24" s="238">
        <v>1</v>
      </c>
      <c r="M24" s="236">
        <f t="shared" si="8"/>
        <v>2</v>
      </c>
      <c r="N24" s="237">
        <v>2</v>
      </c>
      <c r="O24" s="238">
        <v>0</v>
      </c>
      <c r="P24" s="239">
        <f t="shared" si="9"/>
        <v>4</v>
      </c>
      <c r="Q24" s="237">
        <v>4</v>
      </c>
      <c r="R24" s="238">
        <v>0</v>
      </c>
      <c r="S24" s="239">
        <f t="shared" si="10"/>
        <v>20</v>
      </c>
      <c r="T24" s="237">
        <v>19</v>
      </c>
      <c r="U24" s="238">
        <v>1</v>
      </c>
      <c r="V24" s="239">
        <f t="shared" si="11"/>
        <v>2</v>
      </c>
      <c r="W24" s="237">
        <v>2</v>
      </c>
      <c r="X24" s="238">
        <v>0</v>
      </c>
      <c r="Y24" s="236">
        <f t="shared" si="12"/>
        <v>28</v>
      </c>
      <c r="Z24" s="237">
        <v>28</v>
      </c>
      <c r="AA24" s="238">
        <v>0</v>
      </c>
      <c r="AB24" s="239">
        <f t="shared" si="13"/>
        <v>12</v>
      </c>
      <c r="AC24" s="237">
        <v>12</v>
      </c>
      <c r="AD24" s="238">
        <v>0</v>
      </c>
      <c r="AE24" s="236">
        <f t="shared" si="14"/>
        <v>0</v>
      </c>
      <c r="AF24" s="237">
        <v>0</v>
      </c>
      <c r="AG24" s="238">
        <v>0</v>
      </c>
      <c r="AH24" s="236">
        <f t="shared" si="15"/>
        <v>228</v>
      </c>
      <c r="AI24" s="237">
        <v>212</v>
      </c>
      <c r="AJ24" s="238">
        <v>16</v>
      </c>
      <c r="AK24" s="236">
        <f t="shared" si="16"/>
        <v>2</v>
      </c>
      <c r="AL24" s="237">
        <v>2</v>
      </c>
      <c r="AM24" s="238">
        <v>0</v>
      </c>
      <c r="AN24" s="239">
        <f t="shared" si="17"/>
        <v>4</v>
      </c>
      <c r="AO24" s="237">
        <v>4</v>
      </c>
      <c r="AP24" s="238">
        <v>0</v>
      </c>
      <c r="AQ24" s="236">
        <f t="shared" si="18"/>
        <v>0</v>
      </c>
      <c r="AR24" s="237">
        <v>0</v>
      </c>
      <c r="AS24" s="238">
        <v>0</v>
      </c>
      <c r="AT24" s="239">
        <f t="shared" si="19"/>
        <v>0</v>
      </c>
      <c r="AU24" s="237">
        <v>0</v>
      </c>
      <c r="AV24" s="238">
        <v>0</v>
      </c>
      <c r="AW24" s="236">
        <f t="shared" si="20"/>
        <v>4</v>
      </c>
      <c r="AX24" s="237">
        <v>4</v>
      </c>
      <c r="AY24" s="238">
        <v>0</v>
      </c>
      <c r="AZ24" s="239">
        <f t="shared" si="21"/>
        <v>0</v>
      </c>
      <c r="BA24" s="237">
        <v>0</v>
      </c>
      <c r="BB24" s="238">
        <v>0</v>
      </c>
      <c r="BC24" s="236">
        <f t="shared" si="22"/>
        <v>34</v>
      </c>
      <c r="BD24" s="237">
        <v>34</v>
      </c>
      <c r="BE24" s="238">
        <v>0</v>
      </c>
      <c r="BF24" s="239">
        <f t="shared" si="23"/>
        <v>29</v>
      </c>
      <c r="BG24" s="237">
        <v>29</v>
      </c>
      <c r="BH24" s="238">
        <v>0</v>
      </c>
      <c r="BI24" s="236">
        <f t="shared" si="24"/>
        <v>68</v>
      </c>
      <c r="BJ24" s="237">
        <v>68</v>
      </c>
      <c r="BK24" s="238">
        <v>0</v>
      </c>
      <c r="BL24" s="239">
        <f t="shared" si="25"/>
        <v>1</v>
      </c>
      <c r="BM24" s="237">
        <v>1</v>
      </c>
      <c r="BN24" s="238">
        <v>0</v>
      </c>
      <c r="BO24" s="236">
        <f t="shared" si="26"/>
        <v>0</v>
      </c>
      <c r="BP24" s="237">
        <v>0</v>
      </c>
      <c r="BQ24" s="238">
        <v>0</v>
      </c>
      <c r="BR24" s="236">
        <f t="shared" si="27"/>
        <v>4</v>
      </c>
      <c r="BS24" s="237">
        <v>4</v>
      </c>
      <c r="BT24" s="238">
        <v>0</v>
      </c>
      <c r="BU24" s="236">
        <f t="shared" si="28"/>
        <v>1</v>
      </c>
      <c r="BV24" s="237">
        <v>1</v>
      </c>
      <c r="BW24" s="238">
        <v>0</v>
      </c>
    </row>
    <row r="25" spans="1:75" ht="15" customHeight="1">
      <c r="A25" s="75"/>
      <c r="B25" s="132"/>
      <c r="C25" s="131" t="s">
        <v>322</v>
      </c>
      <c r="D25" s="241">
        <f t="shared" si="3"/>
        <v>164</v>
      </c>
      <c r="E25" s="240">
        <f t="shared" si="4"/>
        <v>102</v>
      </c>
      <c r="F25" s="240">
        <f t="shared" si="5"/>
        <v>62</v>
      </c>
      <c r="G25" s="236">
        <f t="shared" si="6"/>
        <v>35</v>
      </c>
      <c r="H25" s="237">
        <v>21</v>
      </c>
      <c r="I25" s="238">
        <v>14</v>
      </c>
      <c r="J25" s="239">
        <f t="shared" si="7"/>
        <v>27</v>
      </c>
      <c r="K25" s="237">
        <v>21</v>
      </c>
      <c r="L25" s="238">
        <v>6</v>
      </c>
      <c r="M25" s="236">
        <f t="shared" si="8"/>
        <v>5</v>
      </c>
      <c r="N25" s="237">
        <v>3</v>
      </c>
      <c r="O25" s="238">
        <v>2</v>
      </c>
      <c r="P25" s="239">
        <f t="shared" si="9"/>
        <v>12</v>
      </c>
      <c r="Q25" s="237">
        <v>7</v>
      </c>
      <c r="R25" s="238">
        <v>5</v>
      </c>
      <c r="S25" s="239">
        <f t="shared" si="10"/>
        <v>19</v>
      </c>
      <c r="T25" s="237">
        <v>11</v>
      </c>
      <c r="U25" s="238">
        <v>8</v>
      </c>
      <c r="V25" s="239">
        <f t="shared" si="11"/>
        <v>5</v>
      </c>
      <c r="W25" s="237">
        <v>0</v>
      </c>
      <c r="X25" s="238">
        <v>5</v>
      </c>
      <c r="Y25" s="236">
        <f t="shared" si="12"/>
        <v>2</v>
      </c>
      <c r="Z25" s="237">
        <v>1</v>
      </c>
      <c r="AA25" s="238">
        <v>1</v>
      </c>
      <c r="AB25" s="239">
        <f t="shared" si="13"/>
        <v>3</v>
      </c>
      <c r="AC25" s="237">
        <v>2</v>
      </c>
      <c r="AD25" s="238">
        <v>1</v>
      </c>
      <c r="AE25" s="236">
        <f t="shared" si="14"/>
        <v>2</v>
      </c>
      <c r="AF25" s="237">
        <v>1</v>
      </c>
      <c r="AG25" s="238">
        <v>1</v>
      </c>
      <c r="AH25" s="236">
        <f t="shared" si="15"/>
        <v>34</v>
      </c>
      <c r="AI25" s="237">
        <v>22</v>
      </c>
      <c r="AJ25" s="238">
        <v>12</v>
      </c>
      <c r="AK25" s="236">
        <f t="shared" si="16"/>
        <v>0</v>
      </c>
      <c r="AL25" s="237">
        <v>0</v>
      </c>
      <c r="AM25" s="238">
        <v>0</v>
      </c>
      <c r="AN25" s="239">
        <f t="shared" si="17"/>
        <v>0</v>
      </c>
      <c r="AO25" s="237">
        <v>0</v>
      </c>
      <c r="AP25" s="238">
        <v>0</v>
      </c>
      <c r="AQ25" s="236">
        <f t="shared" si="18"/>
        <v>0</v>
      </c>
      <c r="AR25" s="237">
        <v>0</v>
      </c>
      <c r="AS25" s="238">
        <v>0</v>
      </c>
      <c r="AT25" s="239">
        <f t="shared" si="19"/>
        <v>1</v>
      </c>
      <c r="AU25" s="237">
        <v>1</v>
      </c>
      <c r="AV25" s="238">
        <v>0</v>
      </c>
      <c r="AW25" s="236">
        <f t="shared" si="20"/>
        <v>2</v>
      </c>
      <c r="AX25" s="237">
        <v>1</v>
      </c>
      <c r="AY25" s="238">
        <v>1</v>
      </c>
      <c r="AZ25" s="239">
        <f t="shared" si="21"/>
        <v>3</v>
      </c>
      <c r="BA25" s="237">
        <v>1</v>
      </c>
      <c r="BB25" s="238">
        <v>2</v>
      </c>
      <c r="BC25" s="236">
        <f t="shared" si="22"/>
        <v>0</v>
      </c>
      <c r="BD25" s="237">
        <v>0</v>
      </c>
      <c r="BE25" s="238">
        <v>0</v>
      </c>
      <c r="BF25" s="239">
        <f t="shared" si="23"/>
        <v>1</v>
      </c>
      <c r="BG25" s="237">
        <v>1</v>
      </c>
      <c r="BH25" s="238">
        <v>0</v>
      </c>
      <c r="BI25" s="236">
        <f t="shared" si="24"/>
        <v>6</v>
      </c>
      <c r="BJ25" s="237">
        <v>4</v>
      </c>
      <c r="BK25" s="238">
        <v>2</v>
      </c>
      <c r="BL25" s="239">
        <f t="shared" si="25"/>
        <v>3</v>
      </c>
      <c r="BM25" s="237">
        <v>3</v>
      </c>
      <c r="BN25" s="238">
        <v>0</v>
      </c>
      <c r="BO25" s="236">
        <f t="shared" si="26"/>
        <v>0</v>
      </c>
      <c r="BP25" s="237">
        <v>0</v>
      </c>
      <c r="BQ25" s="238">
        <v>0</v>
      </c>
      <c r="BR25" s="236">
        <f t="shared" si="27"/>
        <v>3</v>
      </c>
      <c r="BS25" s="237">
        <v>2</v>
      </c>
      <c r="BT25" s="238">
        <v>1</v>
      </c>
      <c r="BU25" s="236">
        <f t="shared" si="28"/>
        <v>1</v>
      </c>
      <c r="BV25" s="237">
        <v>0</v>
      </c>
      <c r="BW25" s="238">
        <v>1</v>
      </c>
    </row>
    <row r="26" spans="1:75" ht="15" customHeight="1">
      <c r="A26" s="75"/>
      <c r="B26" s="132"/>
      <c r="C26" s="131" t="s">
        <v>321</v>
      </c>
      <c r="D26" s="241">
        <f t="shared" si="3"/>
        <v>1011</v>
      </c>
      <c r="E26" s="240">
        <f t="shared" si="4"/>
        <v>999</v>
      </c>
      <c r="F26" s="240">
        <f t="shared" si="5"/>
        <v>12</v>
      </c>
      <c r="G26" s="236">
        <f t="shared" si="6"/>
        <v>79</v>
      </c>
      <c r="H26" s="237">
        <v>75</v>
      </c>
      <c r="I26" s="238">
        <v>4</v>
      </c>
      <c r="J26" s="239">
        <f t="shared" si="7"/>
        <v>193</v>
      </c>
      <c r="K26" s="237">
        <v>192</v>
      </c>
      <c r="L26" s="238">
        <v>1</v>
      </c>
      <c r="M26" s="236">
        <f t="shared" si="8"/>
        <v>16</v>
      </c>
      <c r="N26" s="237">
        <v>16</v>
      </c>
      <c r="O26" s="238">
        <v>0</v>
      </c>
      <c r="P26" s="239">
        <f t="shared" si="9"/>
        <v>15</v>
      </c>
      <c r="Q26" s="237">
        <v>15</v>
      </c>
      <c r="R26" s="238">
        <v>0</v>
      </c>
      <c r="S26" s="239">
        <f t="shared" si="10"/>
        <v>69</v>
      </c>
      <c r="T26" s="237">
        <v>69</v>
      </c>
      <c r="U26" s="238">
        <v>0</v>
      </c>
      <c r="V26" s="239">
        <f t="shared" si="11"/>
        <v>7</v>
      </c>
      <c r="W26" s="237">
        <v>7</v>
      </c>
      <c r="X26" s="238">
        <v>0</v>
      </c>
      <c r="Y26" s="236">
        <f t="shared" si="12"/>
        <v>81</v>
      </c>
      <c r="Z26" s="237">
        <v>81</v>
      </c>
      <c r="AA26" s="238">
        <v>0</v>
      </c>
      <c r="AB26" s="239">
        <f t="shared" si="13"/>
        <v>22</v>
      </c>
      <c r="AC26" s="237">
        <v>21</v>
      </c>
      <c r="AD26" s="238">
        <v>1</v>
      </c>
      <c r="AE26" s="236">
        <f t="shared" si="14"/>
        <v>3</v>
      </c>
      <c r="AF26" s="237">
        <v>3</v>
      </c>
      <c r="AG26" s="238">
        <v>0</v>
      </c>
      <c r="AH26" s="236">
        <f t="shared" si="15"/>
        <v>150</v>
      </c>
      <c r="AI26" s="237">
        <v>146</v>
      </c>
      <c r="AJ26" s="238">
        <v>4</v>
      </c>
      <c r="AK26" s="236">
        <f t="shared" si="16"/>
        <v>18</v>
      </c>
      <c r="AL26" s="237">
        <v>18</v>
      </c>
      <c r="AM26" s="238">
        <v>0</v>
      </c>
      <c r="AN26" s="239">
        <f t="shared" si="17"/>
        <v>53</v>
      </c>
      <c r="AO26" s="237">
        <v>53</v>
      </c>
      <c r="AP26" s="238">
        <v>0</v>
      </c>
      <c r="AQ26" s="236">
        <f t="shared" si="18"/>
        <v>17</v>
      </c>
      <c r="AR26" s="237">
        <v>17</v>
      </c>
      <c r="AS26" s="238">
        <v>0</v>
      </c>
      <c r="AT26" s="239">
        <f t="shared" si="19"/>
        <v>4</v>
      </c>
      <c r="AU26" s="237">
        <v>4</v>
      </c>
      <c r="AV26" s="238">
        <v>0</v>
      </c>
      <c r="AW26" s="236">
        <f t="shared" si="20"/>
        <v>19</v>
      </c>
      <c r="AX26" s="237">
        <v>19</v>
      </c>
      <c r="AY26" s="238">
        <v>0</v>
      </c>
      <c r="AZ26" s="239">
        <f t="shared" si="21"/>
        <v>9</v>
      </c>
      <c r="BA26" s="237">
        <v>9</v>
      </c>
      <c r="BB26" s="238">
        <v>0</v>
      </c>
      <c r="BC26" s="236">
        <f t="shared" si="22"/>
        <v>69</v>
      </c>
      <c r="BD26" s="237">
        <v>68</v>
      </c>
      <c r="BE26" s="238">
        <v>1</v>
      </c>
      <c r="BF26" s="239">
        <f t="shared" si="23"/>
        <v>41</v>
      </c>
      <c r="BG26" s="237">
        <v>41</v>
      </c>
      <c r="BH26" s="238">
        <v>0</v>
      </c>
      <c r="BI26" s="236">
        <f t="shared" si="24"/>
        <v>106</v>
      </c>
      <c r="BJ26" s="237">
        <v>106</v>
      </c>
      <c r="BK26" s="238">
        <v>0</v>
      </c>
      <c r="BL26" s="239">
        <f t="shared" si="25"/>
        <v>2</v>
      </c>
      <c r="BM26" s="237">
        <v>2</v>
      </c>
      <c r="BN26" s="238">
        <v>0</v>
      </c>
      <c r="BO26" s="236">
        <f t="shared" si="26"/>
        <v>9</v>
      </c>
      <c r="BP26" s="237">
        <v>8</v>
      </c>
      <c r="BQ26" s="238">
        <v>1</v>
      </c>
      <c r="BR26" s="236">
        <f t="shared" si="27"/>
        <v>29</v>
      </c>
      <c r="BS26" s="237">
        <v>29</v>
      </c>
      <c r="BT26" s="238">
        <v>0</v>
      </c>
      <c r="BU26" s="236">
        <f t="shared" si="28"/>
        <v>0</v>
      </c>
      <c r="BV26" s="237">
        <v>0</v>
      </c>
      <c r="BW26" s="238">
        <v>0</v>
      </c>
    </row>
    <row r="27" spans="1:75" ht="15" customHeight="1">
      <c r="A27" s="75"/>
      <c r="B27" s="132"/>
      <c r="C27" s="131" t="s">
        <v>320</v>
      </c>
      <c r="D27" s="241">
        <f t="shared" si="3"/>
        <v>361</v>
      </c>
      <c r="E27" s="240">
        <f t="shared" si="4"/>
        <v>243</v>
      </c>
      <c r="F27" s="240">
        <f t="shared" si="5"/>
        <v>118</v>
      </c>
      <c r="G27" s="236">
        <f t="shared" si="6"/>
        <v>125</v>
      </c>
      <c r="H27" s="237">
        <v>75</v>
      </c>
      <c r="I27" s="238">
        <v>50</v>
      </c>
      <c r="J27" s="239">
        <f t="shared" si="7"/>
        <v>22</v>
      </c>
      <c r="K27" s="237">
        <v>17</v>
      </c>
      <c r="L27" s="238">
        <v>5</v>
      </c>
      <c r="M27" s="236">
        <f t="shared" si="8"/>
        <v>3</v>
      </c>
      <c r="N27" s="237">
        <v>2</v>
      </c>
      <c r="O27" s="238">
        <v>1</v>
      </c>
      <c r="P27" s="239">
        <f t="shared" si="9"/>
        <v>9</v>
      </c>
      <c r="Q27" s="237">
        <v>7</v>
      </c>
      <c r="R27" s="238">
        <v>2</v>
      </c>
      <c r="S27" s="239">
        <f t="shared" si="10"/>
        <v>6</v>
      </c>
      <c r="T27" s="237">
        <v>4</v>
      </c>
      <c r="U27" s="238">
        <v>2</v>
      </c>
      <c r="V27" s="239">
        <f t="shared" si="11"/>
        <v>0</v>
      </c>
      <c r="W27" s="237">
        <v>0</v>
      </c>
      <c r="X27" s="238">
        <v>0</v>
      </c>
      <c r="Y27" s="236">
        <f t="shared" si="12"/>
        <v>1</v>
      </c>
      <c r="Z27" s="237">
        <v>1</v>
      </c>
      <c r="AA27" s="238">
        <v>0</v>
      </c>
      <c r="AB27" s="239">
        <f t="shared" si="13"/>
        <v>0</v>
      </c>
      <c r="AC27" s="237">
        <v>0</v>
      </c>
      <c r="AD27" s="238">
        <v>0</v>
      </c>
      <c r="AE27" s="236">
        <f t="shared" si="14"/>
        <v>0</v>
      </c>
      <c r="AF27" s="237">
        <v>0</v>
      </c>
      <c r="AG27" s="238">
        <v>0</v>
      </c>
      <c r="AH27" s="236">
        <f t="shared" si="15"/>
        <v>185</v>
      </c>
      <c r="AI27" s="237">
        <v>129</v>
      </c>
      <c r="AJ27" s="238">
        <v>56</v>
      </c>
      <c r="AK27" s="236">
        <f t="shared" si="16"/>
        <v>0</v>
      </c>
      <c r="AL27" s="237">
        <v>0</v>
      </c>
      <c r="AM27" s="238">
        <v>0</v>
      </c>
      <c r="AN27" s="239">
        <f t="shared" si="17"/>
        <v>0</v>
      </c>
      <c r="AO27" s="237">
        <v>0</v>
      </c>
      <c r="AP27" s="238">
        <v>0</v>
      </c>
      <c r="AQ27" s="236">
        <f t="shared" si="18"/>
        <v>0</v>
      </c>
      <c r="AR27" s="237">
        <v>0</v>
      </c>
      <c r="AS27" s="238">
        <v>0</v>
      </c>
      <c r="AT27" s="239">
        <f t="shared" si="19"/>
        <v>4</v>
      </c>
      <c r="AU27" s="237">
        <v>2</v>
      </c>
      <c r="AV27" s="238">
        <v>2</v>
      </c>
      <c r="AW27" s="236">
        <f t="shared" si="20"/>
        <v>2</v>
      </c>
      <c r="AX27" s="237">
        <v>2</v>
      </c>
      <c r="AY27" s="238">
        <v>0</v>
      </c>
      <c r="AZ27" s="239">
        <f t="shared" si="21"/>
        <v>0</v>
      </c>
      <c r="BA27" s="237">
        <v>0</v>
      </c>
      <c r="BB27" s="238">
        <v>0</v>
      </c>
      <c r="BC27" s="236">
        <f t="shared" si="22"/>
        <v>0</v>
      </c>
      <c r="BD27" s="237">
        <v>0</v>
      </c>
      <c r="BE27" s="238">
        <v>0</v>
      </c>
      <c r="BF27" s="239">
        <f t="shared" si="23"/>
        <v>0</v>
      </c>
      <c r="BG27" s="237">
        <v>0</v>
      </c>
      <c r="BH27" s="238">
        <v>0</v>
      </c>
      <c r="BI27" s="236">
        <f t="shared" si="24"/>
        <v>4</v>
      </c>
      <c r="BJ27" s="237">
        <v>4</v>
      </c>
      <c r="BK27" s="238">
        <v>0</v>
      </c>
      <c r="BL27" s="239">
        <f t="shared" si="25"/>
        <v>0</v>
      </c>
      <c r="BM27" s="237">
        <v>0</v>
      </c>
      <c r="BN27" s="238">
        <v>0</v>
      </c>
      <c r="BO27" s="236">
        <f t="shared" si="26"/>
        <v>0</v>
      </c>
      <c r="BP27" s="237">
        <v>0</v>
      </c>
      <c r="BQ27" s="238">
        <v>0</v>
      </c>
      <c r="BR27" s="236">
        <f t="shared" si="27"/>
        <v>0</v>
      </c>
      <c r="BS27" s="237">
        <v>0</v>
      </c>
      <c r="BT27" s="238">
        <v>0</v>
      </c>
      <c r="BU27" s="236">
        <f t="shared" si="28"/>
        <v>0</v>
      </c>
      <c r="BV27" s="237">
        <v>0</v>
      </c>
      <c r="BW27" s="238">
        <v>0</v>
      </c>
    </row>
    <row r="28" spans="1:75" ht="15" customHeight="1">
      <c r="A28" s="75"/>
      <c r="B28" s="132"/>
      <c r="C28" s="131" t="s">
        <v>319</v>
      </c>
      <c r="D28" s="241">
        <f t="shared" si="3"/>
        <v>113</v>
      </c>
      <c r="E28" s="240">
        <f t="shared" si="4"/>
        <v>55</v>
      </c>
      <c r="F28" s="240">
        <f t="shared" si="5"/>
        <v>58</v>
      </c>
      <c r="G28" s="236">
        <f t="shared" si="6"/>
        <v>15</v>
      </c>
      <c r="H28" s="237">
        <v>8</v>
      </c>
      <c r="I28" s="238">
        <v>7</v>
      </c>
      <c r="J28" s="239">
        <f t="shared" si="7"/>
        <v>20</v>
      </c>
      <c r="K28" s="237">
        <v>10</v>
      </c>
      <c r="L28" s="238">
        <v>10</v>
      </c>
      <c r="M28" s="236">
        <f t="shared" si="8"/>
        <v>4</v>
      </c>
      <c r="N28" s="237">
        <v>3</v>
      </c>
      <c r="O28" s="238">
        <v>1</v>
      </c>
      <c r="P28" s="239">
        <f t="shared" si="9"/>
        <v>10</v>
      </c>
      <c r="Q28" s="237">
        <v>4</v>
      </c>
      <c r="R28" s="238">
        <v>6</v>
      </c>
      <c r="S28" s="239">
        <f t="shared" si="10"/>
        <v>18</v>
      </c>
      <c r="T28" s="237">
        <v>9</v>
      </c>
      <c r="U28" s="238">
        <v>9</v>
      </c>
      <c r="V28" s="239">
        <f t="shared" si="11"/>
        <v>5</v>
      </c>
      <c r="W28" s="237">
        <v>2</v>
      </c>
      <c r="X28" s="238">
        <v>3</v>
      </c>
      <c r="Y28" s="236">
        <f t="shared" si="12"/>
        <v>2</v>
      </c>
      <c r="Z28" s="237">
        <v>1</v>
      </c>
      <c r="AA28" s="238">
        <v>1</v>
      </c>
      <c r="AB28" s="239">
        <f t="shared" si="13"/>
        <v>8</v>
      </c>
      <c r="AC28" s="237">
        <v>5</v>
      </c>
      <c r="AD28" s="238">
        <v>3</v>
      </c>
      <c r="AE28" s="236">
        <f t="shared" si="14"/>
        <v>7</v>
      </c>
      <c r="AF28" s="237">
        <v>2</v>
      </c>
      <c r="AG28" s="238">
        <v>5</v>
      </c>
      <c r="AH28" s="236">
        <f t="shared" si="15"/>
        <v>9</v>
      </c>
      <c r="AI28" s="237">
        <v>4</v>
      </c>
      <c r="AJ28" s="238">
        <v>5</v>
      </c>
      <c r="AK28" s="236">
        <f t="shared" si="16"/>
        <v>0</v>
      </c>
      <c r="AL28" s="237">
        <v>0</v>
      </c>
      <c r="AM28" s="238">
        <v>0</v>
      </c>
      <c r="AN28" s="239">
        <f t="shared" si="17"/>
        <v>1</v>
      </c>
      <c r="AO28" s="237">
        <v>1</v>
      </c>
      <c r="AP28" s="238">
        <v>0</v>
      </c>
      <c r="AQ28" s="236">
        <f t="shared" si="18"/>
        <v>2</v>
      </c>
      <c r="AR28" s="237">
        <v>2</v>
      </c>
      <c r="AS28" s="238">
        <v>0</v>
      </c>
      <c r="AT28" s="239">
        <f t="shared" si="19"/>
        <v>1</v>
      </c>
      <c r="AU28" s="237">
        <v>0</v>
      </c>
      <c r="AV28" s="238">
        <v>1</v>
      </c>
      <c r="AW28" s="236">
        <f t="shared" si="20"/>
        <v>1</v>
      </c>
      <c r="AX28" s="237">
        <v>1</v>
      </c>
      <c r="AY28" s="238">
        <v>0</v>
      </c>
      <c r="AZ28" s="239">
        <f t="shared" si="21"/>
        <v>0</v>
      </c>
      <c r="BA28" s="237">
        <v>0</v>
      </c>
      <c r="BB28" s="238">
        <v>0</v>
      </c>
      <c r="BC28" s="236">
        <f t="shared" si="22"/>
        <v>1</v>
      </c>
      <c r="BD28" s="237">
        <v>1</v>
      </c>
      <c r="BE28" s="238">
        <v>0</v>
      </c>
      <c r="BF28" s="239">
        <f t="shared" si="23"/>
        <v>0</v>
      </c>
      <c r="BG28" s="237">
        <v>0</v>
      </c>
      <c r="BH28" s="238">
        <v>0</v>
      </c>
      <c r="BI28" s="236">
        <f t="shared" si="24"/>
        <v>3</v>
      </c>
      <c r="BJ28" s="237">
        <v>0</v>
      </c>
      <c r="BK28" s="238">
        <v>3</v>
      </c>
      <c r="BL28" s="239">
        <f t="shared" si="25"/>
        <v>2</v>
      </c>
      <c r="BM28" s="237">
        <v>0</v>
      </c>
      <c r="BN28" s="238">
        <v>2</v>
      </c>
      <c r="BO28" s="236">
        <f t="shared" si="26"/>
        <v>1</v>
      </c>
      <c r="BP28" s="237">
        <v>1</v>
      </c>
      <c r="BQ28" s="238">
        <v>0</v>
      </c>
      <c r="BR28" s="236">
        <f t="shared" si="27"/>
        <v>3</v>
      </c>
      <c r="BS28" s="237">
        <v>1</v>
      </c>
      <c r="BT28" s="238">
        <v>2</v>
      </c>
      <c r="BU28" s="236">
        <f t="shared" si="28"/>
        <v>0</v>
      </c>
      <c r="BV28" s="237">
        <v>0</v>
      </c>
      <c r="BW28" s="238">
        <v>0</v>
      </c>
    </row>
    <row r="29" spans="1:75" ht="15" customHeight="1">
      <c r="A29" s="75"/>
      <c r="B29" s="132"/>
      <c r="C29" s="131" t="s">
        <v>318</v>
      </c>
      <c r="D29" s="241">
        <f t="shared" si="3"/>
        <v>99</v>
      </c>
      <c r="E29" s="240">
        <f t="shared" si="4"/>
        <v>70</v>
      </c>
      <c r="F29" s="240">
        <f t="shared" si="5"/>
        <v>29</v>
      </c>
      <c r="G29" s="236">
        <f t="shared" si="6"/>
        <v>21</v>
      </c>
      <c r="H29" s="237">
        <v>14</v>
      </c>
      <c r="I29" s="238">
        <v>7</v>
      </c>
      <c r="J29" s="239">
        <f t="shared" si="7"/>
        <v>11</v>
      </c>
      <c r="K29" s="237">
        <v>6</v>
      </c>
      <c r="L29" s="238">
        <v>5</v>
      </c>
      <c r="M29" s="236">
        <f t="shared" si="8"/>
        <v>2</v>
      </c>
      <c r="N29" s="237">
        <v>1</v>
      </c>
      <c r="O29" s="238">
        <v>1</v>
      </c>
      <c r="P29" s="239">
        <f t="shared" si="9"/>
        <v>7</v>
      </c>
      <c r="Q29" s="237">
        <v>6</v>
      </c>
      <c r="R29" s="238">
        <v>1</v>
      </c>
      <c r="S29" s="239">
        <f t="shared" si="10"/>
        <v>10</v>
      </c>
      <c r="T29" s="237">
        <v>3</v>
      </c>
      <c r="U29" s="238">
        <v>7</v>
      </c>
      <c r="V29" s="239">
        <f t="shared" si="11"/>
        <v>3</v>
      </c>
      <c r="W29" s="237">
        <v>3</v>
      </c>
      <c r="X29" s="238">
        <v>0</v>
      </c>
      <c r="Y29" s="236">
        <f t="shared" si="12"/>
        <v>2</v>
      </c>
      <c r="Z29" s="237">
        <v>2</v>
      </c>
      <c r="AA29" s="238">
        <v>0</v>
      </c>
      <c r="AB29" s="239">
        <f t="shared" si="13"/>
        <v>3</v>
      </c>
      <c r="AC29" s="237">
        <v>1</v>
      </c>
      <c r="AD29" s="238">
        <v>2</v>
      </c>
      <c r="AE29" s="236">
        <f t="shared" si="14"/>
        <v>2</v>
      </c>
      <c r="AF29" s="237">
        <v>2</v>
      </c>
      <c r="AG29" s="238">
        <v>0</v>
      </c>
      <c r="AH29" s="236">
        <f t="shared" si="15"/>
        <v>25</v>
      </c>
      <c r="AI29" s="237">
        <v>21</v>
      </c>
      <c r="AJ29" s="238">
        <v>4</v>
      </c>
      <c r="AK29" s="236">
        <f t="shared" si="16"/>
        <v>0</v>
      </c>
      <c r="AL29" s="237">
        <v>0</v>
      </c>
      <c r="AM29" s="238">
        <v>0</v>
      </c>
      <c r="AN29" s="239">
        <f t="shared" si="17"/>
        <v>0</v>
      </c>
      <c r="AO29" s="237">
        <v>0</v>
      </c>
      <c r="AP29" s="238">
        <v>0</v>
      </c>
      <c r="AQ29" s="236">
        <f t="shared" si="18"/>
        <v>1</v>
      </c>
      <c r="AR29" s="237">
        <v>1</v>
      </c>
      <c r="AS29" s="238">
        <v>0</v>
      </c>
      <c r="AT29" s="239">
        <f t="shared" si="19"/>
        <v>1</v>
      </c>
      <c r="AU29" s="237">
        <v>1</v>
      </c>
      <c r="AV29" s="238">
        <v>0</v>
      </c>
      <c r="AW29" s="236">
        <f t="shared" si="20"/>
        <v>0</v>
      </c>
      <c r="AX29" s="237">
        <v>0</v>
      </c>
      <c r="AY29" s="238">
        <v>0</v>
      </c>
      <c r="AZ29" s="239">
        <f t="shared" si="21"/>
        <v>2</v>
      </c>
      <c r="BA29" s="237">
        <v>2</v>
      </c>
      <c r="BB29" s="238">
        <v>0</v>
      </c>
      <c r="BC29" s="236">
        <f t="shared" si="22"/>
        <v>0</v>
      </c>
      <c r="BD29" s="237">
        <v>0</v>
      </c>
      <c r="BE29" s="238">
        <v>0</v>
      </c>
      <c r="BF29" s="239">
        <f t="shared" si="23"/>
        <v>1</v>
      </c>
      <c r="BG29" s="237">
        <v>1</v>
      </c>
      <c r="BH29" s="238">
        <v>0</v>
      </c>
      <c r="BI29" s="236">
        <f t="shared" si="24"/>
        <v>4</v>
      </c>
      <c r="BJ29" s="237">
        <v>3</v>
      </c>
      <c r="BK29" s="238">
        <v>1</v>
      </c>
      <c r="BL29" s="239">
        <f t="shared" si="25"/>
        <v>1</v>
      </c>
      <c r="BM29" s="237">
        <v>0</v>
      </c>
      <c r="BN29" s="238">
        <v>1</v>
      </c>
      <c r="BO29" s="236">
        <f t="shared" si="26"/>
        <v>0</v>
      </c>
      <c r="BP29" s="237">
        <v>0</v>
      </c>
      <c r="BQ29" s="238">
        <v>0</v>
      </c>
      <c r="BR29" s="236">
        <f t="shared" si="27"/>
        <v>2</v>
      </c>
      <c r="BS29" s="237">
        <v>2</v>
      </c>
      <c r="BT29" s="238">
        <v>0</v>
      </c>
      <c r="BU29" s="236">
        <f t="shared" si="28"/>
        <v>1</v>
      </c>
      <c r="BV29" s="237">
        <v>1</v>
      </c>
      <c r="BW29" s="238">
        <v>0</v>
      </c>
    </row>
    <row r="30" spans="1:75" ht="15" customHeight="1">
      <c r="A30" s="75"/>
      <c r="B30" s="132"/>
      <c r="C30" s="131" t="s">
        <v>133</v>
      </c>
      <c r="D30" s="241">
        <f t="shared" si="3"/>
        <v>69</v>
      </c>
      <c r="E30" s="240">
        <f t="shared" si="4"/>
        <v>20</v>
      </c>
      <c r="F30" s="240">
        <f t="shared" si="5"/>
        <v>49</v>
      </c>
      <c r="G30" s="236">
        <f t="shared" si="6"/>
        <v>11</v>
      </c>
      <c r="H30" s="237">
        <v>2</v>
      </c>
      <c r="I30" s="238">
        <v>9</v>
      </c>
      <c r="J30" s="239">
        <f t="shared" si="7"/>
        <v>24</v>
      </c>
      <c r="K30" s="237">
        <v>9</v>
      </c>
      <c r="L30" s="238">
        <v>15</v>
      </c>
      <c r="M30" s="236">
        <f t="shared" si="8"/>
        <v>2</v>
      </c>
      <c r="N30" s="237">
        <v>2</v>
      </c>
      <c r="O30" s="238">
        <v>0</v>
      </c>
      <c r="P30" s="239">
        <f t="shared" si="9"/>
        <v>0</v>
      </c>
      <c r="Q30" s="237">
        <v>0</v>
      </c>
      <c r="R30" s="238">
        <v>0</v>
      </c>
      <c r="S30" s="239">
        <f t="shared" si="10"/>
        <v>8</v>
      </c>
      <c r="T30" s="237">
        <v>1</v>
      </c>
      <c r="U30" s="238">
        <v>7</v>
      </c>
      <c r="V30" s="239">
        <f t="shared" si="11"/>
        <v>1</v>
      </c>
      <c r="W30" s="237">
        <v>0</v>
      </c>
      <c r="X30" s="238">
        <v>1</v>
      </c>
      <c r="Y30" s="236">
        <f t="shared" si="12"/>
        <v>1</v>
      </c>
      <c r="Z30" s="237">
        <v>0</v>
      </c>
      <c r="AA30" s="238">
        <v>1</v>
      </c>
      <c r="AB30" s="239">
        <f t="shared" si="13"/>
        <v>1</v>
      </c>
      <c r="AC30" s="237">
        <v>0</v>
      </c>
      <c r="AD30" s="238">
        <v>1</v>
      </c>
      <c r="AE30" s="236">
        <f t="shared" si="14"/>
        <v>2</v>
      </c>
      <c r="AF30" s="237">
        <v>1</v>
      </c>
      <c r="AG30" s="238">
        <v>1</v>
      </c>
      <c r="AH30" s="236">
        <f t="shared" si="15"/>
        <v>14</v>
      </c>
      <c r="AI30" s="237">
        <v>4</v>
      </c>
      <c r="AJ30" s="238">
        <v>10</v>
      </c>
      <c r="AK30" s="236">
        <f t="shared" si="16"/>
        <v>0</v>
      </c>
      <c r="AL30" s="237">
        <v>0</v>
      </c>
      <c r="AM30" s="238">
        <v>0</v>
      </c>
      <c r="AN30" s="239">
        <f t="shared" si="17"/>
        <v>0</v>
      </c>
      <c r="AO30" s="237">
        <v>0</v>
      </c>
      <c r="AP30" s="238">
        <v>0</v>
      </c>
      <c r="AQ30" s="236">
        <f t="shared" si="18"/>
        <v>1</v>
      </c>
      <c r="AR30" s="237">
        <v>0</v>
      </c>
      <c r="AS30" s="238">
        <v>1</v>
      </c>
      <c r="AT30" s="239">
        <f t="shared" si="19"/>
        <v>0</v>
      </c>
      <c r="AU30" s="237">
        <v>0</v>
      </c>
      <c r="AV30" s="238">
        <v>0</v>
      </c>
      <c r="AW30" s="236">
        <f t="shared" si="20"/>
        <v>0</v>
      </c>
      <c r="AX30" s="237">
        <v>0</v>
      </c>
      <c r="AY30" s="238">
        <v>0</v>
      </c>
      <c r="AZ30" s="239">
        <f t="shared" si="21"/>
        <v>0</v>
      </c>
      <c r="BA30" s="237">
        <v>0</v>
      </c>
      <c r="BB30" s="238">
        <v>0</v>
      </c>
      <c r="BC30" s="236">
        <f t="shared" si="22"/>
        <v>0</v>
      </c>
      <c r="BD30" s="237">
        <v>0</v>
      </c>
      <c r="BE30" s="238">
        <v>0</v>
      </c>
      <c r="BF30" s="239">
        <f t="shared" si="23"/>
        <v>2</v>
      </c>
      <c r="BG30" s="237">
        <v>1</v>
      </c>
      <c r="BH30" s="238">
        <v>1</v>
      </c>
      <c r="BI30" s="236">
        <f t="shared" si="24"/>
        <v>1</v>
      </c>
      <c r="BJ30" s="237">
        <v>0</v>
      </c>
      <c r="BK30" s="238">
        <v>1</v>
      </c>
      <c r="BL30" s="239">
        <f t="shared" si="25"/>
        <v>1</v>
      </c>
      <c r="BM30" s="237">
        <v>0</v>
      </c>
      <c r="BN30" s="238">
        <v>1</v>
      </c>
      <c r="BO30" s="236">
        <f t="shared" si="26"/>
        <v>0</v>
      </c>
      <c r="BP30" s="237">
        <v>0</v>
      </c>
      <c r="BQ30" s="238">
        <v>0</v>
      </c>
      <c r="BR30" s="236">
        <f t="shared" si="27"/>
        <v>0</v>
      </c>
      <c r="BS30" s="237">
        <v>0</v>
      </c>
      <c r="BT30" s="238">
        <v>0</v>
      </c>
      <c r="BU30" s="236">
        <f t="shared" si="28"/>
        <v>0</v>
      </c>
      <c r="BV30" s="237">
        <v>0</v>
      </c>
      <c r="BW30" s="238">
        <v>0</v>
      </c>
    </row>
    <row r="31" spans="1:75" ht="15" customHeight="1">
      <c r="A31" s="75"/>
      <c r="B31" s="132"/>
      <c r="C31" s="131" t="s">
        <v>317</v>
      </c>
      <c r="D31" s="241">
        <f t="shared" si="3"/>
        <v>17</v>
      </c>
      <c r="E31" s="240">
        <f t="shared" si="4"/>
        <v>4</v>
      </c>
      <c r="F31" s="240">
        <f t="shared" si="5"/>
        <v>13</v>
      </c>
      <c r="G31" s="236">
        <f t="shared" si="6"/>
        <v>1</v>
      </c>
      <c r="H31" s="237">
        <v>1</v>
      </c>
      <c r="I31" s="238">
        <v>0</v>
      </c>
      <c r="J31" s="239">
        <f t="shared" si="7"/>
        <v>11</v>
      </c>
      <c r="K31" s="237">
        <v>3</v>
      </c>
      <c r="L31" s="238">
        <v>8</v>
      </c>
      <c r="M31" s="236">
        <f t="shared" si="8"/>
        <v>0</v>
      </c>
      <c r="N31" s="237">
        <v>0</v>
      </c>
      <c r="O31" s="238">
        <v>0</v>
      </c>
      <c r="P31" s="239">
        <f t="shared" si="9"/>
        <v>0</v>
      </c>
      <c r="Q31" s="237">
        <v>0</v>
      </c>
      <c r="R31" s="238">
        <v>0</v>
      </c>
      <c r="S31" s="239">
        <f t="shared" si="10"/>
        <v>1</v>
      </c>
      <c r="T31" s="237">
        <v>0</v>
      </c>
      <c r="U31" s="238">
        <v>1</v>
      </c>
      <c r="V31" s="239">
        <f t="shared" si="11"/>
        <v>0</v>
      </c>
      <c r="W31" s="237">
        <v>0</v>
      </c>
      <c r="X31" s="238">
        <v>0</v>
      </c>
      <c r="Y31" s="236">
        <f t="shared" si="12"/>
        <v>0</v>
      </c>
      <c r="Z31" s="237">
        <v>0</v>
      </c>
      <c r="AA31" s="238">
        <v>0</v>
      </c>
      <c r="AB31" s="239">
        <f t="shared" si="13"/>
        <v>0</v>
      </c>
      <c r="AC31" s="237">
        <v>0</v>
      </c>
      <c r="AD31" s="238">
        <v>0</v>
      </c>
      <c r="AE31" s="236">
        <f t="shared" si="14"/>
        <v>0</v>
      </c>
      <c r="AF31" s="237">
        <v>0</v>
      </c>
      <c r="AG31" s="238">
        <v>0</v>
      </c>
      <c r="AH31" s="236">
        <f t="shared" si="15"/>
        <v>2</v>
      </c>
      <c r="AI31" s="237">
        <v>0</v>
      </c>
      <c r="AJ31" s="238">
        <v>2</v>
      </c>
      <c r="AK31" s="236">
        <f t="shared" si="16"/>
        <v>1</v>
      </c>
      <c r="AL31" s="237">
        <v>0</v>
      </c>
      <c r="AM31" s="238">
        <v>1</v>
      </c>
      <c r="AN31" s="239">
        <f t="shared" si="17"/>
        <v>0</v>
      </c>
      <c r="AO31" s="237">
        <v>0</v>
      </c>
      <c r="AP31" s="238">
        <v>0</v>
      </c>
      <c r="AQ31" s="236">
        <f t="shared" si="18"/>
        <v>1</v>
      </c>
      <c r="AR31" s="237">
        <v>0</v>
      </c>
      <c r="AS31" s="238">
        <v>1</v>
      </c>
      <c r="AT31" s="239">
        <f t="shared" si="19"/>
        <v>0</v>
      </c>
      <c r="AU31" s="237">
        <v>0</v>
      </c>
      <c r="AV31" s="238">
        <v>0</v>
      </c>
      <c r="AW31" s="236">
        <f t="shared" si="20"/>
        <v>0</v>
      </c>
      <c r="AX31" s="237">
        <v>0</v>
      </c>
      <c r="AY31" s="238">
        <v>0</v>
      </c>
      <c r="AZ31" s="239">
        <f t="shared" si="21"/>
        <v>0</v>
      </c>
      <c r="BA31" s="237">
        <v>0</v>
      </c>
      <c r="BB31" s="238">
        <v>0</v>
      </c>
      <c r="BC31" s="236">
        <f t="shared" si="22"/>
        <v>0</v>
      </c>
      <c r="BD31" s="237">
        <v>0</v>
      </c>
      <c r="BE31" s="238">
        <v>0</v>
      </c>
      <c r="BF31" s="239">
        <f t="shared" si="23"/>
        <v>0</v>
      </c>
      <c r="BG31" s="237">
        <v>0</v>
      </c>
      <c r="BH31" s="238">
        <v>0</v>
      </c>
      <c r="BI31" s="236">
        <f t="shared" si="24"/>
        <v>0</v>
      </c>
      <c r="BJ31" s="237">
        <v>0</v>
      </c>
      <c r="BK31" s="238">
        <v>0</v>
      </c>
      <c r="BL31" s="239">
        <f t="shared" si="25"/>
        <v>0</v>
      </c>
      <c r="BM31" s="237">
        <v>0</v>
      </c>
      <c r="BN31" s="238">
        <v>0</v>
      </c>
      <c r="BO31" s="236">
        <f t="shared" si="26"/>
        <v>0</v>
      </c>
      <c r="BP31" s="237">
        <v>0</v>
      </c>
      <c r="BQ31" s="238">
        <v>0</v>
      </c>
      <c r="BR31" s="236">
        <f t="shared" si="27"/>
        <v>0</v>
      </c>
      <c r="BS31" s="237">
        <v>0</v>
      </c>
      <c r="BT31" s="238">
        <v>0</v>
      </c>
      <c r="BU31" s="236">
        <f t="shared" si="28"/>
        <v>0</v>
      </c>
      <c r="BV31" s="237">
        <v>0</v>
      </c>
      <c r="BW31" s="238">
        <v>0</v>
      </c>
    </row>
    <row r="32" spans="1:75" ht="15" customHeight="1">
      <c r="A32" s="75"/>
      <c r="B32" s="132"/>
      <c r="C32" s="131" t="s">
        <v>316</v>
      </c>
      <c r="D32" s="241">
        <f t="shared" si="3"/>
        <v>36</v>
      </c>
      <c r="E32" s="240">
        <f t="shared" si="4"/>
        <v>24</v>
      </c>
      <c r="F32" s="240">
        <f t="shared" si="5"/>
        <v>12</v>
      </c>
      <c r="G32" s="236">
        <f t="shared" si="6"/>
        <v>14</v>
      </c>
      <c r="H32" s="237">
        <v>11</v>
      </c>
      <c r="I32" s="238">
        <v>3</v>
      </c>
      <c r="J32" s="239">
        <f t="shared" si="7"/>
        <v>3</v>
      </c>
      <c r="K32" s="237">
        <v>3</v>
      </c>
      <c r="L32" s="238">
        <v>0</v>
      </c>
      <c r="M32" s="236">
        <f t="shared" si="8"/>
        <v>0</v>
      </c>
      <c r="N32" s="237">
        <v>0</v>
      </c>
      <c r="O32" s="238">
        <v>0</v>
      </c>
      <c r="P32" s="239">
        <f t="shared" si="9"/>
        <v>1</v>
      </c>
      <c r="Q32" s="237">
        <v>0</v>
      </c>
      <c r="R32" s="238">
        <v>1</v>
      </c>
      <c r="S32" s="239">
        <f t="shared" si="10"/>
        <v>0</v>
      </c>
      <c r="T32" s="237">
        <v>0</v>
      </c>
      <c r="U32" s="238">
        <v>0</v>
      </c>
      <c r="V32" s="239">
        <f t="shared" si="11"/>
        <v>0</v>
      </c>
      <c r="W32" s="237">
        <v>0</v>
      </c>
      <c r="X32" s="238">
        <v>0</v>
      </c>
      <c r="Y32" s="236">
        <f t="shared" si="12"/>
        <v>1</v>
      </c>
      <c r="Z32" s="237">
        <v>0</v>
      </c>
      <c r="AA32" s="238">
        <v>1</v>
      </c>
      <c r="AB32" s="239">
        <f t="shared" si="13"/>
        <v>0</v>
      </c>
      <c r="AC32" s="237">
        <v>0</v>
      </c>
      <c r="AD32" s="238">
        <v>0</v>
      </c>
      <c r="AE32" s="236">
        <f t="shared" si="14"/>
        <v>0</v>
      </c>
      <c r="AF32" s="237">
        <v>0</v>
      </c>
      <c r="AG32" s="238">
        <v>0</v>
      </c>
      <c r="AH32" s="236">
        <f t="shared" si="15"/>
        <v>14</v>
      </c>
      <c r="AI32" s="237">
        <v>7</v>
      </c>
      <c r="AJ32" s="238">
        <v>7</v>
      </c>
      <c r="AK32" s="236">
        <f t="shared" si="16"/>
        <v>0</v>
      </c>
      <c r="AL32" s="237">
        <v>0</v>
      </c>
      <c r="AM32" s="238">
        <v>0</v>
      </c>
      <c r="AN32" s="239">
        <f t="shared" si="17"/>
        <v>1</v>
      </c>
      <c r="AO32" s="237">
        <v>1</v>
      </c>
      <c r="AP32" s="238">
        <v>0</v>
      </c>
      <c r="AQ32" s="236">
        <f t="shared" si="18"/>
        <v>0</v>
      </c>
      <c r="AR32" s="237">
        <v>0</v>
      </c>
      <c r="AS32" s="238">
        <v>0</v>
      </c>
      <c r="AT32" s="239">
        <f t="shared" si="19"/>
        <v>0</v>
      </c>
      <c r="AU32" s="237">
        <v>0</v>
      </c>
      <c r="AV32" s="238">
        <v>0</v>
      </c>
      <c r="AW32" s="236">
        <f t="shared" si="20"/>
        <v>0</v>
      </c>
      <c r="AX32" s="237">
        <v>0</v>
      </c>
      <c r="AY32" s="238">
        <v>0</v>
      </c>
      <c r="AZ32" s="239">
        <f t="shared" si="21"/>
        <v>0</v>
      </c>
      <c r="BA32" s="237">
        <v>0</v>
      </c>
      <c r="BB32" s="238">
        <v>0</v>
      </c>
      <c r="BC32" s="236">
        <f t="shared" si="22"/>
        <v>0</v>
      </c>
      <c r="BD32" s="237">
        <v>0</v>
      </c>
      <c r="BE32" s="238">
        <v>0</v>
      </c>
      <c r="BF32" s="239">
        <f t="shared" si="23"/>
        <v>0</v>
      </c>
      <c r="BG32" s="237">
        <v>0</v>
      </c>
      <c r="BH32" s="238">
        <v>0</v>
      </c>
      <c r="BI32" s="236">
        <f t="shared" si="24"/>
        <v>0</v>
      </c>
      <c r="BJ32" s="237">
        <v>0</v>
      </c>
      <c r="BK32" s="238">
        <v>0</v>
      </c>
      <c r="BL32" s="239">
        <f t="shared" si="25"/>
        <v>1</v>
      </c>
      <c r="BM32" s="237">
        <v>1</v>
      </c>
      <c r="BN32" s="238">
        <v>0</v>
      </c>
      <c r="BO32" s="236">
        <f t="shared" si="26"/>
        <v>1</v>
      </c>
      <c r="BP32" s="237">
        <v>1</v>
      </c>
      <c r="BQ32" s="238">
        <v>0</v>
      </c>
      <c r="BR32" s="236">
        <f t="shared" si="27"/>
        <v>0</v>
      </c>
      <c r="BS32" s="237">
        <v>0</v>
      </c>
      <c r="BT32" s="238">
        <v>0</v>
      </c>
      <c r="BU32" s="236">
        <f t="shared" si="28"/>
        <v>0</v>
      </c>
      <c r="BV32" s="237">
        <v>0</v>
      </c>
      <c r="BW32" s="238">
        <v>0</v>
      </c>
    </row>
    <row r="33" spans="1:75" ht="15" customHeight="1">
      <c r="A33" s="75"/>
      <c r="B33" s="132"/>
      <c r="C33" s="131" t="s">
        <v>125</v>
      </c>
      <c r="D33" s="241">
        <f t="shared" si="3"/>
        <v>145</v>
      </c>
      <c r="E33" s="240">
        <f t="shared" si="4"/>
        <v>59</v>
      </c>
      <c r="F33" s="240">
        <f t="shared" si="5"/>
        <v>86</v>
      </c>
      <c r="G33" s="236">
        <f t="shared" si="6"/>
        <v>14</v>
      </c>
      <c r="H33" s="237">
        <v>5</v>
      </c>
      <c r="I33" s="238">
        <v>9</v>
      </c>
      <c r="J33" s="239">
        <f t="shared" si="7"/>
        <v>47</v>
      </c>
      <c r="K33" s="237">
        <v>25</v>
      </c>
      <c r="L33" s="238">
        <v>22</v>
      </c>
      <c r="M33" s="236">
        <f t="shared" si="8"/>
        <v>8</v>
      </c>
      <c r="N33" s="237">
        <v>4</v>
      </c>
      <c r="O33" s="238">
        <v>4</v>
      </c>
      <c r="P33" s="239">
        <f t="shared" si="9"/>
        <v>3</v>
      </c>
      <c r="Q33" s="237">
        <v>1</v>
      </c>
      <c r="R33" s="238">
        <v>2</v>
      </c>
      <c r="S33" s="239">
        <f t="shared" si="10"/>
        <v>21</v>
      </c>
      <c r="T33" s="237">
        <v>4</v>
      </c>
      <c r="U33" s="238">
        <v>17</v>
      </c>
      <c r="V33" s="239">
        <f t="shared" si="11"/>
        <v>1</v>
      </c>
      <c r="W33" s="237">
        <v>0</v>
      </c>
      <c r="X33" s="238">
        <v>1</v>
      </c>
      <c r="Y33" s="236">
        <f t="shared" si="12"/>
        <v>5</v>
      </c>
      <c r="Z33" s="237">
        <v>4</v>
      </c>
      <c r="AA33" s="238">
        <v>1</v>
      </c>
      <c r="AB33" s="239">
        <f t="shared" si="13"/>
        <v>1</v>
      </c>
      <c r="AC33" s="237">
        <v>1</v>
      </c>
      <c r="AD33" s="238">
        <v>0</v>
      </c>
      <c r="AE33" s="236">
        <f t="shared" si="14"/>
        <v>1</v>
      </c>
      <c r="AF33" s="237">
        <v>0</v>
      </c>
      <c r="AG33" s="238">
        <v>1</v>
      </c>
      <c r="AH33" s="236">
        <f t="shared" si="15"/>
        <v>25</v>
      </c>
      <c r="AI33" s="237">
        <v>5</v>
      </c>
      <c r="AJ33" s="238">
        <v>20</v>
      </c>
      <c r="AK33" s="236">
        <f t="shared" si="16"/>
        <v>0</v>
      </c>
      <c r="AL33" s="237">
        <v>0</v>
      </c>
      <c r="AM33" s="238">
        <v>0</v>
      </c>
      <c r="AN33" s="239">
        <f t="shared" si="17"/>
        <v>1</v>
      </c>
      <c r="AO33" s="237">
        <v>1</v>
      </c>
      <c r="AP33" s="238">
        <v>0</v>
      </c>
      <c r="AQ33" s="236">
        <f t="shared" si="18"/>
        <v>0</v>
      </c>
      <c r="AR33" s="237">
        <v>0</v>
      </c>
      <c r="AS33" s="238">
        <v>0</v>
      </c>
      <c r="AT33" s="239">
        <f t="shared" si="19"/>
        <v>0</v>
      </c>
      <c r="AU33" s="237">
        <v>0</v>
      </c>
      <c r="AV33" s="238">
        <v>0</v>
      </c>
      <c r="AW33" s="236">
        <f t="shared" si="20"/>
        <v>8</v>
      </c>
      <c r="AX33" s="237">
        <v>2</v>
      </c>
      <c r="AY33" s="238">
        <v>6</v>
      </c>
      <c r="AZ33" s="239">
        <f t="shared" si="21"/>
        <v>0</v>
      </c>
      <c r="BA33" s="237">
        <v>0</v>
      </c>
      <c r="BB33" s="238">
        <v>0</v>
      </c>
      <c r="BC33" s="236">
        <f t="shared" si="22"/>
        <v>2</v>
      </c>
      <c r="BD33" s="237">
        <v>2</v>
      </c>
      <c r="BE33" s="238">
        <v>0</v>
      </c>
      <c r="BF33" s="239">
        <f t="shared" si="23"/>
        <v>3</v>
      </c>
      <c r="BG33" s="237">
        <v>2</v>
      </c>
      <c r="BH33" s="238">
        <v>1</v>
      </c>
      <c r="BI33" s="236">
        <f t="shared" si="24"/>
        <v>5</v>
      </c>
      <c r="BJ33" s="237">
        <v>3</v>
      </c>
      <c r="BK33" s="238">
        <v>2</v>
      </c>
      <c r="BL33" s="239">
        <f t="shared" si="25"/>
        <v>0</v>
      </c>
      <c r="BM33" s="237">
        <v>0</v>
      </c>
      <c r="BN33" s="238">
        <v>0</v>
      </c>
      <c r="BO33" s="236">
        <f t="shared" si="26"/>
        <v>0</v>
      </c>
      <c r="BP33" s="237">
        <v>0</v>
      </c>
      <c r="BQ33" s="238">
        <v>0</v>
      </c>
      <c r="BR33" s="236">
        <f t="shared" si="27"/>
        <v>0</v>
      </c>
      <c r="BS33" s="237">
        <v>0</v>
      </c>
      <c r="BT33" s="238">
        <v>0</v>
      </c>
      <c r="BU33" s="236">
        <f t="shared" si="28"/>
        <v>0</v>
      </c>
      <c r="BV33" s="237">
        <v>0</v>
      </c>
      <c r="BW33" s="238">
        <v>0</v>
      </c>
    </row>
    <row r="34" spans="1:75" ht="15" customHeight="1">
      <c r="A34" s="75"/>
      <c r="B34" s="132"/>
      <c r="C34" s="131" t="s">
        <v>315</v>
      </c>
      <c r="D34" s="241">
        <f t="shared" si="3"/>
        <v>70</v>
      </c>
      <c r="E34" s="240">
        <f t="shared" si="4"/>
        <v>58</v>
      </c>
      <c r="F34" s="240">
        <f t="shared" si="5"/>
        <v>12</v>
      </c>
      <c r="G34" s="236">
        <f t="shared" si="6"/>
        <v>8</v>
      </c>
      <c r="H34" s="237">
        <v>8</v>
      </c>
      <c r="I34" s="238">
        <v>0</v>
      </c>
      <c r="J34" s="239">
        <f t="shared" si="7"/>
        <v>1</v>
      </c>
      <c r="K34" s="237">
        <v>1</v>
      </c>
      <c r="L34" s="238">
        <v>0</v>
      </c>
      <c r="M34" s="236">
        <f t="shared" si="8"/>
        <v>2</v>
      </c>
      <c r="N34" s="237">
        <v>2</v>
      </c>
      <c r="O34" s="238">
        <v>0</v>
      </c>
      <c r="P34" s="239">
        <f t="shared" si="9"/>
        <v>1</v>
      </c>
      <c r="Q34" s="237">
        <v>1</v>
      </c>
      <c r="R34" s="238">
        <v>0</v>
      </c>
      <c r="S34" s="239">
        <f t="shared" si="10"/>
        <v>4</v>
      </c>
      <c r="T34" s="237">
        <v>4</v>
      </c>
      <c r="U34" s="238">
        <v>0</v>
      </c>
      <c r="V34" s="239">
        <f t="shared" si="11"/>
        <v>0</v>
      </c>
      <c r="W34" s="237">
        <v>0</v>
      </c>
      <c r="X34" s="238">
        <v>0</v>
      </c>
      <c r="Y34" s="236">
        <f t="shared" si="12"/>
        <v>7</v>
      </c>
      <c r="Z34" s="237">
        <v>1</v>
      </c>
      <c r="AA34" s="238">
        <v>6</v>
      </c>
      <c r="AB34" s="239">
        <f t="shared" si="13"/>
        <v>0</v>
      </c>
      <c r="AC34" s="237">
        <v>0</v>
      </c>
      <c r="AD34" s="238">
        <v>0</v>
      </c>
      <c r="AE34" s="236">
        <f t="shared" si="14"/>
        <v>1</v>
      </c>
      <c r="AF34" s="237">
        <v>1</v>
      </c>
      <c r="AG34" s="238">
        <v>0</v>
      </c>
      <c r="AH34" s="236">
        <f t="shared" si="15"/>
        <v>4</v>
      </c>
      <c r="AI34" s="237">
        <v>2</v>
      </c>
      <c r="AJ34" s="238">
        <v>2</v>
      </c>
      <c r="AK34" s="236">
        <f t="shared" si="16"/>
        <v>0</v>
      </c>
      <c r="AL34" s="237">
        <v>0</v>
      </c>
      <c r="AM34" s="238">
        <v>0</v>
      </c>
      <c r="AN34" s="239">
        <f t="shared" si="17"/>
        <v>0</v>
      </c>
      <c r="AO34" s="237">
        <v>0</v>
      </c>
      <c r="AP34" s="238">
        <v>0</v>
      </c>
      <c r="AQ34" s="236">
        <f t="shared" si="18"/>
        <v>0</v>
      </c>
      <c r="AR34" s="237">
        <v>0</v>
      </c>
      <c r="AS34" s="238">
        <v>0</v>
      </c>
      <c r="AT34" s="239">
        <f t="shared" si="19"/>
        <v>0</v>
      </c>
      <c r="AU34" s="237">
        <v>0</v>
      </c>
      <c r="AV34" s="238">
        <v>0</v>
      </c>
      <c r="AW34" s="236">
        <f t="shared" si="20"/>
        <v>1</v>
      </c>
      <c r="AX34" s="237">
        <v>1</v>
      </c>
      <c r="AY34" s="238">
        <v>0</v>
      </c>
      <c r="AZ34" s="239">
        <f t="shared" si="21"/>
        <v>0</v>
      </c>
      <c r="BA34" s="237">
        <v>0</v>
      </c>
      <c r="BB34" s="238">
        <v>0</v>
      </c>
      <c r="BC34" s="236">
        <f t="shared" si="22"/>
        <v>3</v>
      </c>
      <c r="BD34" s="237">
        <v>0</v>
      </c>
      <c r="BE34" s="238">
        <v>3</v>
      </c>
      <c r="BF34" s="239">
        <f t="shared" si="23"/>
        <v>2</v>
      </c>
      <c r="BG34" s="237">
        <v>2</v>
      </c>
      <c r="BH34" s="238">
        <v>0</v>
      </c>
      <c r="BI34" s="236">
        <f t="shared" si="24"/>
        <v>1</v>
      </c>
      <c r="BJ34" s="237">
        <v>0</v>
      </c>
      <c r="BK34" s="238">
        <v>1</v>
      </c>
      <c r="BL34" s="239">
        <f t="shared" si="25"/>
        <v>0</v>
      </c>
      <c r="BM34" s="237">
        <v>0</v>
      </c>
      <c r="BN34" s="238">
        <v>0</v>
      </c>
      <c r="BO34" s="236">
        <f t="shared" si="26"/>
        <v>0</v>
      </c>
      <c r="BP34" s="237">
        <v>0</v>
      </c>
      <c r="BQ34" s="238">
        <v>0</v>
      </c>
      <c r="BR34" s="236">
        <f t="shared" si="27"/>
        <v>35</v>
      </c>
      <c r="BS34" s="237">
        <v>35</v>
      </c>
      <c r="BT34" s="238">
        <v>0</v>
      </c>
      <c r="BU34" s="236">
        <f t="shared" si="28"/>
        <v>0</v>
      </c>
      <c r="BV34" s="237">
        <v>0</v>
      </c>
      <c r="BW34" s="238">
        <v>0</v>
      </c>
    </row>
    <row r="35" spans="1:75" ht="15" customHeight="1">
      <c r="A35" s="75"/>
      <c r="B35" s="132"/>
      <c r="C35" s="131" t="s">
        <v>132</v>
      </c>
      <c r="D35" s="241">
        <f t="shared" si="3"/>
        <v>37</v>
      </c>
      <c r="E35" s="240">
        <f t="shared" si="4"/>
        <v>26</v>
      </c>
      <c r="F35" s="240">
        <f t="shared" si="5"/>
        <v>11</v>
      </c>
      <c r="G35" s="236">
        <f t="shared" si="6"/>
        <v>11</v>
      </c>
      <c r="H35" s="237">
        <v>7</v>
      </c>
      <c r="I35" s="238">
        <v>4</v>
      </c>
      <c r="J35" s="239">
        <f t="shared" si="7"/>
        <v>2</v>
      </c>
      <c r="K35" s="237">
        <v>1</v>
      </c>
      <c r="L35" s="238">
        <v>1</v>
      </c>
      <c r="M35" s="236">
        <f t="shared" si="8"/>
        <v>3</v>
      </c>
      <c r="N35" s="237">
        <v>2</v>
      </c>
      <c r="O35" s="238">
        <v>1</v>
      </c>
      <c r="P35" s="239">
        <f t="shared" si="9"/>
        <v>6</v>
      </c>
      <c r="Q35" s="237">
        <v>5</v>
      </c>
      <c r="R35" s="238">
        <v>1</v>
      </c>
      <c r="S35" s="239">
        <f t="shared" si="10"/>
        <v>2</v>
      </c>
      <c r="T35" s="237">
        <v>1</v>
      </c>
      <c r="U35" s="238">
        <v>1</v>
      </c>
      <c r="V35" s="239">
        <f t="shared" si="11"/>
        <v>1</v>
      </c>
      <c r="W35" s="237">
        <v>1</v>
      </c>
      <c r="X35" s="238">
        <v>0</v>
      </c>
      <c r="Y35" s="236">
        <f t="shared" si="12"/>
        <v>1</v>
      </c>
      <c r="Z35" s="237">
        <v>1</v>
      </c>
      <c r="AA35" s="238">
        <v>0</v>
      </c>
      <c r="AB35" s="239">
        <f t="shared" si="13"/>
        <v>0</v>
      </c>
      <c r="AC35" s="237">
        <v>0</v>
      </c>
      <c r="AD35" s="238">
        <v>0</v>
      </c>
      <c r="AE35" s="236">
        <f t="shared" si="14"/>
        <v>0</v>
      </c>
      <c r="AF35" s="237">
        <v>0</v>
      </c>
      <c r="AG35" s="238">
        <v>0</v>
      </c>
      <c r="AH35" s="236">
        <f t="shared" si="15"/>
        <v>6</v>
      </c>
      <c r="AI35" s="237">
        <v>5</v>
      </c>
      <c r="AJ35" s="238">
        <v>1</v>
      </c>
      <c r="AK35" s="236">
        <f t="shared" si="16"/>
        <v>0</v>
      </c>
      <c r="AL35" s="237">
        <v>0</v>
      </c>
      <c r="AM35" s="238">
        <v>0</v>
      </c>
      <c r="AN35" s="239">
        <f t="shared" si="17"/>
        <v>0</v>
      </c>
      <c r="AO35" s="237">
        <v>0</v>
      </c>
      <c r="AP35" s="238">
        <v>0</v>
      </c>
      <c r="AQ35" s="236">
        <f t="shared" si="18"/>
        <v>0</v>
      </c>
      <c r="AR35" s="237">
        <v>0</v>
      </c>
      <c r="AS35" s="238">
        <v>0</v>
      </c>
      <c r="AT35" s="239">
        <f t="shared" si="19"/>
        <v>0</v>
      </c>
      <c r="AU35" s="237">
        <v>0</v>
      </c>
      <c r="AV35" s="238">
        <v>0</v>
      </c>
      <c r="AW35" s="236">
        <f t="shared" si="20"/>
        <v>0</v>
      </c>
      <c r="AX35" s="237">
        <v>0</v>
      </c>
      <c r="AY35" s="238">
        <v>0</v>
      </c>
      <c r="AZ35" s="239">
        <f t="shared" si="21"/>
        <v>0</v>
      </c>
      <c r="BA35" s="237">
        <v>0</v>
      </c>
      <c r="BB35" s="238">
        <v>0</v>
      </c>
      <c r="BC35" s="236">
        <f t="shared" si="22"/>
        <v>2</v>
      </c>
      <c r="BD35" s="237">
        <v>2</v>
      </c>
      <c r="BE35" s="238">
        <v>0</v>
      </c>
      <c r="BF35" s="239">
        <f t="shared" si="23"/>
        <v>1</v>
      </c>
      <c r="BG35" s="237">
        <v>0</v>
      </c>
      <c r="BH35" s="238">
        <v>1</v>
      </c>
      <c r="BI35" s="236">
        <f t="shared" si="24"/>
        <v>0</v>
      </c>
      <c r="BJ35" s="237">
        <v>0</v>
      </c>
      <c r="BK35" s="238">
        <v>0</v>
      </c>
      <c r="BL35" s="239">
        <f t="shared" si="25"/>
        <v>0</v>
      </c>
      <c r="BM35" s="237">
        <v>0</v>
      </c>
      <c r="BN35" s="238">
        <v>0</v>
      </c>
      <c r="BO35" s="236">
        <f t="shared" si="26"/>
        <v>0</v>
      </c>
      <c r="BP35" s="237">
        <v>0</v>
      </c>
      <c r="BQ35" s="238">
        <v>0</v>
      </c>
      <c r="BR35" s="236">
        <f t="shared" si="27"/>
        <v>2</v>
      </c>
      <c r="BS35" s="237">
        <v>1</v>
      </c>
      <c r="BT35" s="238">
        <v>1</v>
      </c>
      <c r="BU35" s="236">
        <f t="shared" si="28"/>
        <v>0</v>
      </c>
      <c r="BV35" s="237">
        <v>0</v>
      </c>
      <c r="BW35" s="238">
        <v>0</v>
      </c>
    </row>
    <row r="36" spans="1:75" ht="15" customHeight="1">
      <c r="A36" s="75"/>
      <c r="B36" s="132"/>
      <c r="C36" s="131" t="s">
        <v>126</v>
      </c>
      <c r="D36" s="241">
        <f t="shared" si="3"/>
        <v>166</v>
      </c>
      <c r="E36" s="240">
        <f t="shared" si="4"/>
        <v>100</v>
      </c>
      <c r="F36" s="240">
        <f t="shared" si="5"/>
        <v>66</v>
      </c>
      <c r="G36" s="236">
        <f t="shared" si="6"/>
        <v>2</v>
      </c>
      <c r="H36" s="237">
        <v>2</v>
      </c>
      <c r="I36" s="238">
        <v>0</v>
      </c>
      <c r="J36" s="239">
        <f t="shared" si="7"/>
        <v>121</v>
      </c>
      <c r="K36" s="237">
        <v>78</v>
      </c>
      <c r="L36" s="238">
        <v>43</v>
      </c>
      <c r="M36" s="236">
        <f t="shared" si="8"/>
        <v>2</v>
      </c>
      <c r="N36" s="237">
        <v>0</v>
      </c>
      <c r="O36" s="238">
        <v>2</v>
      </c>
      <c r="P36" s="239">
        <f t="shared" si="9"/>
        <v>0</v>
      </c>
      <c r="Q36" s="237">
        <v>0</v>
      </c>
      <c r="R36" s="238">
        <v>0</v>
      </c>
      <c r="S36" s="239">
        <f t="shared" si="10"/>
        <v>3</v>
      </c>
      <c r="T36" s="237">
        <v>2</v>
      </c>
      <c r="U36" s="238">
        <v>1</v>
      </c>
      <c r="V36" s="239">
        <f t="shared" si="11"/>
        <v>1</v>
      </c>
      <c r="W36" s="237">
        <v>0</v>
      </c>
      <c r="X36" s="238">
        <v>1</v>
      </c>
      <c r="Y36" s="236">
        <f t="shared" si="12"/>
        <v>5</v>
      </c>
      <c r="Z36" s="237">
        <v>4</v>
      </c>
      <c r="AA36" s="238">
        <v>1</v>
      </c>
      <c r="AB36" s="239">
        <f t="shared" si="13"/>
        <v>1</v>
      </c>
      <c r="AC36" s="237">
        <v>1</v>
      </c>
      <c r="AD36" s="238">
        <v>0</v>
      </c>
      <c r="AE36" s="236">
        <f t="shared" si="14"/>
        <v>1</v>
      </c>
      <c r="AF36" s="237">
        <v>0</v>
      </c>
      <c r="AG36" s="238">
        <v>1</v>
      </c>
      <c r="AH36" s="236">
        <f t="shared" si="15"/>
        <v>21</v>
      </c>
      <c r="AI36" s="237">
        <v>6</v>
      </c>
      <c r="AJ36" s="238">
        <v>15</v>
      </c>
      <c r="AK36" s="236">
        <f t="shared" si="16"/>
        <v>0</v>
      </c>
      <c r="AL36" s="237">
        <v>0</v>
      </c>
      <c r="AM36" s="238">
        <v>0</v>
      </c>
      <c r="AN36" s="239">
        <f t="shared" si="17"/>
        <v>0</v>
      </c>
      <c r="AO36" s="237">
        <v>0</v>
      </c>
      <c r="AP36" s="238">
        <v>0</v>
      </c>
      <c r="AQ36" s="236">
        <f t="shared" si="18"/>
        <v>0</v>
      </c>
      <c r="AR36" s="237">
        <v>0</v>
      </c>
      <c r="AS36" s="238">
        <v>0</v>
      </c>
      <c r="AT36" s="239">
        <f t="shared" si="19"/>
        <v>0</v>
      </c>
      <c r="AU36" s="237">
        <v>0</v>
      </c>
      <c r="AV36" s="238">
        <v>0</v>
      </c>
      <c r="AW36" s="236">
        <f t="shared" si="20"/>
        <v>0</v>
      </c>
      <c r="AX36" s="237">
        <v>0</v>
      </c>
      <c r="AY36" s="238">
        <v>0</v>
      </c>
      <c r="AZ36" s="239">
        <f t="shared" si="21"/>
        <v>0</v>
      </c>
      <c r="BA36" s="237">
        <v>0</v>
      </c>
      <c r="BB36" s="238">
        <v>0</v>
      </c>
      <c r="BC36" s="236">
        <f t="shared" si="22"/>
        <v>4</v>
      </c>
      <c r="BD36" s="237">
        <v>2</v>
      </c>
      <c r="BE36" s="238">
        <v>2</v>
      </c>
      <c r="BF36" s="239">
        <f t="shared" si="23"/>
        <v>0</v>
      </c>
      <c r="BG36" s="237">
        <v>0</v>
      </c>
      <c r="BH36" s="238">
        <v>0</v>
      </c>
      <c r="BI36" s="236">
        <f t="shared" si="24"/>
        <v>4</v>
      </c>
      <c r="BJ36" s="237">
        <v>4</v>
      </c>
      <c r="BK36" s="238">
        <v>0</v>
      </c>
      <c r="BL36" s="239">
        <f t="shared" si="25"/>
        <v>0</v>
      </c>
      <c r="BM36" s="237">
        <v>0</v>
      </c>
      <c r="BN36" s="238">
        <v>0</v>
      </c>
      <c r="BO36" s="236">
        <f t="shared" si="26"/>
        <v>1</v>
      </c>
      <c r="BP36" s="237">
        <v>1</v>
      </c>
      <c r="BQ36" s="238">
        <v>0</v>
      </c>
      <c r="BR36" s="236">
        <f t="shared" si="27"/>
        <v>0</v>
      </c>
      <c r="BS36" s="237">
        <v>0</v>
      </c>
      <c r="BT36" s="238">
        <v>0</v>
      </c>
      <c r="BU36" s="236">
        <f t="shared" si="28"/>
        <v>0</v>
      </c>
      <c r="BV36" s="237">
        <v>0</v>
      </c>
      <c r="BW36" s="238">
        <v>0</v>
      </c>
    </row>
    <row r="37" spans="1:75" ht="15" customHeight="1">
      <c r="A37" s="75"/>
      <c r="B37" s="132"/>
      <c r="C37" s="131" t="s">
        <v>127</v>
      </c>
      <c r="D37" s="241">
        <f t="shared" si="3"/>
        <v>47</v>
      </c>
      <c r="E37" s="240">
        <f t="shared" si="4"/>
        <v>34</v>
      </c>
      <c r="F37" s="240">
        <f t="shared" si="5"/>
        <v>13</v>
      </c>
      <c r="G37" s="236">
        <f t="shared" si="6"/>
        <v>0</v>
      </c>
      <c r="H37" s="237">
        <v>0</v>
      </c>
      <c r="I37" s="238">
        <v>0</v>
      </c>
      <c r="J37" s="239">
        <f t="shared" si="7"/>
        <v>0</v>
      </c>
      <c r="K37" s="237">
        <v>0</v>
      </c>
      <c r="L37" s="238">
        <v>0</v>
      </c>
      <c r="M37" s="236">
        <f t="shared" si="8"/>
        <v>0</v>
      </c>
      <c r="N37" s="237">
        <v>0</v>
      </c>
      <c r="O37" s="238">
        <v>0</v>
      </c>
      <c r="P37" s="239">
        <f t="shared" si="9"/>
        <v>0</v>
      </c>
      <c r="Q37" s="237">
        <v>0</v>
      </c>
      <c r="R37" s="238">
        <v>0</v>
      </c>
      <c r="S37" s="239">
        <f t="shared" si="10"/>
        <v>0</v>
      </c>
      <c r="T37" s="237">
        <v>0</v>
      </c>
      <c r="U37" s="238">
        <v>0</v>
      </c>
      <c r="V37" s="239">
        <f t="shared" si="11"/>
        <v>0</v>
      </c>
      <c r="W37" s="237">
        <v>0</v>
      </c>
      <c r="X37" s="238">
        <v>0</v>
      </c>
      <c r="Y37" s="236">
        <f t="shared" si="12"/>
        <v>0</v>
      </c>
      <c r="Z37" s="237">
        <v>0</v>
      </c>
      <c r="AA37" s="238">
        <v>0</v>
      </c>
      <c r="AB37" s="239">
        <f t="shared" si="13"/>
        <v>0</v>
      </c>
      <c r="AC37" s="237">
        <v>0</v>
      </c>
      <c r="AD37" s="238">
        <v>0</v>
      </c>
      <c r="AE37" s="236">
        <f t="shared" si="14"/>
        <v>0</v>
      </c>
      <c r="AF37" s="237">
        <v>0</v>
      </c>
      <c r="AG37" s="238">
        <v>0</v>
      </c>
      <c r="AH37" s="236">
        <f t="shared" si="15"/>
        <v>47</v>
      </c>
      <c r="AI37" s="237">
        <v>34</v>
      </c>
      <c r="AJ37" s="238">
        <v>13</v>
      </c>
      <c r="AK37" s="236">
        <f t="shared" si="16"/>
        <v>0</v>
      </c>
      <c r="AL37" s="237">
        <v>0</v>
      </c>
      <c r="AM37" s="238">
        <v>0</v>
      </c>
      <c r="AN37" s="239">
        <f t="shared" si="17"/>
        <v>0</v>
      </c>
      <c r="AO37" s="237">
        <v>0</v>
      </c>
      <c r="AP37" s="238">
        <v>0</v>
      </c>
      <c r="AQ37" s="236">
        <f t="shared" si="18"/>
        <v>0</v>
      </c>
      <c r="AR37" s="237">
        <v>0</v>
      </c>
      <c r="AS37" s="238">
        <v>0</v>
      </c>
      <c r="AT37" s="239">
        <f t="shared" si="19"/>
        <v>0</v>
      </c>
      <c r="AU37" s="237">
        <v>0</v>
      </c>
      <c r="AV37" s="238">
        <v>0</v>
      </c>
      <c r="AW37" s="236">
        <f t="shared" si="20"/>
        <v>0</v>
      </c>
      <c r="AX37" s="237">
        <v>0</v>
      </c>
      <c r="AY37" s="238">
        <v>0</v>
      </c>
      <c r="AZ37" s="239">
        <f t="shared" si="21"/>
        <v>0</v>
      </c>
      <c r="BA37" s="237">
        <v>0</v>
      </c>
      <c r="BB37" s="238">
        <v>0</v>
      </c>
      <c r="BC37" s="236">
        <f t="shared" si="22"/>
        <v>0</v>
      </c>
      <c r="BD37" s="237">
        <v>0</v>
      </c>
      <c r="BE37" s="238">
        <v>0</v>
      </c>
      <c r="BF37" s="239">
        <f t="shared" si="23"/>
        <v>0</v>
      </c>
      <c r="BG37" s="237">
        <v>0</v>
      </c>
      <c r="BH37" s="238">
        <v>0</v>
      </c>
      <c r="BI37" s="236">
        <f t="shared" si="24"/>
        <v>0</v>
      </c>
      <c r="BJ37" s="237">
        <v>0</v>
      </c>
      <c r="BK37" s="238">
        <v>0</v>
      </c>
      <c r="BL37" s="239">
        <f t="shared" si="25"/>
        <v>0</v>
      </c>
      <c r="BM37" s="237">
        <v>0</v>
      </c>
      <c r="BN37" s="238">
        <v>0</v>
      </c>
      <c r="BO37" s="236">
        <f t="shared" si="26"/>
        <v>0</v>
      </c>
      <c r="BP37" s="237">
        <v>0</v>
      </c>
      <c r="BQ37" s="238">
        <v>0</v>
      </c>
      <c r="BR37" s="236">
        <f t="shared" si="27"/>
        <v>0</v>
      </c>
      <c r="BS37" s="237">
        <v>0</v>
      </c>
      <c r="BT37" s="238">
        <v>0</v>
      </c>
      <c r="BU37" s="236">
        <f t="shared" si="28"/>
        <v>0</v>
      </c>
      <c r="BV37" s="237">
        <v>0</v>
      </c>
      <c r="BW37" s="238">
        <v>0</v>
      </c>
    </row>
    <row r="38" spans="1:75" ht="15" customHeight="1">
      <c r="A38" s="75"/>
      <c r="B38" s="132"/>
      <c r="C38" s="131" t="s">
        <v>314</v>
      </c>
      <c r="D38" s="241">
        <f t="shared" si="3"/>
        <v>37</v>
      </c>
      <c r="E38" s="240">
        <f t="shared" si="4"/>
        <v>26</v>
      </c>
      <c r="F38" s="240">
        <f t="shared" si="5"/>
        <v>11</v>
      </c>
      <c r="G38" s="236">
        <f t="shared" si="6"/>
        <v>22</v>
      </c>
      <c r="H38" s="237">
        <v>14</v>
      </c>
      <c r="I38" s="238">
        <v>8</v>
      </c>
      <c r="J38" s="239">
        <f t="shared" si="7"/>
        <v>1</v>
      </c>
      <c r="K38" s="237">
        <v>1</v>
      </c>
      <c r="L38" s="238">
        <v>0</v>
      </c>
      <c r="M38" s="236">
        <f t="shared" si="8"/>
        <v>0</v>
      </c>
      <c r="N38" s="237">
        <v>0</v>
      </c>
      <c r="O38" s="238">
        <v>0</v>
      </c>
      <c r="P38" s="239">
        <f t="shared" si="9"/>
        <v>0</v>
      </c>
      <c r="Q38" s="237">
        <v>0</v>
      </c>
      <c r="R38" s="238">
        <v>0</v>
      </c>
      <c r="S38" s="239">
        <f t="shared" si="10"/>
        <v>0</v>
      </c>
      <c r="T38" s="237">
        <v>0</v>
      </c>
      <c r="U38" s="238">
        <v>0</v>
      </c>
      <c r="V38" s="239">
        <f t="shared" si="11"/>
        <v>0</v>
      </c>
      <c r="W38" s="237">
        <v>0</v>
      </c>
      <c r="X38" s="238">
        <v>0</v>
      </c>
      <c r="Y38" s="236">
        <f t="shared" si="12"/>
        <v>0</v>
      </c>
      <c r="Z38" s="237">
        <v>0</v>
      </c>
      <c r="AA38" s="238">
        <v>0</v>
      </c>
      <c r="AB38" s="239">
        <f t="shared" si="13"/>
        <v>0</v>
      </c>
      <c r="AC38" s="237">
        <v>0</v>
      </c>
      <c r="AD38" s="238">
        <v>0</v>
      </c>
      <c r="AE38" s="236">
        <f t="shared" si="14"/>
        <v>0</v>
      </c>
      <c r="AF38" s="237">
        <v>0</v>
      </c>
      <c r="AG38" s="238">
        <v>0</v>
      </c>
      <c r="AH38" s="236">
        <f t="shared" si="15"/>
        <v>11</v>
      </c>
      <c r="AI38" s="237">
        <v>8</v>
      </c>
      <c r="AJ38" s="238">
        <v>3</v>
      </c>
      <c r="AK38" s="236">
        <f t="shared" si="16"/>
        <v>0</v>
      </c>
      <c r="AL38" s="237">
        <v>0</v>
      </c>
      <c r="AM38" s="238">
        <v>0</v>
      </c>
      <c r="AN38" s="239">
        <f t="shared" si="17"/>
        <v>0</v>
      </c>
      <c r="AO38" s="237">
        <v>0</v>
      </c>
      <c r="AP38" s="238">
        <v>0</v>
      </c>
      <c r="AQ38" s="236">
        <f t="shared" si="18"/>
        <v>0</v>
      </c>
      <c r="AR38" s="237">
        <v>0</v>
      </c>
      <c r="AS38" s="238">
        <v>0</v>
      </c>
      <c r="AT38" s="239">
        <f t="shared" si="19"/>
        <v>0</v>
      </c>
      <c r="AU38" s="237">
        <v>0</v>
      </c>
      <c r="AV38" s="238">
        <v>0</v>
      </c>
      <c r="AW38" s="236">
        <f t="shared" si="20"/>
        <v>0</v>
      </c>
      <c r="AX38" s="237">
        <v>0</v>
      </c>
      <c r="AY38" s="238">
        <v>0</v>
      </c>
      <c r="AZ38" s="239">
        <f t="shared" si="21"/>
        <v>0</v>
      </c>
      <c r="BA38" s="237">
        <v>0</v>
      </c>
      <c r="BB38" s="238">
        <v>0</v>
      </c>
      <c r="BC38" s="236">
        <f t="shared" si="22"/>
        <v>0</v>
      </c>
      <c r="BD38" s="237">
        <v>0</v>
      </c>
      <c r="BE38" s="238">
        <v>0</v>
      </c>
      <c r="BF38" s="239">
        <f t="shared" si="23"/>
        <v>2</v>
      </c>
      <c r="BG38" s="237">
        <v>2</v>
      </c>
      <c r="BH38" s="238">
        <v>0</v>
      </c>
      <c r="BI38" s="236">
        <f t="shared" si="24"/>
        <v>1</v>
      </c>
      <c r="BJ38" s="237">
        <v>1</v>
      </c>
      <c r="BK38" s="238">
        <v>0</v>
      </c>
      <c r="BL38" s="239">
        <f t="shared" si="25"/>
        <v>0</v>
      </c>
      <c r="BM38" s="237">
        <v>0</v>
      </c>
      <c r="BN38" s="238">
        <v>0</v>
      </c>
      <c r="BO38" s="236">
        <f t="shared" si="26"/>
        <v>0</v>
      </c>
      <c r="BP38" s="237">
        <v>0</v>
      </c>
      <c r="BQ38" s="238">
        <v>0</v>
      </c>
      <c r="BR38" s="236">
        <f t="shared" si="27"/>
        <v>0</v>
      </c>
      <c r="BS38" s="237">
        <v>0</v>
      </c>
      <c r="BT38" s="238">
        <v>0</v>
      </c>
      <c r="BU38" s="236">
        <f t="shared" si="28"/>
        <v>0</v>
      </c>
      <c r="BV38" s="237">
        <v>0</v>
      </c>
      <c r="BW38" s="238">
        <v>0</v>
      </c>
    </row>
    <row r="39" spans="1:75" ht="15" customHeight="1">
      <c r="A39" s="75"/>
      <c r="B39" s="132"/>
      <c r="C39" s="131" t="s">
        <v>313</v>
      </c>
      <c r="D39" s="241">
        <f t="shared" si="3"/>
        <v>21</v>
      </c>
      <c r="E39" s="240">
        <f t="shared" si="4"/>
        <v>13</v>
      </c>
      <c r="F39" s="240">
        <f t="shared" si="5"/>
        <v>8</v>
      </c>
      <c r="G39" s="236">
        <f t="shared" si="6"/>
        <v>8</v>
      </c>
      <c r="H39" s="237">
        <v>3</v>
      </c>
      <c r="I39" s="238">
        <v>5</v>
      </c>
      <c r="J39" s="239">
        <f t="shared" si="7"/>
        <v>2</v>
      </c>
      <c r="K39" s="237">
        <v>2</v>
      </c>
      <c r="L39" s="238">
        <v>0</v>
      </c>
      <c r="M39" s="236">
        <f t="shared" si="8"/>
        <v>1</v>
      </c>
      <c r="N39" s="237">
        <v>0</v>
      </c>
      <c r="O39" s="238">
        <v>1</v>
      </c>
      <c r="P39" s="239">
        <f t="shared" si="9"/>
        <v>1</v>
      </c>
      <c r="Q39" s="237">
        <v>1</v>
      </c>
      <c r="R39" s="238">
        <v>0</v>
      </c>
      <c r="S39" s="239">
        <f t="shared" si="10"/>
        <v>0</v>
      </c>
      <c r="T39" s="237">
        <v>0</v>
      </c>
      <c r="U39" s="238">
        <v>0</v>
      </c>
      <c r="V39" s="239">
        <f t="shared" si="11"/>
        <v>0</v>
      </c>
      <c r="W39" s="237">
        <v>0</v>
      </c>
      <c r="X39" s="238">
        <v>0</v>
      </c>
      <c r="Y39" s="236">
        <f t="shared" si="12"/>
        <v>0</v>
      </c>
      <c r="Z39" s="237">
        <v>0</v>
      </c>
      <c r="AA39" s="238">
        <v>0</v>
      </c>
      <c r="AB39" s="239">
        <f t="shared" si="13"/>
        <v>2</v>
      </c>
      <c r="AC39" s="237">
        <v>2</v>
      </c>
      <c r="AD39" s="238">
        <v>0</v>
      </c>
      <c r="AE39" s="236">
        <f t="shared" si="14"/>
        <v>0</v>
      </c>
      <c r="AF39" s="237">
        <v>0</v>
      </c>
      <c r="AG39" s="238">
        <v>0</v>
      </c>
      <c r="AH39" s="236">
        <f t="shared" si="15"/>
        <v>5</v>
      </c>
      <c r="AI39" s="237">
        <v>3</v>
      </c>
      <c r="AJ39" s="238">
        <v>2</v>
      </c>
      <c r="AK39" s="236">
        <f t="shared" si="16"/>
        <v>0</v>
      </c>
      <c r="AL39" s="237">
        <v>0</v>
      </c>
      <c r="AM39" s="238">
        <v>0</v>
      </c>
      <c r="AN39" s="239">
        <f t="shared" si="17"/>
        <v>1</v>
      </c>
      <c r="AO39" s="237">
        <v>1</v>
      </c>
      <c r="AP39" s="238">
        <v>0</v>
      </c>
      <c r="AQ39" s="236">
        <f t="shared" si="18"/>
        <v>0</v>
      </c>
      <c r="AR39" s="237">
        <v>0</v>
      </c>
      <c r="AS39" s="238">
        <v>0</v>
      </c>
      <c r="AT39" s="239">
        <f t="shared" si="19"/>
        <v>0</v>
      </c>
      <c r="AU39" s="237">
        <v>0</v>
      </c>
      <c r="AV39" s="238">
        <v>0</v>
      </c>
      <c r="AW39" s="236">
        <f t="shared" si="20"/>
        <v>0</v>
      </c>
      <c r="AX39" s="237">
        <v>0</v>
      </c>
      <c r="AY39" s="238">
        <v>0</v>
      </c>
      <c r="AZ39" s="239">
        <f t="shared" si="21"/>
        <v>0</v>
      </c>
      <c r="BA39" s="237">
        <v>0</v>
      </c>
      <c r="BB39" s="238">
        <v>0</v>
      </c>
      <c r="BC39" s="236">
        <f t="shared" si="22"/>
        <v>0</v>
      </c>
      <c r="BD39" s="237">
        <v>0</v>
      </c>
      <c r="BE39" s="238">
        <v>0</v>
      </c>
      <c r="BF39" s="239">
        <f t="shared" si="23"/>
        <v>0</v>
      </c>
      <c r="BG39" s="237">
        <v>0</v>
      </c>
      <c r="BH39" s="238">
        <v>0</v>
      </c>
      <c r="BI39" s="236">
        <f t="shared" si="24"/>
        <v>1</v>
      </c>
      <c r="BJ39" s="237">
        <v>1</v>
      </c>
      <c r="BK39" s="238">
        <v>0</v>
      </c>
      <c r="BL39" s="239">
        <f t="shared" si="25"/>
        <v>0</v>
      </c>
      <c r="BM39" s="237">
        <v>0</v>
      </c>
      <c r="BN39" s="238">
        <v>0</v>
      </c>
      <c r="BO39" s="236">
        <f t="shared" si="26"/>
        <v>0</v>
      </c>
      <c r="BP39" s="237">
        <v>0</v>
      </c>
      <c r="BQ39" s="238">
        <v>0</v>
      </c>
      <c r="BR39" s="236">
        <f t="shared" si="27"/>
        <v>0</v>
      </c>
      <c r="BS39" s="237">
        <v>0</v>
      </c>
      <c r="BT39" s="238">
        <v>0</v>
      </c>
      <c r="BU39" s="236">
        <f t="shared" si="28"/>
        <v>0</v>
      </c>
      <c r="BV39" s="237">
        <v>0</v>
      </c>
      <c r="BW39" s="238">
        <v>0</v>
      </c>
    </row>
    <row r="40" spans="1:75" ht="15" customHeight="1">
      <c r="A40" s="75"/>
      <c r="B40" s="132"/>
      <c r="C40" s="131" t="s">
        <v>312</v>
      </c>
      <c r="D40" s="241">
        <f t="shared" si="3"/>
        <v>24</v>
      </c>
      <c r="E40" s="240">
        <f t="shared" si="4"/>
        <v>23</v>
      </c>
      <c r="F40" s="240">
        <f t="shared" si="5"/>
        <v>1</v>
      </c>
      <c r="G40" s="236">
        <f t="shared" si="6"/>
        <v>11</v>
      </c>
      <c r="H40" s="237">
        <v>10</v>
      </c>
      <c r="I40" s="238">
        <v>1</v>
      </c>
      <c r="J40" s="239">
        <f t="shared" si="7"/>
        <v>0</v>
      </c>
      <c r="K40" s="237">
        <v>0</v>
      </c>
      <c r="L40" s="238">
        <v>0</v>
      </c>
      <c r="M40" s="236">
        <f t="shared" si="8"/>
        <v>0</v>
      </c>
      <c r="N40" s="237">
        <v>0</v>
      </c>
      <c r="O40" s="238">
        <v>0</v>
      </c>
      <c r="P40" s="239">
        <f t="shared" si="9"/>
        <v>1</v>
      </c>
      <c r="Q40" s="237">
        <v>1</v>
      </c>
      <c r="R40" s="238">
        <v>0</v>
      </c>
      <c r="S40" s="239">
        <f t="shared" si="10"/>
        <v>2</v>
      </c>
      <c r="T40" s="237">
        <v>2</v>
      </c>
      <c r="U40" s="238">
        <v>0</v>
      </c>
      <c r="V40" s="239">
        <f t="shared" si="11"/>
        <v>0</v>
      </c>
      <c r="W40" s="237">
        <v>0</v>
      </c>
      <c r="X40" s="238">
        <v>0</v>
      </c>
      <c r="Y40" s="236">
        <f t="shared" si="12"/>
        <v>0</v>
      </c>
      <c r="Z40" s="237">
        <v>0</v>
      </c>
      <c r="AA40" s="238">
        <v>0</v>
      </c>
      <c r="AB40" s="239">
        <f t="shared" si="13"/>
        <v>2</v>
      </c>
      <c r="AC40" s="237">
        <v>2</v>
      </c>
      <c r="AD40" s="238">
        <v>0</v>
      </c>
      <c r="AE40" s="236">
        <f t="shared" si="14"/>
        <v>0</v>
      </c>
      <c r="AF40" s="237">
        <v>0</v>
      </c>
      <c r="AG40" s="238">
        <v>0</v>
      </c>
      <c r="AH40" s="236">
        <f t="shared" si="15"/>
        <v>2</v>
      </c>
      <c r="AI40" s="237">
        <v>2</v>
      </c>
      <c r="AJ40" s="238">
        <v>0</v>
      </c>
      <c r="AK40" s="236">
        <f t="shared" si="16"/>
        <v>0</v>
      </c>
      <c r="AL40" s="237">
        <v>0</v>
      </c>
      <c r="AM40" s="238">
        <v>0</v>
      </c>
      <c r="AN40" s="239">
        <f t="shared" si="17"/>
        <v>0</v>
      </c>
      <c r="AO40" s="237">
        <v>0</v>
      </c>
      <c r="AP40" s="238">
        <v>0</v>
      </c>
      <c r="AQ40" s="236">
        <f t="shared" si="18"/>
        <v>1</v>
      </c>
      <c r="AR40" s="237">
        <v>1</v>
      </c>
      <c r="AS40" s="238">
        <v>0</v>
      </c>
      <c r="AT40" s="239">
        <f t="shared" si="19"/>
        <v>0</v>
      </c>
      <c r="AU40" s="237">
        <v>0</v>
      </c>
      <c r="AV40" s="238">
        <v>0</v>
      </c>
      <c r="AW40" s="236">
        <f t="shared" si="20"/>
        <v>0</v>
      </c>
      <c r="AX40" s="237">
        <v>0</v>
      </c>
      <c r="AY40" s="238">
        <v>0</v>
      </c>
      <c r="AZ40" s="239">
        <f t="shared" si="21"/>
        <v>0</v>
      </c>
      <c r="BA40" s="237">
        <v>0</v>
      </c>
      <c r="BB40" s="238">
        <v>0</v>
      </c>
      <c r="BC40" s="236">
        <f t="shared" si="22"/>
        <v>1</v>
      </c>
      <c r="BD40" s="237">
        <v>1</v>
      </c>
      <c r="BE40" s="238">
        <v>0</v>
      </c>
      <c r="BF40" s="239">
        <f t="shared" si="23"/>
        <v>0</v>
      </c>
      <c r="BG40" s="237">
        <v>0</v>
      </c>
      <c r="BH40" s="238">
        <v>0</v>
      </c>
      <c r="BI40" s="236">
        <f t="shared" si="24"/>
        <v>4</v>
      </c>
      <c r="BJ40" s="237">
        <v>4</v>
      </c>
      <c r="BK40" s="238">
        <v>0</v>
      </c>
      <c r="BL40" s="239">
        <f t="shared" si="25"/>
        <v>0</v>
      </c>
      <c r="BM40" s="237">
        <v>0</v>
      </c>
      <c r="BN40" s="238">
        <v>0</v>
      </c>
      <c r="BO40" s="236">
        <f t="shared" si="26"/>
        <v>0</v>
      </c>
      <c r="BP40" s="237">
        <v>0</v>
      </c>
      <c r="BQ40" s="238">
        <v>0</v>
      </c>
      <c r="BR40" s="236">
        <f t="shared" si="27"/>
        <v>0</v>
      </c>
      <c r="BS40" s="237">
        <v>0</v>
      </c>
      <c r="BT40" s="238">
        <v>0</v>
      </c>
      <c r="BU40" s="236">
        <f t="shared" si="28"/>
        <v>0</v>
      </c>
      <c r="BV40" s="237">
        <v>0</v>
      </c>
      <c r="BW40" s="238">
        <v>0</v>
      </c>
    </row>
    <row r="41" spans="1:75" ht="15" customHeight="1">
      <c r="A41" s="75"/>
      <c r="B41" s="132"/>
      <c r="C41" s="131" t="s">
        <v>129</v>
      </c>
      <c r="D41" s="241">
        <f t="shared" ref="D41:D66" si="29">E41+F41</f>
        <v>33</v>
      </c>
      <c r="E41" s="240">
        <f t="shared" ref="E41:E66" si="30">H41+K41+N41+Q41+T41+W41+Z41+AC41+AF41+AL41+AO41+AU41+AX41+BA41+BD41+BG41+BJ41+BM41+BP41+BS41+BV41+AI41+AR41</f>
        <v>8</v>
      </c>
      <c r="F41" s="240">
        <f t="shared" ref="F41:F66" si="31">I41+L41+O41+R41+U41+X41+AA41+AD41+AG41+AM41+AP41+AV41+AY41+BB41+BE41+BH41+BK41+BN41+BQ41+BT41+BW41+AJ41+AS41</f>
        <v>25</v>
      </c>
      <c r="G41" s="236">
        <f t="shared" ref="G41:G66" si="32">SUM(H41:I41)</f>
        <v>6</v>
      </c>
      <c r="H41" s="237">
        <v>1</v>
      </c>
      <c r="I41" s="238">
        <v>5</v>
      </c>
      <c r="J41" s="239">
        <f t="shared" ref="J41:J66" si="33">SUM(K41:L41)</f>
        <v>4</v>
      </c>
      <c r="K41" s="237">
        <v>1</v>
      </c>
      <c r="L41" s="238">
        <v>3</v>
      </c>
      <c r="M41" s="236">
        <f t="shared" ref="M41:M66" si="34">SUM(N41:O41)</f>
        <v>0</v>
      </c>
      <c r="N41" s="237">
        <v>0</v>
      </c>
      <c r="O41" s="238">
        <v>0</v>
      </c>
      <c r="P41" s="239">
        <f t="shared" ref="P41:P66" si="35">SUM(Q41:R41)</f>
        <v>0</v>
      </c>
      <c r="Q41" s="237">
        <v>0</v>
      </c>
      <c r="R41" s="238">
        <v>0</v>
      </c>
      <c r="S41" s="239">
        <f t="shared" ref="S41:S66" si="36">SUM(T41:U41)</f>
        <v>9</v>
      </c>
      <c r="T41" s="237">
        <v>4</v>
      </c>
      <c r="U41" s="238">
        <v>5</v>
      </c>
      <c r="V41" s="239">
        <f t="shared" ref="V41:V66" si="37">SUM(W41:X41)</f>
        <v>0</v>
      </c>
      <c r="W41" s="237">
        <v>0</v>
      </c>
      <c r="X41" s="238">
        <v>0</v>
      </c>
      <c r="Y41" s="236">
        <f t="shared" ref="Y41:Y66" si="38">SUM(Z41:AA41)</f>
        <v>0</v>
      </c>
      <c r="Z41" s="237">
        <v>0</v>
      </c>
      <c r="AA41" s="238">
        <v>0</v>
      </c>
      <c r="AB41" s="239">
        <f t="shared" ref="AB41:AB66" si="39">SUM(AC41:AD41)</f>
        <v>0</v>
      </c>
      <c r="AC41" s="237">
        <v>0</v>
      </c>
      <c r="AD41" s="238">
        <v>0</v>
      </c>
      <c r="AE41" s="236">
        <f t="shared" ref="AE41:AE66" si="40">SUM(AF41:AG41)</f>
        <v>1</v>
      </c>
      <c r="AF41" s="237">
        <v>0</v>
      </c>
      <c r="AG41" s="238">
        <v>1</v>
      </c>
      <c r="AH41" s="236">
        <f t="shared" ref="AH41:AH66" si="41">SUM(AI41:AJ41)</f>
        <v>13</v>
      </c>
      <c r="AI41" s="237">
        <v>2</v>
      </c>
      <c r="AJ41" s="238">
        <v>11</v>
      </c>
      <c r="AK41" s="236">
        <f t="shared" ref="AK41:AK66" si="42">SUM(AL41:AM41)</f>
        <v>0</v>
      </c>
      <c r="AL41" s="237">
        <v>0</v>
      </c>
      <c r="AM41" s="238">
        <v>0</v>
      </c>
      <c r="AN41" s="239">
        <f t="shared" ref="AN41:AN66" si="43">SUM(AO41:AP41)</f>
        <v>0</v>
      </c>
      <c r="AO41" s="237">
        <v>0</v>
      </c>
      <c r="AP41" s="238">
        <v>0</v>
      </c>
      <c r="AQ41" s="236">
        <f t="shared" ref="AQ41:AQ66" si="44">SUM(AR41:AS41)</f>
        <v>0</v>
      </c>
      <c r="AR41" s="237">
        <v>0</v>
      </c>
      <c r="AS41" s="238">
        <v>0</v>
      </c>
      <c r="AT41" s="239">
        <f t="shared" ref="AT41:AT66" si="45">SUM(AU41:AV41)</f>
        <v>0</v>
      </c>
      <c r="AU41" s="237">
        <v>0</v>
      </c>
      <c r="AV41" s="238">
        <v>0</v>
      </c>
      <c r="AW41" s="236">
        <f t="shared" ref="AW41:AW66" si="46">SUM(AX41:AY41)</f>
        <v>0</v>
      </c>
      <c r="AX41" s="237">
        <v>0</v>
      </c>
      <c r="AY41" s="238">
        <v>0</v>
      </c>
      <c r="AZ41" s="239">
        <f t="shared" ref="AZ41:AZ66" si="47">SUM(BA41:BB41)</f>
        <v>0</v>
      </c>
      <c r="BA41" s="237">
        <v>0</v>
      </c>
      <c r="BB41" s="238">
        <v>0</v>
      </c>
      <c r="BC41" s="236">
        <f t="shared" ref="BC41:BC66" si="48">SUM(BD41:BE41)</f>
        <v>0</v>
      </c>
      <c r="BD41" s="237">
        <v>0</v>
      </c>
      <c r="BE41" s="238">
        <v>0</v>
      </c>
      <c r="BF41" s="239">
        <f t="shared" ref="BF41:BF66" si="49">SUM(BG41:BH41)</f>
        <v>0</v>
      </c>
      <c r="BG41" s="237">
        <v>0</v>
      </c>
      <c r="BH41" s="238">
        <v>0</v>
      </c>
      <c r="BI41" s="236">
        <f t="shared" ref="BI41:BI66" si="50">SUM(BJ41:BK41)</f>
        <v>0</v>
      </c>
      <c r="BJ41" s="237">
        <v>0</v>
      </c>
      <c r="BK41" s="238">
        <v>0</v>
      </c>
      <c r="BL41" s="239">
        <f t="shared" ref="BL41:BL66" si="51">SUM(BM41:BN41)</f>
        <v>0</v>
      </c>
      <c r="BM41" s="237">
        <v>0</v>
      </c>
      <c r="BN41" s="238">
        <v>0</v>
      </c>
      <c r="BO41" s="236">
        <f t="shared" ref="BO41:BO66" si="52">SUM(BP41:BQ41)</f>
        <v>0</v>
      </c>
      <c r="BP41" s="237">
        <v>0</v>
      </c>
      <c r="BQ41" s="238">
        <v>0</v>
      </c>
      <c r="BR41" s="236">
        <f t="shared" ref="BR41:BR66" si="53">SUM(BS41:BT41)</f>
        <v>0</v>
      </c>
      <c r="BS41" s="237">
        <v>0</v>
      </c>
      <c r="BT41" s="238">
        <v>0</v>
      </c>
      <c r="BU41" s="236">
        <f t="shared" ref="BU41:BU66" si="54">SUM(BV41:BW41)</f>
        <v>0</v>
      </c>
      <c r="BV41" s="237">
        <v>0</v>
      </c>
      <c r="BW41" s="238">
        <v>0</v>
      </c>
    </row>
    <row r="42" spans="1:75" ht="15" customHeight="1">
      <c r="A42" s="75"/>
      <c r="B42" s="132"/>
      <c r="C42" s="131" t="s">
        <v>311</v>
      </c>
      <c r="D42" s="241">
        <f t="shared" si="29"/>
        <v>31</v>
      </c>
      <c r="E42" s="240">
        <f t="shared" si="30"/>
        <v>16</v>
      </c>
      <c r="F42" s="240">
        <f t="shared" si="31"/>
        <v>15</v>
      </c>
      <c r="G42" s="236">
        <f t="shared" si="32"/>
        <v>9</v>
      </c>
      <c r="H42" s="237">
        <v>6</v>
      </c>
      <c r="I42" s="238">
        <v>3</v>
      </c>
      <c r="J42" s="239">
        <f t="shared" si="33"/>
        <v>0</v>
      </c>
      <c r="K42" s="237">
        <v>0</v>
      </c>
      <c r="L42" s="238">
        <v>0</v>
      </c>
      <c r="M42" s="236">
        <f t="shared" si="34"/>
        <v>0</v>
      </c>
      <c r="N42" s="237">
        <v>0</v>
      </c>
      <c r="O42" s="238">
        <v>0</v>
      </c>
      <c r="P42" s="239">
        <f t="shared" si="35"/>
        <v>0</v>
      </c>
      <c r="Q42" s="237">
        <v>0</v>
      </c>
      <c r="R42" s="238">
        <v>0</v>
      </c>
      <c r="S42" s="239">
        <f t="shared" si="36"/>
        <v>1</v>
      </c>
      <c r="T42" s="237">
        <v>0</v>
      </c>
      <c r="U42" s="238">
        <v>1</v>
      </c>
      <c r="V42" s="239">
        <f t="shared" si="37"/>
        <v>0</v>
      </c>
      <c r="W42" s="237">
        <v>0</v>
      </c>
      <c r="X42" s="238">
        <v>0</v>
      </c>
      <c r="Y42" s="236">
        <f t="shared" si="38"/>
        <v>5</v>
      </c>
      <c r="Z42" s="237">
        <v>3</v>
      </c>
      <c r="AA42" s="238">
        <v>2</v>
      </c>
      <c r="AB42" s="239">
        <f t="shared" si="39"/>
        <v>0</v>
      </c>
      <c r="AC42" s="237">
        <v>0</v>
      </c>
      <c r="AD42" s="238">
        <v>0</v>
      </c>
      <c r="AE42" s="236">
        <f t="shared" si="40"/>
        <v>1</v>
      </c>
      <c r="AF42" s="237">
        <v>0</v>
      </c>
      <c r="AG42" s="238">
        <v>1</v>
      </c>
      <c r="AH42" s="236">
        <f t="shared" si="41"/>
        <v>15</v>
      </c>
      <c r="AI42" s="237">
        <v>7</v>
      </c>
      <c r="AJ42" s="238">
        <v>8</v>
      </c>
      <c r="AK42" s="236">
        <f t="shared" si="42"/>
        <v>0</v>
      </c>
      <c r="AL42" s="237">
        <v>0</v>
      </c>
      <c r="AM42" s="238">
        <v>0</v>
      </c>
      <c r="AN42" s="239">
        <f t="shared" si="43"/>
        <v>0</v>
      </c>
      <c r="AO42" s="237">
        <v>0</v>
      </c>
      <c r="AP42" s="238">
        <v>0</v>
      </c>
      <c r="AQ42" s="236">
        <f t="shared" si="44"/>
        <v>0</v>
      </c>
      <c r="AR42" s="237">
        <v>0</v>
      </c>
      <c r="AS42" s="238">
        <v>0</v>
      </c>
      <c r="AT42" s="239">
        <f t="shared" si="45"/>
        <v>0</v>
      </c>
      <c r="AU42" s="237">
        <v>0</v>
      </c>
      <c r="AV42" s="238">
        <v>0</v>
      </c>
      <c r="AW42" s="236">
        <f t="shared" si="46"/>
        <v>0</v>
      </c>
      <c r="AX42" s="237">
        <v>0</v>
      </c>
      <c r="AY42" s="238">
        <v>0</v>
      </c>
      <c r="AZ42" s="239">
        <f t="shared" si="47"/>
        <v>0</v>
      </c>
      <c r="BA42" s="237">
        <v>0</v>
      </c>
      <c r="BB42" s="238">
        <v>0</v>
      </c>
      <c r="BC42" s="236">
        <f t="shared" si="48"/>
        <v>0</v>
      </c>
      <c r="BD42" s="237">
        <v>0</v>
      </c>
      <c r="BE42" s="238">
        <v>0</v>
      </c>
      <c r="BF42" s="239">
        <f t="shared" si="49"/>
        <v>0</v>
      </c>
      <c r="BG42" s="237">
        <v>0</v>
      </c>
      <c r="BH42" s="238">
        <v>0</v>
      </c>
      <c r="BI42" s="236">
        <f t="shared" si="50"/>
        <v>0</v>
      </c>
      <c r="BJ42" s="237">
        <v>0</v>
      </c>
      <c r="BK42" s="238">
        <v>0</v>
      </c>
      <c r="BL42" s="239">
        <f t="shared" si="51"/>
        <v>0</v>
      </c>
      <c r="BM42" s="237">
        <v>0</v>
      </c>
      <c r="BN42" s="238">
        <v>0</v>
      </c>
      <c r="BO42" s="236">
        <f t="shared" si="52"/>
        <v>0</v>
      </c>
      <c r="BP42" s="237">
        <v>0</v>
      </c>
      <c r="BQ42" s="238">
        <v>0</v>
      </c>
      <c r="BR42" s="236">
        <f t="shared" si="53"/>
        <v>0</v>
      </c>
      <c r="BS42" s="237">
        <v>0</v>
      </c>
      <c r="BT42" s="238">
        <v>0</v>
      </c>
      <c r="BU42" s="236">
        <f t="shared" si="54"/>
        <v>0</v>
      </c>
      <c r="BV42" s="237">
        <v>0</v>
      </c>
      <c r="BW42" s="238">
        <v>0</v>
      </c>
    </row>
    <row r="43" spans="1:75" ht="15" customHeight="1">
      <c r="A43" s="75"/>
      <c r="B43" s="132"/>
      <c r="C43" s="131" t="s">
        <v>310</v>
      </c>
      <c r="D43" s="241">
        <f t="shared" si="29"/>
        <v>19</v>
      </c>
      <c r="E43" s="240">
        <f t="shared" si="30"/>
        <v>11</v>
      </c>
      <c r="F43" s="240">
        <f t="shared" si="31"/>
        <v>8</v>
      </c>
      <c r="G43" s="236">
        <f t="shared" si="32"/>
        <v>5</v>
      </c>
      <c r="H43" s="237">
        <v>2</v>
      </c>
      <c r="I43" s="238">
        <v>3</v>
      </c>
      <c r="J43" s="239">
        <f t="shared" si="33"/>
        <v>6</v>
      </c>
      <c r="K43" s="237">
        <v>3</v>
      </c>
      <c r="L43" s="238">
        <v>3</v>
      </c>
      <c r="M43" s="236">
        <f t="shared" si="34"/>
        <v>0</v>
      </c>
      <c r="N43" s="237">
        <v>0</v>
      </c>
      <c r="O43" s="238">
        <v>0</v>
      </c>
      <c r="P43" s="239">
        <f t="shared" si="35"/>
        <v>1</v>
      </c>
      <c r="Q43" s="237">
        <v>1</v>
      </c>
      <c r="R43" s="238">
        <v>0</v>
      </c>
      <c r="S43" s="239">
        <f t="shared" si="36"/>
        <v>3</v>
      </c>
      <c r="T43" s="237">
        <v>2</v>
      </c>
      <c r="U43" s="238">
        <v>1</v>
      </c>
      <c r="V43" s="239">
        <f t="shared" si="37"/>
        <v>0</v>
      </c>
      <c r="W43" s="237">
        <v>0</v>
      </c>
      <c r="X43" s="238">
        <v>0</v>
      </c>
      <c r="Y43" s="236">
        <f t="shared" si="38"/>
        <v>0</v>
      </c>
      <c r="Z43" s="237">
        <v>0</v>
      </c>
      <c r="AA43" s="238">
        <v>0</v>
      </c>
      <c r="AB43" s="239">
        <f t="shared" si="39"/>
        <v>1</v>
      </c>
      <c r="AC43" s="237">
        <v>0</v>
      </c>
      <c r="AD43" s="238">
        <v>1</v>
      </c>
      <c r="AE43" s="236">
        <f t="shared" si="40"/>
        <v>0</v>
      </c>
      <c r="AF43" s="237">
        <v>0</v>
      </c>
      <c r="AG43" s="238">
        <v>0</v>
      </c>
      <c r="AH43" s="236">
        <f t="shared" si="41"/>
        <v>2</v>
      </c>
      <c r="AI43" s="237">
        <v>2</v>
      </c>
      <c r="AJ43" s="238">
        <v>0</v>
      </c>
      <c r="AK43" s="236">
        <f t="shared" si="42"/>
        <v>0</v>
      </c>
      <c r="AL43" s="237">
        <v>0</v>
      </c>
      <c r="AM43" s="238">
        <v>0</v>
      </c>
      <c r="AN43" s="239">
        <f t="shared" si="43"/>
        <v>0</v>
      </c>
      <c r="AO43" s="237">
        <v>0</v>
      </c>
      <c r="AP43" s="238">
        <v>0</v>
      </c>
      <c r="AQ43" s="236">
        <f t="shared" si="44"/>
        <v>0</v>
      </c>
      <c r="AR43" s="237">
        <v>0</v>
      </c>
      <c r="AS43" s="238">
        <v>0</v>
      </c>
      <c r="AT43" s="239">
        <f t="shared" si="45"/>
        <v>0</v>
      </c>
      <c r="AU43" s="237">
        <v>0</v>
      </c>
      <c r="AV43" s="238">
        <v>0</v>
      </c>
      <c r="AW43" s="236">
        <f t="shared" si="46"/>
        <v>0</v>
      </c>
      <c r="AX43" s="237">
        <v>0</v>
      </c>
      <c r="AY43" s="238">
        <v>0</v>
      </c>
      <c r="AZ43" s="239">
        <f t="shared" si="47"/>
        <v>0</v>
      </c>
      <c r="BA43" s="237">
        <v>0</v>
      </c>
      <c r="BB43" s="238">
        <v>0</v>
      </c>
      <c r="BC43" s="236">
        <f t="shared" si="48"/>
        <v>0</v>
      </c>
      <c r="BD43" s="237">
        <v>0</v>
      </c>
      <c r="BE43" s="238">
        <v>0</v>
      </c>
      <c r="BF43" s="239">
        <f t="shared" si="49"/>
        <v>0</v>
      </c>
      <c r="BG43" s="237">
        <v>0</v>
      </c>
      <c r="BH43" s="238">
        <v>0</v>
      </c>
      <c r="BI43" s="236">
        <f t="shared" si="50"/>
        <v>0</v>
      </c>
      <c r="BJ43" s="237">
        <v>0</v>
      </c>
      <c r="BK43" s="238">
        <v>0</v>
      </c>
      <c r="BL43" s="239">
        <f t="shared" si="51"/>
        <v>0</v>
      </c>
      <c r="BM43" s="237">
        <v>0</v>
      </c>
      <c r="BN43" s="238">
        <v>0</v>
      </c>
      <c r="BO43" s="236">
        <f t="shared" si="52"/>
        <v>1</v>
      </c>
      <c r="BP43" s="237">
        <v>1</v>
      </c>
      <c r="BQ43" s="238">
        <v>0</v>
      </c>
      <c r="BR43" s="236">
        <f t="shared" si="53"/>
        <v>0</v>
      </c>
      <c r="BS43" s="237">
        <v>0</v>
      </c>
      <c r="BT43" s="238">
        <v>0</v>
      </c>
      <c r="BU43" s="236">
        <f t="shared" si="54"/>
        <v>0</v>
      </c>
      <c r="BV43" s="237">
        <v>0</v>
      </c>
      <c r="BW43" s="238">
        <v>0</v>
      </c>
    </row>
    <row r="44" spans="1:75" ht="15" customHeight="1">
      <c r="A44" s="75"/>
      <c r="B44" s="132"/>
      <c r="C44" s="131" t="s">
        <v>123</v>
      </c>
      <c r="D44" s="241">
        <f t="shared" si="29"/>
        <v>5</v>
      </c>
      <c r="E44" s="240">
        <f t="shared" si="30"/>
        <v>4</v>
      </c>
      <c r="F44" s="240">
        <f t="shared" si="31"/>
        <v>1</v>
      </c>
      <c r="G44" s="236">
        <f t="shared" si="32"/>
        <v>4</v>
      </c>
      <c r="H44" s="237">
        <v>4</v>
      </c>
      <c r="I44" s="238">
        <v>0</v>
      </c>
      <c r="J44" s="239">
        <f t="shared" si="33"/>
        <v>0</v>
      </c>
      <c r="K44" s="237">
        <v>0</v>
      </c>
      <c r="L44" s="238">
        <v>0</v>
      </c>
      <c r="M44" s="236">
        <f t="shared" si="34"/>
        <v>0</v>
      </c>
      <c r="N44" s="237">
        <v>0</v>
      </c>
      <c r="O44" s="238">
        <v>0</v>
      </c>
      <c r="P44" s="239">
        <f t="shared" si="35"/>
        <v>0</v>
      </c>
      <c r="Q44" s="237">
        <v>0</v>
      </c>
      <c r="R44" s="238">
        <v>0</v>
      </c>
      <c r="S44" s="239">
        <f t="shared" si="36"/>
        <v>0</v>
      </c>
      <c r="T44" s="237">
        <v>0</v>
      </c>
      <c r="U44" s="238">
        <v>0</v>
      </c>
      <c r="V44" s="239">
        <f t="shared" si="37"/>
        <v>0</v>
      </c>
      <c r="W44" s="237">
        <v>0</v>
      </c>
      <c r="X44" s="238">
        <v>0</v>
      </c>
      <c r="Y44" s="236">
        <f t="shared" si="38"/>
        <v>0</v>
      </c>
      <c r="Z44" s="237">
        <v>0</v>
      </c>
      <c r="AA44" s="238">
        <v>0</v>
      </c>
      <c r="AB44" s="239">
        <f t="shared" si="39"/>
        <v>1</v>
      </c>
      <c r="AC44" s="237">
        <v>0</v>
      </c>
      <c r="AD44" s="238">
        <v>1</v>
      </c>
      <c r="AE44" s="236">
        <f t="shared" si="40"/>
        <v>0</v>
      </c>
      <c r="AF44" s="237">
        <v>0</v>
      </c>
      <c r="AG44" s="238">
        <v>0</v>
      </c>
      <c r="AH44" s="236">
        <f t="shared" si="41"/>
        <v>0</v>
      </c>
      <c r="AI44" s="237">
        <v>0</v>
      </c>
      <c r="AJ44" s="238">
        <v>0</v>
      </c>
      <c r="AK44" s="236">
        <f t="shared" si="42"/>
        <v>0</v>
      </c>
      <c r="AL44" s="237">
        <v>0</v>
      </c>
      <c r="AM44" s="238">
        <v>0</v>
      </c>
      <c r="AN44" s="239">
        <f t="shared" si="43"/>
        <v>0</v>
      </c>
      <c r="AO44" s="237">
        <v>0</v>
      </c>
      <c r="AP44" s="238">
        <v>0</v>
      </c>
      <c r="AQ44" s="236">
        <f t="shared" si="44"/>
        <v>0</v>
      </c>
      <c r="AR44" s="237">
        <v>0</v>
      </c>
      <c r="AS44" s="238">
        <v>0</v>
      </c>
      <c r="AT44" s="239">
        <f t="shared" si="45"/>
        <v>0</v>
      </c>
      <c r="AU44" s="237">
        <v>0</v>
      </c>
      <c r="AV44" s="238">
        <v>0</v>
      </c>
      <c r="AW44" s="236">
        <f t="shared" si="46"/>
        <v>0</v>
      </c>
      <c r="AX44" s="237">
        <v>0</v>
      </c>
      <c r="AY44" s="238">
        <v>0</v>
      </c>
      <c r="AZ44" s="239">
        <f t="shared" si="47"/>
        <v>0</v>
      </c>
      <c r="BA44" s="237">
        <v>0</v>
      </c>
      <c r="BB44" s="238">
        <v>0</v>
      </c>
      <c r="BC44" s="236">
        <f t="shared" si="48"/>
        <v>0</v>
      </c>
      <c r="BD44" s="237">
        <v>0</v>
      </c>
      <c r="BE44" s="238">
        <v>0</v>
      </c>
      <c r="BF44" s="239">
        <f t="shared" si="49"/>
        <v>0</v>
      </c>
      <c r="BG44" s="237">
        <v>0</v>
      </c>
      <c r="BH44" s="238">
        <v>0</v>
      </c>
      <c r="BI44" s="236">
        <f t="shared" si="50"/>
        <v>0</v>
      </c>
      <c r="BJ44" s="237">
        <v>0</v>
      </c>
      <c r="BK44" s="238">
        <v>0</v>
      </c>
      <c r="BL44" s="239">
        <f t="shared" si="51"/>
        <v>0</v>
      </c>
      <c r="BM44" s="237">
        <v>0</v>
      </c>
      <c r="BN44" s="238">
        <v>0</v>
      </c>
      <c r="BO44" s="236">
        <f t="shared" si="52"/>
        <v>0</v>
      </c>
      <c r="BP44" s="237">
        <v>0</v>
      </c>
      <c r="BQ44" s="238">
        <v>0</v>
      </c>
      <c r="BR44" s="236">
        <f t="shared" si="53"/>
        <v>0</v>
      </c>
      <c r="BS44" s="237">
        <v>0</v>
      </c>
      <c r="BT44" s="238">
        <v>0</v>
      </c>
      <c r="BU44" s="236">
        <f t="shared" si="54"/>
        <v>0</v>
      </c>
      <c r="BV44" s="237">
        <v>0</v>
      </c>
      <c r="BW44" s="238">
        <v>0</v>
      </c>
    </row>
    <row r="45" spans="1:75" ht="15" customHeight="1">
      <c r="A45" s="75"/>
      <c r="B45" s="132"/>
      <c r="C45" s="131" t="s">
        <v>309</v>
      </c>
      <c r="D45" s="241">
        <f t="shared" si="29"/>
        <v>23</v>
      </c>
      <c r="E45" s="240">
        <f t="shared" si="30"/>
        <v>3</v>
      </c>
      <c r="F45" s="240">
        <f t="shared" si="31"/>
        <v>20</v>
      </c>
      <c r="G45" s="236">
        <f t="shared" si="32"/>
        <v>3</v>
      </c>
      <c r="H45" s="237">
        <v>0</v>
      </c>
      <c r="I45" s="238">
        <v>3</v>
      </c>
      <c r="J45" s="239">
        <f t="shared" si="33"/>
        <v>2</v>
      </c>
      <c r="K45" s="237">
        <v>0</v>
      </c>
      <c r="L45" s="238">
        <v>2</v>
      </c>
      <c r="M45" s="236">
        <f t="shared" si="34"/>
        <v>2</v>
      </c>
      <c r="N45" s="237">
        <v>1</v>
      </c>
      <c r="O45" s="238">
        <v>1</v>
      </c>
      <c r="P45" s="239">
        <f t="shared" si="35"/>
        <v>2</v>
      </c>
      <c r="Q45" s="237">
        <v>0</v>
      </c>
      <c r="R45" s="238">
        <v>2</v>
      </c>
      <c r="S45" s="239">
        <f t="shared" si="36"/>
        <v>1</v>
      </c>
      <c r="T45" s="237">
        <v>0</v>
      </c>
      <c r="U45" s="238">
        <v>1</v>
      </c>
      <c r="V45" s="239">
        <f t="shared" si="37"/>
        <v>0</v>
      </c>
      <c r="W45" s="237">
        <v>0</v>
      </c>
      <c r="X45" s="238">
        <v>0</v>
      </c>
      <c r="Y45" s="236">
        <f t="shared" si="38"/>
        <v>0</v>
      </c>
      <c r="Z45" s="237">
        <v>0</v>
      </c>
      <c r="AA45" s="238">
        <v>0</v>
      </c>
      <c r="AB45" s="239">
        <f t="shared" si="39"/>
        <v>2</v>
      </c>
      <c r="AC45" s="237">
        <v>0</v>
      </c>
      <c r="AD45" s="238">
        <v>2</v>
      </c>
      <c r="AE45" s="236">
        <f t="shared" si="40"/>
        <v>1</v>
      </c>
      <c r="AF45" s="237">
        <v>0</v>
      </c>
      <c r="AG45" s="238">
        <v>1</v>
      </c>
      <c r="AH45" s="236">
        <f t="shared" si="41"/>
        <v>3</v>
      </c>
      <c r="AI45" s="237">
        <v>2</v>
      </c>
      <c r="AJ45" s="238">
        <v>1</v>
      </c>
      <c r="AK45" s="236">
        <f t="shared" si="42"/>
        <v>0</v>
      </c>
      <c r="AL45" s="237">
        <v>0</v>
      </c>
      <c r="AM45" s="238">
        <v>0</v>
      </c>
      <c r="AN45" s="239">
        <f t="shared" si="43"/>
        <v>0</v>
      </c>
      <c r="AO45" s="237">
        <v>0</v>
      </c>
      <c r="AP45" s="238">
        <v>0</v>
      </c>
      <c r="AQ45" s="236">
        <f t="shared" si="44"/>
        <v>0</v>
      </c>
      <c r="AR45" s="237">
        <v>0</v>
      </c>
      <c r="AS45" s="238">
        <v>0</v>
      </c>
      <c r="AT45" s="239">
        <f t="shared" si="45"/>
        <v>1</v>
      </c>
      <c r="AU45" s="237">
        <v>0</v>
      </c>
      <c r="AV45" s="238">
        <v>1</v>
      </c>
      <c r="AW45" s="236">
        <f t="shared" si="46"/>
        <v>0</v>
      </c>
      <c r="AX45" s="237">
        <v>0</v>
      </c>
      <c r="AY45" s="238">
        <v>0</v>
      </c>
      <c r="AZ45" s="239">
        <f t="shared" si="47"/>
        <v>0</v>
      </c>
      <c r="BA45" s="237">
        <v>0</v>
      </c>
      <c r="BB45" s="238">
        <v>0</v>
      </c>
      <c r="BC45" s="236">
        <f t="shared" si="48"/>
        <v>0</v>
      </c>
      <c r="BD45" s="237">
        <v>0</v>
      </c>
      <c r="BE45" s="238">
        <v>0</v>
      </c>
      <c r="BF45" s="239">
        <f t="shared" si="49"/>
        <v>0</v>
      </c>
      <c r="BG45" s="237">
        <v>0</v>
      </c>
      <c r="BH45" s="238">
        <v>0</v>
      </c>
      <c r="BI45" s="236">
        <f t="shared" si="50"/>
        <v>2</v>
      </c>
      <c r="BJ45" s="237">
        <v>0</v>
      </c>
      <c r="BK45" s="238">
        <v>2</v>
      </c>
      <c r="BL45" s="239">
        <f t="shared" si="51"/>
        <v>1</v>
      </c>
      <c r="BM45" s="237">
        <v>0</v>
      </c>
      <c r="BN45" s="238">
        <v>1</v>
      </c>
      <c r="BO45" s="236">
        <f t="shared" si="52"/>
        <v>0</v>
      </c>
      <c r="BP45" s="237">
        <v>0</v>
      </c>
      <c r="BQ45" s="238">
        <v>0</v>
      </c>
      <c r="BR45" s="236">
        <f t="shared" si="53"/>
        <v>3</v>
      </c>
      <c r="BS45" s="237">
        <v>0</v>
      </c>
      <c r="BT45" s="238">
        <v>3</v>
      </c>
      <c r="BU45" s="236">
        <f t="shared" si="54"/>
        <v>0</v>
      </c>
      <c r="BV45" s="237">
        <v>0</v>
      </c>
      <c r="BW45" s="238">
        <v>0</v>
      </c>
    </row>
    <row r="46" spans="1:75" ht="15" customHeight="1">
      <c r="A46" s="75"/>
      <c r="B46" s="132"/>
      <c r="C46" s="131" t="s">
        <v>124</v>
      </c>
      <c r="D46" s="241">
        <f t="shared" si="29"/>
        <v>67</v>
      </c>
      <c r="E46" s="240">
        <f t="shared" si="30"/>
        <v>35</v>
      </c>
      <c r="F46" s="240">
        <f t="shared" si="31"/>
        <v>32</v>
      </c>
      <c r="G46" s="236">
        <f t="shared" si="32"/>
        <v>1</v>
      </c>
      <c r="H46" s="237">
        <v>0</v>
      </c>
      <c r="I46" s="238">
        <v>1</v>
      </c>
      <c r="J46" s="239">
        <f t="shared" si="33"/>
        <v>43</v>
      </c>
      <c r="K46" s="237">
        <v>24</v>
      </c>
      <c r="L46" s="238">
        <v>19</v>
      </c>
      <c r="M46" s="236">
        <f t="shared" si="34"/>
        <v>0</v>
      </c>
      <c r="N46" s="237">
        <v>0</v>
      </c>
      <c r="O46" s="238">
        <v>0</v>
      </c>
      <c r="P46" s="239">
        <f t="shared" si="35"/>
        <v>0</v>
      </c>
      <c r="Q46" s="237">
        <v>0</v>
      </c>
      <c r="R46" s="238">
        <v>0</v>
      </c>
      <c r="S46" s="239">
        <f t="shared" si="36"/>
        <v>2</v>
      </c>
      <c r="T46" s="237">
        <v>0</v>
      </c>
      <c r="U46" s="238">
        <v>2</v>
      </c>
      <c r="V46" s="239">
        <f t="shared" si="37"/>
        <v>0</v>
      </c>
      <c r="W46" s="237">
        <v>0</v>
      </c>
      <c r="X46" s="238">
        <v>0</v>
      </c>
      <c r="Y46" s="236">
        <f t="shared" si="38"/>
        <v>1</v>
      </c>
      <c r="Z46" s="237">
        <v>0</v>
      </c>
      <c r="AA46" s="238">
        <v>1</v>
      </c>
      <c r="AB46" s="239">
        <f t="shared" si="39"/>
        <v>0</v>
      </c>
      <c r="AC46" s="237">
        <v>0</v>
      </c>
      <c r="AD46" s="238">
        <v>0</v>
      </c>
      <c r="AE46" s="236">
        <f t="shared" si="40"/>
        <v>0</v>
      </c>
      <c r="AF46" s="237">
        <v>0</v>
      </c>
      <c r="AG46" s="238">
        <v>0</v>
      </c>
      <c r="AH46" s="236">
        <f t="shared" si="41"/>
        <v>15</v>
      </c>
      <c r="AI46" s="237">
        <v>9</v>
      </c>
      <c r="AJ46" s="238">
        <v>6</v>
      </c>
      <c r="AK46" s="236">
        <f t="shared" si="42"/>
        <v>0</v>
      </c>
      <c r="AL46" s="237">
        <v>0</v>
      </c>
      <c r="AM46" s="238">
        <v>0</v>
      </c>
      <c r="AN46" s="239">
        <f t="shared" si="43"/>
        <v>0</v>
      </c>
      <c r="AO46" s="237">
        <v>0</v>
      </c>
      <c r="AP46" s="238">
        <v>0</v>
      </c>
      <c r="AQ46" s="236">
        <f t="shared" si="44"/>
        <v>0</v>
      </c>
      <c r="AR46" s="237">
        <v>0</v>
      </c>
      <c r="AS46" s="238">
        <v>0</v>
      </c>
      <c r="AT46" s="239">
        <f t="shared" si="45"/>
        <v>0</v>
      </c>
      <c r="AU46" s="237">
        <v>0</v>
      </c>
      <c r="AV46" s="238">
        <v>0</v>
      </c>
      <c r="AW46" s="236">
        <f t="shared" si="46"/>
        <v>0</v>
      </c>
      <c r="AX46" s="237">
        <v>0</v>
      </c>
      <c r="AY46" s="238">
        <v>0</v>
      </c>
      <c r="AZ46" s="239">
        <f t="shared" si="47"/>
        <v>2</v>
      </c>
      <c r="BA46" s="237">
        <v>1</v>
      </c>
      <c r="BB46" s="238">
        <v>1</v>
      </c>
      <c r="BC46" s="236">
        <f t="shared" si="48"/>
        <v>0</v>
      </c>
      <c r="BD46" s="237">
        <v>0</v>
      </c>
      <c r="BE46" s="238">
        <v>0</v>
      </c>
      <c r="BF46" s="239">
        <f t="shared" si="49"/>
        <v>2</v>
      </c>
      <c r="BG46" s="237">
        <v>1</v>
      </c>
      <c r="BH46" s="238">
        <v>1</v>
      </c>
      <c r="BI46" s="236">
        <f t="shared" si="50"/>
        <v>1</v>
      </c>
      <c r="BJ46" s="237">
        <v>0</v>
      </c>
      <c r="BK46" s="238">
        <v>1</v>
      </c>
      <c r="BL46" s="239">
        <f t="shared" si="51"/>
        <v>0</v>
      </c>
      <c r="BM46" s="237">
        <v>0</v>
      </c>
      <c r="BN46" s="238">
        <v>0</v>
      </c>
      <c r="BO46" s="236">
        <f t="shared" si="52"/>
        <v>0</v>
      </c>
      <c r="BP46" s="237">
        <v>0</v>
      </c>
      <c r="BQ46" s="238">
        <v>0</v>
      </c>
      <c r="BR46" s="236">
        <f t="shared" si="53"/>
        <v>0</v>
      </c>
      <c r="BS46" s="237">
        <v>0</v>
      </c>
      <c r="BT46" s="238">
        <v>0</v>
      </c>
      <c r="BU46" s="236">
        <f t="shared" si="54"/>
        <v>0</v>
      </c>
      <c r="BV46" s="237">
        <v>0</v>
      </c>
      <c r="BW46" s="238">
        <v>0</v>
      </c>
    </row>
    <row r="47" spans="1:75" ht="15" customHeight="1">
      <c r="A47" s="75"/>
      <c r="B47" s="132"/>
      <c r="C47" s="131" t="s">
        <v>308</v>
      </c>
      <c r="D47" s="241">
        <f t="shared" si="29"/>
        <v>16</v>
      </c>
      <c r="E47" s="240">
        <f t="shared" si="30"/>
        <v>7</v>
      </c>
      <c r="F47" s="240">
        <f t="shared" si="31"/>
        <v>9</v>
      </c>
      <c r="G47" s="236">
        <f t="shared" si="32"/>
        <v>5</v>
      </c>
      <c r="H47" s="237">
        <v>3</v>
      </c>
      <c r="I47" s="238">
        <v>2</v>
      </c>
      <c r="J47" s="239">
        <f t="shared" si="33"/>
        <v>0</v>
      </c>
      <c r="K47" s="237">
        <v>0</v>
      </c>
      <c r="L47" s="238">
        <v>0</v>
      </c>
      <c r="M47" s="236">
        <f t="shared" si="34"/>
        <v>0</v>
      </c>
      <c r="N47" s="237">
        <v>0</v>
      </c>
      <c r="O47" s="238">
        <v>0</v>
      </c>
      <c r="P47" s="239">
        <f t="shared" si="35"/>
        <v>0</v>
      </c>
      <c r="Q47" s="237">
        <v>0</v>
      </c>
      <c r="R47" s="238">
        <v>0</v>
      </c>
      <c r="S47" s="239">
        <f t="shared" si="36"/>
        <v>0</v>
      </c>
      <c r="T47" s="237">
        <v>0</v>
      </c>
      <c r="U47" s="238">
        <v>0</v>
      </c>
      <c r="V47" s="239">
        <f t="shared" si="37"/>
        <v>0</v>
      </c>
      <c r="W47" s="237">
        <v>0</v>
      </c>
      <c r="X47" s="238">
        <v>0</v>
      </c>
      <c r="Y47" s="236">
        <f t="shared" si="38"/>
        <v>0</v>
      </c>
      <c r="Z47" s="237">
        <v>0</v>
      </c>
      <c r="AA47" s="238">
        <v>0</v>
      </c>
      <c r="AB47" s="239">
        <f t="shared" si="39"/>
        <v>0</v>
      </c>
      <c r="AC47" s="237">
        <v>0</v>
      </c>
      <c r="AD47" s="238">
        <v>0</v>
      </c>
      <c r="AE47" s="236">
        <f t="shared" si="40"/>
        <v>0</v>
      </c>
      <c r="AF47" s="237">
        <v>0</v>
      </c>
      <c r="AG47" s="238">
        <v>0</v>
      </c>
      <c r="AH47" s="236">
        <f t="shared" si="41"/>
        <v>9</v>
      </c>
      <c r="AI47" s="237">
        <v>3</v>
      </c>
      <c r="AJ47" s="238">
        <v>6</v>
      </c>
      <c r="AK47" s="236">
        <f t="shared" si="42"/>
        <v>0</v>
      </c>
      <c r="AL47" s="237">
        <v>0</v>
      </c>
      <c r="AM47" s="238">
        <v>0</v>
      </c>
      <c r="AN47" s="239">
        <f t="shared" si="43"/>
        <v>0</v>
      </c>
      <c r="AO47" s="237">
        <v>0</v>
      </c>
      <c r="AP47" s="238">
        <v>0</v>
      </c>
      <c r="AQ47" s="236">
        <f t="shared" si="44"/>
        <v>0</v>
      </c>
      <c r="AR47" s="237">
        <v>0</v>
      </c>
      <c r="AS47" s="238">
        <v>0</v>
      </c>
      <c r="AT47" s="239">
        <f t="shared" si="45"/>
        <v>0</v>
      </c>
      <c r="AU47" s="237">
        <v>0</v>
      </c>
      <c r="AV47" s="238">
        <v>0</v>
      </c>
      <c r="AW47" s="236">
        <f t="shared" si="46"/>
        <v>0</v>
      </c>
      <c r="AX47" s="237">
        <v>0</v>
      </c>
      <c r="AY47" s="238">
        <v>0</v>
      </c>
      <c r="AZ47" s="239">
        <f t="shared" si="47"/>
        <v>0</v>
      </c>
      <c r="BA47" s="237">
        <v>0</v>
      </c>
      <c r="BB47" s="238">
        <v>0</v>
      </c>
      <c r="BC47" s="236">
        <f t="shared" si="48"/>
        <v>0</v>
      </c>
      <c r="BD47" s="237">
        <v>0</v>
      </c>
      <c r="BE47" s="238">
        <v>0</v>
      </c>
      <c r="BF47" s="239">
        <f t="shared" si="49"/>
        <v>0</v>
      </c>
      <c r="BG47" s="237">
        <v>0</v>
      </c>
      <c r="BH47" s="238">
        <v>0</v>
      </c>
      <c r="BI47" s="236">
        <f t="shared" si="50"/>
        <v>2</v>
      </c>
      <c r="BJ47" s="237">
        <v>1</v>
      </c>
      <c r="BK47" s="238">
        <v>1</v>
      </c>
      <c r="BL47" s="239">
        <f t="shared" si="51"/>
        <v>0</v>
      </c>
      <c r="BM47" s="237">
        <v>0</v>
      </c>
      <c r="BN47" s="238">
        <v>0</v>
      </c>
      <c r="BO47" s="236">
        <f t="shared" si="52"/>
        <v>0</v>
      </c>
      <c r="BP47" s="237">
        <v>0</v>
      </c>
      <c r="BQ47" s="238">
        <v>0</v>
      </c>
      <c r="BR47" s="236">
        <f t="shared" si="53"/>
        <v>0</v>
      </c>
      <c r="BS47" s="237">
        <v>0</v>
      </c>
      <c r="BT47" s="238">
        <v>0</v>
      </c>
      <c r="BU47" s="236">
        <f t="shared" si="54"/>
        <v>0</v>
      </c>
      <c r="BV47" s="237">
        <v>0</v>
      </c>
      <c r="BW47" s="238">
        <v>0</v>
      </c>
    </row>
    <row r="48" spans="1:75" ht="15" customHeight="1">
      <c r="A48" s="75"/>
      <c r="B48" s="132"/>
      <c r="C48" s="131" t="s">
        <v>166</v>
      </c>
      <c r="D48" s="241">
        <f t="shared" si="29"/>
        <v>14</v>
      </c>
      <c r="E48" s="240">
        <f t="shared" si="30"/>
        <v>11</v>
      </c>
      <c r="F48" s="240">
        <f t="shared" si="31"/>
        <v>3</v>
      </c>
      <c r="G48" s="236">
        <f t="shared" si="32"/>
        <v>2</v>
      </c>
      <c r="H48" s="237">
        <v>1</v>
      </c>
      <c r="I48" s="238">
        <v>1</v>
      </c>
      <c r="J48" s="239">
        <f t="shared" si="33"/>
        <v>1</v>
      </c>
      <c r="K48" s="237">
        <v>1</v>
      </c>
      <c r="L48" s="238">
        <v>0</v>
      </c>
      <c r="M48" s="236">
        <f t="shared" si="34"/>
        <v>0</v>
      </c>
      <c r="N48" s="237">
        <v>0</v>
      </c>
      <c r="O48" s="238">
        <v>0</v>
      </c>
      <c r="P48" s="239">
        <f t="shared" si="35"/>
        <v>1</v>
      </c>
      <c r="Q48" s="237">
        <v>0</v>
      </c>
      <c r="R48" s="238">
        <v>1</v>
      </c>
      <c r="S48" s="239">
        <f t="shared" si="36"/>
        <v>0</v>
      </c>
      <c r="T48" s="237">
        <v>0</v>
      </c>
      <c r="U48" s="238">
        <v>0</v>
      </c>
      <c r="V48" s="239">
        <f t="shared" si="37"/>
        <v>0</v>
      </c>
      <c r="W48" s="237">
        <v>0</v>
      </c>
      <c r="X48" s="238">
        <v>0</v>
      </c>
      <c r="Y48" s="236">
        <f t="shared" si="38"/>
        <v>0</v>
      </c>
      <c r="Z48" s="237">
        <v>0</v>
      </c>
      <c r="AA48" s="238">
        <v>0</v>
      </c>
      <c r="AB48" s="239">
        <f t="shared" si="39"/>
        <v>0</v>
      </c>
      <c r="AC48" s="237">
        <v>0</v>
      </c>
      <c r="AD48" s="238">
        <v>0</v>
      </c>
      <c r="AE48" s="236">
        <f t="shared" si="40"/>
        <v>0</v>
      </c>
      <c r="AF48" s="237">
        <v>0</v>
      </c>
      <c r="AG48" s="238">
        <v>0</v>
      </c>
      <c r="AH48" s="236">
        <f t="shared" si="41"/>
        <v>10</v>
      </c>
      <c r="AI48" s="237">
        <v>9</v>
      </c>
      <c r="AJ48" s="238">
        <v>1</v>
      </c>
      <c r="AK48" s="236">
        <f t="shared" si="42"/>
        <v>0</v>
      </c>
      <c r="AL48" s="237">
        <v>0</v>
      </c>
      <c r="AM48" s="238">
        <v>0</v>
      </c>
      <c r="AN48" s="239">
        <f t="shared" si="43"/>
        <v>0</v>
      </c>
      <c r="AO48" s="237">
        <v>0</v>
      </c>
      <c r="AP48" s="238">
        <v>0</v>
      </c>
      <c r="AQ48" s="236">
        <f t="shared" si="44"/>
        <v>0</v>
      </c>
      <c r="AR48" s="237">
        <v>0</v>
      </c>
      <c r="AS48" s="238">
        <v>0</v>
      </c>
      <c r="AT48" s="239">
        <f t="shared" si="45"/>
        <v>0</v>
      </c>
      <c r="AU48" s="237">
        <v>0</v>
      </c>
      <c r="AV48" s="238">
        <v>0</v>
      </c>
      <c r="AW48" s="236">
        <f t="shared" si="46"/>
        <v>0</v>
      </c>
      <c r="AX48" s="237">
        <v>0</v>
      </c>
      <c r="AY48" s="238">
        <v>0</v>
      </c>
      <c r="AZ48" s="239">
        <f t="shared" si="47"/>
        <v>0</v>
      </c>
      <c r="BA48" s="237">
        <v>0</v>
      </c>
      <c r="BB48" s="238">
        <v>0</v>
      </c>
      <c r="BC48" s="236">
        <f t="shared" si="48"/>
        <v>0</v>
      </c>
      <c r="BD48" s="237">
        <v>0</v>
      </c>
      <c r="BE48" s="238">
        <v>0</v>
      </c>
      <c r="BF48" s="239">
        <f t="shared" si="49"/>
        <v>0</v>
      </c>
      <c r="BG48" s="237">
        <v>0</v>
      </c>
      <c r="BH48" s="238">
        <v>0</v>
      </c>
      <c r="BI48" s="236">
        <f t="shared" si="50"/>
        <v>0</v>
      </c>
      <c r="BJ48" s="237">
        <v>0</v>
      </c>
      <c r="BK48" s="238">
        <v>0</v>
      </c>
      <c r="BL48" s="239">
        <f t="shared" si="51"/>
        <v>0</v>
      </c>
      <c r="BM48" s="237">
        <v>0</v>
      </c>
      <c r="BN48" s="238">
        <v>0</v>
      </c>
      <c r="BO48" s="236">
        <f t="shared" si="52"/>
        <v>0</v>
      </c>
      <c r="BP48" s="237">
        <v>0</v>
      </c>
      <c r="BQ48" s="238">
        <v>0</v>
      </c>
      <c r="BR48" s="236">
        <f t="shared" si="53"/>
        <v>0</v>
      </c>
      <c r="BS48" s="237">
        <v>0</v>
      </c>
      <c r="BT48" s="238">
        <v>0</v>
      </c>
      <c r="BU48" s="236">
        <f t="shared" si="54"/>
        <v>0</v>
      </c>
      <c r="BV48" s="237">
        <v>0</v>
      </c>
      <c r="BW48" s="238">
        <v>0</v>
      </c>
    </row>
    <row r="49" spans="1:75" ht="15" customHeight="1">
      <c r="A49" s="75"/>
      <c r="B49" s="132"/>
      <c r="C49" s="131" t="s">
        <v>307</v>
      </c>
      <c r="D49" s="241">
        <f t="shared" si="29"/>
        <v>15</v>
      </c>
      <c r="E49" s="240">
        <f t="shared" si="30"/>
        <v>14</v>
      </c>
      <c r="F49" s="240">
        <f t="shared" si="31"/>
        <v>1</v>
      </c>
      <c r="G49" s="236">
        <f t="shared" si="32"/>
        <v>5</v>
      </c>
      <c r="H49" s="237">
        <v>5</v>
      </c>
      <c r="I49" s="238">
        <v>0</v>
      </c>
      <c r="J49" s="239">
        <f t="shared" si="33"/>
        <v>0</v>
      </c>
      <c r="K49" s="237">
        <v>0</v>
      </c>
      <c r="L49" s="238">
        <v>0</v>
      </c>
      <c r="M49" s="236">
        <f t="shared" si="34"/>
        <v>0</v>
      </c>
      <c r="N49" s="237">
        <v>0</v>
      </c>
      <c r="O49" s="238">
        <v>0</v>
      </c>
      <c r="P49" s="239">
        <f t="shared" si="35"/>
        <v>0</v>
      </c>
      <c r="Q49" s="237">
        <v>0</v>
      </c>
      <c r="R49" s="238">
        <v>0</v>
      </c>
      <c r="S49" s="239">
        <f t="shared" si="36"/>
        <v>1</v>
      </c>
      <c r="T49" s="237">
        <v>1</v>
      </c>
      <c r="U49" s="238">
        <v>0</v>
      </c>
      <c r="V49" s="239">
        <f t="shared" si="37"/>
        <v>0</v>
      </c>
      <c r="W49" s="237">
        <v>0</v>
      </c>
      <c r="X49" s="238">
        <v>0</v>
      </c>
      <c r="Y49" s="236">
        <f t="shared" si="38"/>
        <v>0</v>
      </c>
      <c r="Z49" s="237">
        <v>0</v>
      </c>
      <c r="AA49" s="238">
        <v>0</v>
      </c>
      <c r="AB49" s="239">
        <f t="shared" si="39"/>
        <v>0</v>
      </c>
      <c r="AC49" s="237">
        <v>0</v>
      </c>
      <c r="AD49" s="238">
        <v>0</v>
      </c>
      <c r="AE49" s="236">
        <f t="shared" si="40"/>
        <v>0</v>
      </c>
      <c r="AF49" s="237">
        <v>0</v>
      </c>
      <c r="AG49" s="238">
        <v>0</v>
      </c>
      <c r="AH49" s="236">
        <f t="shared" si="41"/>
        <v>9</v>
      </c>
      <c r="AI49" s="237">
        <v>8</v>
      </c>
      <c r="AJ49" s="238">
        <v>1</v>
      </c>
      <c r="AK49" s="236">
        <f t="shared" si="42"/>
        <v>0</v>
      </c>
      <c r="AL49" s="237">
        <v>0</v>
      </c>
      <c r="AM49" s="238">
        <v>0</v>
      </c>
      <c r="AN49" s="239">
        <f t="shared" si="43"/>
        <v>0</v>
      </c>
      <c r="AO49" s="237">
        <v>0</v>
      </c>
      <c r="AP49" s="238">
        <v>0</v>
      </c>
      <c r="AQ49" s="236">
        <f t="shared" si="44"/>
        <v>0</v>
      </c>
      <c r="AR49" s="237">
        <v>0</v>
      </c>
      <c r="AS49" s="238">
        <v>0</v>
      </c>
      <c r="AT49" s="239">
        <f t="shared" si="45"/>
        <v>0</v>
      </c>
      <c r="AU49" s="237">
        <v>0</v>
      </c>
      <c r="AV49" s="238">
        <v>0</v>
      </c>
      <c r="AW49" s="236">
        <f t="shared" si="46"/>
        <v>0</v>
      </c>
      <c r="AX49" s="237">
        <v>0</v>
      </c>
      <c r="AY49" s="238">
        <v>0</v>
      </c>
      <c r="AZ49" s="239">
        <f t="shared" si="47"/>
        <v>0</v>
      </c>
      <c r="BA49" s="237">
        <v>0</v>
      </c>
      <c r="BB49" s="238">
        <v>0</v>
      </c>
      <c r="BC49" s="236">
        <f t="shared" si="48"/>
        <v>0</v>
      </c>
      <c r="BD49" s="237">
        <v>0</v>
      </c>
      <c r="BE49" s="238">
        <v>0</v>
      </c>
      <c r="BF49" s="239">
        <f t="shared" si="49"/>
        <v>0</v>
      </c>
      <c r="BG49" s="237">
        <v>0</v>
      </c>
      <c r="BH49" s="238">
        <v>0</v>
      </c>
      <c r="BI49" s="236">
        <f t="shared" si="50"/>
        <v>0</v>
      </c>
      <c r="BJ49" s="237">
        <v>0</v>
      </c>
      <c r="BK49" s="238">
        <v>0</v>
      </c>
      <c r="BL49" s="239">
        <f t="shared" si="51"/>
        <v>0</v>
      </c>
      <c r="BM49" s="237">
        <v>0</v>
      </c>
      <c r="BN49" s="238">
        <v>0</v>
      </c>
      <c r="BO49" s="236">
        <f t="shared" si="52"/>
        <v>0</v>
      </c>
      <c r="BP49" s="237">
        <v>0</v>
      </c>
      <c r="BQ49" s="238">
        <v>0</v>
      </c>
      <c r="BR49" s="236">
        <f t="shared" si="53"/>
        <v>0</v>
      </c>
      <c r="BS49" s="237">
        <v>0</v>
      </c>
      <c r="BT49" s="238">
        <v>0</v>
      </c>
      <c r="BU49" s="236">
        <f t="shared" si="54"/>
        <v>0</v>
      </c>
      <c r="BV49" s="237">
        <v>0</v>
      </c>
      <c r="BW49" s="238">
        <v>0</v>
      </c>
    </row>
    <row r="50" spans="1:75" ht="15" customHeight="1">
      <c r="A50" s="75"/>
      <c r="B50" s="132"/>
      <c r="C50" s="131" t="s">
        <v>306</v>
      </c>
      <c r="D50" s="241">
        <f t="shared" si="29"/>
        <v>19</v>
      </c>
      <c r="E50" s="240">
        <f t="shared" si="30"/>
        <v>12</v>
      </c>
      <c r="F50" s="242">
        <f t="shared" si="31"/>
        <v>7</v>
      </c>
      <c r="G50" s="236">
        <f t="shared" si="32"/>
        <v>6</v>
      </c>
      <c r="H50" s="237">
        <v>3</v>
      </c>
      <c r="I50" s="238">
        <v>3</v>
      </c>
      <c r="J50" s="239">
        <f t="shared" si="33"/>
        <v>1</v>
      </c>
      <c r="K50" s="237">
        <v>1</v>
      </c>
      <c r="L50" s="238">
        <v>0</v>
      </c>
      <c r="M50" s="236">
        <f t="shared" si="34"/>
        <v>0</v>
      </c>
      <c r="N50" s="237">
        <v>0</v>
      </c>
      <c r="O50" s="238">
        <v>0</v>
      </c>
      <c r="P50" s="239">
        <f t="shared" si="35"/>
        <v>0</v>
      </c>
      <c r="Q50" s="237">
        <v>0</v>
      </c>
      <c r="R50" s="238">
        <v>0</v>
      </c>
      <c r="S50" s="239">
        <f t="shared" si="36"/>
        <v>0</v>
      </c>
      <c r="T50" s="237">
        <v>0</v>
      </c>
      <c r="U50" s="238">
        <v>0</v>
      </c>
      <c r="V50" s="239">
        <f t="shared" si="37"/>
        <v>0</v>
      </c>
      <c r="W50" s="237">
        <v>0</v>
      </c>
      <c r="X50" s="238">
        <v>0</v>
      </c>
      <c r="Y50" s="236">
        <f t="shared" si="38"/>
        <v>0</v>
      </c>
      <c r="Z50" s="237">
        <v>0</v>
      </c>
      <c r="AA50" s="238">
        <v>0</v>
      </c>
      <c r="AB50" s="239">
        <f t="shared" si="39"/>
        <v>0</v>
      </c>
      <c r="AC50" s="237">
        <v>0</v>
      </c>
      <c r="AD50" s="238">
        <v>0</v>
      </c>
      <c r="AE50" s="236">
        <f t="shared" si="40"/>
        <v>0</v>
      </c>
      <c r="AF50" s="237">
        <v>0</v>
      </c>
      <c r="AG50" s="238">
        <v>0</v>
      </c>
      <c r="AH50" s="236">
        <f t="shared" si="41"/>
        <v>12</v>
      </c>
      <c r="AI50" s="237">
        <v>8</v>
      </c>
      <c r="AJ50" s="238">
        <v>4</v>
      </c>
      <c r="AK50" s="236">
        <f t="shared" si="42"/>
        <v>0</v>
      </c>
      <c r="AL50" s="237">
        <v>0</v>
      </c>
      <c r="AM50" s="238">
        <v>0</v>
      </c>
      <c r="AN50" s="239">
        <f t="shared" si="43"/>
        <v>0</v>
      </c>
      <c r="AO50" s="237">
        <v>0</v>
      </c>
      <c r="AP50" s="238">
        <v>0</v>
      </c>
      <c r="AQ50" s="236">
        <f t="shared" si="44"/>
        <v>0</v>
      </c>
      <c r="AR50" s="237">
        <v>0</v>
      </c>
      <c r="AS50" s="238">
        <v>0</v>
      </c>
      <c r="AT50" s="239">
        <f t="shared" si="45"/>
        <v>0</v>
      </c>
      <c r="AU50" s="237">
        <v>0</v>
      </c>
      <c r="AV50" s="238">
        <v>0</v>
      </c>
      <c r="AW50" s="236">
        <f t="shared" si="46"/>
        <v>0</v>
      </c>
      <c r="AX50" s="237">
        <v>0</v>
      </c>
      <c r="AY50" s="238">
        <v>0</v>
      </c>
      <c r="AZ50" s="239">
        <f t="shared" si="47"/>
        <v>0</v>
      </c>
      <c r="BA50" s="237">
        <v>0</v>
      </c>
      <c r="BB50" s="238">
        <v>0</v>
      </c>
      <c r="BC50" s="236">
        <f t="shared" si="48"/>
        <v>0</v>
      </c>
      <c r="BD50" s="237">
        <v>0</v>
      </c>
      <c r="BE50" s="238">
        <v>0</v>
      </c>
      <c r="BF50" s="239">
        <f t="shared" si="49"/>
        <v>0</v>
      </c>
      <c r="BG50" s="237">
        <v>0</v>
      </c>
      <c r="BH50" s="238">
        <v>0</v>
      </c>
      <c r="BI50" s="236">
        <f t="shared" si="50"/>
        <v>0</v>
      </c>
      <c r="BJ50" s="237">
        <v>0</v>
      </c>
      <c r="BK50" s="238">
        <v>0</v>
      </c>
      <c r="BL50" s="239">
        <f t="shared" si="51"/>
        <v>0</v>
      </c>
      <c r="BM50" s="237">
        <v>0</v>
      </c>
      <c r="BN50" s="238">
        <v>0</v>
      </c>
      <c r="BO50" s="236">
        <f t="shared" si="52"/>
        <v>0</v>
      </c>
      <c r="BP50" s="237">
        <v>0</v>
      </c>
      <c r="BQ50" s="238">
        <v>0</v>
      </c>
      <c r="BR50" s="236">
        <f t="shared" si="53"/>
        <v>0</v>
      </c>
      <c r="BS50" s="237">
        <v>0</v>
      </c>
      <c r="BT50" s="238">
        <v>0</v>
      </c>
      <c r="BU50" s="236">
        <f t="shared" si="54"/>
        <v>0</v>
      </c>
      <c r="BV50" s="237">
        <v>0</v>
      </c>
      <c r="BW50" s="238">
        <v>0</v>
      </c>
    </row>
    <row r="51" spans="1:75" ht="15" customHeight="1">
      <c r="A51" s="75"/>
      <c r="B51" s="132"/>
      <c r="C51" s="131" t="s">
        <v>305</v>
      </c>
      <c r="D51" s="241">
        <f t="shared" si="29"/>
        <v>9</v>
      </c>
      <c r="E51" s="240">
        <f t="shared" si="30"/>
        <v>5</v>
      </c>
      <c r="F51" s="242">
        <f t="shared" si="31"/>
        <v>4</v>
      </c>
      <c r="G51" s="236">
        <f t="shared" si="32"/>
        <v>2</v>
      </c>
      <c r="H51" s="237">
        <v>1</v>
      </c>
      <c r="I51" s="238">
        <v>1</v>
      </c>
      <c r="J51" s="239">
        <f t="shared" si="33"/>
        <v>0</v>
      </c>
      <c r="K51" s="237">
        <v>0</v>
      </c>
      <c r="L51" s="238">
        <v>0</v>
      </c>
      <c r="M51" s="236">
        <f t="shared" si="34"/>
        <v>0</v>
      </c>
      <c r="N51" s="237">
        <v>0</v>
      </c>
      <c r="O51" s="238">
        <v>0</v>
      </c>
      <c r="P51" s="239">
        <f t="shared" si="35"/>
        <v>0</v>
      </c>
      <c r="Q51" s="237">
        <v>0</v>
      </c>
      <c r="R51" s="238">
        <v>0</v>
      </c>
      <c r="S51" s="239">
        <f t="shared" si="36"/>
        <v>2</v>
      </c>
      <c r="T51" s="237">
        <v>1</v>
      </c>
      <c r="U51" s="238">
        <v>1</v>
      </c>
      <c r="V51" s="239">
        <f t="shared" si="37"/>
        <v>0</v>
      </c>
      <c r="W51" s="237">
        <v>0</v>
      </c>
      <c r="X51" s="238">
        <v>0</v>
      </c>
      <c r="Y51" s="236">
        <f t="shared" si="38"/>
        <v>0</v>
      </c>
      <c r="Z51" s="237">
        <v>0</v>
      </c>
      <c r="AA51" s="238">
        <v>0</v>
      </c>
      <c r="AB51" s="239">
        <f t="shared" si="39"/>
        <v>0</v>
      </c>
      <c r="AC51" s="237">
        <v>0</v>
      </c>
      <c r="AD51" s="238">
        <v>0</v>
      </c>
      <c r="AE51" s="236">
        <f t="shared" si="40"/>
        <v>0</v>
      </c>
      <c r="AF51" s="237">
        <v>0</v>
      </c>
      <c r="AG51" s="238">
        <v>0</v>
      </c>
      <c r="AH51" s="236">
        <f t="shared" si="41"/>
        <v>5</v>
      </c>
      <c r="AI51" s="237">
        <v>3</v>
      </c>
      <c r="AJ51" s="238">
        <v>2</v>
      </c>
      <c r="AK51" s="236">
        <f t="shared" si="42"/>
        <v>0</v>
      </c>
      <c r="AL51" s="237">
        <v>0</v>
      </c>
      <c r="AM51" s="238">
        <v>0</v>
      </c>
      <c r="AN51" s="239">
        <f t="shared" si="43"/>
        <v>0</v>
      </c>
      <c r="AO51" s="237">
        <v>0</v>
      </c>
      <c r="AP51" s="238">
        <v>0</v>
      </c>
      <c r="AQ51" s="236">
        <f t="shared" si="44"/>
        <v>0</v>
      </c>
      <c r="AR51" s="237">
        <v>0</v>
      </c>
      <c r="AS51" s="238">
        <v>0</v>
      </c>
      <c r="AT51" s="239">
        <f t="shared" si="45"/>
        <v>0</v>
      </c>
      <c r="AU51" s="237">
        <v>0</v>
      </c>
      <c r="AV51" s="238">
        <v>0</v>
      </c>
      <c r="AW51" s="236">
        <f t="shared" si="46"/>
        <v>0</v>
      </c>
      <c r="AX51" s="237">
        <v>0</v>
      </c>
      <c r="AY51" s="238">
        <v>0</v>
      </c>
      <c r="AZ51" s="239">
        <f t="shared" si="47"/>
        <v>0</v>
      </c>
      <c r="BA51" s="237">
        <v>0</v>
      </c>
      <c r="BB51" s="238">
        <v>0</v>
      </c>
      <c r="BC51" s="236">
        <f t="shared" si="48"/>
        <v>0</v>
      </c>
      <c r="BD51" s="237">
        <v>0</v>
      </c>
      <c r="BE51" s="238">
        <v>0</v>
      </c>
      <c r="BF51" s="239">
        <f t="shared" si="49"/>
        <v>0</v>
      </c>
      <c r="BG51" s="237">
        <v>0</v>
      </c>
      <c r="BH51" s="238">
        <v>0</v>
      </c>
      <c r="BI51" s="236">
        <f t="shared" si="50"/>
        <v>0</v>
      </c>
      <c r="BJ51" s="237">
        <v>0</v>
      </c>
      <c r="BK51" s="238">
        <v>0</v>
      </c>
      <c r="BL51" s="239">
        <f t="shared" si="51"/>
        <v>0</v>
      </c>
      <c r="BM51" s="237">
        <v>0</v>
      </c>
      <c r="BN51" s="238">
        <v>0</v>
      </c>
      <c r="BO51" s="236">
        <f t="shared" si="52"/>
        <v>0</v>
      </c>
      <c r="BP51" s="237">
        <v>0</v>
      </c>
      <c r="BQ51" s="238">
        <v>0</v>
      </c>
      <c r="BR51" s="236">
        <f t="shared" si="53"/>
        <v>0</v>
      </c>
      <c r="BS51" s="237">
        <v>0</v>
      </c>
      <c r="BT51" s="238">
        <v>0</v>
      </c>
      <c r="BU51" s="236">
        <f t="shared" si="54"/>
        <v>0</v>
      </c>
      <c r="BV51" s="237">
        <v>0</v>
      </c>
      <c r="BW51" s="238">
        <v>0</v>
      </c>
    </row>
    <row r="52" spans="1:75" ht="15" customHeight="1">
      <c r="A52" s="75"/>
      <c r="B52" s="132"/>
      <c r="C52" s="131" t="s">
        <v>304</v>
      </c>
      <c r="D52" s="241">
        <f t="shared" si="29"/>
        <v>14</v>
      </c>
      <c r="E52" s="240">
        <f t="shared" si="30"/>
        <v>5</v>
      </c>
      <c r="F52" s="242">
        <f t="shared" si="31"/>
        <v>9</v>
      </c>
      <c r="G52" s="236">
        <f t="shared" si="32"/>
        <v>7</v>
      </c>
      <c r="H52" s="237">
        <v>2</v>
      </c>
      <c r="I52" s="238">
        <v>5</v>
      </c>
      <c r="J52" s="239">
        <f t="shared" si="33"/>
        <v>1</v>
      </c>
      <c r="K52" s="237">
        <v>0</v>
      </c>
      <c r="L52" s="238">
        <v>1</v>
      </c>
      <c r="M52" s="236">
        <f t="shared" si="34"/>
        <v>0</v>
      </c>
      <c r="N52" s="237">
        <v>0</v>
      </c>
      <c r="O52" s="238">
        <v>0</v>
      </c>
      <c r="P52" s="239">
        <f t="shared" si="35"/>
        <v>0</v>
      </c>
      <c r="Q52" s="237">
        <v>0</v>
      </c>
      <c r="R52" s="238">
        <v>0</v>
      </c>
      <c r="S52" s="239">
        <f t="shared" si="36"/>
        <v>0</v>
      </c>
      <c r="T52" s="237">
        <v>0</v>
      </c>
      <c r="U52" s="238">
        <v>0</v>
      </c>
      <c r="V52" s="239">
        <f t="shared" si="37"/>
        <v>0</v>
      </c>
      <c r="W52" s="237">
        <v>0</v>
      </c>
      <c r="X52" s="238">
        <v>0</v>
      </c>
      <c r="Y52" s="236">
        <f t="shared" si="38"/>
        <v>0</v>
      </c>
      <c r="Z52" s="237">
        <v>0</v>
      </c>
      <c r="AA52" s="238">
        <v>0</v>
      </c>
      <c r="AB52" s="239">
        <f t="shared" si="39"/>
        <v>0</v>
      </c>
      <c r="AC52" s="237">
        <v>0</v>
      </c>
      <c r="AD52" s="238">
        <v>0</v>
      </c>
      <c r="AE52" s="236">
        <f t="shared" si="40"/>
        <v>0</v>
      </c>
      <c r="AF52" s="237">
        <v>0</v>
      </c>
      <c r="AG52" s="238">
        <v>0</v>
      </c>
      <c r="AH52" s="236">
        <f t="shared" si="41"/>
        <v>0</v>
      </c>
      <c r="AI52" s="237">
        <v>0</v>
      </c>
      <c r="AJ52" s="238">
        <v>0</v>
      </c>
      <c r="AK52" s="236">
        <f t="shared" si="42"/>
        <v>0</v>
      </c>
      <c r="AL52" s="237">
        <v>0</v>
      </c>
      <c r="AM52" s="238">
        <v>0</v>
      </c>
      <c r="AN52" s="239">
        <f t="shared" si="43"/>
        <v>1</v>
      </c>
      <c r="AO52" s="237">
        <v>0</v>
      </c>
      <c r="AP52" s="238">
        <v>1</v>
      </c>
      <c r="AQ52" s="236">
        <f t="shared" si="44"/>
        <v>0</v>
      </c>
      <c r="AR52" s="237">
        <v>0</v>
      </c>
      <c r="AS52" s="238">
        <v>0</v>
      </c>
      <c r="AT52" s="239">
        <f t="shared" si="45"/>
        <v>0</v>
      </c>
      <c r="AU52" s="237">
        <v>0</v>
      </c>
      <c r="AV52" s="238">
        <v>0</v>
      </c>
      <c r="AW52" s="236">
        <f t="shared" si="46"/>
        <v>0</v>
      </c>
      <c r="AX52" s="237">
        <v>0</v>
      </c>
      <c r="AY52" s="238">
        <v>0</v>
      </c>
      <c r="AZ52" s="239">
        <f t="shared" si="47"/>
        <v>5</v>
      </c>
      <c r="BA52" s="237">
        <v>3</v>
      </c>
      <c r="BB52" s="238">
        <v>2</v>
      </c>
      <c r="BC52" s="236">
        <f t="shared" si="48"/>
        <v>0</v>
      </c>
      <c r="BD52" s="237">
        <v>0</v>
      </c>
      <c r="BE52" s="238">
        <v>0</v>
      </c>
      <c r="BF52" s="239">
        <f t="shared" si="49"/>
        <v>0</v>
      </c>
      <c r="BG52" s="237">
        <v>0</v>
      </c>
      <c r="BH52" s="238">
        <v>0</v>
      </c>
      <c r="BI52" s="236">
        <f t="shared" si="50"/>
        <v>0</v>
      </c>
      <c r="BJ52" s="237">
        <v>0</v>
      </c>
      <c r="BK52" s="238">
        <v>0</v>
      </c>
      <c r="BL52" s="239">
        <f t="shared" si="51"/>
        <v>0</v>
      </c>
      <c r="BM52" s="237">
        <v>0</v>
      </c>
      <c r="BN52" s="238">
        <v>0</v>
      </c>
      <c r="BO52" s="236">
        <f t="shared" si="52"/>
        <v>0</v>
      </c>
      <c r="BP52" s="237">
        <v>0</v>
      </c>
      <c r="BQ52" s="238">
        <v>0</v>
      </c>
      <c r="BR52" s="236">
        <f t="shared" si="53"/>
        <v>0</v>
      </c>
      <c r="BS52" s="237">
        <v>0</v>
      </c>
      <c r="BT52" s="238">
        <v>0</v>
      </c>
      <c r="BU52" s="236">
        <f t="shared" si="54"/>
        <v>0</v>
      </c>
      <c r="BV52" s="237">
        <v>0</v>
      </c>
      <c r="BW52" s="238">
        <v>0</v>
      </c>
    </row>
    <row r="53" spans="1:75" ht="15" customHeight="1">
      <c r="A53" s="75"/>
      <c r="B53" s="132"/>
      <c r="C53" s="131" t="s">
        <v>303</v>
      </c>
      <c r="D53" s="241">
        <f t="shared" si="29"/>
        <v>12</v>
      </c>
      <c r="E53" s="240">
        <f t="shared" si="30"/>
        <v>5</v>
      </c>
      <c r="F53" s="242">
        <f t="shared" si="31"/>
        <v>7</v>
      </c>
      <c r="G53" s="236">
        <f t="shared" si="32"/>
        <v>5</v>
      </c>
      <c r="H53" s="237">
        <v>2</v>
      </c>
      <c r="I53" s="238">
        <v>3</v>
      </c>
      <c r="J53" s="239">
        <f t="shared" si="33"/>
        <v>1</v>
      </c>
      <c r="K53" s="237">
        <v>0</v>
      </c>
      <c r="L53" s="238">
        <v>1</v>
      </c>
      <c r="M53" s="236">
        <f t="shared" si="34"/>
        <v>0</v>
      </c>
      <c r="N53" s="237">
        <v>0</v>
      </c>
      <c r="O53" s="238">
        <v>0</v>
      </c>
      <c r="P53" s="239">
        <f t="shared" si="35"/>
        <v>0</v>
      </c>
      <c r="Q53" s="237">
        <v>0</v>
      </c>
      <c r="R53" s="238">
        <v>0</v>
      </c>
      <c r="S53" s="239">
        <f t="shared" si="36"/>
        <v>2</v>
      </c>
      <c r="T53" s="237">
        <v>1</v>
      </c>
      <c r="U53" s="238">
        <v>1</v>
      </c>
      <c r="V53" s="239">
        <f t="shared" si="37"/>
        <v>0</v>
      </c>
      <c r="W53" s="237">
        <v>0</v>
      </c>
      <c r="X53" s="238">
        <v>0</v>
      </c>
      <c r="Y53" s="236">
        <f t="shared" si="38"/>
        <v>0</v>
      </c>
      <c r="Z53" s="237">
        <v>0</v>
      </c>
      <c r="AA53" s="238">
        <v>0</v>
      </c>
      <c r="AB53" s="239">
        <f t="shared" si="39"/>
        <v>0</v>
      </c>
      <c r="AC53" s="237">
        <v>0</v>
      </c>
      <c r="AD53" s="238">
        <v>0</v>
      </c>
      <c r="AE53" s="236">
        <f t="shared" si="40"/>
        <v>0</v>
      </c>
      <c r="AF53" s="237">
        <v>0</v>
      </c>
      <c r="AG53" s="238">
        <v>0</v>
      </c>
      <c r="AH53" s="236">
        <f t="shared" si="41"/>
        <v>3</v>
      </c>
      <c r="AI53" s="237">
        <v>2</v>
      </c>
      <c r="AJ53" s="238">
        <v>1</v>
      </c>
      <c r="AK53" s="236">
        <f t="shared" si="42"/>
        <v>0</v>
      </c>
      <c r="AL53" s="237">
        <v>0</v>
      </c>
      <c r="AM53" s="238">
        <v>0</v>
      </c>
      <c r="AN53" s="239">
        <f t="shared" si="43"/>
        <v>0</v>
      </c>
      <c r="AO53" s="237">
        <v>0</v>
      </c>
      <c r="AP53" s="238">
        <v>0</v>
      </c>
      <c r="AQ53" s="236">
        <f t="shared" si="44"/>
        <v>0</v>
      </c>
      <c r="AR53" s="237">
        <v>0</v>
      </c>
      <c r="AS53" s="238">
        <v>0</v>
      </c>
      <c r="AT53" s="239">
        <f t="shared" si="45"/>
        <v>0</v>
      </c>
      <c r="AU53" s="237">
        <v>0</v>
      </c>
      <c r="AV53" s="238">
        <v>0</v>
      </c>
      <c r="AW53" s="236">
        <f t="shared" si="46"/>
        <v>0</v>
      </c>
      <c r="AX53" s="237">
        <v>0</v>
      </c>
      <c r="AY53" s="238">
        <v>0</v>
      </c>
      <c r="AZ53" s="239">
        <f t="shared" si="47"/>
        <v>0</v>
      </c>
      <c r="BA53" s="237">
        <v>0</v>
      </c>
      <c r="BB53" s="238">
        <v>0</v>
      </c>
      <c r="BC53" s="236">
        <f t="shared" si="48"/>
        <v>1</v>
      </c>
      <c r="BD53" s="237">
        <v>0</v>
      </c>
      <c r="BE53" s="238">
        <v>1</v>
      </c>
      <c r="BF53" s="239">
        <f t="shared" si="49"/>
        <v>0</v>
      </c>
      <c r="BG53" s="237">
        <v>0</v>
      </c>
      <c r="BH53" s="238">
        <v>0</v>
      </c>
      <c r="BI53" s="236">
        <f t="shared" si="50"/>
        <v>0</v>
      </c>
      <c r="BJ53" s="237">
        <v>0</v>
      </c>
      <c r="BK53" s="238">
        <v>0</v>
      </c>
      <c r="BL53" s="239">
        <f t="shared" si="51"/>
        <v>0</v>
      </c>
      <c r="BM53" s="237">
        <v>0</v>
      </c>
      <c r="BN53" s="238">
        <v>0</v>
      </c>
      <c r="BO53" s="236">
        <f t="shared" si="52"/>
        <v>0</v>
      </c>
      <c r="BP53" s="237">
        <v>0</v>
      </c>
      <c r="BQ53" s="238">
        <v>0</v>
      </c>
      <c r="BR53" s="236">
        <f t="shared" si="53"/>
        <v>0</v>
      </c>
      <c r="BS53" s="237">
        <v>0</v>
      </c>
      <c r="BT53" s="238">
        <v>0</v>
      </c>
      <c r="BU53" s="236">
        <f t="shared" si="54"/>
        <v>0</v>
      </c>
      <c r="BV53" s="237">
        <v>0</v>
      </c>
      <c r="BW53" s="238">
        <v>0</v>
      </c>
    </row>
    <row r="54" spans="1:75" ht="15" customHeight="1">
      <c r="A54" s="75"/>
      <c r="B54" s="132"/>
      <c r="C54" s="131" t="s">
        <v>164</v>
      </c>
      <c r="D54" s="241">
        <f t="shared" si="29"/>
        <v>25</v>
      </c>
      <c r="E54" s="240">
        <f t="shared" si="30"/>
        <v>22</v>
      </c>
      <c r="F54" s="242">
        <f t="shared" si="31"/>
        <v>3</v>
      </c>
      <c r="G54" s="236">
        <f t="shared" si="32"/>
        <v>8</v>
      </c>
      <c r="H54" s="237">
        <v>7</v>
      </c>
      <c r="I54" s="238">
        <v>1</v>
      </c>
      <c r="J54" s="239">
        <f t="shared" si="33"/>
        <v>0</v>
      </c>
      <c r="K54" s="237">
        <v>0</v>
      </c>
      <c r="L54" s="238">
        <v>0</v>
      </c>
      <c r="M54" s="236">
        <f t="shared" si="34"/>
        <v>0</v>
      </c>
      <c r="N54" s="237">
        <v>0</v>
      </c>
      <c r="O54" s="238">
        <v>0</v>
      </c>
      <c r="P54" s="239">
        <f t="shared" si="35"/>
        <v>0</v>
      </c>
      <c r="Q54" s="237">
        <v>0</v>
      </c>
      <c r="R54" s="238">
        <v>0</v>
      </c>
      <c r="S54" s="239">
        <f t="shared" si="36"/>
        <v>4</v>
      </c>
      <c r="T54" s="237">
        <v>3</v>
      </c>
      <c r="U54" s="238">
        <v>1</v>
      </c>
      <c r="V54" s="239">
        <f t="shared" si="37"/>
        <v>0</v>
      </c>
      <c r="W54" s="237">
        <v>0</v>
      </c>
      <c r="X54" s="238">
        <v>0</v>
      </c>
      <c r="Y54" s="236">
        <f t="shared" si="38"/>
        <v>0</v>
      </c>
      <c r="Z54" s="237">
        <v>0</v>
      </c>
      <c r="AA54" s="238">
        <v>0</v>
      </c>
      <c r="AB54" s="239">
        <f t="shared" si="39"/>
        <v>0</v>
      </c>
      <c r="AC54" s="237">
        <v>0</v>
      </c>
      <c r="AD54" s="238">
        <v>0</v>
      </c>
      <c r="AE54" s="236">
        <f t="shared" si="40"/>
        <v>0</v>
      </c>
      <c r="AF54" s="237">
        <v>0</v>
      </c>
      <c r="AG54" s="238">
        <v>0</v>
      </c>
      <c r="AH54" s="236">
        <f t="shared" si="41"/>
        <v>13</v>
      </c>
      <c r="AI54" s="237">
        <v>12</v>
      </c>
      <c r="AJ54" s="238">
        <v>1</v>
      </c>
      <c r="AK54" s="236">
        <f t="shared" si="42"/>
        <v>0</v>
      </c>
      <c r="AL54" s="237">
        <v>0</v>
      </c>
      <c r="AM54" s="238">
        <v>0</v>
      </c>
      <c r="AN54" s="239">
        <f t="shared" si="43"/>
        <v>0</v>
      </c>
      <c r="AO54" s="237">
        <v>0</v>
      </c>
      <c r="AP54" s="238">
        <v>0</v>
      </c>
      <c r="AQ54" s="236">
        <f t="shared" si="44"/>
        <v>0</v>
      </c>
      <c r="AR54" s="237">
        <v>0</v>
      </c>
      <c r="AS54" s="238">
        <v>0</v>
      </c>
      <c r="AT54" s="239">
        <f t="shared" si="45"/>
        <v>0</v>
      </c>
      <c r="AU54" s="237">
        <v>0</v>
      </c>
      <c r="AV54" s="238">
        <v>0</v>
      </c>
      <c r="AW54" s="236">
        <f t="shared" si="46"/>
        <v>0</v>
      </c>
      <c r="AX54" s="237">
        <v>0</v>
      </c>
      <c r="AY54" s="238">
        <v>0</v>
      </c>
      <c r="AZ54" s="239">
        <f t="shared" si="47"/>
        <v>0</v>
      </c>
      <c r="BA54" s="237">
        <v>0</v>
      </c>
      <c r="BB54" s="238">
        <v>0</v>
      </c>
      <c r="BC54" s="236">
        <f t="shared" si="48"/>
        <v>0</v>
      </c>
      <c r="BD54" s="237">
        <v>0</v>
      </c>
      <c r="BE54" s="238">
        <v>0</v>
      </c>
      <c r="BF54" s="239">
        <f t="shared" si="49"/>
        <v>0</v>
      </c>
      <c r="BG54" s="237">
        <v>0</v>
      </c>
      <c r="BH54" s="238">
        <v>0</v>
      </c>
      <c r="BI54" s="236">
        <f t="shared" si="50"/>
        <v>0</v>
      </c>
      <c r="BJ54" s="237">
        <v>0</v>
      </c>
      <c r="BK54" s="238">
        <v>0</v>
      </c>
      <c r="BL54" s="239">
        <f t="shared" si="51"/>
        <v>0</v>
      </c>
      <c r="BM54" s="237">
        <v>0</v>
      </c>
      <c r="BN54" s="238">
        <v>0</v>
      </c>
      <c r="BO54" s="236">
        <f t="shared" si="52"/>
        <v>0</v>
      </c>
      <c r="BP54" s="237">
        <v>0</v>
      </c>
      <c r="BQ54" s="238">
        <v>0</v>
      </c>
      <c r="BR54" s="236">
        <f t="shared" si="53"/>
        <v>0</v>
      </c>
      <c r="BS54" s="237">
        <v>0</v>
      </c>
      <c r="BT54" s="238">
        <v>0</v>
      </c>
      <c r="BU54" s="236">
        <f t="shared" si="54"/>
        <v>0</v>
      </c>
      <c r="BV54" s="237">
        <v>0</v>
      </c>
      <c r="BW54" s="238">
        <v>0</v>
      </c>
    </row>
    <row r="55" spans="1:75" ht="15" customHeight="1">
      <c r="A55" s="75"/>
      <c r="B55" s="132"/>
      <c r="C55" s="131" t="s">
        <v>302</v>
      </c>
      <c r="D55" s="241">
        <f t="shared" si="29"/>
        <v>6</v>
      </c>
      <c r="E55" s="240">
        <f t="shared" si="30"/>
        <v>6</v>
      </c>
      <c r="F55" s="240">
        <f t="shared" si="31"/>
        <v>0</v>
      </c>
      <c r="G55" s="236">
        <f t="shared" si="32"/>
        <v>1</v>
      </c>
      <c r="H55" s="237">
        <v>1</v>
      </c>
      <c r="I55" s="238">
        <v>0</v>
      </c>
      <c r="J55" s="239">
        <f t="shared" si="33"/>
        <v>0</v>
      </c>
      <c r="K55" s="237">
        <v>0</v>
      </c>
      <c r="L55" s="238">
        <v>0</v>
      </c>
      <c r="M55" s="236">
        <f t="shared" si="34"/>
        <v>0</v>
      </c>
      <c r="N55" s="237">
        <v>0</v>
      </c>
      <c r="O55" s="238">
        <v>0</v>
      </c>
      <c r="P55" s="239">
        <f t="shared" si="35"/>
        <v>1</v>
      </c>
      <c r="Q55" s="237">
        <v>1</v>
      </c>
      <c r="R55" s="238">
        <v>0</v>
      </c>
      <c r="S55" s="239">
        <f t="shared" si="36"/>
        <v>0</v>
      </c>
      <c r="T55" s="237">
        <v>0</v>
      </c>
      <c r="U55" s="238">
        <v>0</v>
      </c>
      <c r="V55" s="239">
        <f t="shared" si="37"/>
        <v>0</v>
      </c>
      <c r="W55" s="237">
        <v>0</v>
      </c>
      <c r="X55" s="238">
        <v>0</v>
      </c>
      <c r="Y55" s="236">
        <f t="shared" si="38"/>
        <v>0</v>
      </c>
      <c r="Z55" s="237">
        <v>0</v>
      </c>
      <c r="AA55" s="238">
        <v>0</v>
      </c>
      <c r="AB55" s="239">
        <f t="shared" si="39"/>
        <v>0</v>
      </c>
      <c r="AC55" s="237">
        <v>0</v>
      </c>
      <c r="AD55" s="238">
        <v>0</v>
      </c>
      <c r="AE55" s="236">
        <f t="shared" si="40"/>
        <v>0</v>
      </c>
      <c r="AF55" s="237">
        <v>0</v>
      </c>
      <c r="AG55" s="238">
        <v>0</v>
      </c>
      <c r="AH55" s="236">
        <f t="shared" si="41"/>
        <v>4</v>
      </c>
      <c r="AI55" s="237">
        <v>4</v>
      </c>
      <c r="AJ55" s="238">
        <v>0</v>
      </c>
      <c r="AK55" s="236">
        <f t="shared" si="42"/>
        <v>0</v>
      </c>
      <c r="AL55" s="237">
        <v>0</v>
      </c>
      <c r="AM55" s="238">
        <v>0</v>
      </c>
      <c r="AN55" s="239">
        <f t="shared" si="43"/>
        <v>0</v>
      </c>
      <c r="AO55" s="237">
        <v>0</v>
      </c>
      <c r="AP55" s="238">
        <v>0</v>
      </c>
      <c r="AQ55" s="236">
        <f t="shared" si="44"/>
        <v>0</v>
      </c>
      <c r="AR55" s="237">
        <v>0</v>
      </c>
      <c r="AS55" s="238">
        <v>0</v>
      </c>
      <c r="AT55" s="239">
        <f t="shared" si="45"/>
        <v>0</v>
      </c>
      <c r="AU55" s="237">
        <v>0</v>
      </c>
      <c r="AV55" s="238">
        <v>0</v>
      </c>
      <c r="AW55" s="236">
        <f t="shared" si="46"/>
        <v>0</v>
      </c>
      <c r="AX55" s="237">
        <v>0</v>
      </c>
      <c r="AY55" s="238">
        <v>0</v>
      </c>
      <c r="AZ55" s="239">
        <f t="shared" si="47"/>
        <v>0</v>
      </c>
      <c r="BA55" s="237">
        <v>0</v>
      </c>
      <c r="BB55" s="238">
        <v>0</v>
      </c>
      <c r="BC55" s="236">
        <f t="shared" si="48"/>
        <v>0</v>
      </c>
      <c r="BD55" s="237">
        <v>0</v>
      </c>
      <c r="BE55" s="238">
        <v>0</v>
      </c>
      <c r="BF55" s="239">
        <f t="shared" si="49"/>
        <v>0</v>
      </c>
      <c r="BG55" s="237">
        <v>0</v>
      </c>
      <c r="BH55" s="238">
        <v>0</v>
      </c>
      <c r="BI55" s="236">
        <f t="shared" si="50"/>
        <v>0</v>
      </c>
      <c r="BJ55" s="237">
        <v>0</v>
      </c>
      <c r="BK55" s="238">
        <v>0</v>
      </c>
      <c r="BL55" s="239">
        <f t="shared" si="51"/>
        <v>0</v>
      </c>
      <c r="BM55" s="237">
        <v>0</v>
      </c>
      <c r="BN55" s="238">
        <v>0</v>
      </c>
      <c r="BO55" s="236">
        <f t="shared" si="52"/>
        <v>0</v>
      </c>
      <c r="BP55" s="237">
        <v>0</v>
      </c>
      <c r="BQ55" s="238">
        <v>0</v>
      </c>
      <c r="BR55" s="236">
        <f t="shared" si="53"/>
        <v>0</v>
      </c>
      <c r="BS55" s="237">
        <v>0</v>
      </c>
      <c r="BT55" s="238">
        <v>0</v>
      </c>
      <c r="BU55" s="236">
        <f t="shared" si="54"/>
        <v>0</v>
      </c>
      <c r="BV55" s="237">
        <v>0</v>
      </c>
      <c r="BW55" s="238">
        <v>0</v>
      </c>
    </row>
    <row r="56" spans="1:75" ht="15" customHeight="1">
      <c r="A56" s="75"/>
      <c r="B56" s="132"/>
      <c r="C56" s="131" t="s">
        <v>301</v>
      </c>
      <c r="D56" s="241">
        <f t="shared" si="29"/>
        <v>8</v>
      </c>
      <c r="E56" s="240">
        <f t="shared" si="30"/>
        <v>6</v>
      </c>
      <c r="F56" s="240">
        <f t="shared" si="31"/>
        <v>2</v>
      </c>
      <c r="G56" s="236">
        <f t="shared" si="32"/>
        <v>1</v>
      </c>
      <c r="H56" s="237">
        <v>1</v>
      </c>
      <c r="I56" s="238">
        <v>0</v>
      </c>
      <c r="J56" s="239">
        <f t="shared" si="33"/>
        <v>1</v>
      </c>
      <c r="K56" s="237">
        <v>1</v>
      </c>
      <c r="L56" s="238">
        <v>0</v>
      </c>
      <c r="M56" s="236">
        <f t="shared" si="34"/>
        <v>0</v>
      </c>
      <c r="N56" s="237">
        <v>0</v>
      </c>
      <c r="O56" s="238">
        <v>0</v>
      </c>
      <c r="P56" s="239">
        <f t="shared" si="35"/>
        <v>0</v>
      </c>
      <c r="Q56" s="237">
        <v>0</v>
      </c>
      <c r="R56" s="238">
        <v>0</v>
      </c>
      <c r="S56" s="239">
        <f t="shared" si="36"/>
        <v>0</v>
      </c>
      <c r="T56" s="237">
        <v>0</v>
      </c>
      <c r="U56" s="238">
        <v>0</v>
      </c>
      <c r="V56" s="239">
        <f t="shared" si="37"/>
        <v>0</v>
      </c>
      <c r="W56" s="237">
        <v>0</v>
      </c>
      <c r="X56" s="238">
        <v>0</v>
      </c>
      <c r="Y56" s="236">
        <f t="shared" si="38"/>
        <v>0</v>
      </c>
      <c r="Z56" s="237">
        <v>0</v>
      </c>
      <c r="AA56" s="238">
        <v>0</v>
      </c>
      <c r="AB56" s="239">
        <f t="shared" si="39"/>
        <v>2</v>
      </c>
      <c r="AC56" s="237">
        <v>2</v>
      </c>
      <c r="AD56" s="238">
        <v>0</v>
      </c>
      <c r="AE56" s="236">
        <f t="shared" si="40"/>
        <v>0</v>
      </c>
      <c r="AF56" s="237">
        <v>0</v>
      </c>
      <c r="AG56" s="238">
        <v>0</v>
      </c>
      <c r="AH56" s="236">
        <f t="shared" si="41"/>
        <v>3</v>
      </c>
      <c r="AI56" s="237">
        <v>2</v>
      </c>
      <c r="AJ56" s="238">
        <v>1</v>
      </c>
      <c r="AK56" s="236">
        <f t="shared" si="42"/>
        <v>1</v>
      </c>
      <c r="AL56" s="237">
        <v>0</v>
      </c>
      <c r="AM56" s="238">
        <v>1</v>
      </c>
      <c r="AN56" s="239">
        <f t="shared" si="43"/>
        <v>0</v>
      </c>
      <c r="AO56" s="237">
        <v>0</v>
      </c>
      <c r="AP56" s="238">
        <v>0</v>
      </c>
      <c r="AQ56" s="236">
        <f t="shared" si="44"/>
        <v>0</v>
      </c>
      <c r="AR56" s="237">
        <v>0</v>
      </c>
      <c r="AS56" s="238">
        <v>0</v>
      </c>
      <c r="AT56" s="239">
        <f t="shared" si="45"/>
        <v>0</v>
      </c>
      <c r="AU56" s="237">
        <v>0</v>
      </c>
      <c r="AV56" s="238">
        <v>0</v>
      </c>
      <c r="AW56" s="236">
        <f t="shared" si="46"/>
        <v>0</v>
      </c>
      <c r="AX56" s="237">
        <v>0</v>
      </c>
      <c r="AY56" s="238">
        <v>0</v>
      </c>
      <c r="AZ56" s="239">
        <f t="shared" si="47"/>
        <v>0</v>
      </c>
      <c r="BA56" s="237">
        <v>0</v>
      </c>
      <c r="BB56" s="238">
        <v>0</v>
      </c>
      <c r="BC56" s="236">
        <f t="shared" si="48"/>
        <v>0</v>
      </c>
      <c r="BD56" s="237">
        <v>0</v>
      </c>
      <c r="BE56" s="238">
        <v>0</v>
      </c>
      <c r="BF56" s="239">
        <f t="shared" si="49"/>
        <v>0</v>
      </c>
      <c r="BG56" s="237">
        <v>0</v>
      </c>
      <c r="BH56" s="238">
        <v>0</v>
      </c>
      <c r="BI56" s="236">
        <f t="shared" si="50"/>
        <v>0</v>
      </c>
      <c r="BJ56" s="237">
        <v>0</v>
      </c>
      <c r="BK56" s="238">
        <v>0</v>
      </c>
      <c r="BL56" s="239">
        <f t="shared" si="51"/>
        <v>0</v>
      </c>
      <c r="BM56" s="237">
        <v>0</v>
      </c>
      <c r="BN56" s="238">
        <v>0</v>
      </c>
      <c r="BO56" s="236">
        <f t="shared" si="52"/>
        <v>0</v>
      </c>
      <c r="BP56" s="237">
        <v>0</v>
      </c>
      <c r="BQ56" s="238">
        <v>0</v>
      </c>
      <c r="BR56" s="236">
        <f t="shared" si="53"/>
        <v>0</v>
      </c>
      <c r="BS56" s="237">
        <v>0</v>
      </c>
      <c r="BT56" s="238">
        <v>0</v>
      </c>
      <c r="BU56" s="236">
        <f t="shared" si="54"/>
        <v>0</v>
      </c>
      <c r="BV56" s="237">
        <v>0</v>
      </c>
      <c r="BW56" s="238">
        <v>0</v>
      </c>
    </row>
    <row r="57" spans="1:75" ht="15" customHeight="1">
      <c r="A57" s="75"/>
      <c r="B57" s="132"/>
      <c r="C57" s="131" t="s">
        <v>130</v>
      </c>
      <c r="D57" s="241">
        <f t="shared" si="29"/>
        <v>21</v>
      </c>
      <c r="E57" s="240">
        <f t="shared" si="30"/>
        <v>15</v>
      </c>
      <c r="F57" s="240">
        <f t="shared" si="31"/>
        <v>6</v>
      </c>
      <c r="G57" s="236">
        <f t="shared" si="32"/>
        <v>6</v>
      </c>
      <c r="H57" s="237">
        <v>5</v>
      </c>
      <c r="I57" s="238">
        <v>1</v>
      </c>
      <c r="J57" s="239">
        <f t="shared" si="33"/>
        <v>4</v>
      </c>
      <c r="K57" s="237">
        <v>2</v>
      </c>
      <c r="L57" s="238">
        <v>2</v>
      </c>
      <c r="M57" s="236">
        <f t="shared" si="34"/>
        <v>0</v>
      </c>
      <c r="N57" s="237">
        <v>0</v>
      </c>
      <c r="O57" s="238">
        <v>0</v>
      </c>
      <c r="P57" s="239">
        <f t="shared" si="35"/>
        <v>0</v>
      </c>
      <c r="Q57" s="237">
        <v>0</v>
      </c>
      <c r="R57" s="238">
        <v>0</v>
      </c>
      <c r="S57" s="239">
        <f t="shared" si="36"/>
        <v>0</v>
      </c>
      <c r="T57" s="237">
        <v>0</v>
      </c>
      <c r="U57" s="238">
        <v>0</v>
      </c>
      <c r="V57" s="239">
        <f t="shared" si="37"/>
        <v>0</v>
      </c>
      <c r="W57" s="237">
        <v>0</v>
      </c>
      <c r="X57" s="238">
        <v>0</v>
      </c>
      <c r="Y57" s="236">
        <f t="shared" si="38"/>
        <v>1</v>
      </c>
      <c r="Z57" s="237">
        <v>0</v>
      </c>
      <c r="AA57" s="238">
        <v>1</v>
      </c>
      <c r="AB57" s="239">
        <f t="shared" si="39"/>
        <v>0</v>
      </c>
      <c r="AC57" s="237">
        <v>0</v>
      </c>
      <c r="AD57" s="238">
        <v>0</v>
      </c>
      <c r="AE57" s="236">
        <f t="shared" si="40"/>
        <v>0</v>
      </c>
      <c r="AF57" s="237">
        <v>0</v>
      </c>
      <c r="AG57" s="238">
        <v>0</v>
      </c>
      <c r="AH57" s="236">
        <f t="shared" si="41"/>
        <v>10</v>
      </c>
      <c r="AI57" s="237">
        <v>8</v>
      </c>
      <c r="AJ57" s="238">
        <v>2</v>
      </c>
      <c r="AK57" s="236">
        <f t="shared" si="42"/>
        <v>0</v>
      </c>
      <c r="AL57" s="237">
        <v>0</v>
      </c>
      <c r="AM57" s="238">
        <v>0</v>
      </c>
      <c r="AN57" s="239">
        <f t="shared" si="43"/>
        <v>0</v>
      </c>
      <c r="AO57" s="237">
        <v>0</v>
      </c>
      <c r="AP57" s="238">
        <v>0</v>
      </c>
      <c r="AQ57" s="236">
        <f t="shared" si="44"/>
        <v>0</v>
      </c>
      <c r="AR57" s="237">
        <v>0</v>
      </c>
      <c r="AS57" s="238">
        <v>0</v>
      </c>
      <c r="AT57" s="239">
        <f t="shared" si="45"/>
        <v>0</v>
      </c>
      <c r="AU57" s="237">
        <v>0</v>
      </c>
      <c r="AV57" s="238">
        <v>0</v>
      </c>
      <c r="AW57" s="236">
        <f t="shared" si="46"/>
        <v>0</v>
      </c>
      <c r="AX57" s="237">
        <v>0</v>
      </c>
      <c r="AY57" s="238">
        <v>0</v>
      </c>
      <c r="AZ57" s="239">
        <f t="shared" si="47"/>
        <v>0</v>
      </c>
      <c r="BA57" s="237">
        <v>0</v>
      </c>
      <c r="BB57" s="238">
        <v>0</v>
      </c>
      <c r="BC57" s="236">
        <f t="shared" si="48"/>
        <v>0</v>
      </c>
      <c r="BD57" s="237">
        <v>0</v>
      </c>
      <c r="BE57" s="238">
        <v>0</v>
      </c>
      <c r="BF57" s="239">
        <f t="shared" si="49"/>
        <v>0</v>
      </c>
      <c r="BG57" s="237">
        <v>0</v>
      </c>
      <c r="BH57" s="238">
        <v>0</v>
      </c>
      <c r="BI57" s="236">
        <f t="shared" si="50"/>
        <v>0</v>
      </c>
      <c r="BJ57" s="237">
        <v>0</v>
      </c>
      <c r="BK57" s="238">
        <v>0</v>
      </c>
      <c r="BL57" s="239">
        <f t="shared" si="51"/>
        <v>0</v>
      </c>
      <c r="BM57" s="237">
        <v>0</v>
      </c>
      <c r="BN57" s="238">
        <v>0</v>
      </c>
      <c r="BO57" s="236">
        <f t="shared" si="52"/>
        <v>0</v>
      </c>
      <c r="BP57" s="237">
        <v>0</v>
      </c>
      <c r="BQ57" s="238">
        <v>0</v>
      </c>
      <c r="BR57" s="236">
        <f t="shared" si="53"/>
        <v>0</v>
      </c>
      <c r="BS57" s="237">
        <v>0</v>
      </c>
      <c r="BT57" s="238">
        <v>0</v>
      </c>
      <c r="BU57" s="236">
        <f t="shared" si="54"/>
        <v>0</v>
      </c>
      <c r="BV57" s="237">
        <v>0</v>
      </c>
      <c r="BW57" s="238">
        <v>0</v>
      </c>
    </row>
    <row r="58" spans="1:75" ht="15" customHeight="1">
      <c r="A58" s="75"/>
      <c r="B58" s="132"/>
      <c r="C58" s="131" t="s">
        <v>300</v>
      </c>
      <c r="D58" s="241">
        <f t="shared" si="29"/>
        <v>13</v>
      </c>
      <c r="E58" s="240">
        <f t="shared" si="30"/>
        <v>7</v>
      </c>
      <c r="F58" s="240">
        <f t="shared" si="31"/>
        <v>6</v>
      </c>
      <c r="G58" s="236">
        <f t="shared" si="32"/>
        <v>1</v>
      </c>
      <c r="H58" s="237">
        <v>1</v>
      </c>
      <c r="I58" s="238">
        <v>0</v>
      </c>
      <c r="J58" s="239">
        <f t="shared" si="33"/>
        <v>0</v>
      </c>
      <c r="K58" s="237">
        <v>0</v>
      </c>
      <c r="L58" s="238">
        <v>0</v>
      </c>
      <c r="M58" s="236">
        <f t="shared" si="34"/>
        <v>1</v>
      </c>
      <c r="N58" s="237">
        <v>1</v>
      </c>
      <c r="O58" s="238">
        <v>0</v>
      </c>
      <c r="P58" s="239">
        <f t="shared" si="35"/>
        <v>0</v>
      </c>
      <c r="Q58" s="237">
        <v>0</v>
      </c>
      <c r="R58" s="238">
        <v>0</v>
      </c>
      <c r="S58" s="239">
        <f t="shared" si="36"/>
        <v>0</v>
      </c>
      <c r="T58" s="237">
        <v>0</v>
      </c>
      <c r="U58" s="238">
        <v>0</v>
      </c>
      <c r="V58" s="239">
        <f t="shared" si="37"/>
        <v>0</v>
      </c>
      <c r="W58" s="237">
        <v>0</v>
      </c>
      <c r="X58" s="238">
        <v>0</v>
      </c>
      <c r="Y58" s="236">
        <f t="shared" si="38"/>
        <v>0</v>
      </c>
      <c r="Z58" s="237">
        <v>0</v>
      </c>
      <c r="AA58" s="238">
        <v>0</v>
      </c>
      <c r="AB58" s="239">
        <f t="shared" si="39"/>
        <v>0</v>
      </c>
      <c r="AC58" s="237">
        <v>0</v>
      </c>
      <c r="AD58" s="238">
        <v>0</v>
      </c>
      <c r="AE58" s="236">
        <f t="shared" si="40"/>
        <v>0</v>
      </c>
      <c r="AF58" s="237">
        <v>0</v>
      </c>
      <c r="AG58" s="238">
        <v>0</v>
      </c>
      <c r="AH58" s="236">
        <f t="shared" si="41"/>
        <v>8</v>
      </c>
      <c r="AI58" s="237">
        <v>4</v>
      </c>
      <c r="AJ58" s="238">
        <v>4</v>
      </c>
      <c r="AK58" s="236">
        <f t="shared" si="42"/>
        <v>0</v>
      </c>
      <c r="AL58" s="237">
        <v>0</v>
      </c>
      <c r="AM58" s="238">
        <v>0</v>
      </c>
      <c r="AN58" s="239">
        <f t="shared" si="43"/>
        <v>0</v>
      </c>
      <c r="AO58" s="237">
        <v>0</v>
      </c>
      <c r="AP58" s="238">
        <v>0</v>
      </c>
      <c r="AQ58" s="236">
        <f t="shared" si="44"/>
        <v>0</v>
      </c>
      <c r="AR58" s="237">
        <v>0</v>
      </c>
      <c r="AS58" s="238">
        <v>0</v>
      </c>
      <c r="AT58" s="239">
        <f t="shared" si="45"/>
        <v>0</v>
      </c>
      <c r="AU58" s="237">
        <v>0</v>
      </c>
      <c r="AV58" s="238">
        <v>0</v>
      </c>
      <c r="AW58" s="236">
        <f t="shared" si="46"/>
        <v>0</v>
      </c>
      <c r="AX58" s="237">
        <v>0</v>
      </c>
      <c r="AY58" s="238">
        <v>0</v>
      </c>
      <c r="AZ58" s="239">
        <f t="shared" si="47"/>
        <v>0</v>
      </c>
      <c r="BA58" s="237">
        <v>0</v>
      </c>
      <c r="BB58" s="238">
        <v>0</v>
      </c>
      <c r="BC58" s="236">
        <f t="shared" si="48"/>
        <v>0</v>
      </c>
      <c r="BD58" s="237">
        <v>0</v>
      </c>
      <c r="BE58" s="238">
        <v>0</v>
      </c>
      <c r="BF58" s="239">
        <f t="shared" si="49"/>
        <v>0</v>
      </c>
      <c r="BG58" s="237">
        <v>0</v>
      </c>
      <c r="BH58" s="238">
        <v>0</v>
      </c>
      <c r="BI58" s="236">
        <f t="shared" si="50"/>
        <v>3</v>
      </c>
      <c r="BJ58" s="237">
        <v>1</v>
      </c>
      <c r="BK58" s="238">
        <v>2</v>
      </c>
      <c r="BL58" s="239">
        <f t="shared" si="51"/>
        <v>0</v>
      </c>
      <c r="BM58" s="237">
        <v>0</v>
      </c>
      <c r="BN58" s="238">
        <v>0</v>
      </c>
      <c r="BO58" s="236">
        <f t="shared" si="52"/>
        <v>0</v>
      </c>
      <c r="BP58" s="237">
        <v>0</v>
      </c>
      <c r="BQ58" s="238">
        <v>0</v>
      </c>
      <c r="BR58" s="236">
        <f t="shared" si="53"/>
        <v>0</v>
      </c>
      <c r="BS58" s="237">
        <v>0</v>
      </c>
      <c r="BT58" s="238">
        <v>0</v>
      </c>
      <c r="BU58" s="236">
        <f t="shared" si="54"/>
        <v>0</v>
      </c>
      <c r="BV58" s="237">
        <v>0</v>
      </c>
      <c r="BW58" s="238">
        <v>0</v>
      </c>
    </row>
    <row r="59" spans="1:75" ht="15" customHeight="1">
      <c r="A59" s="75"/>
      <c r="B59" s="132"/>
      <c r="C59" s="131" t="s">
        <v>165</v>
      </c>
      <c r="D59" s="241">
        <f t="shared" si="29"/>
        <v>13</v>
      </c>
      <c r="E59" s="240">
        <f t="shared" si="30"/>
        <v>12</v>
      </c>
      <c r="F59" s="240">
        <f t="shared" si="31"/>
        <v>1</v>
      </c>
      <c r="G59" s="236">
        <f t="shared" si="32"/>
        <v>4</v>
      </c>
      <c r="H59" s="237">
        <v>4</v>
      </c>
      <c r="I59" s="238">
        <v>0</v>
      </c>
      <c r="J59" s="239">
        <f t="shared" si="33"/>
        <v>0</v>
      </c>
      <c r="K59" s="237">
        <v>0</v>
      </c>
      <c r="L59" s="238">
        <v>0</v>
      </c>
      <c r="M59" s="236">
        <f t="shared" si="34"/>
        <v>2</v>
      </c>
      <c r="N59" s="237">
        <v>1</v>
      </c>
      <c r="O59" s="238">
        <v>1</v>
      </c>
      <c r="P59" s="239">
        <f t="shared" si="35"/>
        <v>0</v>
      </c>
      <c r="Q59" s="237">
        <v>0</v>
      </c>
      <c r="R59" s="238">
        <v>0</v>
      </c>
      <c r="S59" s="239">
        <f t="shared" si="36"/>
        <v>0</v>
      </c>
      <c r="T59" s="237">
        <v>0</v>
      </c>
      <c r="U59" s="238">
        <v>0</v>
      </c>
      <c r="V59" s="239">
        <f t="shared" si="37"/>
        <v>0</v>
      </c>
      <c r="W59" s="237">
        <v>0</v>
      </c>
      <c r="X59" s="238">
        <v>0</v>
      </c>
      <c r="Y59" s="236">
        <f t="shared" si="38"/>
        <v>0</v>
      </c>
      <c r="Z59" s="237">
        <v>0</v>
      </c>
      <c r="AA59" s="238">
        <v>0</v>
      </c>
      <c r="AB59" s="239">
        <f t="shared" si="39"/>
        <v>0</v>
      </c>
      <c r="AC59" s="237">
        <v>0</v>
      </c>
      <c r="AD59" s="238">
        <v>0</v>
      </c>
      <c r="AE59" s="236">
        <f t="shared" si="40"/>
        <v>0</v>
      </c>
      <c r="AF59" s="237">
        <v>0</v>
      </c>
      <c r="AG59" s="238">
        <v>0</v>
      </c>
      <c r="AH59" s="236">
        <f t="shared" si="41"/>
        <v>7</v>
      </c>
      <c r="AI59" s="237">
        <v>7</v>
      </c>
      <c r="AJ59" s="238">
        <v>0</v>
      </c>
      <c r="AK59" s="236">
        <f t="shared" si="42"/>
        <v>0</v>
      </c>
      <c r="AL59" s="237">
        <v>0</v>
      </c>
      <c r="AM59" s="238">
        <v>0</v>
      </c>
      <c r="AN59" s="239">
        <f t="shared" si="43"/>
        <v>0</v>
      </c>
      <c r="AO59" s="237">
        <v>0</v>
      </c>
      <c r="AP59" s="238">
        <v>0</v>
      </c>
      <c r="AQ59" s="236">
        <f t="shared" si="44"/>
        <v>0</v>
      </c>
      <c r="AR59" s="237">
        <v>0</v>
      </c>
      <c r="AS59" s="238">
        <v>0</v>
      </c>
      <c r="AT59" s="239">
        <f t="shared" si="45"/>
        <v>0</v>
      </c>
      <c r="AU59" s="237">
        <v>0</v>
      </c>
      <c r="AV59" s="238">
        <v>0</v>
      </c>
      <c r="AW59" s="236">
        <f t="shared" si="46"/>
        <v>0</v>
      </c>
      <c r="AX59" s="237">
        <v>0</v>
      </c>
      <c r="AY59" s="238">
        <v>0</v>
      </c>
      <c r="AZ59" s="239">
        <f t="shared" si="47"/>
        <v>0</v>
      </c>
      <c r="BA59" s="237">
        <v>0</v>
      </c>
      <c r="BB59" s="238">
        <v>0</v>
      </c>
      <c r="BC59" s="236">
        <f t="shared" si="48"/>
        <v>0</v>
      </c>
      <c r="BD59" s="237">
        <v>0</v>
      </c>
      <c r="BE59" s="238">
        <v>0</v>
      </c>
      <c r="BF59" s="239">
        <f t="shared" si="49"/>
        <v>0</v>
      </c>
      <c r="BG59" s="237">
        <v>0</v>
      </c>
      <c r="BH59" s="238">
        <v>0</v>
      </c>
      <c r="BI59" s="236">
        <f t="shared" si="50"/>
        <v>0</v>
      </c>
      <c r="BJ59" s="237">
        <v>0</v>
      </c>
      <c r="BK59" s="238">
        <v>0</v>
      </c>
      <c r="BL59" s="239">
        <f t="shared" si="51"/>
        <v>0</v>
      </c>
      <c r="BM59" s="237">
        <v>0</v>
      </c>
      <c r="BN59" s="238">
        <v>0</v>
      </c>
      <c r="BO59" s="236">
        <f t="shared" si="52"/>
        <v>0</v>
      </c>
      <c r="BP59" s="237">
        <v>0</v>
      </c>
      <c r="BQ59" s="238">
        <v>0</v>
      </c>
      <c r="BR59" s="236">
        <f t="shared" si="53"/>
        <v>0</v>
      </c>
      <c r="BS59" s="237">
        <v>0</v>
      </c>
      <c r="BT59" s="238">
        <v>0</v>
      </c>
      <c r="BU59" s="236">
        <f t="shared" si="54"/>
        <v>0</v>
      </c>
      <c r="BV59" s="237">
        <v>0</v>
      </c>
      <c r="BW59" s="238">
        <v>0</v>
      </c>
    </row>
    <row r="60" spans="1:75" ht="15" customHeight="1">
      <c r="A60" s="75"/>
      <c r="B60" s="132"/>
      <c r="C60" s="131" t="s">
        <v>299</v>
      </c>
      <c r="D60" s="241">
        <f t="shared" si="29"/>
        <v>4</v>
      </c>
      <c r="E60" s="240">
        <f t="shared" si="30"/>
        <v>3</v>
      </c>
      <c r="F60" s="240">
        <f t="shared" si="31"/>
        <v>1</v>
      </c>
      <c r="G60" s="236">
        <f t="shared" si="32"/>
        <v>4</v>
      </c>
      <c r="H60" s="237">
        <v>3</v>
      </c>
      <c r="I60" s="238">
        <v>1</v>
      </c>
      <c r="J60" s="239">
        <f t="shared" si="33"/>
        <v>0</v>
      </c>
      <c r="K60" s="237">
        <v>0</v>
      </c>
      <c r="L60" s="238">
        <v>0</v>
      </c>
      <c r="M60" s="236">
        <f t="shared" si="34"/>
        <v>0</v>
      </c>
      <c r="N60" s="237">
        <v>0</v>
      </c>
      <c r="O60" s="238">
        <v>0</v>
      </c>
      <c r="P60" s="239">
        <f t="shared" si="35"/>
        <v>0</v>
      </c>
      <c r="Q60" s="237">
        <v>0</v>
      </c>
      <c r="R60" s="238">
        <v>0</v>
      </c>
      <c r="S60" s="239">
        <f t="shared" si="36"/>
        <v>0</v>
      </c>
      <c r="T60" s="237">
        <v>0</v>
      </c>
      <c r="U60" s="238">
        <v>0</v>
      </c>
      <c r="V60" s="239">
        <f t="shared" si="37"/>
        <v>0</v>
      </c>
      <c r="W60" s="237">
        <v>0</v>
      </c>
      <c r="X60" s="238">
        <v>0</v>
      </c>
      <c r="Y60" s="236">
        <f t="shared" si="38"/>
        <v>0</v>
      </c>
      <c r="Z60" s="237">
        <v>0</v>
      </c>
      <c r="AA60" s="238">
        <v>0</v>
      </c>
      <c r="AB60" s="239">
        <f t="shared" si="39"/>
        <v>0</v>
      </c>
      <c r="AC60" s="237">
        <v>0</v>
      </c>
      <c r="AD60" s="238">
        <v>0</v>
      </c>
      <c r="AE60" s="236">
        <f t="shared" si="40"/>
        <v>0</v>
      </c>
      <c r="AF60" s="237">
        <v>0</v>
      </c>
      <c r="AG60" s="238">
        <v>0</v>
      </c>
      <c r="AH60" s="236">
        <f t="shared" si="41"/>
        <v>0</v>
      </c>
      <c r="AI60" s="237">
        <v>0</v>
      </c>
      <c r="AJ60" s="238">
        <v>0</v>
      </c>
      <c r="AK60" s="236">
        <f t="shared" si="42"/>
        <v>0</v>
      </c>
      <c r="AL60" s="237">
        <v>0</v>
      </c>
      <c r="AM60" s="238">
        <v>0</v>
      </c>
      <c r="AN60" s="239">
        <f t="shared" si="43"/>
        <v>0</v>
      </c>
      <c r="AO60" s="237">
        <v>0</v>
      </c>
      <c r="AP60" s="238">
        <v>0</v>
      </c>
      <c r="AQ60" s="236">
        <f t="shared" si="44"/>
        <v>0</v>
      </c>
      <c r="AR60" s="237">
        <v>0</v>
      </c>
      <c r="AS60" s="238">
        <v>0</v>
      </c>
      <c r="AT60" s="239">
        <f t="shared" si="45"/>
        <v>0</v>
      </c>
      <c r="AU60" s="237">
        <v>0</v>
      </c>
      <c r="AV60" s="238">
        <v>0</v>
      </c>
      <c r="AW60" s="236">
        <f t="shared" si="46"/>
        <v>0</v>
      </c>
      <c r="AX60" s="237">
        <v>0</v>
      </c>
      <c r="AY60" s="238">
        <v>0</v>
      </c>
      <c r="AZ60" s="239">
        <f t="shared" si="47"/>
        <v>0</v>
      </c>
      <c r="BA60" s="237">
        <v>0</v>
      </c>
      <c r="BB60" s="238">
        <v>0</v>
      </c>
      <c r="BC60" s="236">
        <f t="shared" si="48"/>
        <v>0</v>
      </c>
      <c r="BD60" s="237">
        <v>0</v>
      </c>
      <c r="BE60" s="238">
        <v>0</v>
      </c>
      <c r="BF60" s="239">
        <f t="shared" si="49"/>
        <v>0</v>
      </c>
      <c r="BG60" s="237">
        <v>0</v>
      </c>
      <c r="BH60" s="238">
        <v>0</v>
      </c>
      <c r="BI60" s="236">
        <f t="shared" si="50"/>
        <v>0</v>
      </c>
      <c r="BJ60" s="237">
        <v>0</v>
      </c>
      <c r="BK60" s="238">
        <v>0</v>
      </c>
      <c r="BL60" s="239">
        <f t="shared" si="51"/>
        <v>0</v>
      </c>
      <c r="BM60" s="237">
        <v>0</v>
      </c>
      <c r="BN60" s="238">
        <v>0</v>
      </c>
      <c r="BO60" s="236">
        <f t="shared" si="52"/>
        <v>0</v>
      </c>
      <c r="BP60" s="237">
        <v>0</v>
      </c>
      <c r="BQ60" s="238">
        <v>0</v>
      </c>
      <c r="BR60" s="236">
        <f t="shared" si="53"/>
        <v>0</v>
      </c>
      <c r="BS60" s="237">
        <v>0</v>
      </c>
      <c r="BT60" s="238">
        <v>0</v>
      </c>
      <c r="BU60" s="236">
        <f t="shared" si="54"/>
        <v>0</v>
      </c>
      <c r="BV60" s="237">
        <v>0</v>
      </c>
      <c r="BW60" s="238">
        <v>0</v>
      </c>
    </row>
    <row r="61" spans="1:75" ht="15" customHeight="1">
      <c r="A61" s="75"/>
      <c r="B61" s="132"/>
      <c r="C61" s="131" t="s">
        <v>298</v>
      </c>
      <c r="D61" s="241">
        <f t="shared" si="29"/>
        <v>7</v>
      </c>
      <c r="E61" s="240">
        <f t="shared" si="30"/>
        <v>0</v>
      </c>
      <c r="F61" s="240">
        <f t="shared" si="31"/>
        <v>7</v>
      </c>
      <c r="G61" s="236">
        <f t="shared" si="32"/>
        <v>7</v>
      </c>
      <c r="H61" s="237">
        <v>0</v>
      </c>
      <c r="I61" s="238">
        <v>7</v>
      </c>
      <c r="J61" s="239">
        <f t="shared" si="33"/>
        <v>0</v>
      </c>
      <c r="K61" s="237">
        <v>0</v>
      </c>
      <c r="L61" s="238">
        <v>0</v>
      </c>
      <c r="M61" s="236">
        <f t="shared" si="34"/>
        <v>0</v>
      </c>
      <c r="N61" s="237">
        <v>0</v>
      </c>
      <c r="O61" s="238">
        <v>0</v>
      </c>
      <c r="P61" s="239">
        <f t="shared" si="35"/>
        <v>0</v>
      </c>
      <c r="Q61" s="237">
        <v>0</v>
      </c>
      <c r="R61" s="238">
        <v>0</v>
      </c>
      <c r="S61" s="239">
        <f t="shared" si="36"/>
        <v>0</v>
      </c>
      <c r="T61" s="237">
        <v>0</v>
      </c>
      <c r="U61" s="238">
        <v>0</v>
      </c>
      <c r="V61" s="239">
        <f t="shared" si="37"/>
        <v>0</v>
      </c>
      <c r="W61" s="237">
        <v>0</v>
      </c>
      <c r="X61" s="238">
        <v>0</v>
      </c>
      <c r="Y61" s="236">
        <f t="shared" si="38"/>
        <v>0</v>
      </c>
      <c r="Z61" s="237">
        <v>0</v>
      </c>
      <c r="AA61" s="238">
        <v>0</v>
      </c>
      <c r="AB61" s="239">
        <f t="shared" si="39"/>
        <v>0</v>
      </c>
      <c r="AC61" s="237">
        <v>0</v>
      </c>
      <c r="AD61" s="238">
        <v>0</v>
      </c>
      <c r="AE61" s="236">
        <f t="shared" si="40"/>
        <v>0</v>
      </c>
      <c r="AF61" s="237">
        <v>0</v>
      </c>
      <c r="AG61" s="238">
        <v>0</v>
      </c>
      <c r="AH61" s="236">
        <f t="shared" si="41"/>
        <v>0</v>
      </c>
      <c r="AI61" s="237">
        <v>0</v>
      </c>
      <c r="AJ61" s="238">
        <v>0</v>
      </c>
      <c r="AK61" s="236">
        <f t="shared" si="42"/>
        <v>0</v>
      </c>
      <c r="AL61" s="237">
        <v>0</v>
      </c>
      <c r="AM61" s="238">
        <v>0</v>
      </c>
      <c r="AN61" s="239">
        <f t="shared" si="43"/>
        <v>0</v>
      </c>
      <c r="AO61" s="237">
        <v>0</v>
      </c>
      <c r="AP61" s="238">
        <v>0</v>
      </c>
      <c r="AQ61" s="236">
        <f t="shared" si="44"/>
        <v>0</v>
      </c>
      <c r="AR61" s="237">
        <v>0</v>
      </c>
      <c r="AS61" s="238">
        <v>0</v>
      </c>
      <c r="AT61" s="239">
        <f t="shared" si="45"/>
        <v>0</v>
      </c>
      <c r="AU61" s="237">
        <v>0</v>
      </c>
      <c r="AV61" s="238">
        <v>0</v>
      </c>
      <c r="AW61" s="236">
        <f t="shared" si="46"/>
        <v>0</v>
      </c>
      <c r="AX61" s="237">
        <v>0</v>
      </c>
      <c r="AY61" s="238">
        <v>0</v>
      </c>
      <c r="AZ61" s="239">
        <f t="shared" si="47"/>
        <v>0</v>
      </c>
      <c r="BA61" s="237">
        <v>0</v>
      </c>
      <c r="BB61" s="238">
        <v>0</v>
      </c>
      <c r="BC61" s="236">
        <f t="shared" si="48"/>
        <v>0</v>
      </c>
      <c r="BD61" s="237">
        <v>0</v>
      </c>
      <c r="BE61" s="238">
        <v>0</v>
      </c>
      <c r="BF61" s="239">
        <f t="shared" si="49"/>
        <v>0</v>
      </c>
      <c r="BG61" s="237">
        <v>0</v>
      </c>
      <c r="BH61" s="238">
        <v>0</v>
      </c>
      <c r="BI61" s="236">
        <f t="shared" si="50"/>
        <v>0</v>
      </c>
      <c r="BJ61" s="237">
        <v>0</v>
      </c>
      <c r="BK61" s="238">
        <v>0</v>
      </c>
      <c r="BL61" s="239">
        <f t="shared" si="51"/>
        <v>0</v>
      </c>
      <c r="BM61" s="237">
        <v>0</v>
      </c>
      <c r="BN61" s="238">
        <v>0</v>
      </c>
      <c r="BO61" s="236">
        <f t="shared" si="52"/>
        <v>0</v>
      </c>
      <c r="BP61" s="237">
        <v>0</v>
      </c>
      <c r="BQ61" s="238">
        <v>0</v>
      </c>
      <c r="BR61" s="236">
        <f t="shared" si="53"/>
        <v>0</v>
      </c>
      <c r="BS61" s="237">
        <v>0</v>
      </c>
      <c r="BT61" s="238">
        <v>0</v>
      </c>
      <c r="BU61" s="236">
        <f t="shared" si="54"/>
        <v>0</v>
      </c>
      <c r="BV61" s="237">
        <v>0</v>
      </c>
      <c r="BW61" s="238">
        <v>0</v>
      </c>
    </row>
    <row r="62" spans="1:75" ht="15" customHeight="1">
      <c r="A62" s="75"/>
      <c r="B62" s="132"/>
      <c r="C62" s="131" t="s">
        <v>297</v>
      </c>
      <c r="D62" s="241">
        <f t="shared" si="29"/>
        <v>3</v>
      </c>
      <c r="E62" s="240">
        <f t="shared" si="30"/>
        <v>1</v>
      </c>
      <c r="F62" s="240">
        <f t="shared" si="31"/>
        <v>2</v>
      </c>
      <c r="G62" s="236">
        <f t="shared" si="32"/>
        <v>1</v>
      </c>
      <c r="H62" s="237">
        <v>1</v>
      </c>
      <c r="I62" s="238">
        <v>0</v>
      </c>
      <c r="J62" s="239">
        <f t="shared" si="33"/>
        <v>0</v>
      </c>
      <c r="K62" s="237">
        <v>0</v>
      </c>
      <c r="L62" s="238">
        <v>0</v>
      </c>
      <c r="M62" s="236">
        <f t="shared" si="34"/>
        <v>0</v>
      </c>
      <c r="N62" s="237">
        <v>0</v>
      </c>
      <c r="O62" s="238">
        <v>0</v>
      </c>
      <c r="P62" s="239">
        <f t="shared" si="35"/>
        <v>0</v>
      </c>
      <c r="Q62" s="237">
        <v>0</v>
      </c>
      <c r="R62" s="238">
        <v>0</v>
      </c>
      <c r="S62" s="239">
        <f t="shared" si="36"/>
        <v>0</v>
      </c>
      <c r="T62" s="237">
        <v>0</v>
      </c>
      <c r="U62" s="238">
        <v>0</v>
      </c>
      <c r="V62" s="239">
        <f t="shared" si="37"/>
        <v>1</v>
      </c>
      <c r="W62" s="237">
        <v>0</v>
      </c>
      <c r="X62" s="238">
        <v>1</v>
      </c>
      <c r="Y62" s="236">
        <f t="shared" si="38"/>
        <v>0</v>
      </c>
      <c r="Z62" s="237">
        <v>0</v>
      </c>
      <c r="AA62" s="238">
        <v>0</v>
      </c>
      <c r="AB62" s="239">
        <f t="shared" si="39"/>
        <v>0</v>
      </c>
      <c r="AC62" s="237">
        <v>0</v>
      </c>
      <c r="AD62" s="238">
        <v>0</v>
      </c>
      <c r="AE62" s="236">
        <f t="shared" si="40"/>
        <v>0</v>
      </c>
      <c r="AF62" s="237">
        <v>0</v>
      </c>
      <c r="AG62" s="238">
        <v>0</v>
      </c>
      <c r="AH62" s="236">
        <f t="shared" si="41"/>
        <v>1</v>
      </c>
      <c r="AI62" s="237">
        <v>0</v>
      </c>
      <c r="AJ62" s="238">
        <v>1</v>
      </c>
      <c r="AK62" s="236">
        <f t="shared" si="42"/>
        <v>0</v>
      </c>
      <c r="AL62" s="237">
        <v>0</v>
      </c>
      <c r="AM62" s="238">
        <v>0</v>
      </c>
      <c r="AN62" s="239">
        <f t="shared" si="43"/>
        <v>0</v>
      </c>
      <c r="AO62" s="237">
        <v>0</v>
      </c>
      <c r="AP62" s="238">
        <v>0</v>
      </c>
      <c r="AQ62" s="236">
        <f t="shared" si="44"/>
        <v>0</v>
      </c>
      <c r="AR62" s="237">
        <v>0</v>
      </c>
      <c r="AS62" s="238">
        <v>0</v>
      </c>
      <c r="AT62" s="239">
        <f t="shared" si="45"/>
        <v>0</v>
      </c>
      <c r="AU62" s="237">
        <v>0</v>
      </c>
      <c r="AV62" s="238">
        <v>0</v>
      </c>
      <c r="AW62" s="236">
        <f t="shared" si="46"/>
        <v>0</v>
      </c>
      <c r="AX62" s="237">
        <v>0</v>
      </c>
      <c r="AY62" s="238">
        <v>0</v>
      </c>
      <c r="AZ62" s="239">
        <f t="shared" si="47"/>
        <v>0</v>
      </c>
      <c r="BA62" s="237">
        <v>0</v>
      </c>
      <c r="BB62" s="238">
        <v>0</v>
      </c>
      <c r="BC62" s="236">
        <f t="shared" si="48"/>
        <v>0</v>
      </c>
      <c r="BD62" s="237">
        <v>0</v>
      </c>
      <c r="BE62" s="238">
        <v>0</v>
      </c>
      <c r="BF62" s="239">
        <f t="shared" si="49"/>
        <v>0</v>
      </c>
      <c r="BG62" s="237">
        <v>0</v>
      </c>
      <c r="BH62" s="238">
        <v>0</v>
      </c>
      <c r="BI62" s="236">
        <f t="shared" si="50"/>
        <v>0</v>
      </c>
      <c r="BJ62" s="237">
        <v>0</v>
      </c>
      <c r="BK62" s="238">
        <v>0</v>
      </c>
      <c r="BL62" s="239">
        <f t="shared" si="51"/>
        <v>0</v>
      </c>
      <c r="BM62" s="237">
        <v>0</v>
      </c>
      <c r="BN62" s="238">
        <v>0</v>
      </c>
      <c r="BO62" s="236">
        <f t="shared" si="52"/>
        <v>0</v>
      </c>
      <c r="BP62" s="237">
        <v>0</v>
      </c>
      <c r="BQ62" s="238">
        <v>0</v>
      </c>
      <c r="BR62" s="236">
        <f t="shared" si="53"/>
        <v>0</v>
      </c>
      <c r="BS62" s="237">
        <v>0</v>
      </c>
      <c r="BT62" s="238">
        <v>0</v>
      </c>
      <c r="BU62" s="236">
        <f t="shared" si="54"/>
        <v>0</v>
      </c>
      <c r="BV62" s="237">
        <v>0</v>
      </c>
      <c r="BW62" s="238">
        <v>0</v>
      </c>
    </row>
    <row r="63" spans="1:75" ht="15" customHeight="1">
      <c r="A63" s="75"/>
      <c r="B63" s="132"/>
      <c r="C63" s="131" t="s">
        <v>296</v>
      </c>
      <c r="D63" s="241">
        <f t="shared" si="29"/>
        <v>6</v>
      </c>
      <c r="E63" s="240">
        <f t="shared" si="30"/>
        <v>4</v>
      </c>
      <c r="F63" s="240">
        <f t="shared" si="31"/>
        <v>2</v>
      </c>
      <c r="G63" s="236">
        <f t="shared" si="32"/>
        <v>0</v>
      </c>
      <c r="H63" s="237">
        <v>0</v>
      </c>
      <c r="I63" s="238">
        <v>0</v>
      </c>
      <c r="J63" s="239">
        <f t="shared" si="33"/>
        <v>0</v>
      </c>
      <c r="K63" s="237">
        <v>0</v>
      </c>
      <c r="L63" s="238">
        <v>0</v>
      </c>
      <c r="M63" s="236">
        <f t="shared" si="34"/>
        <v>0</v>
      </c>
      <c r="N63" s="237">
        <v>0</v>
      </c>
      <c r="O63" s="238">
        <v>0</v>
      </c>
      <c r="P63" s="239">
        <f t="shared" si="35"/>
        <v>0</v>
      </c>
      <c r="Q63" s="237">
        <v>0</v>
      </c>
      <c r="R63" s="238">
        <v>0</v>
      </c>
      <c r="S63" s="239">
        <f t="shared" si="36"/>
        <v>0</v>
      </c>
      <c r="T63" s="237">
        <v>0</v>
      </c>
      <c r="U63" s="238">
        <v>0</v>
      </c>
      <c r="V63" s="239">
        <f t="shared" si="37"/>
        <v>0</v>
      </c>
      <c r="W63" s="237">
        <v>0</v>
      </c>
      <c r="X63" s="238">
        <v>0</v>
      </c>
      <c r="Y63" s="236">
        <f t="shared" si="38"/>
        <v>0</v>
      </c>
      <c r="Z63" s="237">
        <v>0</v>
      </c>
      <c r="AA63" s="238">
        <v>0</v>
      </c>
      <c r="AB63" s="239">
        <f t="shared" si="39"/>
        <v>0</v>
      </c>
      <c r="AC63" s="237">
        <v>0</v>
      </c>
      <c r="AD63" s="238">
        <v>0</v>
      </c>
      <c r="AE63" s="236">
        <f t="shared" si="40"/>
        <v>0</v>
      </c>
      <c r="AF63" s="237">
        <v>0</v>
      </c>
      <c r="AG63" s="238">
        <v>0</v>
      </c>
      <c r="AH63" s="236">
        <f t="shared" si="41"/>
        <v>6</v>
      </c>
      <c r="AI63" s="237">
        <v>4</v>
      </c>
      <c r="AJ63" s="238">
        <v>2</v>
      </c>
      <c r="AK63" s="236">
        <f t="shared" si="42"/>
        <v>0</v>
      </c>
      <c r="AL63" s="237">
        <v>0</v>
      </c>
      <c r="AM63" s="238">
        <v>0</v>
      </c>
      <c r="AN63" s="239">
        <f t="shared" si="43"/>
        <v>0</v>
      </c>
      <c r="AO63" s="237">
        <v>0</v>
      </c>
      <c r="AP63" s="238">
        <v>0</v>
      </c>
      <c r="AQ63" s="236">
        <f t="shared" si="44"/>
        <v>0</v>
      </c>
      <c r="AR63" s="237">
        <v>0</v>
      </c>
      <c r="AS63" s="238">
        <v>0</v>
      </c>
      <c r="AT63" s="239">
        <f t="shared" si="45"/>
        <v>0</v>
      </c>
      <c r="AU63" s="237">
        <v>0</v>
      </c>
      <c r="AV63" s="238">
        <v>0</v>
      </c>
      <c r="AW63" s="236">
        <f t="shared" si="46"/>
        <v>0</v>
      </c>
      <c r="AX63" s="237">
        <v>0</v>
      </c>
      <c r="AY63" s="238">
        <v>0</v>
      </c>
      <c r="AZ63" s="239">
        <f t="shared" si="47"/>
        <v>0</v>
      </c>
      <c r="BA63" s="237">
        <v>0</v>
      </c>
      <c r="BB63" s="238">
        <v>0</v>
      </c>
      <c r="BC63" s="236">
        <f t="shared" si="48"/>
        <v>0</v>
      </c>
      <c r="BD63" s="237">
        <v>0</v>
      </c>
      <c r="BE63" s="238">
        <v>0</v>
      </c>
      <c r="BF63" s="239">
        <f t="shared" si="49"/>
        <v>0</v>
      </c>
      <c r="BG63" s="237">
        <v>0</v>
      </c>
      <c r="BH63" s="238">
        <v>0</v>
      </c>
      <c r="BI63" s="236">
        <f t="shared" si="50"/>
        <v>0</v>
      </c>
      <c r="BJ63" s="237">
        <v>0</v>
      </c>
      <c r="BK63" s="238">
        <v>0</v>
      </c>
      <c r="BL63" s="239">
        <f t="shared" si="51"/>
        <v>0</v>
      </c>
      <c r="BM63" s="237">
        <v>0</v>
      </c>
      <c r="BN63" s="238">
        <v>0</v>
      </c>
      <c r="BO63" s="236">
        <f t="shared" si="52"/>
        <v>0</v>
      </c>
      <c r="BP63" s="237">
        <v>0</v>
      </c>
      <c r="BQ63" s="238">
        <v>0</v>
      </c>
      <c r="BR63" s="236">
        <f t="shared" si="53"/>
        <v>0</v>
      </c>
      <c r="BS63" s="237">
        <v>0</v>
      </c>
      <c r="BT63" s="238">
        <v>0</v>
      </c>
      <c r="BU63" s="236">
        <f t="shared" si="54"/>
        <v>0</v>
      </c>
      <c r="BV63" s="237">
        <v>0</v>
      </c>
      <c r="BW63" s="238">
        <v>0</v>
      </c>
    </row>
    <row r="64" spans="1:75" ht="15" customHeight="1">
      <c r="A64" s="75"/>
      <c r="B64" s="132"/>
      <c r="C64" s="131" t="s">
        <v>295</v>
      </c>
      <c r="D64" s="241">
        <f t="shared" si="29"/>
        <v>13</v>
      </c>
      <c r="E64" s="240">
        <f t="shared" si="30"/>
        <v>8</v>
      </c>
      <c r="F64" s="240">
        <f t="shared" si="31"/>
        <v>5</v>
      </c>
      <c r="G64" s="236">
        <f t="shared" si="32"/>
        <v>1</v>
      </c>
      <c r="H64" s="237">
        <v>1</v>
      </c>
      <c r="I64" s="238">
        <v>0</v>
      </c>
      <c r="J64" s="239">
        <f t="shared" si="33"/>
        <v>0</v>
      </c>
      <c r="K64" s="237">
        <v>0</v>
      </c>
      <c r="L64" s="238">
        <v>0</v>
      </c>
      <c r="M64" s="236">
        <f t="shared" si="34"/>
        <v>0</v>
      </c>
      <c r="N64" s="237">
        <v>0</v>
      </c>
      <c r="O64" s="238">
        <v>0</v>
      </c>
      <c r="P64" s="239">
        <f t="shared" si="35"/>
        <v>0</v>
      </c>
      <c r="Q64" s="237">
        <v>0</v>
      </c>
      <c r="R64" s="238">
        <v>0</v>
      </c>
      <c r="S64" s="239">
        <f t="shared" si="36"/>
        <v>0</v>
      </c>
      <c r="T64" s="237">
        <v>0</v>
      </c>
      <c r="U64" s="238">
        <v>0</v>
      </c>
      <c r="V64" s="239">
        <f t="shared" si="37"/>
        <v>0</v>
      </c>
      <c r="W64" s="237">
        <v>0</v>
      </c>
      <c r="X64" s="238">
        <v>0</v>
      </c>
      <c r="Y64" s="236">
        <f t="shared" si="38"/>
        <v>0</v>
      </c>
      <c r="Z64" s="237">
        <v>0</v>
      </c>
      <c r="AA64" s="238">
        <v>0</v>
      </c>
      <c r="AB64" s="239">
        <f t="shared" si="39"/>
        <v>0</v>
      </c>
      <c r="AC64" s="237">
        <v>0</v>
      </c>
      <c r="AD64" s="238">
        <v>0</v>
      </c>
      <c r="AE64" s="236">
        <f t="shared" si="40"/>
        <v>0</v>
      </c>
      <c r="AF64" s="237">
        <v>0</v>
      </c>
      <c r="AG64" s="238">
        <v>0</v>
      </c>
      <c r="AH64" s="236">
        <f t="shared" si="41"/>
        <v>12</v>
      </c>
      <c r="AI64" s="237">
        <v>7</v>
      </c>
      <c r="AJ64" s="238">
        <v>5</v>
      </c>
      <c r="AK64" s="236">
        <f t="shared" si="42"/>
        <v>0</v>
      </c>
      <c r="AL64" s="237">
        <v>0</v>
      </c>
      <c r="AM64" s="238">
        <v>0</v>
      </c>
      <c r="AN64" s="239">
        <f t="shared" si="43"/>
        <v>0</v>
      </c>
      <c r="AO64" s="237">
        <v>0</v>
      </c>
      <c r="AP64" s="238">
        <v>0</v>
      </c>
      <c r="AQ64" s="236">
        <f t="shared" si="44"/>
        <v>0</v>
      </c>
      <c r="AR64" s="237">
        <v>0</v>
      </c>
      <c r="AS64" s="238">
        <v>0</v>
      </c>
      <c r="AT64" s="239">
        <f t="shared" si="45"/>
        <v>0</v>
      </c>
      <c r="AU64" s="237">
        <v>0</v>
      </c>
      <c r="AV64" s="238">
        <v>0</v>
      </c>
      <c r="AW64" s="236">
        <f t="shared" si="46"/>
        <v>0</v>
      </c>
      <c r="AX64" s="237">
        <v>0</v>
      </c>
      <c r="AY64" s="238">
        <v>0</v>
      </c>
      <c r="AZ64" s="239">
        <f t="shared" si="47"/>
        <v>0</v>
      </c>
      <c r="BA64" s="237">
        <v>0</v>
      </c>
      <c r="BB64" s="238">
        <v>0</v>
      </c>
      <c r="BC64" s="236">
        <f t="shared" si="48"/>
        <v>0</v>
      </c>
      <c r="BD64" s="237">
        <v>0</v>
      </c>
      <c r="BE64" s="238">
        <v>0</v>
      </c>
      <c r="BF64" s="239">
        <f t="shared" si="49"/>
        <v>0</v>
      </c>
      <c r="BG64" s="237">
        <v>0</v>
      </c>
      <c r="BH64" s="238">
        <v>0</v>
      </c>
      <c r="BI64" s="236">
        <f t="shared" si="50"/>
        <v>0</v>
      </c>
      <c r="BJ64" s="237">
        <v>0</v>
      </c>
      <c r="BK64" s="238">
        <v>0</v>
      </c>
      <c r="BL64" s="239">
        <f t="shared" si="51"/>
        <v>0</v>
      </c>
      <c r="BM64" s="237">
        <v>0</v>
      </c>
      <c r="BN64" s="238">
        <v>0</v>
      </c>
      <c r="BO64" s="236">
        <f t="shared" si="52"/>
        <v>0</v>
      </c>
      <c r="BP64" s="237">
        <v>0</v>
      </c>
      <c r="BQ64" s="238">
        <v>0</v>
      </c>
      <c r="BR64" s="236">
        <f t="shared" si="53"/>
        <v>0</v>
      </c>
      <c r="BS64" s="237">
        <v>0</v>
      </c>
      <c r="BT64" s="238">
        <v>0</v>
      </c>
      <c r="BU64" s="236">
        <f t="shared" si="54"/>
        <v>0</v>
      </c>
      <c r="BV64" s="237">
        <v>0</v>
      </c>
      <c r="BW64" s="238">
        <v>0</v>
      </c>
    </row>
    <row r="65" spans="1:75" ht="15" customHeight="1">
      <c r="A65" s="75"/>
      <c r="B65" s="132"/>
      <c r="C65" s="131" t="s">
        <v>167</v>
      </c>
      <c r="D65" s="241">
        <f t="shared" si="29"/>
        <v>7</v>
      </c>
      <c r="E65" s="235">
        <f t="shared" si="30"/>
        <v>5</v>
      </c>
      <c r="F65" s="240">
        <f t="shared" si="31"/>
        <v>2</v>
      </c>
      <c r="G65" s="236">
        <f t="shared" si="32"/>
        <v>0</v>
      </c>
      <c r="H65" s="237">
        <v>0</v>
      </c>
      <c r="I65" s="238">
        <v>0</v>
      </c>
      <c r="J65" s="239">
        <f t="shared" si="33"/>
        <v>3</v>
      </c>
      <c r="K65" s="237">
        <v>2</v>
      </c>
      <c r="L65" s="238">
        <v>1</v>
      </c>
      <c r="M65" s="236">
        <f t="shared" si="34"/>
        <v>2</v>
      </c>
      <c r="N65" s="237">
        <v>2</v>
      </c>
      <c r="O65" s="238">
        <v>0</v>
      </c>
      <c r="P65" s="239">
        <f t="shared" si="35"/>
        <v>1</v>
      </c>
      <c r="Q65" s="237">
        <v>0</v>
      </c>
      <c r="R65" s="238">
        <v>1</v>
      </c>
      <c r="S65" s="239">
        <f t="shared" si="36"/>
        <v>0</v>
      </c>
      <c r="T65" s="237">
        <v>0</v>
      </c>
      <c r="U65" s="238">
        <v>0</v>
      </c>
      <c r="V65" s="239">
        <f t="shared" si="37"/>
        <v>0</v>
      </c>
      <c r="W65" s="237">
        <v>0</v>
      </c>
      <c r="X65" s="238">
        <v>0</v>
      </c>
      <c r="Y65" s="236">
        <f t="shared" si="38"/>
        <v>0</v>
      </c>
      <c r="Z65" s="237">
        <v>0</v>
      </c>
      <c r="AA65" s="238">
        <v>0</v>
      </c>
      <c r="AB65" s="239">
        <f t="shared" si="39"/>
        <v>0</v>
      </c>
      <c r="AC65" s="237">
        <v>0</v>
      </c>
      <c r="AD65" s="238">
        <v>0</v>
      </c>
      <c r="AE65" s="236">
        <f t="shared" si="40"/>
        <v>0</v>
      </c>
      <c r="AF65" s="237">
        <v>0</v>
      </c>
      <c r="AG65" s="238">
        <v>0</v>
      </c>
      <c r="AH65" s="236">
        <f t="shared" si="41"/>
        <v>0</v>
      </c>
      <c r="AI65" s="237">
        <v>0</v>
      </c>
      <c r="AJ65" s="238">
        <v>0</v>
      </c>
      <c r="AK65" s="236">
        <f t="shared" si="42"/>
        <v>0</v>
      </c>
      <c r="AL65" s="237">
        <v>0</v>
      </c>
      <c r="AM65" s="238">
        <v>0</v>
      </c>
      <c r="AN65" s="239">
        <f t="shared" si="43"/>
        <v>0</v>
      </c>
      <c r="AO65" s="237">
        <v>0</v>
      </c>
      <c r="AP65" s="238">
        <v>0</v>
      </c>
      <c r="AQ65" s="236">
        <f t="shared" si="44"/>
        <v>0</v>
      </c>
      <c r="AR65" s="237">
        <v>0</v>
      </c>
      <c r="AS65" s="238">
        <v>0</v>
      </c>
      <c r="AT65" s="239">
        <f t="shared" si="45"/>
        <v>0</v>
      </c>
      <c r="AU65" s="237">
        <v>0</v>
      </c>
      <c r="AV65" s="238">
        <v>0</v>
      </c>
      <c r="AW65" s="236">
        <f t="shared" si="46"/>
        <v>0</v>
      </c>
      <c r="AX65" s="237">
        <v>0</v>
      </c>
      <c r="AY65" s="238">
        <v>0</v>
      </c>
      <c r="AZ65" s="239">
        <f t="shared" si="47"/>
        <v>0</v>
      </c>
      <c r="BA65" s="237">
        <v>0</v>
      </c>
      <c r="BB65" s="238">
        <v>0</v>
      </c>
      <c r="BC65" s="236">
        <f t="shared" si="48"/>
        <v>1</v>
      </c>
      <c r="BD65" s="237">
        <v>1</v>
      </c>
      <c r="BE65" s="238">
        <v>0</v>
      </c>
      <c r="BF65" s="239">
        <f t="shared" si="49"/>
        <v>0</v>
      </c>
      <c r="BG65" s="237">
        <v>0</v>
      </c>
      <c r="BH65" s="238">
        <v>0</v>
      </c>
      <c r="BI65" s="236">
        <f t="shared" si="50"/>
        <v>0</v>
      </c>
      <c r="BJ65" s="237">
        <v>0</v>
      </c>
      <c r="BK65" s="238">
        <v>0</v>
      </c>
      <c r="BL65" s="239">
        <f t="shared" si="51"/>
        <v>0</v>
      </c>
      <c r="BM65" s="237">
        <v>0</v>
      </c>
      <c r="BN65" s="238">
        <v>0</v>
      </c>
      <c r="BO65" s="236">
        <f t="shared" si="52"/>
        <v>0</v>
      </c>
      <c r="BP65" s="237">
        <v>0</v>
      </c>
      <c r="BQ65" s="238">
        <v>0</v>
      </c>
      <c r="BR65" s="236">
        <f t="shared" si="53"/>
        <v>0</v>
      </c>
      <c r="BS65" s="237">
        <v>0</v>
      </c>
      <c r="BT65" s="238">
        <v>0</v>
      </c>
      <c r="BU65" s="236">
        <f t="shared" si="54"/>
        <v>0</v>
      </c>
      <c r="BV65" s="237">
        <v>0</v>
      </c>
      <c r="BW65" s="238">
        <v>0</v>
      </c>
    </row>
    <row r="66" spans="1:75" ht="15" customHeight="1">
      <c r="A66" s="75"/>
      <c r="B66" s="130"/>
      <c r="C66" s="129" t="s">
        <v>668</v>
      </c>
      <c r="D66" s="243">
        <f t="shared" si="29"/>
        <v>371</v>
      </c>
      <c r="E66" s="244">
        <f t="shared" si="30"/>
        <v>248</v>
      </c>
      <c r="F66" s="245">
        <f t="shared" si="31"/>
        <v>123</v>
      </c>
      <c r="G66" s="246">
        <f t="shared" si="32"/>
        <v>72</v>
      </c>
      <c r="H66" s="247">
        <v>38</v>
      </c>
      <c r="I66" s="248">
        <v>34</v>
      </c>
      <c r="J66" s="246">
        <f t="shared" si="33"/>
        <v>106</v>
      </c>
      <c r="K66" s="247">
        <v>92</v>
      </c>
      <c r="L66" s="248">
        <v>14</v>
      </c>
      <c r="M66" s="246">
        <f t="shared" si="34"/>
        <v>12</v>
      </c>
      <c r="N66" s="247">
        <v>5</v>
      </c>
      <c r="O66" s="248">
        <v>7</v>
      </c>
      <c r="P66" s="249">
        <f t="shared" si="35"/>
        <v>5</v>
      </c>
      <c r="Q66" s="247">
        <v>2</v>
      </c>
      <c r="R66" s="248">
        <v>3</v>
      </c>
      <c r="S66" s="249">
        <f t="shared" si="36"/>
        <v>14</v>
      </c>
      <c r="T66" s="247">
        <v>11</v>
      </c>
      <c r="U66" s="248">
        <v>3</v>
      </c>
      <c r="V66" s="246">
        <f t="shared" si="37"/>
        <v>0</v>
      </c>
      <c r="W66" s="247">
        <v>0</v>
      </c>
      <c r="X66" s="248">
        <v>0</v>
      </c>
      <c r="Y66" s="246">
        <f t="shared" si="38"/>
        <v>13</v>
      </c>
      <c r="Z66" s="247">
        <v>13</v>
      </c>
      <c r="AA66" s="248">
        <v>0</v>
      </c>
      <c r="AB66" s="246">
        <f t="shared" si="39"/>
        <v>0</v>
      </c>
      <c r="AC66" s="247">
        <v>0</v>
      </c>
      <c r="AD66" s="248">
        <v>0</v>
      </c>
      <c r="AE66" s="246">
        <f t="shared" si="40"/>
        <v>1</v>
      </c>
      <c r="AF66" s="247">
        <v>1</v>
      </c>
      <c r="AG66" s="248">
        <v>0</v>
      </c>
      <c r="AH66" s="246">
        <f t="shared" si="41"/>
        <v>115</v>
      </c>
      <c r="AI66" s="247">
        <v>62</v>
      </c>
      <c r="AJ66" s="248">
        <v>53</v>
      </c>
      <c r="AK66" s="246">
        <f t="shared" si="42"/>
        <v>6</v>
      </c>
      <c r="AL66" s="247">
        <v>5</v>
      </c>
      <c r="AM66" s="248">
        <v>1</v>
      </c>
      <c r="AN66" s="246">
        <f t="shared" si="43"/>
        <v>2</v>
      </c>
      <c r="AO66" s="247">
        <v>1</v>
      </c>
      <c r="AP66" s="248">
        <v>1</v>
      </c>
      <c r="AQ66" s="246">
        <f t="shared" si="44"/>
        <v>0</v>
      </c>
      <c r="AR66" s="237">
        <v>0</v>
      </c>
      <c r="AS66" s="238">
        <v>0</v>
      </c>
      <c r="AT66" s="246">
        <f t="shared" si="45"/>
        <v>0</v>
      </c>
      <c r="AU66" s="247">
        <v>0</v>
      </c>
      <c r="AV66" s="248">
        <v>0</v>
      </c>
      <c r="AW66" s="246">
        <f t="shared" si="46"/>
        <v>0</v>
      </c>
      <c r="AX66" s="247">
        <v>0</v>
      </c>
      <c r="AY66" s="248">
        <v>0</v>
      </c>
      <c r="AZ66" s="246">
        <f t="shared" si="47"/>
        <v>1</v>
      </c>
      <c r="BA66" s="247">
        <v>0</v>
      </c>
      <c r="BB66" s="248">
        <v>1</v>
      </c>
      <c r="BC66" s="246">
        <f t="shared" si="48"/>
        <v>7</v>
      </c>
      <c r="BD66" s="247">
        <v>7</v>
      </c>
      <c r="BE66" s="248">
        <v>0</v>
      </c>
      <c r="BF66" s="246">
        <f t="shared" si="49"/>
        <v>8</v>
      </c>
      <c r="BG66" s="247">
        <v>4</v>
      </c>
      <c r="BH66" s="248">
        <v>4</v>
      </c>
      <c r="BI66" s="246">
        <f t="shared" si="50"/>
        <v>7</v>
      </c>
      <c r="BJ66" s="247">
        <v>6</v>
      </c>
      <c r="BK66" s="248">
        <v>1</v>
      </c>
      <c r="BL66" s="246">
        <f t="shared" si="51"/>
        <v>2</v>
      </c>
      <c r="BM66" s="247">
        <v>1</v>
      </c>
      <c r="BN66" s="248">
        <v>1</v>
      </c>
      <c r="BO66" s="246">
        <f t="shared" si="52"/>
        <v>0</v>
      </c>
      <c r="BP66" s="247">
        <v>0</v>
      </c>
      <c r="BQ66" s="248">
        <v>0</v>
      </c>
      <c r="BR66" s="246">
        <f t="shared" si="53"/>
        <v>0</v>
      </c>
      <c r="BS66" s="247">
        <v>0</v>
      </c>
      <c r="BT66" s="248">
        <v>0</v>
      </c>
      <c r="BU66" s="246">
        <f t="shared" si="54"/>
        <v>0</v>
      </c>
      <c r="BV66" s="247">
        <v>0</v>
      </c>
      <c r="BW66" s="248">
        <v>0</v>
      </c>
    </row>
  </sheetData>
  <mergeCells count="24"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  <mergeCell ref="AN5:AP5"/>
    <mergeCell ref="AQ5:AS5"/>
    <mergeCell ref="AT5:AV5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2015-07-07T01:33:54Z</cp:lastPrinted>
  <dcterms:created xsi:type="dcterms:W3CDTF">2011-11-04T06:25:43Z</dcterms:created>
  <dcterms:modified xsi:type="dcterms:W3CDTF">2015-11-10T01:09:14Z</dcterms:modified>
</cp:coreProperties>
</file>