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3560"/>
  </bookViews>
  <sheets>
    <sheet name="산출내역" sheetId="1" r:id="rId1"/>
    <sheet name="상세내역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2" l="1"/>
  <c r="G6" i="2"/>
  <c r="G8" i="2"/>
  <c r="G5" i="2"/>
  <c r="G7" i="2"/>
  <c r="G9" i="2" l="1"/>
  <c r="D18" i="2" l="1"/>
  <c r="G18" i="2"/>
</calcChain>
</file>

<file path=xl/sharedStrings.xml><?xml version="1.0" encoding="utf-8"?>
<sst xmlns="http://schemas.openxmlformats.org/spreadsheetml/2006/main" count="91" uniqueCount="75">
  <si>
    <t>항 목</t>
  </si>
  <si>
    <t>비고</t>
  </si>
  <si>
    <t>비목</t>
  </si>
  <si>
    <t>세부항목</t>
  </si>
  <si>
    <t>단가</t>
    <phoneticPr fontId="1" type="noConversion"/>
  </si>
  <si>
    <t>수량</t>
    <phoneticPr fontId="1" type="noConversion"/>
  </si>
  <si>
    <t>횟수</t>
    <phoneticPr fontId="1" type="noConversion"/>
  </si>
  <si>
    <t>재료비</t>
    <phoneticPr fontId="1" type="noConversion"/>
  </si>
  <si>
    <t xml:space="preserve">강도다리 활어 </t>
    <phoneticPr fontId="1" type="noConversion"/>
  </si>
  <si>
    <t>노량진수산물도매시장 경락 평균 시세</t>
    <phoneticPr fontId="1" type="noConversion"/>
  </si>
  <si>
    <t>거래실례가격</t>
    <phoneticPr fontId="1" type="noConversion"/>
  </si>
  <si>
    <t>노무비</t>
    <phoneticPr fontId="1" type="noConversion"/>
  </si>
  <si>
    <t>인건비</t>
  </si>
  <si>
    <t>소 계</t>
  </si>
  <si>
    <t>명</t>
    <phoneticPr fontId="1" type="noConversion"/>
  </si>
  <si>
    <t>총괄책임자</t>
    <phoneticPr fontId="1" type="noConversion"/>
  </si>
  <si>
    <t>실무책임자</t>
    <phoneticPr fontId="1" type="noConversion"/>
  </si>
  <si>
    <t>실무(운영)담당자</t>
    <phoneticPr fontId="1" type="noConversion"/>
  </si>
  <si>
    <t>지원(보조)요원</t>
    <phoneticPr fontId="1" type="noConversion"/>
  </si>
  <si>
    <t>경비</t>
    <phoneticPr fontId="1" type="noConversion"/>
  </si>
  <si>
    <t>참가비</t>
    <phoneticPr fontId="1" type="noConversion"/>
  </si>
  <si>
    <t>개</t>
    <phoneticPr fontId="1" type="noConversion"/>
  </si>
  <si>
    <t>부스 신청</t>
  </si>
  <si>
    <t>홍보물
제작비</t>
    <phoneticPr fontId="1" type="noConversion"/>
  </si>
  <si>
    <t>식</t>
    <phoneticPr fontId="1" type="noConversion"/>
  </si>
  <si>
    <t>거래실례가격</t>
  </si>
  <si>
    <t>기타비</t>
    <phoneticPr fontId="1" type="noConversion"/>
  </si>
  <si>
    <t>여비(교통비,숙박비,식대 등)</t>
    <phoneticPr fontId="1" type="noConversion"/>
  </si>
  <si>
    <t>접견 다과 등</t>
    <phoneticPr fontId="1" type="noConversion"/>
  </si>
  <si>
    <t>기타경비(운반비 등)</t>
    <phoneticPr fontId="1" type="noConversion"/>
  </si>
  <si>
    <t>합 계</t>
  </si>
  <si>
    <t>부 가 세</t>
  </si>
  <si>
    <t>합계의 10%</t>
  </si>
  <si>
    <t>총 계</t>
  </si>
  <si>
    <t>소 계</t>
    <phoneticPr fontId="1" type="noConversion"/>
  </si>
  <si>
    <t>KG</t>
    <phoneticPr fontId="1" type="noConversion"/>
  </si>
  <si>
    <t>전시회 참가비 기준표</t>
    <phoneticPr fontId="1" type="noConversion"/>
  </si>
  <si>
    <t>인쇄비 등
(현수막,엑스베너, 리플릿, 포스터, 기념품 등)</t>
    <phoneticPr fontId="1" type="noConversion"/>
  </si>
  <si>
    <t>등급</t>
    <phoneticPr fontId="1" type="noConversion"/>
  </si>
  <si>
    <t>월임금</t>
    <phoneticPr fontId="1" type="noConversion"/>
  </si>
  <si>
    <t>용역참여율</t>
    <phoneticPr fontId="1" type="noConversion"/>
  </si>
  <si>
    <t>참여인원</t>
    <phoneticPr fontId="1" type="noConversion"/>
  </si>
  <si>
    <t>적용인건비</t>
    <phoneticPr fontId="1" type="noConversion"/>
  </si>
  <si>
    <t>계</t>
    <phoneticPr fontId="1" type="noConversion"/>
  </si>
  <si>
    <t>여비 산출내역</t>
    <phoneticPr fontId="1" type="noConversion"/>
  </si>
  <si>
    <t>항목</t>
    <phoneticPr fontId="1" type="noConversion"/>
  </si>
  <si>
    <t>교통비</t>
    <phoneticPr fontId="1" type="noConversion"/>
  </si>
  <si>
    <t>식비</t>
    <phoneticPr fontId="1" type="noConversion"/>
  </si>
  <si>
    <t>일비</t>
    <phoneticPr fontId="1" type="noConversion"/>
  </si>
  <si>
    <t>합계</t>
    <phoneticPr fontId="1" type="noConversion"/>
  </si>
  <si>
    <t>기준</t>
    <phoneticPr fontId="1" type="noConversion"/>
  </si>
  <si>
    <t>25,000원/일/인</t>
    <phoneticPr fontId="1" type="noConversion"/>
  </si>
  <si>
    <t>2인*4회</t>
    <phoneticPr fontId="1" type="noConversion"/>
  </si>
  <si>
    <t xml:space="preserve">* 공무원 여비 규정 적용함.
</t>
    <phoneticPr fontId="1" type="noConversion"/>
  </si>
  <si>
    <t>한국PCO협회 2024년 행사용역 인건비
(상세내역 참조)</t>
    <phoneticPr fontId="1" type="noConversion"/>
  </si>
  <si>
    <t>행사총괄책임자</t>
    <phoneticPr fontId="1" type="noConversion"/>
  </si>
  <si>
    <t>공무원 여비규정 준용</t>
    <phoneticPr fontId="1" type="noConversion"/>
  </si>
  <si>
    <t>행사 대행용역 인건비 산출내역</t>
    <phoneticPr fontId="1" type="noConversion"/>
  </si>
  <si>
    <t xml:space="preserve">* 본인건비 기준단가는 1개월 22일 기준, 행사 대행용역 참여율 100% 산정, 행사 용역 참여율을 달리하는 경우 기준단가를 증감시킬 수 있음
</t>
    <phoneticPr fontId="1" type="noConversion"/>
  </si>
  <si>
    <t xml:space="preserve">강도다리 활어 가공 및 포장 세트 </t>
    <phoneticPr fontId="1" type="noConversion"/>
  </si>
  <si>
    <t>부스 비품 외 추가 신청
(전시냉장고, 전기 등)</t>
    <phoneticPr fontId="1" type="noConversion"/>
  </si>
  <si>
    <t>반건조 오징어 포장세트</t>
    <phoneticPr fontId="1" type="noConversion"/>
  </si>
  <si>
    <t>말린 가자미 포장세트</t>
    <phoneticPr fontId="1" type="noConversion"/>
  </si>
  <si>
    <t>골뱅이 포장세트</t>
    <phoneticPr fontId="1" type="noConversion"/>
  </si>
  <si>
    <t>가자미 식해</t>
    <phoneticPr fontId="1" type="noConversion"/>
  </si>
  <si>
    <t>1개월, 참여율 100%</t>
    <phoneticPr fontId="1" type="noConversion"/>
  </si>
  <si>
    <t>1개월, 참여율 20%</t>
    <phoneticPr fontId="1" type="noConversion"/>
  </si>
  <si>
    <t>참여율(%)</t>
    <phoneticPr fontId="1" type="noConversion"/>
  </si>
  <si>
    <t>100,000/일/인</t>
    <phoneticPr fontId="1" type="noConversion"/>
  </si>
  <si>
    <t>숙박비(3일)</t>
    <phoneticPr fontId="1" type="noConversion"/>
  </si>
  <si>
    <t>12,500원/일/인</t>
    <phoneticPr fontId="1" type="noConversion"/>
  </si>
  <si>
    <t>54,400원/왕복</t>
    <phoneticPr fontId="1" type="noConversion"/>
  </si>
  <si>
    <t>물 량 내 역</t>
    <phoneticPr fontId="1" type="noConversion"/>
  </si>
  <si>
    <t>&lt;물 량 내 역 서(참고용)&gt;</t>
    <phoneticPr fontId="1" type="noConversion"/>
  </si>
  <si>
    <t>금액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</si>
</sst>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_-;\-* #,##0_-;_-* &quot;-&quot;??_-;_-@_-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rgb="FF000000"/>
      <name val="나눔바른고딕"/>
      <family val="3"/>
      <charset val="129"/>
    </font>
    <font>
      <sz val="11"/>
      <color rgb="FF000000"/>
      <name val="나눔바른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8"/>
      <color rgb="FF000000"/>
      <name val="나눔바른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8"/>
      <color rgb="FF000000"/>
      <name val="나눔바른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나눔바른"/>
      <family val="3"/>
      <charset val="129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나눔바른고딕"/>
      <family val="3"/>
      <charset val="129"/>
    </font>
    <font>
      <b/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CE5F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8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indexed="64"/>
      </right>
      <top/>
      <bottom style="thick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tted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4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3" fontId="3" fillId="3" borderId="9" xfId="0" applyNumberFormat="1" applyFont="1" applyFill="1" applyBorder="1" applyAlignment="1">
      <alignment horizontal="right" vertical="center" wrapText="1"/>
    </xf>
    <xf numFmtId="0" fontId="5" fillId="3" borderId="9" xfId="0" applyFont="1" applyFill="1" applyBorder="1" applyAlignment="1">
      <alignment horizontal="right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3" fontId="4" fillId="4" borderId="23" xfId="0" applyNumberFormat="1" applyFont="1" applyFill="1" applyBorder="1" applyAlignment="1">
      <alignment horizontal="right" vertical="center" wrapText="1"/>
    </xf>
    <xf numFmtId="3" fontId="9" fillId="4" borderId="23" xfId="0" applyNumberFormat="1" applyFont="1" applyFill="1" applyBorder="1" applyAlignment="1">
      <alignment horizontal="right" vertical="center" wrapText="1"/>
    </xf>
    <xf numFmtId="3" fontId="4" fillId="4" borderId="27" xfId="0" applyNumberFormat="1" applyFont="1" applyFill="1" applyBorder="1" applyAlignment="1">
      <alignment horizontal="right" vertical="center" wrapText="1"/>
    </xf>
    <xf numFmtId="3" fontId="9" fillId="0" borderId="27" xfId="0" applyNumberFormat="1" applyFont="1" applyBorder="1" applyAlignment="1">
      <alignment horizontal="right" vertical="center" wrapText="1"/>
    </xf>
    <xf numFmtId="0" fontId="3" fillId="3" borderId="15" xfId="0" applyFont="1" applyFill="1" applyBorder="1" applyAlignment="1">
      <alignment horizontal="center" vertical="center" wrapText="1"/>
    </xf>
    <xf numFmtId="3" fontId="3" fillId="3" borderId="29" xfId="0" applyNumberFormat="1" applyFont="1" applyFill="1" applyBorder="1" applyAlignment="1">
      <alignment horizontal="right" vertical="center" wrapText="1"/>
    </xf>
    <xf numFmtId="3" fontId="3" fillId="3" borderId="16" xfId="0" applyNumberFormat="1" applyFont="1" applyFill="1" applyBorder="1" applyAlignment="1">
      <alignment horizontal="right" vertical="center" wrapText="1"/>
    </xf>
    <xf numFmtId="0" fontId="5" fillId="3" borderId="16" xfId="0" applyFont="1" applyFill="1" applyBorder="1" applyAlignment="1">
      <alignment horizontal="right" vertical="center" wrapText="1"/>
    </xf>
    <xf numFmtId="0" fontId="6" fillId="3" borderId="29" xfId="0" applyFont="1" applyFill="1" applyBorder="1" applyAlignment="1">
      <alignment horizontal="center" vertical="center" wrapText="1"/>
    </xf>
    <xf numFmtId="3" fontId="4" fillId="0" borderId="31" xfId="0" applyNumberFormat="1" applyFont="1" applyBorder="1" applyAlignment="1">
      <alignment horizontal="right" vertical="center" wrapText="1"/>
    </xf>
    <xf numFmtId="3" fontId="4" fillId="0" borderId="32" xfId="0" applyNumberFormat="1" applyFont="1" applyBorder="1" applyAlignment="1">
      <alignment horizontal="right" vertical="center" wrapText="1"/>
    </xf>
    <xf numFmtId="0" fontId="4" fillId="0" borderId="32" xfId="0" applyFont="1" applyBorder="1" applyAlignment="1">
      <alignment horizontal="right" vertical="center" wrapText="1"/>
    </xf>
    <xf numFmtId="0" fontId="8" fillId="0" borderId="33" xfId="0" applyFont="1" applyBorder="1" applyAlignment="1">
      <alignment horizontal="center" vertical="center" wrapText="1"/>
    </xf>
    <xf numFmtId="3" fontId="4" fillId="0" borderId="35" xfId="0" applyNumberFormat="1" applyFont="1" applyBorder="1" applyAlignment="1">
      <alignment horizontal="right" vertical="center" wrapText="1"/>
    </xf>
    <xf numFmtId="3" fontId="4" fillId="0" borderId="36" xfId="0" applyNumberFormat="1" applyFont="1" applyBorder="1" applyAlignment="1">
      <alignment horizontal="right" vertical="center" wrapText="1"/>
    </xf>
    <xf numFmtId="0" fontId="4" fillId="0" borderId="36" xfId="0" applyFont="1" applyBorder="1" applyAlignment="1">
      <alignment horizontal="right" vertical="center" wrapText="1"/>
    </xf>
    <xf numFmtId="0" fontId="8" fillId="0" borderId="12" xfId="0" applyFont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3" fontId="3" fillId="3" borderId="42" xfId="0" applyNumberFormat="1" applyFont="1" applyFill="1" applyBorder="1" applyAlignment="1">
      <alignment horizontal="right" vertical="center" wrapText="1"/>
    </xf>
    <xf numFmtId="0" fontId="5" fillId="3" borderId="42" xfId="0" applyFont="1" applyFill="1" applyBorder="1" applyAlignment="1">
      <alignment horizontal="right" vertical="center" wrapText="1"/>
    </xf>
    <xf numFmtId="0" fontId="6" fillId="3" borderId="43" xfId="0" applyFont="1" applyFill="1" applyBorder="1" applyAlignment="1">
      <alignment horizontal="center" vertical="center" wrapText="1"/>
    </xf>
    <xf numFmtId="3" fontId="4" fillId="0" borderId="44" xfId="0" applyNumberFormat="1" applyFont="1" applyBorder="1" applyAlignment="1">
      <alignment horizontal="right" vertical="center" wrapText="1"/>
    </xf>
    <xf numFmtId="0" fontId="4" fillId="0" borderId="44" xfId="0" applyFont="1" applyBorder="1" applyAlignment="1">
      <alignment horizontal="right" vertical="center" wrapText="1"/>
    </xf>
    <xf numFmtId="3" fontId="4" fillId="0" borderId="45" xfId="0" applyNumberFormat="1" applyFont="1" applyBorder="1" applyAlignment="1">
      <alignment horizontal="right" vertical="center" wrapText="1"/>
    </xf>
    <xf numFmtId="0" fontId="4" fillId="0" borderId="45" xfId="0" applyFont="1" applyBorder="1" applyAlignment="1">
      <alignment horizontal="right" vertical="center" wrapText="1"/>
    </xf>
    <xf numFmtId="3" fontId="4" fillId="0" borderId="47" xfId="0" applyNumberFormat="1" applyFont="1" applyBorder="1" applyAlignment="1">
      <alignment horizontal="right" vertical="center" wrapText="1"/>
    </xf>
    <xf numFmtId="0" fontId="4" fillId="0" borderId="47" xfId="0" applyFont="1" applyBorder="1" applyAlignment="1">
      <alignment horizontal="right" vertical="center" wrapText="1"/>
    </xf>
    <xf numFmtId="3" fontId="3" fillId="3" borderId="52" xfId="0" applyNumberFormat="1" applyFont="1" applyFill="1" applyBorder="1" applyAlignment="1">
      <alignment horizontal="right" vertical="center" wrapText="1"/>
    </xf>
    <xf numFmtId="0" fontId="7" fillId="3" borderId="52" xfId="0" applyFont="1" applyFill="1" applyBorder="1" applyAlignment="1">
      <alignment horizontal="right" vertical="center" wrapText="1"/>
    </xf>
    <xf numFmtId="0" fontId="8" fillId="3" borderId="53" xfId="0" applyFont="1" applyFill="1" applyBorder="1" applyAlignment="1">
      <alignment horizontal="center" vertical="center" wrapText="1"/>
    </xf>
    <xf numFmtId="3" fontId="4" fillId="0" borderId="52" xfId="0" applyNumberFormat="1" applyFont="1" applyBorder="1" applyAlignment="1">
      <alignment horizontal="right" vertical="center" wrapText="1"/>
    </xf>
    <xf numFmtId="0" fontId="4" fillId="0" borderId="52" xfId="0" applyFont="1" applyBorder="1" applyAlignment="1">
      <alignment horizontal="right" vertical="center" wrapText="1"/>
    </xf>
    <xf numFmtId="0" fontId="8" fillId="0" borderId="53" xfId="0" applyFont="1" applyBorder="1" applyAlignment="1">
      <alignment horizontal="center" vertical="center" wrapText="1"/>
    </xf>
    <xf numFmtId="3" fontId="3" fillId="3" borderId="58" xfId="0" applyNumberFormat="1" applyFont="1" applyFill="1" applyBorder="1" applyAlignment="1">
      <alignment horizontal="right" vertical="center" wrapText="1"/>
    </xf>
    <xf numFmtId="0" fontId="5" fillId="3" borderId="58" xfId="0" applyFont="1" applyFill="1" applyBorder="1" applyAlignment="1">
      <alignment horizontal="right" vertical="center" wrapText="1"/>
    </xf>
    <xf numFmtId="0" fontId="8" fillId="3" borderId="59" xfId="0" applyFont="1" applyFill="1" applyBorder="1" applyAlignment="1">
      <alignment horizontal="center" vertical="center" wrapText="1"/>
    </xf>
    <xf numFmtId="0" fontId="3" fillId="2" borderId="60" xfId="0" applyFont="1" applyFill="1" applyBorder="1" applyAlignment="1">
      <alignment horizontal="center" vertical="center" wrapText="1"/>
    </xf>
    <xf numFmtId="0" fontId="3" fillId="3" borderId="63" xfId="0" applyFont="1" applyFill="1" applyBorder="1" applyAlignment="1">
      <alignment horizontal="center" vertical="center" wrapText="1"/>
    </xf>
    <xf numFmtId="0" fontId="3" fillId="3" borderId="64" xfId="0" applyFont="1" applyFill="1" applyBorder="1" applyAlignment="1">
      <alignment horizontal="center" vertical="center" wrapText="1"/>
    </xf>
    <xf numFmtId="0" fontId="6" fillId="3" borderId="65" xfId="0" applyFont="1" applyFill="1" applyBorder="1" applyAlignment="1">
      <alignment horizontal="center" vertical="center" wrapText="1"/>
    </xf>
    <xf numFmtId="0" fontId="3" fillId="2" borderId="66" xfId="0" applyFont="1" applyFill="1" applyBorder="1" applyAlignment="1">
      <alignment horizontal="center" vertical="center" wrapText="1"/>
    </xf>
    <xf numFmtId="0" fontId="3" fillId="2" borderId="67" xfId="0" applyFont="1" applyFill="1" applyBorder="1" applyAlignment="1">
      <alignment horizontal="center" vertical="center" wrapText="1"/>
    </xf>
    <xf numFmtId="0" fontId="3" fillId="2" borderId="68" xfId="0" applyFont="1" applyFill="1" applyBorder="1" applyAlignment="1">
      <alignment horizontal="center" vertical="center" wrapText="1"/>
    </xf>
    <xf numFmtId="3" fontId="4" fillId="4" borderId="22" xfId="0" applyNumberFormat="1" applyFont="1" applyFill="1" applyBorder="1" applyAlignment="1">
      <alignment horizontal="right" vertical="center" wrapText="1"/>
    </xf>
    <xf numFmtId="3" fontId="4" fillId="0" borderId="26" xfId="0" applyNumberFormat="1" applyFont="1" applyBorder="1" applyAlignment="1">
      <alignment horizontal="right" vertical="center" wrapText="1"/>
    </xf>
    <xf numFmtId="0" fontId="10" fillId="4" borderId="22" xfId="0" applyFont="1" applyFill="1" applyBorder="1" applyAlignment="1">
      <alignment horizontal="right" vertical="center" wrapText="1"/>
    </xf>
    <xf numFmtId="0" fontId="10" fillId="0" borderId="26" xfId="0" applyFont="1" applyBorder="1" applyAlignment="1">
      <alignment horizontal="right" vertical="center" wrapText="1"/>
    </xf>
    <xf numFmtId="0" fontId="13" fillId="0" borderId="67" xfId="0" applyFont="1" applyBorder="1" applyAlignment="1">
      <alignment horizontal="center" vertical="center"/>
    </xf>
    <xf numFmtId="41" fontId="13" fillId="0" borderId="67" xfId="1" applyFont="1" applyBorder="1" applyAlignment="1">
      <alignment horizontal="center" vertical="center"/>
    </xf>
    <xf numFmtId="0" fontId="13" fillId="0" borderId="70" xfId="0" applyFont="1" applyBorder="1" applyAlignment="1">
      <alignment horizontal="center" vertical="center"/>
    </xf>
    <xf numFmtId="41" fontId="13" fillId="0" borderId="67" xfId="0" applyNumberFormat="1" applyFont="1" applyBorder="1" applyAlignment="1">
      <alignment horizontal="center" vertical="center"/>
    </xf>
    <xf numFmtId="176" fontId="13" fillId="0" borderId="67" xfId="0" applyNumberFormat="1" applyFont="1" applyBorder="1" applyAlignment="1">
      <alignment horizontal="center" vertical="center"/>
    </xf>
    <xf numFmtId="41" fontId="14" fillId="0" borderId="67" xfId="0" applyNumberFormat="1" applyFont="1" applyBorder="1">
      <alignment vertical="center"/>
    </xf>
    <xf numFmtId="0" fontId="13" fillId="0" borderId="71" xfId="0" applyFont="1" applyBorder="1" applyAlignment="1">
      <alignment horizontal="center" vertical="center"/>
    </xf>
    <xf numFmtId="41" fontId="13" fillId="0" borderId="71" xfId="1" applyFont="1" applyBorder="1" applyAlignment="1">
      <alignment horizontal="center" vertical="center"/>
    </xf>
    <xf numFmtId="41" fontId="13" fillId="0" borderId="74" xfId="0" applyNumberFormat="1" applyFont="1" applyBorder="1" applyAlignment="1">
      <alignment horizontal="center" vertical="center"/>
    </xf>
    <xf numFmtId="41" fontId="13" fillId="0" borderId="74" xfId="1" applyFont="1" applyBorder="1" applyAlignment="1">
      <alignment horizontal="center" vertical="center"/>
    </xf>
    <xf numFmtId="0" fontId="8" fillId="0" borderId="14" xfId="0" applyFont="1" applyBorder="1" applyAlignment="1">
      <alignment vertical="center" wrapText="1"/>
    </xf>
    <xf numFmtId="3" fontId="4" fillId="4" borderId="33" xfId="0" applyNumberFormat="1" applyFont="1" applyFill="1" applyBorder="1" applyAlignment="1">
      <alignment horizontal="right" vertical="center" wrapText="1"/>
    </xf>
    <xf numFmtId="3" fontId="4" fillId="4" borderId="72" xfId="0" applyNumberFormat="1" applyFont="1" applyFill="1" applyBorder="1" applyAlignment="1">
      <alignment horizontal="right" vertical="center" wrapText="1"/>
    </xf>
    <xf numFmtId="0" fontId="8" fillId="4" borderId="81" xfId="0" applyFont="1" applyFill="1" applyBorder="1" applyAlignment="1">
      <alignment horizontal="center" vertical="center" wrapText="1"/>
    </xf>
    <xf numFmtId="3" fontId="3" fillId="3" borderId="76" xfId="0" applyNumberFormat="1" applyFont="1" applyFill="1" applyBorder="1" applyAlignment="1">
      <alignment horizontal="right" vertical="center" wrapText="1"/>
    </xf>
    <xf numFmtId="0" fontId="5" fillId="3" borderId="76" xfId="0" applyFont="1" applyFill="1" applyBorder="1" applyAlignment="1">
      <alignment horizontal="right" vertical="center" wrapText="1"/>
    </xf>
    <xf numFmtId="3" fontId="3" fillId="3" borderId="82" xfId="0" applyNumberFormat="1" applyFont="1" applyFill="1" applyBorder="1" applyAlignment="1">
      <alignment horizontal="right" vertical="center" wrapText="1"/>
    </xf>
    <xf numFmtId="3" fontId="3" fillId="3" borderId="83" xfId="0" applyNumberFormat="1" applyFont="1" applyFill="1" applyBorder="1" applyAlignment="1">
      <alignment horizontal="center" vertical="center" wrapText="1"/>
    </xf>
    <xf numFmtId="3" fontId="4" fillId="4" borderId="29" xfId="0" applyNumberFormat="1" applyFont="1" applyFill="1" applyBorder="1" applyAlignment="1">
      <alignment horizontal="right" vertical="center" wrapText="1"/>
    </xf>
    <xf numFmtId="3" fontId="4" fillId="4" borderId="35" xfId="0" applyNumberFormat="1" applyFont="1" applyFill="1" applyBorder="1" applyAlignment="1">
      <alignment horizontal="right" vertical="center" wrapText="1"/>
    </xf>
    <xf numFmtId="3" fontId="4" fillId="4" borderId="16" xfId="0" applyNumberFormat="1" applyFont="1" applyFill="1" applyBorder="1" applyAlignment="1">
      <alignment horizontal="right" vertical="center" wrapText="1"/>
    </xf>
    <xf numFmtId="3" fontId="4" fillId="4" borderId="36" xfId="0" applyNumberFormat="1" applyFont="1" applyFill="1" applyBorder="1" applyAlignment="1">
      <alignment horizontal="right" vertical="center" wrapText="1"/>
    </xf>
    <xf numFmtId="0" fontId="4" fillId="4" borderId="17" xfId="0" applyFont="1" applyFill="1" applyBorder="1" applyAlignment="1">
      <alignment horizontal="right" vertical="center" wrapText="1"/>
    </xf>
    <xf numFmtId="0" fontId="4" fillId="4" borderId="84" xfId="0" applyFont="1" applyFill="1" applyBorder="1" applyAlignment="1">
      <alignment horizontal="right" vertical="center" wrapText="1"/>
    </xf>
    <xf numFmtId="0" fontId="4" fillId="4" borderId="85" xfId="0" applyFont="1" applyFill="1" applyBorder="1" applyAlignment="1">
      <alignment horizontal="right" vertical="center" wrapText="1"/>
    </xf>
    <xf numFmtId="0" fontId="16" fillId="4" borderId="80" xfId="0" applyFont="1" applyFill="1" applyBorder="1" applyAlignment="1">
      <alignment horizontal="center" vertical="center" wrapText="1"/>
    </xf>
    <xf numFmtId="0" fontId="16" fillId="4" borderId="79" xfId="0" applyFont="1" applyFill="1" applyBorder="1" applyAlignment="1">
      <alignment horizontal="center" vertical="center" wrapText="1"/>
    </xf>
    <xf numFmtId="0" fontId="16" fillId="4" borderId="30" xfId="0" applyFont="1" applyFill="1" applyBorder="1" applyAlignment="1">
      <alignment horizontal="center" vertical="center" wrapText="1"/>
    </xf>
    <xf numFmtId="0" fontId="16" fillId="4" borderId="22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8" fillId="4" borderId="86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69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61" xfId="0" applyFont="1" applyFill="1" applyBorder="1" applyAlignment="1">
      <alignment horizontal="center" vertical="center" wrapText="1"/>
    </xf>
    <xf numFmtId="0" fontId="3" fillId="2" borderId="62" xfId="0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28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3" fontId="4" fillId="0" borderId="13" xfId="0" applyNumberFormat="1" applyFont="1" applyBorder="1" applyAlignment="1">
      <alignment horizontal="right" vertical="center" wrapText="1"/>
    </xf>
    <xf numFmtId="3" fontId="4" fillId="0" borderId="38" xfId="0" applyNumberFormat="1" applyFont="1" applyBorder="1" applyAlignment="1">
      <alignment horizontal="right" vertical="center" wrapText="1"/>
    </xf>
    <xf numFmtId="0" fontId="4" fillId="0" borderId="13" xfId="0" applyFont="1" applyBorder="1" applyAlignment="1">
      <alignment horizontal="right" vertical="center" wrapText="1"/>
    </xf>
    <xf numFmtId="0" fontId="4" fillId="0" borderId="38" xfId="0" applyFont="1" applyBorder="1" applyAlignment="1">
      <alignment horizontal="right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8" fillId="0" borderId="75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3" fillId="3" borderId="49" xfId="0" applyFont="1" applyFill="1" applyBorder="1" applyAlignment="1">
      <alignment horizontal="center" vertical="center" wrapText="1"/>
    </xf>
    <xf numFmtId="0" fontId="3" fillId="3" borderId="50" xfId="0" applyFont="1" applyFill="1" applyBorder="1" applyAlignment="1">
      <alignment horizontal="center" vertical="center" wrapText="1"/>
    </xf>
    <xf numFmtId="0" fontId="3" fillId="3" borderId="51" xfId="0" applyFont="1" applyFill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3" fillId="3" borderId="55" xfId="0" applyFont="1" applyFill="1" applyBorder="1" applyAlignment="1">
      <alignment horizontal="center" vertical="center" wrapText="1"/>
    </xf>
    <xf numFmtId="0" fontId="3" fillId="3" borderId="56" xfId="0" applyFont="1" applyFill="1" applyBorder="1" applyAlignment="1">
      <alignment horizontal="center" vertical="center" wrapText="1"/>
    </xf>
    <xf numFmtId="0" fontId="3" fillId="3" borderId="57" xfId="0" applyFont="1" applyFill="1" applyBorder="1" applyAlignment="1">
      <alignment horizontal="center" vertical="center" wrapText="1"/>
    </xf>
    <xf numFmtId="0" fontId="4" fillId="0" borderId="77" xfId="0" applyFont="1" applyBorder="1" applyAlignment="1">
      <alignment horizontal="center" vertical="center" wrapText="1"/>
    </xf>
    <xf numFmtId="0" fontId="4" fillId="0" borderId="7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15" fillId="0" borderId="73" xfId="0" applyFont="1" applyBorder="1" applyAlignment="1">
      <alignment horizontal="left" vertical="top" wrapText="1"/>
    </xf>
    <xf numFmtId="9" fontId="13" fillId="0" borderId="67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67" xfId="0" applyFont="1" applyBorder="1" applyAlignment="1">
      <alignment horizontal="center" vertical="center"/>
    </xf>
    <xf numFmtId="0" fontId="13" fillId="0" borderId="71" xfId="0" applyFont="1" applyBorder="1" applyAlignment="1">
      <alignment horizontal="center" vertical="center"/>
    </xf>
    <xf numFmtId="0" fontId="0" fillId="0" borderId="72" xfId="0" applyBorder="1">
      <alignment vertical="center"/>
    </xf>
    <xf numFmtId="0" fontId="17" fillId="3" borderId="83" xfId="0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0"/>
  <sheetViews>
    <sheetView tabSelected="1" topLeftCell="A4" workbookViewId="0">
      <selection activeCell="E4" sqref="E1:E1048576"/>
    </sheetView>
  </sheetViews>
  <sheetFormatPr defaultRowHeight="16.5"/>
  <cols>
    <col min="1" max="1" width="1.125" customWidth="1"/>
    <col min="2" max="2" width="8" customWidth="1"/>
    <col min="3" max="3" width="7" customWidth="1"/>
    <col min="4" max="4" width="24.75" customWidth="1"/>
    <col min="5" max="6" width="5.375" customWidth="1"/>
    <col min="7" max="7" width="5.75" customWidth="1"/>
    <col min="8" max="8" width="8.125" customWidth="1"/>
    <col min="9" max="9" width="11.125" customWidth="1"/>
  </cols>
  <sheetData>
    <row r="1" spans="2:9">
      <c r="F1" s="1"/>
      <c r="G1" s="1"/>
      <c r="H1" s="1"/>
      <c r="I1" s="2"/>
    </row>
    <row r="2" spans="2:9" ht="26.25">
      <c r="B2" s="94" t="s">
        <v>73</v>
      </c>
      <c r="C2" s="94"/>
      <c r="D2" s="94"/>
      <c r="E2" s="94"/>
      <c r="F2" s="94"/>
      <c r="G2" s="94"/>
      <c r="H2" s="94"/>
      <c r="I2" s="94"/>
    </row>
    <row r="3" spans="2:9" ht="17.25" thickBot="1">
      <c r="F3" s="1"/>
      <c r="G3" s="1"/>
      <c r="H3" s="1"/>
      <c r="I3" s="2"/>
    </row>
    <row r="4" spans="2:9">
      <c r="B4" s="95" t="s">
        <v>0</v>
      </c>
      <c r="C4" s="96"/>
      <c r="D4" s="97"/>
      <c r="E4" s="98" t="s">
        <v>74</v>
      </c>
      <c r="F4" s="100" t="s">
        <v>72</v>
      </c>
      <c r="G4" s="101"/>
      <c r="H4" s="102"/>
      <c r="I4" s="103" t="s">
        <v>1</v>
      </c>
    </row>
    <row r="5" spans="2:9">
      <c r="B5" s="45" t="s">
        <v>2</v>
      </c>
      <c r="C5" s="105" t="s">
        <v>3</v>
      </c>
      <c r="D5" s="106"/>
      <c r="E5" s="99"/>
      <c r="F5" s="49" t="s">
        <v>4</v>
      </c>
      <c r="G5" s="50" t="s">
        <v>5</v>
      </c>
      <c r="H5" s="51" t="s">
        <v>6</v>
      </c>
      <c r="I5" s="104"/>
    </row>
    <row r="6" spans="2:9" ht="17.25" thickBot="1">
      <c r="B6" s="46"/>
      <c r="C6" s="47"/>
      <c r="D6" s="47" t="s">
        <v>34</v>
      </c>
      <c r="E6" s="70"/>
      <c r="F6" s="70"/>
      <c r="G6" s="70" t="s">
        <v>35</v>
      </c>
      <c r="H6" s="71" t="s">
        <v>24</v>
      </c>
      <c r="I6" s="48"/>
    </row>
    <row r="7" spans="2:9" ht="27.75" customHeight="1">
      <c r="B7" s="111" t="s">
        <v>7</v>
      </c>
      <c r="C7" s="137" t="s">
        <v>7</v>
      </c>
      <c r="D7" s="81" t="s">
        <v>8</v>
      </c>
      <c r="E7" s="74"/>
      <c r="F7" s="76"/>
      <c r="G7" s="74">
        <v>200</v>
      </c>
      <c r="H7" s="78">
        <v>1</v>
      </c>
      <c r="I7" s="69" t="s">
        <v>9</v>
      </c>
    </row>
    <row r="8" spans="2:9" ht="27.75" customHeight="1">
      <c r="B8" s="111"/>
      <c r="C8" s="137"/>
      <c r="D8" s="82" t="s">
        <v>59</v>
      </c>
      <c r="E8" s="67"/>
      <c r="F8" s="68"/>
      <c r="G8" s="67">
        <v>200</v>
      </c>
      <c r="H8" s="79">
        <v>1</v>
      </c>
      <c r="I8" s="91" t="s">
        <v>10</v>
      </c>
    </row>
    <row r="9" spans="2:9" ht="27.75" customHeight="1">
      <c r="B9" s="111"/>
      <c r="C9" s="137"/>
      <c r="D9" s="83" t="s">
        <v>61</v>
      </c>
      <c r="E9" s="67"/>
      <c r="F9" s="68"/>
      <c r="G9" s="67">
        <v>70</v>
      </c>
      <c r="H9" s="79">
        <v>1</v>
      </c>
      <c r="I9" s="92"/>
    </row>
    <row r="10" spans="2:9" ht="27.75" customHeight="1">
      <c r="B10" s="111"/>
      <c r="C10" s="137"/>
      <c r="D10" s="82" t="s">
        <v>63</v>
      </c>
      <c r="E10" s="67"/>
      <c r="F10" s="68"/>
      <c r="G10" s="67">
        <v>70</v>
      </c>
      <c r="H10" s="79">
        <v>1</v>
      </c>
      <c r="I10" s="92"/>
    </row>
    <row r="11" spans="2:9" ht="27.75" customHeight="1">
      <c r="B11" s="111"/>
      <c r="C11" s="137"/>
      <c r="D11" s="82" t="s">
        <v>64</v>
      </c>
      <c r="E11" s="67"/>
      <c r="F11" s="68"/>
      <c r="G11" s="67">
        <v>70</v>
      </c>
      <c r="H11" s="79">
        <v>1</v>
      </c>
      <c r="I11" s="92"/>
    </row>
    <row r="12" spans="2:9" ht="17.25" thickBot="1">
      <c r="B12" s="112"/>
      <c r="C12" s="138"/>
      <c r="D12" s="82" t="s">
        <v>62</v>
      </c>
      <c r="E12" s="75"/>
      <c r="F12" s="77"/>
      <c r="G12" s="75">
        <v>70</v>
      </c>
      <c r="H12" s="80">
        <v>1</v>
      </c>
      <c r="I12" s="93"/>
    </row>
    <row r="13" spans="2:9">
      <c r="B13" s="110" t="s">
        <v>11</v>
      </c>
      <c r="C13" s="139" t="s">
        <v>12</v>
      </c>
      <c r="D13" s="7" t="s">
        <v>13</v>
      </c>
      <c r="E13" s="72"/>
      <c r="F13" s="73"/>
      <c r="G13" s="72" t="s">
        <v>14</v>
      </c>
      <c r="H13" s="148" t="s">
        <v>67</v>
      </c>
      <c r="I13" s="8"/>
    </row>
    <row r="14" spans="2:9">
      <c r="B14" s="111"/>
      <c r="C14" s="140"/>
      <c r="D14" s="84" t="s">
        <v>15</v>
      </c>
      <c r="E14" s="9"/>
      <c r="F14" s="52"/>
      <c r="G14" s="10">
        <v>1</v>
      </c>
      <c r="H14" s="54">
        <v>100</v>
      </c>
      <c r="I14" s="107" t="s">
        <v>54</v>
      </c>
    </row>
    <row r="15" spans="2:9">
      <c r="B15" s="111"/>
      <c r="C15" s="140"/>
      <c r="D15" s="84" t="s">
        <v>16</v>
      </c>
      <c r="E15" s="9"/>
      <c r="F15" s="52"/>
      <c r="G15" s="10">
        <v>1</v>
      </c>
      <c r="H15" s="54">
        <v>20</v>
      </c>
      <c r="I15" s="108"/>
    </row>
    <row r="16" spans="2:9">
      <c r="B16" s="111"/>
      <c r="C16" s="140"/>
      <c r="D16" s="84" t="s">
        <v>17</v>
      </c>
      <c r="E16" s="9"/>
      <c r="F16" s="52"/>
      <c r="G16" s="10">
        <v>1</v>
      </c>
      <c r="H16" s="54">
        <v>20</v>
      </c>
      <c r="I16" s="108"/>
    </row>
    <row r="17" spans="2:9" ht="17.25" thickBot="1">
      <c r="B17" s="111"/>
      <c r="C17" s="141"/>
      <c r="D17" s="85" t="s">
        <v>18</v>
      </c>
      <c r="E17" s="11"/>
      <c r="F17" s="53"/>
      <c r="G17" s="12">
        <v>1</v>
      </c>
      <c r="H17" s="55">
        <v>20</v>
      </c>
      <c r="I17" s="109"/>
    </row>
    <row r="18" spans="2:9">
      <c r="B18" s="110" t="s">
        <v>19</v>
      </c>
      <c r="C18" s="113" t="s">
        <v>20</v>
      </c>
      <c r="D18" s="13" t="s">
        <v>34</v>
      </c>
      <c r="E18" s="14"/>
      <c r="F18" s="15"/>
      <c r="G18" s="14" t="s">
        <v>21</v>
      </c>
      <c r="H18" s="16" t="s">
        <v>24</v>
      </c>
      <c r="I18" s="17"/>
    </row>
    <row r="19" spans="2:9">
      <c r="B19" s="111"/>
      <c r="C19" s="114"/>
      <c r="D19" s="86" t="s">
        <v>22</v>
      </c>
      <c r="E19" s="18"/>
      <c r="F19" s="19"/>
      <c r="G19" s="18">
        <v>1</v>
      </c>
      <c r="H19" s="20">
        <v>1</v>
      </c>
      <c r="I19" s="21" t="s">
        <v>36</v>
      </c>
    </row>
    <row r="20" spans="2:9" ht="24.75" thickBot="1">
      <c r="B20" s="111"/>
      <c r="C20" s="115"/>
      <c r="D20" s="87" t="s">
        <v>60</v>
      </c>
      <c r="E20" s="22"/>
      <c r="F20" s="23"/>
      <c r="G20" s="22">
        <v>1</v>
      </c>
      <c r="H20" s="24">
        <v>1</v>
      </c>
      <c r="I20" s="25" t="s">
        <v>10</v>
      </c>
    </row>
    <row r="21" spans="2:9">
      <c r="B21" s="111"/>
      <c r="C21" s="113" t="s">
        <v>23</v>
      </c>
      <c r="D21" s="3" t="s">
        <v>13</v>
      </c>
      <c r="E21" s="4"/>
      <c r="F21" s="4"/>
      <c r="G21" s="4" t="s">
        <v>24</v>
      </c>
      <c r="H21" s="5" t="s">
        <v>24</v>
      </c>
      <c r="I21" s="6"/>
    </row>
    <row r="22" spans="2:9">
      <c r="B22" s="111"/>
      <c r="C22" s="114"/>
      <c r="D22" s="116" t="s">
        <v>37</v>
      </c>
      <c r="E22" s="118"/>
      <c r="F22" s="118"/>
      <c r="G22" s="118">
        <v>1</v>
      </c>
      <c r="H22" s="120">
        <v>1</v>
      </c>
      <c r="I22" s="122" t="s">
        <v>25</v>
      </c>
    </row>
    <row r="23" spans="2:9" ht="34.5" customHeight="1" thickBot="1">
      <c r="B23" s="111"/>
      <c r="C23" s="115"/>
      <c r="D23" s="117"/>
      <c r="E23" s="119"/>
      <c r="F23" s="119"/>
      <c r="G23" s="119"/>
      <c r="H23" s="121"/>
      <c r="I23" s="123"/>
    </row>
    <row r="24" spans="2:9" ht="17.25" thickTop="1">
      <c r="B24" s="111"/>
      <c r="C24" s="124" t="s">
        <v>26</v>
      </c>
      <c r="D24" s="26" t="s">
        <v>13</v>
      </c>
      <c r="E24" s="27"/>
      <c r="F24" s="27"/>
      <c r="G24" s="27" t="s">
        <v>24</v>
      </c>
      <c r="H24" s="28" t="s">
        <v>24</v>
      </c>
      <c r="I24" s="29"/>
    </row>
    <row r="25" spans="2:9">
      <c r="B25" s="111"/>
      <c r="C25" s="124"/>
      <c r="D25" s="88" t="s">
        <v>27</v>
      </c>
      <c r="E25" s="30"/>
      <c r="F25" s="30"/>
      <c r="G25" s="30">
        <v>1</v>
      </c>
      <c r="H25" s="31">
        <v>1</v>
      </c>
      <c r="I25" s="66" t="s">
        <v>56</v>
      </c>
    </row>
    <row r="26" spans="2:9">
      <c r="B26" s="111"/>
      <c r="C26" s="124"/>
      <c r="D26" s="89" t="s">
        <v>28</v>
      </c>
      <c r="E26" s="32"/>
      <c r="F26" s="32"/>
      <c r="G26" s="32">
        <v>1</v>
      </c>
      <c r="H26" s="33">
        <v>1</v>
      </c>
      <c r="I26" s="126" t="s">
        <v>25</v>
      </c>
    </row>
    <row r="27" spans="2:9" ht="17.25" thickBot="1">
      <c r="B27" s="112"/>
      <c r="C27" s="125"/>
      <c r="D27" s="90" t="s">
        <v>29</v>
      </c>
      <c r="E27" s="34"/>
      <c r="F27" s="34"/>
      <c r="G27" s="34">
        <v>1</v>
      </c>
      <c r="H27" s="35">
        <v>1</v>
      </c>
      <c r="I27" s="127"/>
    </row>
    <row r="28" spans="2:9" ht="17.25" thickBot="1">
      <c r="B28" s="128" t="s">
        <v>30</v>
      </c>
      <c r="C28" s="129"/>
      <c r="D28" s="130"/>
      <c r="E28" s="36"/>
      <c r="F28" s="36"/>
      <c r="G28" s="36"/>
      <c r="H28" s="37"/>
      <c r="I28" s="38"/>
    </row>
    <row r="29" spans="2:9" ht="17.25" thickBot="1">
      <c r="B29" s="131" t="s">
        <v>31</v>
      </c>
      <c r="C29" s="132"/>
      <c r="D29" s="133"/>
      <c r="E29" s="39"/>
      <c r="F29" s="39"/>
      <c r="G29" s="39"/>
      <c r="H29" s="40" t="s">
        <v>32</v>
      </c>
      <c r="I29" s="41"/>
    </row>
    <row r="30" spans="2:9" ht="17.25" thickBot="1">
      <c r="B30" s="134" t="s">
        <v>33</v>
      </c>
      <c r="C30" s="135"/>
      <c r="D30" s="136"/>
      <c r="E30" s="42"/>
      <c r="F30" s="42"/>
      <c r="G30" s="42"/>
      <c r="H30" s="43"/>
      <c r="I30" s="44"/>
    </row>
  </sheetData>
  <mergeCells count="26">
    <mergeCell ref="B28:D28"/>
    <mergeCell ref="B29:D29"/>
    <mergeCell ref="B30:D30"/>
    <mergeCell ref="B7:B12"/>
    <mergeCell ref="C7:C12"/>
    <mergeCell ref="B13:B17"/>
    <mergeCell ref="C13:C17"/>
    <mergeCell ref="I14:I17"/>
    <mergeCell ref="B18:B27"/>
    <mergeCell ref="C18:C20"/>
    <mergeCell ref="C21:C23"/>
    <mergeCell ref="D22:D23"/>
    <mergeCell ref="E22:E23"/>
    <mergeCell ref="F22:F23"/>
    <mergeCell ref="G22:G23"/>
    <mergeCell ref="H22:H23"/>
    <mergeCell ref="I22:I23"/>
    <mergeCell ref="C24:C27"/>
    <mergeCell ref="I26:I27"/>
    <mergeCell ref="I8:I12"/>
    <mergeCell ref="B2:I2"/>
    <mergeCell ref="B4:D4"/>
    <mergeCell ref="E4:E5"/>
    <mergeCell ref="F4:H4"/>
    <mergeCell ref="I4:I5"/>
    <mergeCell ref="C5:D5"/>
  </mergeCells>
  <phoneticPr fontId="1" type="noConversion"/>
  <pageMargins left="0.7" right="0.7" top="0.75" bottom="0.75" header="0.3" footer="0.3"/>
  <pageSetup paperSize="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9"/>
  <sheetViews>
    <sheetView workbookViewId="0">
      <selection activeCell="G28" sqref="G28"/>
    </sheetView>
  </sheetViews>
  <sheetFormatPr defaultRowHeight="16.5"/>
  <cols>
    <col min="2" max="2" width="16.375" bestFit="1" customWidth="1"/>
    <col min="3" max="3" width="15.125" bestFit="1" customWidth="1"/>
    <col min="4" max="5" width="17.875" bestFit="1" customWidth="1"/>
    <col min="6" max="6" width="15.625" bestFit="1" customWidth="1"/>
    <col min="7" max="7" width="16.375" customWidth="1"/>
  </cols>
  <sheetData>
    <row r="2" spans="2:7" ht="26.25">
      <c r="B2" s="144" t="s">
        <v>57</v>
      </c>
      <c r="C2" s="144"/>
      <c r="D2" s="144"/>
      <c r="E2" s="144"/>
      <c r="F2" s="144"/>
      <c r="G2" s="144"/>
    </row>
    <row r="4" spans="2:7" ht="17.25">
      <c r="B4" s="56" t="s">
        <v>38</v>
      </c>
      <c r="C4" s="57" t="s">
        <v>39</v>
      </c>
      <c r="D4" s="145" t="s">
        <v>40</v>
      </c>
      <c r="E4" s="145"/>
      <c r="F4" s="58" t="s">
        <v>41</v>
      </c>
      <c r="G4" s="56" t="s">
        <v>42</v>
      </c>
    </row>
    <row r="5" spans="2:7" ht="17.25">
      <c r="B5" s="56" t="s">
        <v>55</v>
      </c>
      <c r="C5" s="57">
        <v>7245170</v>
      </c>
      <c r="D5" s="143" t="s">
        <v>65</v>
      </c>
      <c r="E5" s="143"/>
      <c r="F5" s="58">
        <v>1</v>
      </c>
      <c r="G5" s="59">
        <f>C5*1</f>
        <v>7245170</v>
      </c>
    </row>
    <row r="6" spans="2:7" ht="17.25">
      <c r="B6" s="56" t="s">
        <v>16</v>
      </c>
      <c r="C6" s="57">
        <v>5555500</v>
      </c>
      <c r="D6" s="143" t="s">
        <v>66</v>
      </c>
      <c r="E6" s="143"/>
      <c r="F6" s="58">
        <v>1</v>
      </c>
      <c r="G6" s="60">
        <f>C6*0.2</f>
        <v>1111100</v>
      </c>
    </row>
    <row r="7" spans="2:7" ht="17.25">
      <c r="B7" s="56" t="s">
        <v>17</v>
      </c>
      <c r="C7" s="57">
        <v>3713664</v>
      </c>
      <c r="D7" s="143" t="s">
        <v>66</v>
      </c>
      <c r="E7" s="143"/>
      <c r="F7" s="56">
        <v>1</v>
      </c>
      <c r="G7" s="60">
        <f>C7*0.2</f>
        <v>742732.80000000005</v>
      </c>
    </row>
    <row r="8" spans="2:7" ht="17.25">
      <c r="B8" s="56" t="s">
        <v>18</v>
      </c>
      <c r="C8" s="57">
        <v>2785342</v>
      </c>
      <c r="D8" s="143" t="s">
        <v>66</v>
      </c>
      <c r="E8" s="143"/>
      <c r="F8" s="56">
        <v>1</v>
      </c>
      <c r="G8" s="60">
        <f>C8*0.2</f>
        <v>557068.4</v>
      </c>
    </row>
    <row r="9" spans="2:7" ht="17.25">
      <c r="B9" s="146" t="s">
        <v>43</v>
      </c>
      <c r="C9" s="147"/>
      <c r="D9" s="147"/>
      <c r="E9" s="147"/>
      <c r="F9" s="147"/>
      <c r="G9" s="61">
        <f>SUM(G5:G8)</f>
        <v>9656071.2000000011</v>
      </c>
    </row>
    <row r="10" spans="2:7" ht="33" customHeight="1">
      <c r="B10" s="142" t="s">
        <v>58</v>
      </c>
      <c r="C10" s="142"/>
      <c r="D10" s="142"/>
      <c r="E10" s="142"/>
      <c r="F10" s="142"/>
      <c r="G10" s="142"/>
    </row>
    <row r="14" spans="2:7" ht="26.25">
      <c r="B14" s="144" t="s">
        <v>44</v>
      </c>
      <c r="C14" s="144"/>
      <c r="D14" s="144"/>
      <c r="E14" s="144"/>
      <c r="F14" s="144"/>
      <c r="G14" s="144"/>
    </row>
    <row r="16" spans="2:7" ht="17.25">
      <c r="B16" s="56" t="s">
        <v>45</v>
      </c>
      <c r="C16" s="56" t="s">
        <v>46</v>
      </c>
      <c r="D16" s="57" t="s">
        <v>47</v>
      </c>
      <c r="E16" s="62" t="s">
        <v>48</v>
      </c>
      <c r="F16" s="63" t="s">
        <v>69</v>
      </c>
      <c r="G16" s="56" t="s">
        <v>49</v>
      </c>
    </row>
    <row r="17" spans="2:7" ht="17.25">
      <c r="B17" s="59" t="s">
        <v>50</v>
      </c>
      <c r="C17" s="56" t="s">
        <v>71</v>
      </c>
      <c r="D17" s="57" t="s">
        <v>51</v>
      </c>
      <c r="E17" s="57" t="s">
        <v>70</v>
      </c>
      <c r="F17" s="57" t="s">
        <v>68</v>
      </c>
      <c r="G17" s="56"/>
    </row>
    <row r="18" spans="2:7" ht="17.25">
      <c r="B18" s="64" t="s">
        <v>52</v>
      </c>
      <c r="C18" s="65">
        <v>108800</v>
      </c>
      <c r="D18" s="65">
        <f>25000*2*4</f>
        <v>200000</v>
      </c>
      <c r="E18" s="65">
        <f>12500*2*4</f>
        <v>100000</v>
      </c>
      <c r="F18" s="65">
        <v>600000</v>
      </c>
      <c r="G18" s="65">
        <f>SUM(C18:F18)</f>
        <v>1008800</v>
      </c>
    </row>
    <row r="19" spans="2:7">
      <c r="B19" s="142" t="s">
        <v>53</v>
      </c>
      <c r="C19" s="142"/>
      <c r="D19" s="142"/>
      <c r="E19" s="142"/>
      <c r="F19" s="142"/>
      <c r="G19" s="142"/>
    </row>
  </sheetData>
  <mergeCells count="10">
    <mergeCell ref="B2:G2"/>
    <mergeCell ref="D4:E4"/>
    <mergeCell ref="D5:E5"/>
    <mergeCell ref="D6:E6"/>
    <mergeCell ref="B9:F9"/>
    <mergeCell ref="B10:G10"/>
    <mergeCell ref="D7:E7"/>
    <mergeCell ref="D8:E8"/>
    <mergeCell ref="B14:G14"/>
    <mergeCell ref="B19:G1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산출내역</vt:lpstr>
      <vt:lpstr>상세내역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2024-03-12T07:07:20Z</cp:lastPrinted>
  <dcterms:created xsi:type="dcterms:W3CDTF">2023-09-18T07:55:05Z</dcterms:created>
  <dcterms:modified xsi:type="dcterms:W3CDTF">2024-03-12T07:07:42Z</dcterms:modified>
</cp:coreProperties>
</file>