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9.7.기준) - 복사본\"/>
    </mc:Choice>
  </mc:AlternateContent>
  <xr:revisionPtr revIDLastSave="0" documentId="13_ncr:1_{9CAC1DF4-FFD9-410D-BAA6-01FF01E3ED08}" xr6:coauthVersionLast="47" xr6:coauthVersionMax="47" xr10:uidLastSave="{00000000-0000-0000-0000-000000000000}"/>
  <bookViews>
    <workbookView xWindow="-120" yWindow="-120" windowWidth="29040" windowHeight="15720" tabRatio="818" firstSheet="6" activeTab="6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</calcChain>
</file>

<file path=xl/sharedStrings.xml><?xml version="1.0" encoding="utf-8"?>
<sst xmlns="http://schemas.openxmlformats.org/spreadsheetml/2006/main" count="280" uniqueCount="100">
  <si>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</si>
  <si>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</si>
  <si>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</si>
  <si>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</si>
  <si>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</si>
  <si>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</si>
  <si>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</si>
  <si>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</si>
  <si>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</si>
  <si>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</si>
  <si>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</si>
  <si>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</si>
  <si>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</si>
  <si>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</si>
  <si>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</si>
  <si>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</si>
  <si>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</si>
  <si>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</si>
  <si>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</si>
  <si>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</si>
  <si>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</si>
  <si>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</si>
  <si>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</si>
  <si>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</si>
  <si>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</si>
  <si>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</si>
  <si>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</si>
  <si>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</si>
  <si>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</si>
  <si>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</si>
  <si>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</si>
  <si>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</si>
  <si>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</si>
  <si>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</si>
  <si>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</si>
  <si>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</si>
  <si>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</si>
  <si>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</si>
  <si>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</si>
  <si>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</si>
  <si>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</si>
  <si>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</si>
  <si>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</si>
  <si>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</si>
  <si>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</si>
  <si>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</si>
  <si>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</si>
  <si>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</si>
  <si>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</si>
  <si>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</si>
  <si>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</si>
  <si>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</si>
  <si>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</si>
  <si>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</si>
  <si>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</si>
  <si>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</si>
  <si>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</si>
  <si>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</si>
  <si>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</si>
  <si>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</si>
  <si>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</si>
  <si>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</si>
  <si>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</si>
  <si>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</si>
  <si>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</si>
  <si>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</si>
  <si>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</si>
  <si>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</si>
  <si>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</si>
  <si>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</si>
  <si>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</si>
  <si>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</si>
  <si>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</si>
  <si>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</si>
  <si>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</si>
  <si>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</si>
  <si>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</si>
  <si>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</si>
  <si>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</si>
  <si>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</si>
  <si>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</si>
  <si>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</si>
  <si>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</si>
  <si>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</si>
  <si>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</si>
  <si>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</si>
  <si>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</si>
  <si>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</si>
  <si>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</si>
  <si>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</si>
  <si>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</si>
  <si>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</si>
  <si>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</si>
  <si>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</si>
  <si>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</si>
  <si>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</si>
  <si>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</si>
  <si>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</si>
  <si>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</si>
  <si>
    <t>평년대비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</si>
</sst>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5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24"/>
      <color theme="1"/>
      <name val="돋움"/>
      <family val="3"/>
      <charset val="129"/>
    </font>
    <font>
      <sz val="16"/>
      <color theme="1"/>
      <name val="돋움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2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8" fontId="145" fillId="28" borderId="32" xfId="0" applyNumberFormat="1" applyFont="1" applyFill="1" applyBorder="1" applyAlignment="1">
      <alignment vertical="center" wrapText="1"/>
    </xf>
    <xf numFmtId="177" fontId="146" fillId="28" borderId="33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/>
    </xf>
    <xf numFmtId="177" fontId="146" fillId="28" borderId="14" xfId="0" applyNumberFormat="1" applyFont="1" applyFill="1" applyBorder="1" applyAlignment="1">
      <alignment vertical="center"/>
    </xf>
    <xf numFmtId="177" fontId="146" fillId="28" borderId="29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 wrapText="1"/>
    </xf>
    <xf numFmtId="178" fontId="146" fillId="28" borderId="46" xfId="0" applyNumberFormat="1" applyFont="1" applyFill="1" applyBorder="1" applyAlignment="1">
      <alignment vertical="center" wrapText="1"/>
    </xf>
    <xf numFmtId="178" fontId="146" fillId="28" borderId="32" xfId="0" applyNumberFormat="1" applyFont="1" applyFill="1" applyBorder="1" applyAlignment="1">
      <alignment vertical="center" wrapText="1"/>
    </xf>
    <xf numFmtId="177" fontId="147" fillId="28" borderId="38" xfId="0" applyNumberFormat="1" applyFont="1" applyFill="1" applyBorder="1" applyAlignment="1">
      <alignment horizontal="center" vertical="center"/>
    </xf>
    <xf numFmtId="177" fontId="147" fillId="28" borderId="39" xfId="0" applyNumberFormat="1" applyFont="1" applyFill="1" applyBorder="1" applyAlignment="1">
      <alignment horizontal="center" vertical="center"/>
    </xf>
    <xf numFmtId="177" fontId="147" fillId="28" borderId="40" xfId="0" applyNumberFormat="1" applyFont="1" applyFill="1" applyBorder="1" applyAlignment="1">
      <alignment horizontal="center" vertical="center"/>
    </xf>
    <xf numFmtId="9" fontId="146" fillId="28" borderId="0" xfId="63" applyFont="1" applyFill="1" applyBorder="1" applyAlignment="1">
      <alignment horizontal="right" vertical="center" shrinkToFit="1"/>
    </xf>
    <xf numFmtId="177" fontId="148" fillId="0" borderId="0" xfId="0" applyNumberFormat="1" applyFont="1" applyAlignment="1">
      <alignment vertical="center"/>
    </xf>
    <xf numFmtId="177" fontId="149" fillId="0" borderId="0" xfId="0" applyNumberFormat="1" applyFont="1" applyAlignment="1">
      <alignment vertical="center"/>
    </xf>
    <xf numFmtId="177" fontId="88" fillId="0" borderId="0" xfId="0" applyNumberFormat="1" applyFont="1" applyAlignment="1">
      <alignment horizontal="right" vertical="center"/>
    </xf>
    <xf numFmtId="9" fontId="146" fillId="0" borderId="0" xfId="63" applyFont="1" applyBorder="1" applyAlignment="1">
      <alignment horizontal="right" vertical="center" shrinkToFi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0000FF"/>
      <color rgb="FF66CC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8.31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xxxxxxxx"/>
      <sheetName val="Recovered_Sheet1"/>
      <sheetName val="Recovered_Sheet2"/>
      <sheetName val="Recovered_Sheet3"/>
      <sheetName val="참고-지역별"/>
      <sheetName val="총괄"/>
      <sheetName val="시군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46271</v>
          </cell>
        </row>
        <row r="9">
          <cell r="D9" t="str">
            <v>(2025년동기 :</v>
          </cell>
        </row>
        <row r="17">
          <cell r="B17">
            <v>44.7</v>
          </cell>
          <cell r="D17" t="str">
            <v>(2025년동기 :</v>
          </cell>
          <cell r="F17">
            <v>0.42299999999999999</v>
          </cell>
          <cell r="I17">
            <v>0.56499999999999995</v>
          </cell>
        </row>
        <row r="19">
          <cell r="B19">
            <v>46.8</v>
          </cell>
          <cell r="F19">
            <v>0.53200000000000003</v>
          </cell>
          <cell r="I19">
            <v>0.51300000000000001</v>
          </cell>
        </row>
        <row r="21">
          <cell r="B21">
            <v>46.7</v>
          </cell>
          <cell r="F21">
            <v>0.23699999999999999</v>
          </cell>
          <cell r="I21">
            <v>0.47499999999999998</v>
          </cell>
        </row>
        <row r="23">
          <cell r="B23">
            <v>35.9</v>
          </cell>
          <cell r="F23">
            <v>0.621</v>
          </cell>
          <cell r="I23">
            <v>0.56600000000000006</v>
          </cell>
        </row>
        <row r="25">
          <cell r="B25">
            <v>26.8</v>
          </cell>
          <cell r="F25">
            <v>0.60699999999999998</v>
          </cell>
          <cell r="I25">
            <v>0.59299999999999997</v>
          </cell>
        </row>
        <row r="27">
          <cell r="B27">
            <v>29.4</v>
          </cell>
          <cell r="F27">
            <v>0.52300000000000002</v>
          </cell>
          <cell r="I27">
            <v>0.501</v>
          </cell>
        </row>
        <row r="29">
          <cell r="B29">
            <v>24.1</v>
          </cell>
          <cell r="F29">
            <v>0.46700000000000003</v>
          </cell>
          <cell r="I29">
            <v>0.55500000000000005</v>
          </cell>
        </row>
        <row r="31">
          <cell r="B31">
            <v>55.000000000000007</v>
          </cell>
          <cell r="F31">
            <v>0.223</v>
          </cell>
          <cell r="I31">
            <v>0.64</v>
          </cell>
        </row>
        <row r="33">
          <cell r="B33">
            <v>45.2</v>
          </cell>
          <cell r="F33">
            <v>0.40500000000000003</v>
          </cell>
          <cell r="I33">
            <v>0.83299999999999996</v>
          </cell>
        </row>
        <row r="37">
          <cell r="A37" t="str">
            <v xml:space="preserve"> ㅇ2026.01.01~</v>
          </cell>
          <cell r="B37">
            <v>46271</v>
          </cell>
          <cell r="C37">
            <v>678.10000000000025</v>
          </cell>
          <cell r="E37" t="str">
            <v>(전년 739.5   평년 862)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D6">
            <v>60971.1</v>
          </cell>
          <cell r="E6">
            <v>506371</v>
          </cell>
          <cell r="G6">
            <v>53.9</v>
          </cell>
          <cell r="I6">
            <v>55.2</v>
          </cell>
          <cell r="J6">
            <v>70.028902785031448</v>
          </cell>
        </row>
        <row r="7">
          <cell r="G7">
            <v>59.8</v>
          </cell>
          <cell r="I7">
            <v>72.8</v>
          </cell>
          <cell r="J7">
            <v>78.966666666666669</v>
          </cell>
        </row>
        <row r="8">
          <cell r="G8">
            <v>52.7</v>
          </cell>
          <cell r="I8">
            <v>51.9</v>
          </cell>
          <cell r="J8">
            <v>68.121585918826355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K95"/>
  <sheetViews>
    <sheetView showGridLines="0" tabSelected="1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sqref="A1:J1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1" width="8.88671875" style="54"/>
    <col min="12" max="16384" width="8.88671875" style="3"/>
  </cols>
  <sheetData>
    <row r="1" spans="1:11" s="7" customFormat="1" ht="26.25" customHeight="1">
      <c r="A1" s="161" t="s">
        <v>98</v>
      </c>
      <c r="B1" s="161"/>
      <c r="C1" s="161"/>
      <c r="D1" s="161"/>
      <c r="E1" s="161"/>
      <c r="F1" s="161"/>
      <c r="G1" s="161"/>
      <c r="H1" s="161"/>
      <c r="I1" s="161"/>
      <c r="J1" s="161"/>
      <c r="K1" s="148"/>
    </row>
    <row r="2" spans="1:11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  <c r="K2" s="54"/>
    </row>
    <row r="3" spans="1:11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  <c r="K3" s="149"/>
    </row>
    <row r="4" spans="1:11" s="4" customFormat="1" ht="20.100000000000001" customHeight="1">
      <c r="A4" s="157" t="s">
        <v>30</v>
      </c>
      <c r="B4" s="158"/>
      <c r="C4" s="155" t="s">
        <v>4</v>
      </c>
      <c r="D4" s="90" t="s">
        <v>5</v>
      </c>
      <c r="E4" s="90" t="s">
        <v>28</v>
      </c>
      <c r="F4" s="91" t="s">
        <v>6</v>
      </c>
      <c r="G4" s="152" t="s">
        <v>13</v>
      </c>
      <c r="H4" s="153"/>
      <c r="I4" s="153"/>
      <c r="J4" s="154"/>
      <c r="K4" s="54"/>
    </row>
    <row r="5" spans="1:11" s="4" customFormat="1" ht="20.100000000000001" customHeight="1" thickBot="1">
      <c r="A5" s="159"/>
      <c r="B5" s="160"/>
      <c r="C5" s="156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  <c r="K5" s="150" t="s">
        <v>99</v>
      </c>
    </row>
    <row r="6" spans="1:11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272729.62447833846</v>
      </c>
      <c r="G6" s="83">
        <v>53.9</v>
      </c>
      <c r="H6" s="83">
        <v>46.9</v>
      </c>
      <c r="I6" s="103">
        <v>55.2</v>
      </c>
      <c r="J6" s="104">
        <v>70.028902785031448</v>
      </c>
      <c r="K6" s="151">
        <f>G6/J6</f>
        <v>0.76968220058305736</v>
      </c>
    </row>
    <row r="7" spans="1:11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47964.770828000008</v>
      </c>
      <c r="G7" s="83">
        <v>59.8</v>
      </c>
      <c r="H7" s="83">
        <v>59.8</v>
      </c>
      <c r="I7" s="105">
        <v>72.8</v>
      </c>
      <c r="J7" s="104">
        <v>78.966666666666669</v>
      </c>
      <c r="K7" s="151">
        <f>G7/J7</f>
        <v>0.75728155339805825</v>
      </c>
    </row>
    <row r="8" spans="1:11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224764.85365033845</v>
      </c>
      <c r="G8" s="112">
        <v>52.7</v>
      </c>
      <c r="H8" s="112">
        <v>44.4</v>
      </c>
      <c r="I8" s="113">
        <v>51.9</v>
      </c>
      <c r="J8" s="114">
        <v>68.121585918826355</v>
      </c>
      <c r="K8" s="151">
        <f>G8/J8</f>
        <v>0.77361675141851949</v>
      </c>
    </row>
    <row r="9" spans="1:11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18930.504690342364</v>
      </c>
      <c r="G9" s="83">
        <v>42.909773308117877</v>
      </c>
      <c r="H9" s="83">
        <v>36.358003680902904</v>
      </c>
      <c r="I9" s="84">
        <v>47.726649508235518</v>
      </c>
      <c r="J9" s="116">
        <v>71.829034844392538</v>
      </c>
      <c r="K9" s="151">
        <f>G9/J9</f>
        <v>0.59738758012098925</v>
      </c>
    </row>
    <row r="10" spans="1:11" s="53" customFormat="1" ht="18.2" customHeight="1">
      <c r="A10" s="77" t="s">
        <v>66</v>
      </c>
      <c r="B10" s="144" t="s">
        <v>67</v>
      </c>
      <c r="C10" s="137">
        <v>218</v>
      </c>
      <c r="D10" s="138">
        <v>1963.7</v>
      </c>
      <c r="E10" s="139">
        <v>4133</v>
      </c>
      <c r="F10" s="140">
        <v>2012.771</v>
      </c>
      <c r="G10" s="136">
        <v>48.7</v>
      </c>
      <c r="H10" s="136">
        <v>48.7</v>
      </c>
      <c r="I10" s="141">
        <v>67</v>
      </c>
      <c r="J10" s="142">
        <v>75</v>
      </c>
      <c r="K10" s="147">
        <f t="shared" ref="K10:K70" si="0">G10/J10</f>
        <v>0.64933333333333332</v>
      </c>
    </row>
    <row r="11" spans="1:11" s="5" customFormat="1" ht="18.2" customHeight="1">
      <c r="A11" s="117" t="s">
        <v>68</v>
      </c>
      <c r="B11" s="145" t="s">
        <v>63</v>
      </c>
      <c r="C11" s="119">
        <v>57</v>
      </c>
      <c r="D11" s="120">
        <v>3896.7</v>
      </c>
      <c r="E11" s="121">
        <v>39984</v>
      </c>
      <c r="F11" s="122">
        <v>16917.733690342364</v>
      </c>
      <c r="G11" s="112">
        <v>42.311258729347649</v>
      </c>
      <c r="H11" s="112">
        <v>35.082256612404791</v>
      </c>
      <c r="I11" s="123">
        <v>45.789000333278999</v>
      </c>
      <c r="J11" s="124">
        <v>68.658069688785091</v>
      </c>
      <c r="K11" s="151">
        <f t="shared" si="0"/>
        <v>0.61626053457571872</v>
      </c>
    </row>
    <row r="12" spans="1:11" s="5" customFormat="1" ht="18.2" customHeight="1">
      <c r="A12" s="77" t="s">
        <v>59</v>
      </c>
      <c r="B12" s="144" t="s">
        <v>65</v>
      </c>
      <c r="C12" s="81">
        <v>389</v>
      </c>
      <c r="D12" s="115">
        <v>9713.7999999999993</v>
      </c>
      <c r="E12" s="81">
        <v>74822</v>
      </c>
      <c r="F12" s="81">
        <v>27996.991000000013</v>
      </c>
      <c r="G12" s="83">
        <v>37.418127021464294</v>
      </c>
      <c r="H12" s="83">
        <v>35.557469728154814</v>
      </c>
      <c r="I12" s="84">
        <v>65.390931862392392</v>
      </c>
      <c r="J12" s="116">
        <v>75.422098754979515</v>
      </c>
      <c r="K12" s="151">
        <f t="shared" si="0"/>
        <v>0.49611622639967806</v>
      </c>
    </row>
    <row r="13" spans="1:11" s="53" customFormat="1" ht="18.2" customHeight="1">
      <c r="A13" s="77" t="s">
        <v>69</v>
      </c>
      <c r="B13" s="144" t="s">
        <v>67</v>
      </c>
      <c r="C13" s="137">
        <v>313</v>
      </c>
      <c r="D13" s="138">
        <v>3485.1</v>
      </c>
      <c r="E13" s="139">
        <v>5711</v>
      </c>
      <c r="F13" s="140">
        <v>2204.4459999999999</v>
      </c>
      <c r="G13" s="136">
        <v>38.6</v>
      </c>
      <c r="H13" s="136">
        <v>38.6</v>
      </c>
      <c r="I13" s="141">
        <v>74</v>
      </c>
      <c r="J13" s="142">
        <v>82.5</v>
      </c>
      <c r="K13" s="147">
        <f t="shared" si="0"/>
        <v>0.46787878787878789</v>
      </c>
    </row>
    <row r="14" spans="1:11" s="5" customFormat="1" ht="18.2" customHeight="1">
      <c r="A14" s="117" t="s">
        <v>68</v>
      </c>
      <c r="B14" s="145" t="s">
        <v>63</v>
      </c>
      <c r="C14" s="119">
        <v>76</v>
      </c>
      <c r="D14" s="120">
        <v>6228.7</v>
      </c>
      <c r="E14" s="121">
        <v>69111</v>
      </c>
      <c r="F14" s="122">
        <v>25792.545000000013</v>
      </c>
      <c r="G14" s="112">
        <v>37.320462733862939</v>
      </c>
      <c r="H14" s="112">
        <v>35.306049688182775</v>
      </c>
      <c r="I14" s="123">
        <v>64.681631358070959</v>
      </c>
      <c r="J14" s="124">
        <v>68.344197509959031</v>
      </c>
      <c r="K14" s="151">
        <f t="shared" si="0"/>
        <v>0.54606629521730277</v>
      </c>
    </row>
    <row r="15" spans="1:11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6567.2999999999993</v>
      </c>
      <c r="G15" s="83">
        <v>68.012634631317297</v>
      </c>
      <c r="H15" s="83">
        <v>66.491497514498761</v>
      </c>
      <c r="I15" s="84">
        <v>67.399553983389708</v>
      </c>
      <c r="J15" s="116">
        <v>81.366518645334651</v>
      </c>
      <c r="K15" s="151">
        <f>G15/J15</f>
        <v>0.83587986512947565</v>
      </c>
    </row>
    <row r="16" spans="1:11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2492.5340000000001</v>
      </c>
      <c r="G16" s="83">
        <v>84.55</v>
      </c>
      <c r="H16" s="83">
        <v>84.55</v>
      </c>
      <c r="I16" s="84">
        <v>83.13</v>
      </c>
      <c r="J16" s="85">
        <v>84</v>
      </c>
      <c r="K16" s="147">
        <f t="shared" si="0"/>
        <v>1.006547619047619</v>
      </c>
    </row>
    <row r="17" spans="1:11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4074.7659999999996</v>
      </c>
      <c r="G17" s="112">
        <v>60.744871794871791</v>
      </c>
      <c r="H17" s="112">
        <v>58.555232558139537</v>
      </c>
      <c r="I17" s="123">
        <v>60.258944543828264</v>
      </c>
      <c r="J17" s="124">
        <v>78.733037290669316</v>
      </c>
      <c r="K17" s="147">
        <f t="shared" si="0"/>
        <v>0.77152963844912781</v>
      </c>
    </row>
    <row r="18" spans="1:11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9882.1950081715404</v>
      </c>
      <c r="G18" s="83">
        <v>69.106258798402379</v>
      </c>
      <c r="H18" s="83">
        <v>55.681165651262745</v>
      </c>
      <c r="I18" s="84">
        <v>52.836722104747579</v>
      </c>
      <c r="J18" s="116">
        <v>69.692631147009919</v>
      </c>
      <c r="K18" s="151">
        <f t="shared" si="0"/>
        <v>0.99158630777806844</v>
      </c>
    </row>
    <row r="19" spans="1:11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3789.54</v>
      </c>
      <c r="G19" s="83">
        <v>74</v>
      </c>
      <c r="H19" s="83">
        <v>74</v>
      </c>
      <c r="I19" s="84">
        <v>75.400000000000006</v>
      </c>
      <c r="J19" s="85">
        <v>77.2</v>
      </c>
      <c r="K19" s="147">
        <f t="shared" si="0"/>
        <v>0.95854922279792742</v>
      </c>
    </row>
    <row r="20" spans="1:11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6092.6550081715395</v>
      </c>
      <c r="G20" s="112">
        <v>66.376021442112858</v>
      </c>
      <c r="H20" s="112">
        <v>45.461016321283054</v>
      </c>
      <c r="I20" s="123">
        <v>38.817485742021582</v>
      </c>
      <c r="J20" s="124">
        <v>62.185262294019836</v>
      </c>
      <c r="K20" s="151">
        <f t="shared" si="0"/>
        <v>1.0673915167918497</v>
      </c>
    </row>
    <row r="21" spans="1:11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11885.956000000002</v>
      </c>
      <c r="G21" s="83">
        <v>60.365444388014232</v>
      </c>
      <c r="H21" s="83">
        <v>53.669883189436248</v>
      </c>
      <c r="I21" s="84">
        <v>55.70044148990155</v>
      </c>
      <c r="J21" s="116">
        <v>77.866518645334651</v>
      </c>
      <c r="K21" s="151">
        <f t="shared" si="0"/>
        <v>0.775242625947693</v>
      </c>
    </row>
    <row r="22" spans="1:11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3081.8189999999995</v>
      </c>
      <c r="G22" s="83">
        <v>74.099999999999994</v>
      </c>
      <c r="H22" s="83">
        <v>74.099999999999994</v>
      </c>
      <c r="I22" s="84">
        <v>73.3</v>
      </c>
      <c r="J22" s="85">
        <v>77</v>
      </c>
      <c r="K22" s="147">
        <f t="shared" si="0"/>
        <v>0.96233766233766227</v>
      </c>
    </row>
    <row r="23" spans="1:11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8804.1370000000024</v>
      </c>
      <c r="G23" s="125">
        <v>56.687508853261235</v>
      </c>
      <c r="H23" s="125">
        <v>48.198963363595382</v>
      </c>
      <c r="I23" s="123">
        <v>50.97081509142415</v>
      </c>
      <c r="J23" s="124">
        <v>78.733037290669316</v>
      </c>
      <c r="K23" s="151">
        <f t="shared" si="0"/>
        <v>0.7199964691312537</v>
      </c>
    </row>
    <row r="24" spans="1:11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12342.890480301508</v>
      </c>
      <c r="G24" s="83">
        <v>79.457258145368286</v>
      </c>
      <c r="H24" s="83">
        <v>70.330629084713962</v>
      </c>
      <c r="I24" s="84">
        <v>50.972131422010001</v>
      </c>
      <c r="J24" s="116">
        <v>73.895816563323493</v>
      </c>
      <c r="K24" s="151">
        <f t="shared" si="0"/>
        <v>1.0752605741527876</v>
      </c>
    </row>
    <row r="25" spans="1:11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595.88400000000001</v>
      </c>
      <c r="G25" s="83">
        <v>76.2</v>
      </c>
      <c r="H25" s="83">
        <v>76.2</v>
      </c>
      <c r="I25" s="84">
        <v>64.099999999999994</v>
      </c>
      <c r="J25" s="85">
        <v>81</v>
      </c>
      <c r="K25" s="147">
        <f t="shared" si="0"/>
        <v>0.94074074074074077</v>
      </c>
    </row>
    <row r="26" spans="1:11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11747.006480301508</v>
      </c>
      <c r="G26" s="112">
        <v>79.629924622434302</v>
      </c>
      <c r="H26" s="112">
        <v>70.019495132995303</v>
      </c>
      <c r="I26" s="123">
        <v>50.276226241153978</v>
      </c>
      <c r="J26" s="124">
        <v>66.791633126646985</v>
      </c>
      <c r="K26" s="151">
        <f t="shared" si="0"/>
        <v>1.1922140677627089</v>
      </c>
    </row>
    <row r="27" spans="1:11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17845.346999999994</v>
      </c>
      <c r="G27" s="83">
        <v>48.84987271084831</v>
      </c>
      <c r="H27" s="83">
        <v>46.782075497522655</v>
      </c>
      <c r="I27" s="84">
        <v>63.153110765622024</v>
      </c>
      <c r="J27" s="116">
        <v>78.599999999999994</v>
      </c>
      <c r="K27" s="151">
        <f t="shared" si="0"/>
        <v>0.62149965280977493</v>
      </c>
    </row>
    <row r="28" spans="1:11" s="53" customFormat="1" ht="18.2" customHeight="1">
      <c r="A28" s="77" t="s">
        <v>71</v>
      </c>
      <c r="B28" s="144" t="s">
        <v>67</v>
      </c>
      <c r="C28" s="137">
        <v>857</v>
      </c>
      <c r="D28" s="138">
        <v>878.4</v>
      </c>
      <c r="E28" s="139">
        <v>13246</v>
      </c>
      <c r="F28" s="140">
        <v>6556.77</v>
      </c>
      <c r="G28" s="136">
        <v>49.5</v>
      </c>
      <c r="H28" s="136">
        <v>49.5</v>
      </c>
      <c r="I28" s="141">
        <v>70.2</v>
      </c>
      <c r="J28" s="142">
        <v>73.8</v>
      </c>
      <c r="K28" s="147">
        <f t="shared" si="0"/>
        <v>0.67073170731707321</v>
      </c>
    </row>
    <row r="29" spans="1:11" s="5" customFormat="1" ht="18.2" customHeight="1">
      <c r="A29" s="117" t="s">
        <v>68</v>
      </c>
      <c r="B29" s="145" t="s">
        <v>63</v>
      </c>
      <c r="C29" s="119">
        <v>95</v>
      </c>
      <c r="D29" s="120">
        <v>1677.5</v>
      </c>
      <c r="E29" s="121">
        <v>23285</v>
      </c>
      <c r="F29" s="122">
        <v>11288.576999999996</v>
      </c>
      <c r="G29" s="112">
        <v>48.48003865149235</v>
      </c>
      <c r="H29" s="112">
        <v>45.23594588791066</v>
      </c>
      <c r="I29" s="123">
        <v>59.104440627013098</v>
      </c>
      <c r="J29" s="124">
        <v>83.4</v>
      </c>
      <c r="K29" s="151">
        <f t="shared" si="0"/>
        <v>0.58129542747592744</v>
      </c>
    </row>
    <row r="30" spans="1:11" s="5" customFormat="1" ht="18.2" customHeight="1">
      <c r="A30" s="77" t="s">
        <v>77</v>
      </c>
      <c r="B30" s="144" t="s">
        <v>65</v>
      </c>
      <c r="C30" s="81">
        <v>216</v>
      </c>
      <c r="D30" s="115">
        <v>6185</v>
      </c>
      <c r="E30" s="81">
        <v>30745</v>
      </c>
      <c r="F30" s="81">
        <v>19970.841362058774</v>
      </c>
      <c r="G30" s="83">
        <v>64.95638758191177</v>
      </c>
      <c r="H30" s="83">
        <v>48.610281139066096</v>
      </c>
      <c r="I30" s="84">
        <v>45.034897413562476</v>
      </c>
      <c r="J30" s="116">
        <v>73.032860663599976</v>
      </c>
      <c r="K30" s="151">
        <f t="shared" si="0"/>
        <v>0.88941316267358583</v>
      </c>
    </row>
    <row r="31" spans="1:11" s="53" customFormat="1" ht="18.2" customHeight="1">
      <c r="A31" s="77" t="s">
        <v>69</v>
      </c>
      <c r="B31" s="144" t="s">
        <v>67</v>
      </c>
      <c r="C31" s="79">
        <v>187</v>
      </c>
      <c r="D31" s="80">
        <v>1952.3</v>
      </c>
      <c r="E31" s="82">
        <v>3623</v>
      </c>
      <c r="F31" s="81">
        <v>2283.5769</v>
      </c>
      <c r="G31" s="83">
        <v>63.03</v>
      </c>
      <c r="H31" s="83">
        <v>63.03</v>
      </c>
      <c r="I31" s="84">
        <v>64.7</v>
      </c>
      <c r="J31" s="85">
        <v>79.8</v>
      </c>
      <c r="K31" s="147">
        <f t="shared" si="0"/>
        <v>0.78984962406015047</v>
      </c>
    </row>
    <row r="32" spans="1:11" s="5" customFormat="1" ht="18.2" customHeight="1">
      <c r="A32" s="117" t="s">
        <v>68</v>
      </c>
      <c r="B32" s="145" t="s">
        <v>63</v>
      </c>
      <c r="C32" s="119">
        <v>29</v>
      </c>
      <c r="D32" s="120">
        <v>4232.7</v>
      </c>
      <c r="E32" s="121">
        <v>27122</v>
      </c>
      <c r="F32" s="122">
        <v>17687.264462058774</v>
      </c>
      <c r="G32" s="112">
        <v>65.213717506300327</v>
      </c>
      <c r="H32" s="112">
        <v>46.684072104586214</v>
      </c>
      <c r="I32" s="123">
        <v>42.676751361509943</v>
      </c>
      <c r="J32" s="124">
        <v>66.265721327199955</v>
      </c>
      <c r="K32" s="151">
        <f t="shared" si="0"/>
        <v>0.98412446435608614</v>
      </c>
    </row>
    <row r="33" spans="1:11" s="5" customFormat="1" ht="18.2" customHeight="1">
      <c r="A33" s="77" t="s">
        <v>78</v>
      </c>
      <c r="B33" s="144" t="s">
        <v>65</v>
      </c>
      <c r="C33" s="81">
        <v>47</v>
      </c>
      <c r="D33" s="115">
        <v>2869.2</v>
      </c>
      <c r="E33" s="81">
        <v>35546</v>
      </c>
      <c r="F33" s="81">
        <v>21897.674858219318</v>
      </c>
      <c r="G33" s="83">
        <v>61.603766551002415</v>
      </c>
      <c r="H33" s="83">
        <v>49.056311775038928</v>
      </c>
      <c r="I33" s="84">
        <v>32.558856865222907</v>
      </c>
      <c r="J33" s="116">
        <v>76.316468522453164</v>
      </c>
      <c r="K33" s="151">
        <f t="shared" si="0"/>
        <v>0.80721458610048102</v>
      </c>
    </row>
    <row r="34" spans="1:11" s="53" customFormat="1" ht="18.2" customHeight="1">
      <c r="A34" s="77" t="s">
        <v>59</v>
      </c>
      <c r="B34" s="144" t="s">
        <v>67</v>
      </c>
      <c r="C34" s="79">
        <v>33</v>
      </c>
      <c r="D34" s="80">
        <v>229.6</v>
      </c>
      <c r="E34" s="82">
        <v>750</v>
      </c>
      <c r="F34" s="81">
        <v>565.65</v>
      </c>
      <c r="G34" s="83">
        <v>75.42</v>
      </c>
      <c r="H34" s="83">
        <v>75.42</v>
      </c>
      <c r="I34" s="84">
        <v>86.73</v>
      </c>
      <c r="J34" s="85">
        <v>82.1</v>
      </c>
      <c r="K34" s="147">
        <f t="shared" si="0"/>
        <v>0.9186358099878198</v>
      </c>
    </row>
    <row r="35" spans="1:11" s="5" customFormat="1" ht="18.2" customHeight="1">
      <c r="A35" s="117" t="s">
        <v>68</v>
      </c>
      <c r="B35" s="145" t="s">
        <v>63</v>
      </c>
      <c r="C35" s="119">
        <v>14</v>
      </c>
      <c r="D35" s="120">
        <v>2639.6</v>
      </c>
      <c r="E35" s="121">
        <v>34796</v>
      </c>
      <c r="F35" s="122">
        <v>21332.024858219316</v>
      </c>
      <c r="G35" s="112">
        <v>61.305968669442798</v>
      </c>
      <c r="H35" s="112">
        <v>48.48806352326514</v>
      </c>
      <c r="I35" s="123">
        <v>31.391241123439865</v>
      </c>
      <c r="J35" s="124">
        <v>70.532937044906348</v>
      </c>
      <c r="K35" s="151">
        <f t="shared" si="0"/>
        <v>0.86918213302830427</v>
      </c>
    </row>
    <row r="36" spans="1:11" s="5" customFormat="1" ht="18.2" customHeight="1">
      <c r="A36" s="77" t="s">
        <v>59</v>
      </c>
      <c r="B36" s="144" t="s">
        <v>65</v>
      </c>
      <c r="C36" s="81">
        <v>294</v>
      </c>
      <c r="D36" s="115">
        <v>1121.5</v>
      </c>
      <c r="E36" s="81">
        <v>26711</v>
      </c>
      <c r="F36" s="81">
        <v>13694.964000000002</v>
      </c>
      <c r="G36" s="83">
        <v>51.270877166710349</v>
      </c>
      <c r="H36" s="83">
        <v>47.557624199767893</v>
      </c>
      <c r="I36" s="84">
        <v>64.430738993710705</v>
      </c>
      <c r="J36" s="116">
        <v>74.266176645172123</v>
      </c>
      <c r="K36" s="151">
        <f t="shared" si="0"/>
        <v>0.6903664559395809</v>
      </c>
    </row>
    <row r="37" spans="1:11" s="53" customFormat="1" ht="18.2" customHeight="1">
      <c r="A37" s="77" t="s">
        <v>79</v>
      </c>
      <c r="B37" s="144" t="s">
        <v>67</v>
      </c>
      <c r="C37" s="137">
        <v>268</v>
      </c>
      <c r="D37" s="138">
        <v>205.8</v>
      </c>
      <c r="E37" s="139">
        <v>8565</v>
      </c>
      <c r="F37" s="140">
        <v>5781.375</v>
      </c>
      <c r="G37" s="143">
        <v>67.5</v>
      </c>
      <c r="H37" s="143">
        <v>67.5</v>
      </c>
      <c r="I37" s="141">
        <v>77.8</v>
      </c>
      <c r="J37" s="142">
        <v>76</v>
      </c>
      <c r="K37" s="147">
        <f t="shared" si="0"/>
        <v>0.88815789473684215</v>
      </c>
    </row>
    <row r="38" spans="1:11" s="5" customFormat="1" ht="18.2" customHeight="1">
      <c r="A38" s="126" t="s">
        <v>68</v>
      </c>
      <c r="B38" s="146" t="s">
        <v>63</v>
      </c>
      <c r="C38" s="128">
        <v>26</v>
      </c>
      <c r="D38" s="129">
        <v>915.7</v>
      </c>
      <c r="E38" s="130">
        <v>18146</v>
      </c>
      <c r="F38" s="131">
        <v>7913.5890000000018</v>
      </c>
      <c r="G38" s="132">
        <v>43.610652485396237</v>
      </c>
      <c r="H38" s="132">
        <v>38.144726110437567</v>
      </c>
      <c r="I38" s="133">
        <v>58.119646203019961</v>
      </c>
      <c r="J38" s="134">
        <v>72.532353290344247</v>
      </c>
      <c r="K38" s="151">
        <f t="shared" si="0"/>
        <v>0.60125792845607062</v>
      </c>
    </row>
    <row r="39" spans="1:11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19287.450341771328</v>
      </c>
      <c r="G39" s="83">
        <v>51.169846766697603</v>
      </c>
      <c r="H39" s="83">
        <v>47.958948038009538</v>
      </c>
      <c r="I39" s="84">
        <v>56.340220404503519</v>
      </c>
      <c r="J39" s="116">
        <v>65.456485301632554</v>
      </c>
      <c r="K39" s="151">
        <f t="shared" si="0"/>
        <v>0.78173837979384109</v>
      </c>
    </row>
    <row r="40" spans="1:11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7842.1679999999997</v>
      </c>
      <c r="G40" s="83">
        <v>73.099999999999994</v>
      </c>
      <c r="H40" s="83">
        <v>73.099999999999994</v>
      </c>
      <c r="I40" s="84">
        <v>71.369</v>
      </c>
      <c r="J40" s="85">
        <v>76.2</v>
      </c>
      <c r="K40" s="147">
        <f t="shared" si="0"/>
        <v>0.95931758530183719</v>
      </c>
    </row>
    <row r="41" spans="1:11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11445.282341771328</v>
      </c>
      <c r="G41" s="112">
        <v>42.444955838202588</v>
      </c>
      <c r="H41" s="112">
        <v>37.956604056988461</v>
      </c>
      <c r="I41" s="123">
        <v>50.361034515369951</v>
      </c>
      <c r="J41" s="124">
        <v>54.712970603265099</v>
      </c>
      <c r="K41" s="151">
        <f t="shared" si="0"/>
        <v>0.77577501952836037</v>
      </c>
    </row>
    <row r="42" spans="1:11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9197.7270666262011</v>
      </c>
      <c r="G42" s="83">
        <v>58.688916964179441</v>
      </c>
      <c r="H42" s="83">
        <v>52.838194348721771</v>
      </c>
      <c r="I42" s="84">
        <v>56.414882488515417</v>
      </c>
      <c r="J42" s="116">
        <v>66.50141585172436</v>
      </c>
      <c r="K42" s="151">
        <f t="shared" si="0"/>
        <v>0.88252131496020858</v>
      </c>
    </row>
    <row r="43" spans="1:11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1988.385</v>
      </c>
      <c r="G43" s="83">
        <v>60.9</v>
      </c>
      <c r="H43" s="83">
        <v>60.9</v>
      </c>
      <c r="I43" s="84">
        <v>77.3</v>
      </c>
      <c r="J43" s="85">
        <v>69.3</v>
      </c>
      <c r="K43" s="147">
        <f t="shared" si="0"/>
        <v>0.87878787878787878</v>
      </c>
    </row>
    <row r="44" spans="1:11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7209.3420666262018</v>
      </c>
      <c r="G44" s="112">
        <v>58.107053007384557</v>
      </c>
      <c r="H44" s="112">
        <v>50.71666654575381</v>
      </c>
      <c r="I44" s="123">
        <v>50.799282261360368</v>
      </c>
      <c r="J44" s="124">
        <v>63.702831703448716</v>
      </c>
      <c r="K44" s="151">
        <f t="shared" si="0"/>
        <v>0.91215808549745814</v>
      </c>
    </row>
    <row r="45" spans="1:11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6516.881432211404</v>
      </c>
      <c r="G45" s="83">
        <v>62.458131418549016</v>
      </c>
      <c r="H45" s="83">
        <v>48.553850164075236</v>
      </c>
      <c r="I45" s="84">
        <v>54.832360599375605</v>
      </c>
      <c r="J45" s="116">
        <v>71.601415851724354</v>
      </c>
      <c r="K45" s="151">
        <f t="shared" si="0"/>
        <v>0.8723030218828397</v>
      </c>
    </row>
    <row r="46" spans="1:11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1116.3119999999999</v>
      </c>
      <c r="G46" s="83">
        <v>77.2</v>
      </c>
      <c r="H46" s="83">
        <v>77.2</v>
      </c>
      <c r="I46" s="84">
        <v>71.400000000000006</v>
      </c>
      <c r="J46" s="85">
        <v>79.5</v>
      </c>
      <c r="K46" s="147">
        <f t="shared" si="0"/>
        <v>0.97106918238993711</v>
      </c>
    </row>
    <row r="47" spans="1:11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5400.5694322114041</v>
      </c>
      <c r="G47" s="112">
        <v>60.086442280945754</v>
      </c>
      <c r="H47" s="112">
        <v>43.945223922114046</v>
      </c>
      <c r="I47" s="123">
        <v>52.154036161335192</v>
      </c>
      <c r="J47" s="124">
        <v>63.702831703448716</v>
      </c>
      <c r="K47" s="151">
        <f t="shared" si="0"/>
        <v>0.94323031918992106</v>
      </c>
    </row>
    <row r="48" spans="1:11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12454.084500698922</v>
      </c>
      <c r="G48" s="83">
        <v>58.646093900446985</v>
      </c>
      <c r="H48" s="83">
        <v>54.126360273093056</v>
      </c>
      <c r="I48" s="84">
        <v>43.718230087288241</v>
      </c>
      <c r="J48" s="116">
        <v>71.373590483165842</v>
      </c>
      <c r="K48" s="151">
        <f t="shared" si="0"/>
        <v>0.82167778730816743</v>
      </c>
    </row>
    <row r="49" spans="1:11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950.31150000000014</v>
      </c>
      <c r="G49" s="83">
        <v>77.45</v>
      </c>
      <c r="H49" s="83">
        <v>77.45</v>
      </c>
      <c r="I49" s="84">
        <v>71.8</v>
      </c>
      <c r="J49" s="85">
        <v>76</v>
      </c>
      <c r="K49" s="147">
        <f t="shared" si="0"/>
        <v>1.0190789473684212</v>
      </c>
    </row>
    <row r="50" spans="1:11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11503.773000698922</v>
      </c>
      <c r="G50" s="112">
        <v>57.492993156574158</v>
      </c>
      <c r="H50" s="112">
        <v>52.696098593603089</v>
      </c>
      <c r="I50" s="123">
        <v>41.985624280334086</v>
      </c>
      <c r="J50" s="124">
        <v>66.747180966331683</v>
      </c>
      <c r="K50" s="151">
        <f t="shared" si="0"/>
        <v>0.86135462688041486</v>
      </c>
    </row>
    <row r="51" spans="1:11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10885.507483425712</v>
      </c>
      <c r="G51" s="83">
        <v>47.977026239260049</v>
      </c>
      <c r="H51" s="83">
        <v>42.02951600299312</v>
      </c>
      <c r="I51" s="84">
        <v>69.336627410881647</v>
      </c>
      <c r="J51" s="116">
        <v>75.904931952614135</v>
      </c>
      <c r="K51" s="151">
        <f t="shared" si="0"/>
        <v>0.63206731110978542</v>
      </c>
    </row>
    <row r="52" spans="1:11" s="53" customFormat="1" ht="18" customHeight="1">
      <c r="A52" s="77" t="s">
        <v>88</v>
      </c>
      <c r="B52" s="144" t="s">
        <v>82</v>
      </c>
      <c r="C52" s="137">
        <v>267</v>
      </c>
      <c r="D52" s="138">
        <v>1362.9</v>
      </c>
      <c r="E52" s="139">
        <v>6251</v>
      </c>
      <c r="F52" s="140">
        <v>2019.0729999999999</v>
      </c>
      <c r="G52" s="136">
        <v>32.299999999999997</v>
      </c>
      <c r="H52" s="136">
        <v>32.299999999999997</v>
      </c>
      <c r="I52" s="141">
        <v>71.2</v>
      </c>
      <c r="J52" s="142">
        <v>77.900000000000006</v>
      </c>
      <c r="K52" s="147">
        <f t="shared" si="0"/>
        <v>0.41463414634146334</v>
      </c>
    </row>
    <row r="53" spans="1:11" s="5" customFormat="1" ht="18" customHeight="1">
      <c r="A53" s="117" t="s">
        <v>83</v>
      </c>
      <c r="B53" s="145" t="s">
        <v>63</v>
      </c>
      <c r="C53" s="119">
        <v>20</v>
      </c>
      <c r="D53" s="120">
        <v>1084.5</v>
      </c>
      <c r="E53" s="121">
        <v>16438</v>
      </c>
      <c r="F53" s="122">
        <v>8866.4344834257117</v>
      </c>
      <c r="G53" s="112">
        <v>53.938645111483829</v>
      </c>
      <c r="H53" s="112">
        <v>45.729431110348642</v>
      </c>
      <c r="I53" s="123">
        <v>68.628028916260732</v>
      </c>
      <c r="J53" s="124">
        <v>73.909863905228249</v>
      </c>
      <c r="K53" s="151">
        <f t="shared" si="0"/>
        <v>0.72978953364935517</v>
      </c>
    </row>
    <row r="54" spans="1:11" s="5" customFormat="1" ht="18" customHeight="1">
      <c r="A54" s="77" t="s">
        <v>89</v>
      </c>
      <c r="B54" s="144" t="s">
        <v>65</v>
      </c>
      <c r="C54" s="81">
        <v>165</v>
      </c>
      <c r="D54" s="115">
        <v>1473.5</v>
      </c>
      <c r="E54" s="81">
        <v>9814</v>
      </c>
      <c r="F54" s="81">
        <v>4727.0667518793052</v>
      </c>
      <c r="G54" s="83">
        <v>48.166565639691314</v>
      </c>
      <c r="H54" s="83">
        <v>37.309103103139492</v>
      </c>
      <c r="I54" s="84">
        <v>70.525847732826946</v>
      </c>
      <c r="J54" s="116">
        <v>72.591808732948778</v>
      </c>
      <c r="K54" s="151">
        <f t="shared" si="0"/>
        <v>0.66352618126497975</v>
      </c>
    </row>
    <row r="55" spans="1:11" s="53" customFormat="1" ht="18" customHeight="1">
      <c r="A55" s="77" t="s">
        <v>90</v>
      </c>
      <c r="B55" s="144" t="s">
        <v>82</v>
      </c>
      <c r="C55" s="137">
        <v>130</v>
      </c>
      <c r="D55" s="138">
        <v>690.8</v>
      </c>
      <c r="E55" s="139">
        <v>1424</v>
      </c>
      <c r="F55" s="140">
        <v>635.87296000000003</v>
      </c>
      <c r="G55" s="136">
        <v>44.654000000000003</v>
      </c>
      <c r="H55" s="136">
        <v>44.654000000000003</v>
      </c>
      <c r="I55" s="141">
        <v>86.456000000000003</v>
      </c>
      <c r="J55" s="142">
        <v>87</v>
      </c>
      <c r="K55" s="147">
        <f t="shared" si="0"/>
        <v>0.51326436781609197</v>
      </c>
    </row>
    <row r="56" spans="1:11" s="5" customFormat="1" ht="18" customHeight="1">
      <c r="A56" s="117" t="s">
        <v>83</v>
      </c>
      <c r="B56" s="145" t="s">
        <v>63</v>
      </c>
      <c r="C56" s="119">
        <v>35</v>
      </c>
      <c r="D56" s="120">
        <v>782.7</v>
      </c>
      <c r="E56" s="121">
        <v>8390</v>
      </c>
      <c r="F56" s="122">
        <v>4091.1937918793051</v>
      </c>
      <c r="G56" s="112">
        <v>48.762738878180038</v>
      </c>
      <c r="H56" s="112">
        <v>36.062484130418468</v>
      </c>
      <c r="I56" s="123">
        <v>67.826592993601039</v>
      </c>
      <c r="J56" s="124">
        <v>58.183617465897555</v>
      </c>
      <c r="K56" s="151">
        <f t="shared" si="0"/>
        <v>0.83808365656811801</v>
      </c>
    </row>
    <row r="57" spans="1:11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19154.624263448284</v>
      </c>
      <c r="G57" s="83">
        <v>48.592364756711952</v>
      </c>
      <c r="H57" s="83">
        <v>36.064891264380833</v>
      </c>
      <c r="I57" s="84">
        <v>51.168972364343901</v>
      </c>
      <c r="J57" s="116">
        <v>67.715245811718503</v>
      </c>
      <c r="K57" s="151">
        <f t="shared" si="0"/>
        <v>0.71759858764778739</v>
      </c>
    </row>
    <row r="58" spans="1:11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1339.819</v>
      </c>
      <c r="G58" s="83">
        <v>44.81</v>
      </c>
      <c r="H58" s="83">
        <v>44.81</v>
      </c>
      <c r="I58" s="84">
        <v>70.3</v>
      </c>
      <c r="J58" s="85">
        <v>66</v>
      </c>
      <c r="K58" s="147">
        <f t="shared" si="0"/>
        <v>0.67893939393939395</v>
      </c>
    </row>
    <row r="59" spans="1:11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17814.805263448285</v>
      </c>
      <c r="G59" s="112">
        <v>48.902811670505045</v>
      </c>
      <c r="H59" s="112">
        <v>35.347114901606631</v>
      </c>
      <c r="I59" s="123">
        <v>49.598746098714543</v>
      </c>
      <c r="J59" s="124">
        <v>69.430491623437007</v>
      </c>
      <c r="K59" s="151">
        <f t="shared" si="0"/>
        <v>0.70434200488935295</v>
      </c>
    </row>
    <row r="60" spans="1:11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6025.8682403834327</v>
      </c>
      <c r="G60" s="83">
        <v>54.000073845178179</v>
      </c>
      <c r="H60" s="83">
        <v>46.65428983210024</v>
      </c>
      <c r="I60" s="84">
        <v>62.236392133951178</v>
      </c>
      <c r="J60" s="116">
        <v>75.965245811718503</v>
      </c>
      <c r="K60" s="151">
        <f t="shared" si="0"/>
        <v>0.71085235449666717</v>
      </c>
    </row>
    <row r="61" spans="1:11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1275.5339999999999</v>
      </c>
      <c r="G61" s="83">
        <v>59.8</v>
      </c>
      <c r="H61" s="83">
        <v>59.8</v>
      </c>
      <c r="I61" s="84">
        <v>77.3</v>
      </c>
      <c r="J61" s="85">
        <v>82.5</v>
      </c>
      <c r="K61" s="147">
        <f t="shared" si="0"/>
        <v>0.72484848484848485</v>
      </c>
    </row>
    <row r="62" spans="1:11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4750.3342403834331</v>
      </c>
      <c r="G62" s="112">
        <v>52.629450923813792</v>
      </c>
      <c r="H62" s="112">
        <v>43.547731025526986</v>
      </c>
      <c r="I62" s="123">
        <v>58.676600911008322</v>
      </c>
      <c r="J62" s="124">
        <v>69.430491623437007</v>
      </c>
      <c r="K62" s="151">
        <f t="shared" si="0"/>
        <v>0.75801639442875779</v>
      </c>
    </row>
    <row r="63" spans="1:11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8436.9599099999959</v>
      </c>
      <c r="G63" s="135">
        <v>75.451260150241424</v>
      </c>
      <c r="H63" s="135">
        <v>66.760489268467182</v>
      </c>
      <c r="I63" s="84">
        <v>59.462448724808262</v>
      </c>
      <c r="J63" s="116">
        <v>77.766468522453181</v>
      </c>
      <c r="K63" s="151">
        <f t="shared" si="0"/>
        <v>0.97022870632805835</v>
      </c>
    </row>
    <row r="64" spans="1:11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1035.9359099999999</v>
      </c>
      <c r="G64" s="83">
        <v>77.251000000000005</v>
      </c>
      <c r="H64" s="83">
        <v>77.251000000000005</v>
      </c>
      <c r="I64" s="84">
        <v>55.7</v>
      </c>
      <c r="J64" s="85">
        <v>85</v>
      </c>
      <c r="K64" s="147">
        <f t="shared" si="0"/>
        <v>0.90883529411764707</v>
      </c>
    </row>
    <row r="65" spans="1:11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7401.0239999999967</v>
      </c>
      <c r="G65" s="112">
        <v>75.206015648816148</v>
      </c>
      <c r="H65" s="112">
        <v>65.330982623717105</v>
      </c>
      <c r="I65" s="123">
        <v>59.98737933136875</v>
      </c>
      <c r="J65" s="124">
        <v>70.532937044906348</v>
      </c>
      <c r="K65" s="151">
        <f t="shared" si="0"/>
        <v>1.0662538496154581</v>
      </c>
    </row>
    <row r="66" spans="1:11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9837.1156508372733</v>
      </c>
      <c r="G66" s="83">
        <v>78.01662027787512</v>
      </c>
      <c r="H66" s="83">
        <v>66.189196061212868</v>
      </c>
      <c r="I66" s="84">
        <v>47.169847029409375</v>
      </c>
      <c r="J66" s="116">
        <v>76.145816563323493</v>
      </c>
      <c r="K66" s="151">
        <f t="shared" si="0"/>
        <v>1.0245686998838059</v>
      </c>
    </row>
    <row r="67" spans="1:11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192.41355799999997</v>
      </c>
      <c r="G67" s="83">
        <v>88.263099999999994</v>
      </c>
      <c r="H67" s="83">
        <v>88.263099999999994</v>
      </c>
      <c r="I67" s="84">
        <v>70.58</v>
      </c>
      <c r="J67" s="85">
        <v>85.5</v>
      </c>
      <c r="K67" s="147">
        <f t="shared" si="0"/>
        <v>1.0323169590643275</v>
      </c>
    </row>
    <row r="68" spans="1:11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9644.7020928372731</v>
      </c>
      <c r="G68" s="112">
        <v>77.836349712188465</v>
      </c>
      <c r="H68" s="112">
        <v>65.80084071792696</v>
      </c>
      <c r="I68" s="123">
        <v>46.757982502931377</v>
      </c>
      <c r="J68" s="124">
        <v>66.791633126646985</v>
      </c>
      <c r="K68" s="151">
        <f t="shared" si="0"/>
        <v>1.1653607805127184</v>
      </c>
    </row>
    <row r="69" spans="1:11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5191.6744379630609</v>
      </c>
      <c r="G69" s="83">
        <v>76.213658807443636</v>
      </c>
      <c r="H69" s="83">
        <v>76.255877780210852</v>
      </c>
      <c r="I69" s="84">
        <v>57.51316775543436</v>
      </c>
      <c r="J69" s="116">
        <v>77.342978894259176</v>
      </c>
      <c r="K69" s="151">
        <f t="shared" si="0"/>
        <v>0.98539854421227413</v>
      </c>
    </row>
    <row r="70" spans="1:11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204.58</v>
      </c>
      <c r="G70" s="83">
        <v>96.5</v>
      </c>
      <c r="H70" s="83">
        <v>96.5</v>
      </c>
      <c r="I70" s="84">
        <v>73.099999999999994</v>
      </c>
      <c r="J70" s="85">
        <v>85</v>
      </c>
      <c r="K70" s="147">
        <f t="shared" si="0"/>
        <v>1.1352941176470588</v>
      </c>
    </row>
    <row r="71" spans="1:11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4987.094437963061</v>
      </c>
      <c r="G71" s="132">
        <v>75.562036938834254</v>
      </c>
      <c r="H71" s="132">
        <v>75.60561203618127</v>
      </c>
      <c r="I71" s="133">
        <v>57.012499810608915</v>
      </c>
      <c r="J71" s="134">
        <v>69.685957788518351</v>
      </c>
      <c r="K71" s="147">
        <f>G71/J71</f>
        <v>1.0843222843854499</v>
      </c>
    </row>
    <row r="72" spans="1:11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  <c r="K72" s="151"/>
    </row>
    <row r="73" spans="1:11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  <c r="K73" s="147"/>
    </row>
    <row r="74" spans="1:11">
      <c r="K74" s="151"/>
    </row>
    <row r="75" spans="1:11">
      <c r="K75" s="151"/>
    </row>
    <row r="76" spans="1:11">
      <c r="K76" s="147"/>
    </row>
    <row r="77" spans="1:11">
      <c r="K77" s="151"/>
    </row>
    <row r="78" spans="1:11">
      <c r="K78" s="151"/>
    </row>
    <row r="79" spans="1:11">
      <c r="K79" s="147"/>
    </row>
    <row r="80" spans="1:11">
      <c r="K80" s="151"/>
    </row>
    <row r="81" spans="11:11">
      <c r="K81" s="151"/>
    </row>
    <row r="82" spans="11:11">
      <c r="K82" s="147"/>
    </row>
    <row r="83" spans="11:11">
      <c r="K83" s="151"/>
    </row>
    <row r="84" spans="11:11">
      <c r="K84" s="151"/>
    </row>
    <row r="85" spans="11:11">
      <c r="K85" s="147"/>
    </row>
    <row r="86" spans="11:11">
      <c r="K86" s="151"/>
    </row>
    <row r="87" spans="11:11">
      <c r="K87" s="151"/>
    </row>
    <row r="88" spans="11:11">
      <c r="K88" s="147"/>
    </row>
    <row r="89" spans="11:11">
      <c r="K89" s="151"/>
    </row>
    <row r="90" spans="11:11">
      <c r="K90" s="151"/>
    </row>
    <row r="91" spans="11:11">
      <c r="K91" s="147"/>
    </row>
    <row r="92" spans="11:11">
      <c r="K92" s="151"/>
    </row>
    <row r="93" spans="11:11">
      <c r="K93" s="151"/>
    </row>
    <row r="94" spans="11:11">
      <c r="K94" s="147"/>
    </row>
    <row r="95" spans="11:11">
      <c r="K95" s="147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view="pageBreakPreview" zoomScaleNormal="100" zoomScaleSheetLayoutView="100" workbookViewId="0">
      <selection activeCell="A2" sqref="A2:J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66" t="s">
        <v>32</v>
      </c>
      <c r="B2" s="166"/>
      <c r="C2" s="166"/>
      <c r="D2" s="166"/>
      <c r="E2" s="166"/>
      <c r="F2" s="166"/>
      <c r="G2" s="166"/>
      <c r="H2" s="166"/>
      <c r="I2" s="166"/>
      <c r="J2" s="166"/>
    </row>
    <row r="3" spans="1:13" s="20" customFormat="1" ht="16.5" customHeight="1">
      <c r="A3" s="167">
        <f>[2]결재!A3:J3</f>
        <v>46271</v>
      </c>
      <c r="B3" s="168"/>
      <c r="C3" s="168"/>
      <c r="D3" s="168"/>
      <c r="E3" s="168"/>
      <c r="F3" s="168"/>
      <c r="G3" s="168"/>
      <c r="H3" s="168"/>
      <c r="I3" s="168"/>
      <c r="J3" s="168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69">
        <f>[2]시군별!E6</f>
        <v>506371</v>
      </c>
      <c r="F5" s="169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70" t="s">
        <v>35</v>
      </c>
      <c r="D6" s="170"/>
      <c r="E6" s="170"/>
      <c r="F6" s="171">
        <v>651</v>
      </c>
      <c r="G6" s="171"/>
      <c r="H6" s="162"/>
      <c r="I6" s="163"/>
      <c r="J6" s="163"/>
      <c r="L6" s="162"/>
      <c r="M6" s="163"/>
    </row>
    <row r="7" spans="1:13" s="13" customFormat="1" ht="30" customHeight="1">
      <c r="H7" s="163"/>
      <c r="I7" s="163"/>
      <c r="J7" s="163"/>
      <c r="L7" s="163"/>
      <c r="M7" s="163"/>
    </row>
    <row r="8" spans="1:13" s="24" customFormat="1" ht="15" customHeight="1">
      <c r="B8" s="28"/>
      <c r="C8" s="29"/>
      <c r="D8" s="27"/>
      <c r="H8" s="163"/>
      <c r="I8" s="163"/>
      <c r="J8" s="163"/>
      <c r="L8" s="163"/>
      <c r="M8" s="163"/>
    </row>
    <row r="9" spans="1:13" s="12" customFormat="1" ht="35.1" customHeight="1">
      <c r="A9" s="11" t="s">
        <v>36</v>
      </c>
      <c r="B9" s="62">
        <f>[2]시군별!G6</f>
        <v>53.9</v>
      </c>
      <c r="C9" s="12" t="s">
        <v>8</v>
      </c>
      <c r="D9" s="12" t="str">
        <f>[2]결재!D9</f>
        <v>(2025년동기 :</v>
      </c>
      <c r="F9" s="14">
        <f>[2]시군별!I6</f>
        <v>55.2</v>
      </c>
      <c r="G9" s="12" t="s">
        <v>9</v>
      </c>
      <c r="H9" s="12" t="s">
        <v>39</v>
      </c>
      <c r="I9" s="14">
        <f>[2]시군별!J6</f>
        <v>70.028902785031448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59.8</v>
      </c>
      <c r="C11" s="13" t="s">
        <v>8</v>
      </c>
      <c r="D11" s="13" t="s">
        <v>11</v>
      </c>
      <c r="F11" s="19">
        <f>[2]시군별!I7</f>
        <v>72.8</v>
      </c>
      <c r="G11" s="13" t="s">
        <v>9</v>
      </c>
      <c r="H11" s="13" t="s">
        <v>12</v>
      </c>
      <c r="I11" s="19">
        <f>[2]시군별!J7</f>
        <v>78.966666666666669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52.7</v>
      </c>
      <c r="C13" s="13" t="s">
        <v>8</v>
      </c>
      <c r="D13" s="13" t="s">
        <v>11</v>
      </c>
      <c r="F13" s="19">
        <f>[2]시군별!I8</f>
        <v>51.9</v>
      </c>
      <c r="G13" s="13" t="s">
        <v>9</v>
      </c>
      <c r="H13" s="13" t="s">
        <v>12</v>
      </c>
      <c r="I13" s="19">
        <f>[2]시군별!J8</f>
        <v>68.121585918826355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8">
        <f>[2]결재!B17</f>
        <v>44.7</v>
      </c>
      <c r="C17" s="13" t="s">
        <v>8</v>
      </c>
      <c r="D17" s="31" t="str">
        <f>[2]결재!D17</f>
        <v>(2025년동기 :</v>
      </c>
      <c r="E17" s="31"/>
      <c r="F17" s="65">
        <f>[2]결재!F17</f>
        <v>0.42299999999999999</v>
      </c>
      <c r="G17" s="31" t="s">
        <v>45</v>
      </c>
      <c r="H17" s="31" t="s">
        <v>46</v>
      </c>
      <c r="I17" s="65">
        <f>[2]결재!I17</f>
        <v>0.56499999999999995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46.8</v>
      </c>
      <c r="C19" s="13" t="s">
        <v>8</v>
      </c>
      <c r="D19" s="31" t="s">
        <v>48</v>
      </c>
      <c r="E19" s="31"/>
      <c r="F19" s="65">
        <f>[2]결재!F19</f>
        <v>0.53200000000000003</v>
      </c>
      <c r="G19" s="31" t="s">
        <v>45</v>
      </c>
      <c r="H19" s="31" t="s">
        <v>49</v>
      </c>
      <c r="I19" s="65">
        <f>[2]결재!I19</f>
        <v>0.51300000000000001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46.7</v>
      </c>
      <c r="C21" s="13" t="s">
        <v>8</v>
      </c>
      <c r="D21" s="31" t="s">
        <v>48</v>
      </c>
      <c r="E21" s="31"/>
      <c r="F21" s="65">
        <f>[2]결재!F21</f>
        <v>0.23699999999999999</v>
      </c>
      <c r="G21" s="31" t="s">
        <v>45</v>
      </c>
      <c r="H21" s="31" t="s">
        <v>49</v>
      </c>
      <c r="I21" s="65">
        <f>[2]결재!I21</f>
        <v>0.47499999999999998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35.9</v>
      </c>
      <c r="C23" s="13" t="s">
        <v>8</v>
      </c>
      <c r="D23" s="31" t="s">
        <v>48</v>
      </c>
      <c r="E23" s="31"/>
      <c r="F23" s="65">
        <f>[2]결재!F23</f>
        <v>0.621</v>
      </c>
      <c r="G23" s="31" t="s">
        <v>45</v>
      </c>
      <c r="H23" s="31" t="s">
        <v>49</v>
      </c>
      <c r="I23" s="65">
        <f>[2]결재!I23</f>
        <v>0.56600000000000006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26.8</v>
      </c>
      <c r="C25" s="13" t="s">
        <v>8</v>
      </c>
      <c r="D25" s="31" t="s">
        <v>48</v>
      </c>
      <c r="E25" s="31"/>
      <c r="F25" s="65">
        <f>[2]결재!F25</f>
        <v>0.60699999999999998</v>
      </c>
      <c r="G25" s="31" t="s">
        <v>45</v>
      </c>
      <c r="H25" s="31" t="s">
        <v>49</v>
      </c>
      <c r="I25" s="65">
        <f>[2]결재!I25</f>
        <v>0.59299999999999997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29.4</v>
      </c>
      <c r="C27" s="13" t="s">
        <v>8</v>
      </c>
      <c r="D27" s="31" t="s">
        <v>48</v>
      </c>
      <c r="E27" s="31"/>
      <c r="F27" s="65">
        <f>[2]결재!F27</f>
        <v>0.52300000000000002</v>
      </c>
      <c r="G27" s="31" t="s">
        <v>45</v>
      </c>
      <c r="H27" s="31" t="s">
        <v>49</v>
      </c>
      <c r="I27" s="65">
        <f>[2]결재!I27</f>
        <v>0.501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24.1</v>
      </c>
      <c r="C29" s="13" t="s">
        <v>8</v>
      </c>
      <c r="D29" s="31" t="s">
        <v>48</v>
      </c>
      <c r="E29" s="31"/>
      <c r="F29" s="65">
        <f>[2]결재!F29</f>
        <v>0.46700000000000003</v>
      </c>
      <c r="G29" s="31" t="s">
        <v>45</v>
      </c>
      <c r="H29" s="31" t="s">
        <v>49</v>
      </c>
      <c r="I29" s="65">
        <f>[2]결재!I29</f>
        <v>0.55500000000000005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55.000000000000007</v>
      </c>
      <c r="C31" s="13" t="s">
        <v>8</v>
      </c>
      <c r="D31" s="30" t="s">
        <v>48</v>
      </c>
      <c r="F31" s="73">
        <f>[2]결재!F31</f>
        <v>0.223</v>
      </c>
      <c r="G31" s="31" t="s">
        <v>45</v>
      </c>
      <c r="H31" s="31" t="s">
        <v>49</v>
      </c>
      <c r="I31" s="73">
        <f>[2]결재!I31</f>
        <v>0.64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45.2</v>
      </c>
      <c r="C33" s="13" t="s">
        <v>8</v>
      </c>
      <c r="D33" s="30" t="s">
        <v>48</v>
      </c>
      <c r="F33" s="73">
        <f>[2]결재!F33</f>
        <v>0.40500000000000003</v>
      </c>
      <c r="G33" s="31" t="s">
        <v>45</v>
      </c>
      <c r="H33" s="31" t="s">
        <v>49</v>
      </c>
      <c r="I33" s="73">
        <f>[2]결재!I33</f>
        <v>0.83299999999999996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46271</v>
      </c>
      <c r="C36" s="164">
        <f>[2]결재!C37:D37</f>
        <v>678.10000000000025</v>
      </c>
      <c r="D36" s="164"/>
      <c r="E36" s="13" t="str">
        <f>[2]결재!E37</f>
        <v>(전년 739.5   평년 862)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65"/>
      <c r="H37" s="165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2026-08-10T02:15:00Z</cp:lastPrinted>
  <dcterms:created xsi:type="dcterms:W3CDTF">2000-04-10T01:01:28Z</dcterms:created>
  <dcterms:modified xsi:type="dcterms:W3CDTF">2026-09-07T07:34:42Z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