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99D3268-72BD-4493-A7FC-EE63BADF294A}" xr6:coauthVersionLast="47" xr6:coauthVersionMax="47" xr10:uidLastSave="{00000000-0000-0000-0000-000000000000}"/>
  <bookViews>
    <workbookView xWindow="-120" yWindow="-120" windowWidth="29040" windowHeight="15720" tabRatio="889" xr2:uid="{00000000-000D-0000-FFFF-FFFF00000000}"/>
  </bookViews>
  <sheets>
    <sheet name="발행계획" sheetId="11" r:id="rId1"/>
  </sheets>
  <externalReferences>
    <externalReference r:id="rId2"/>
  </externalReferences>
  <definedNames>
    <definedName name="계층">'[1]8.총괄명세(안)'!$AB$7:$AB$8</definedName>
    <definedName name="기본한도" localSheetId="0">#REF!</definedName>
    <definedName name="기본한도">#REF!</definedName>
    <definedName name="자금종류" localSheetId="0">#REF!</definedName>
    <definedName name="자금종류">#REF!</definedName>
    <definedName name="중기재정">'[1]8.총괄명세(안)'!$AH$7:$AH$8</definedName>
    <definedName name="투자심사" localSheetId="0">#REF!</definedName>
    <definedName name="투자심사">#REF!</definedName>
    <definedName name="투자심사1">'[1]8.총괄명세(안)'!$AG$7:$AG$9</definedName>
    <definedName name="한도내유형" localSheetId="0">#REF!</definedName>
    <definedName name="한도내유형">#REF!</definedName>
    <definedName name="한도여부">'[1]8.총괄명세(안)'!$AC$7:$AC$8</definedName>
    <definedName name="한도유형" localSheetId="0">#REF!</definedName>
    <definedName name="한도유형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2" i="11" l="1"/>
  <c r="G30" i="11"/>
  <c r="G20" i="11"/>
  <c r="G19" i="11"/>
  <c r="G10" i="11"/>
  <c r="G9" i="11"/>
  <c r="G8" i="11"/>
</calcChain>
</file>

<file path=xl/sharedStrings.xml><?xml version="1.0" encoding="utf-8"?>
<sst xmlns="http://schemas.openxmlformats.org/spreadsheetml/2006/main" count="193" uniqueCount="70">
  <si>
    <t>비고</t>
  </si>
  <si>
    <t>이율(%)</t>
  </si>
  <si>
    <t>시도</t>
    <phoneticPr fontId="6" type="noConversion"/>
  </si>
  <si>
    <t>시군구</t>
    <phoneticPr fontId="6" type="noConversion"/>
  </si>
  <si>
    <t>구      분</t>
    <phoneticPr fontId="6" type="noConversion"/>
  </si>
  <si>
    <t>본청</t>
    <phoneticPr fontId="6" type="noConversion"/>
  </si>
  <si>
    <t>사업명</t>
    <phoneticPr fontId="6" type="noConversion"/>
  </si>
  <si>
    <t>총 사업비</t>
    <phoneticPr fontId="6" type="noConversion"/>
  </si>
  <si>
    <t>당해연도</t>
    <phoneticPr fontId="6" type="noConversion"/>
  </si>
  <si>
    <t>누적</t>
    <phoneticPr fontId="6" type="noConversion"/>
  </si>
  <si>
    <t>상환기간</t>
    <phoneticPr fontId="6" type="noConversion"/>
  </si>
  <si>
    <t>발행조건(예상)</t>
    <phoneticPr fontId="6" type="noConversion"/>
  </si>
  <si>
    <t>사업개요</t>
    <phoneticPr fontId="6" type="noConversion"/>
  </si>
  <si>
    <t>발행 사유</t>
    <phoneticPr fontId="6" type="noConversion"/>
  </si>
  <si>
    <t>경상북도</t>
    <phoneticPr fontId="6" type="noConversion"/>
  </si>
  <si>
    <t>2년거치 8년상환</t>
    <phoneticPr fontId="6" type="noConversion"/>
  </si>
  <si>
    <t>재정투자사업(지방재정법 §11①1)</t>
  </si>
  <si>
    <t>(단위 : 백만원)</t>
    <phoneticPr fontId="6" type="noConversion"/>
  </si>
  <si>
    <t>농업기술원이전공사비</t>
    <phoneticPr fontId="6" type="noConversion"/>
  </si>
  <si>
    <t>지방도사업(주민참여)</t>
    <phoneticPr fontId="6" type="noConversion"/>
  </si>
  <si>
    <t>지방도유지관리사업</t>
    <phoneticPr fontId="6" type="noConversion"/>
  </si>
  <si>
    <t>경상북도기록원건립</t>
    <phoneticPr fontId="6" type="noConversion"/>
  </si>
  <si>
    <t>경상북도기록원건립건설사업관리용역</t>
    <phoneticPr fontId="6" type="noConversion"/>
  </si>
  <si>
    <t>경상북도근로자종합복지관건립</t>
    <phoneticPr fontId="6" type="noConversion"/>
  </si>
  <si>
    <t>감염병분석센터증축</t>
    <phoneticPr fontId="6" type="noConversion"/>
  </si>
  <si>
    <t>경상북도농식품유통교육진흥원건립</t>
    <phoneticPr fontId="6" type="noConversion"/>
  </si>
  <si>
    <t>경상북도도립예술단이전건립공사비</t>
    <phoneticPr fontId="6" type="noConversion"/>
  </si>
  <si>
    <t>사방사업(산림환경연구원본원)</t>
    <phoneticPr fontId="6" type="noConversion"/>
  </si>
  <si>
    <t>사방사업(산림환경연구원북부지원)</t>
    <phoneticPr fontId="6" type="noConversion"/>
  </si>
  <si>
    <t>사방사업(산림환경연구원서부지원)</t>
    <phoneticPr fontId="6" type="noConversion"/>
  </si>
  <si>
    <t>운문도계간국지도개량(지특중앙)</t>
    <phoneticPr fontId="6" type="noConversion"/>
  </si>
  <si>
    <t>급경사지붕괴위험지역정비사업(지특중앙)</t>
    <phoneticPr fontId="6" type="noConversion"/>
  </si>
  <si>
    <t>상원청하간국지도개량(지특중앙)</t>
    <phoneticPr fontId="6" type="noConversion"/>
  </si>
  <si>
    <t>마령재터널국지도건설(지특중앙)</t>
    <phoneticPr fontId="6" type="noConversion"/>
  </si>
  <si>
    <t>신도시~지방도916호선(구담)연결도로개설공사</t>
    <phoneticPr fontId="6" type="noConversion"/>
  </si>
  <si>
    <t>강동안강간도로건설공사(지특중앙)</t>
    <phoneticPr fontId="6" type="noConversion"/>
  </si>
  <si>
    <t>농업자원관리원이전공사비</t>
    <phoneticPr fontId="6" type="noConversion"/>
  </si>
  <si>
    <t>임도시설(지특도비)(산림환경연구원서부지원)</t>
    <phoneticPr fontId="6" type="noConversion"/>
  </si>
  <si>
    <t>교량안전점검및보수보강사업</t>
    <phoneticPr fontId="6" type="noConversion"/>
  </si>
  <si>
    <t>포항안동(1-2)국지도개량(지특중앙)</t>
    <phoneticPr fontId="6" type="noConversion"/>
  </si>
  <si>
    <t>고령성주간국지도개량(지특중앙)</t>
    <phoneticPr fontId="6" type="noConversion"/>
  </si>
  <si>
    <t>임도시설(지특도비)(산림환경연구원)</t>
    <phoneticPr fontId="6" type="noConversion"/>
  </si>
  <si>
    <t>낙동강토속어종생물자원보전생태하천조성(지특도비)</t>
    <phoneticPr fontId="6" type="noConversion"/>
  </si>
  <si>
    <t>교량정밀점검및정밀안전진단</t>
    <phoneticPr fontId="6" type="noConversion"/>
  </si>
  <si>
    <t>임도시설(지특도비)(산림환경연구원북부지원)</t>
    <phoneticPr fontId="6" type="noConversion"/>
  </si>
  <si>
    <t>효자상원간국지도건설(지특중앙)</t>
    <phoneticPr fontId="6" type="noConversion"/>
  </si>
  <si>
    <t>자연재해위험개선지구정비사업(지특중앙)</t>
    <phoneticPr fontId="6" type="noConversion"/>
  </si>
  <si>
    <t>노후상수도정비(지특도비)</t>
    <phoneticPr fontId="6" type="noConversion"/>
  </si>
  <si>
    <t>하수처리장설치(지특도비)</t>
    <phoneticPr fontId="6" type="noConversion"/>
  </si>
  <si>
    <t>수소연료전지산업클러스터구축사업</t>
    <phoneticPr fontId="6" type="noConversion"/>
  </si>
  <si>
    <t>정책숲가꾸기(지특도비)</t>
    <phoneticPr fontId="6" type="noConversion"/>
  </si>
  <si>
    <t>하수관로신설및분류식화(지특도비)</t>
    <phoneticPr fontId="6" type="noConversion"/>
  </si>
  <si>
    <t>농촌공간정비사업</t>
    <phoneticPr fontId="6" type="noConversion"/>
  </si>
  <si>
    <t>도시재생뉴딜사업(지특도비)</t>
    <phoneticPr fontId="6" type="noConversion"/>
  </si>
  <si>
    <t>첨단제조혁신테스트베드구축</t>
    <phoneticPr fontId="6" type="noConversion"/>
  </si>
  <si>
    <t>읍면단위LPG배관망구축사업(지특도비)</t>
    <phoneticPr fontId="6" type="noConversion"/>
  </si>
  <si>
    <t>울릉소방서신축</t>
    <phoneticPr fontId="6" type="noConversion"/>
  </si>
  <si>
    <t>다수119안전센터이전신축</t>
    <phoneticPr fontId="6" type="noConversion"/>
  </si>
  <si>
    <t>가은119안전센터이전신축</t>
    <phoneticPr fontId="6" type="noConversion"/>
  </si>
  <si>
    <t>안덕119안전센터신축</t>
    <phoneticPr fontId="6" type="noConversion"/>
  </si>
  <si>
    <t>진량119안전센터이전신축</t>
    <phoneticPr fontId="6" type="noConversion"/>
  </si>
  <si>
    <t>지역개발채권</t>
    <phoneticPr fontId="6" type="noConversion"/>
  </si>
  <si>
    <t>-</t>
    <phoneticPr fontId="6" type="noConversion"/>
  </si>
  <si>
    <t>미정</t>
    <phoneticPr fontId="6" type="noConversion"/>
  </si>
  <si>
    <t>5년거치 일시상환</t>
    <phoneticPr fontId="6" type="noConversion"/>
  </si>
  <si>
    <t>재해예방및복구(지방재정법 §11①2)</t>
    <phoneticPr fontId="6" type="noConversion"/>
  </si>
  <si>
    <t>재정투자사업(지방재정법 §11①1)</t>
    <phoneticPr fontId="6" type="noConversion"/>
  </si>
  <si>
    <t>지방재정법 §11의2 각 호의 법률</t>
    <phoneticPr fontId="6" type="noConversion"/>
  </si>
  <si>
    <t>◆ 2026년 지방채발행계획(제1회추경)</t>
    <phoneticPr fontId="6" type="noConversion"/>
  </si>
  <si>
    <t>발행계획액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</si>
</sst>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1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6"/>
      <color rgb="FF000000"/>
      <name val="HY헤드라인M"/>
      <family val="1"/>
      <charset val="129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i/>
      <sz val="10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41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41" fontId="2" fillId="0" borderId="0">
      <alignment vertical="center"/>
    </xf>
    <xf numFmtId="41" fontId="4" fillId="0" borderId="0">
      <alignment vertical="center"/>
    </xf>
    <xf numFmtId="41" fontId="2" fillId="0" borderId="0">
      <alignment vertical="center"/>
    </xf>
    <xf numFmtId="41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shrinkToFit="1"/>
    </xf>
    <xf numFmtId="0" fontId="8" fillId="6" borderId="1" xfId="0" applyFont="1" applyFill="1" applyBorder="1" applyAlignment="1">
      <alignment horizontal="center" vertical="center" shrinkToFit="1"/>
    </xf>
    <xf numFmtId="177" fontId="8" fillId="3" borderId="2" xfId="0" applyNumberFormat="1" applyFont="1" applyFill="1" applyBorder="1" applyAlignment="1">
      <alignment horizontal="center" vertical="center" shrinkToFi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>
      <alignment vertical="center"/>
    </xf>
    <xf numFmtId="0" fontId="11" fillId="0" borderId="2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 shrinkToFit="1"/>
    </xf>
    <xf numFmtId="38" fontId="11" fillId="0" borderId="3" xfId="3" applyNumberFormat="1" applyFont="1" applyBorder="1" applyAlignment="1">
      <alignment vertical="center" shrinkToFit="1"/>
    </xf>
    <xf numFmtId="38" fontId="11" fillId="0" borderId="1" xfId="3" applyNumberFormat="1" applyFont="1" applyBorder="1" applyAlignment="1">
      <alignment vertical="center" shrinkToFit="1"/>
    </xf>
    <xf numFmtId="38" fontId="11" fillId="0" borderId="3" xfId="3" applyNumberFormat="1" applyFont="1" applyBorder="1" applyAlignment="1">
      <alignment horizontal="center" vertical="center" shrinkToFit="1"/>
    </xf>
    <xf numFmtId="38" fontId="11" fillId="2" borderId="3" xfId="3" applyNumberFormat="1" applyFont="1" applyFill="1" applyBorder="1" applyAlignment="1">
      <alignment vertical="center" shrinkToFit="1"/>
    </xf>
    <xf numFmtId="38" fontId="11" fillId="2" borderId="1" xfId="3" applyNumberFormat="1" applyFont="1" applyFill="1" applyBorder="1" applyAlignment="1">
      <alignment vertical="center" shrinkToFit="1"/>
    </xf>
    <xf numFmtId="177" fontId="11" fillId="0" borderId="3" xfId="0" applyNumberFormat="1" applyFont="1" applyBorder="1" applyAlignment="1">
      <alignment horizontal="center" vertical="center" shrinkToFit="1"/>
    </xf>
    <xf numFmtId="10" fontId="11" fillId="0" borderId="3" xfId="0" applyNumberFormat="1" applyFont="1" applyBorder="1" applyAlignment="1">
      <alignment horizontal="center" vertical="center" shrinkToFit="1"/>
    </xf>
    <xf numFmtId="177" fontId="11" fillId="0" borderId="1" xfId="0" applyNumberFormat="1" applyFont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176" fontId="8" fillId="6" borderId="1" xfId="2" applyNumberFormat="1" applyFont="1" applyFill="1" applyBorder="1" applyAlignment="1">
      <alignment horizontal="center" vertical="center" wrapText="1" shrinkToFit="1"/>
    </xf>
  </cellXfs>
  <cellStyles count="15">
    <cellStyle name="백분율 2" xfId="5" xr:uid="{00000000-0005-0000-0000-000001000000}"/>
    <cellStyle name="쉼표 [0] 2" xfId="2" xr:uid="{00000000-0005-0000-0000-000003000000}"/>
    <cellStyle name="쉼표 [0] 2 2" xfId="4" xr:uid="{00000000-0005-0000-0000-000004000000}"/>
    <cellStyle name="쉼표 [0] 2 2 2" xfId="12" xr:uid="{00000000-0005-0000-0000-000005000000}"/>
    <cellStyle name="쉼표 [0] 2 3" xfId="3" xr:uid="{00000000-0005-0000-0000-000006000000}"/>
    <cellStyle name="쉼표 [0] 2 3 2" xfId="9" xr:uid="{00000000-0005-0000-0000-000007000000}"/>
    <cellStyle name="쉼표 [0] 2 4" xfId="11" xr:uid="{00000000-0005-0000-0000-000008000000}"/>
    <cellStyle name="쉼표 [0] 3" xfId="7" xr:uid="{00000000-0005-0000-0000-000009000000}"/>
    <cellStyle name="쉼표 [0] 3 2" xfId="14" xr:uid="{00000000-0005-0000-0000-00000A000000}"/>
    <cellStyle name="쉼표 [0] 4" xfId="13" xr:uid="{00000000-0005-0000-0000-00000B000000}"/>
    <cellStyle name="쉼표 [0] 5" xfId="8" xr:uid="{00000000-0005-0000-0000-00000C000000}"/>
    <cellStyle name="쉼표 [0] 6" xfId="10" xr:uid="{00000000-0005-0000-0000-00000D000000}"/>
    <cellStyle name="표준" xfId="0" builtinId="0"/>
    <cellStyle name="표준 2" xfId="1" xr:uid="{00000000-0005-0000-0000-00000F000000}"/>
    <cellStyle name="표준 4 2" xfId="6" xr:uid="{00000000-0005-0000-0000-000010000000}"/>
  </cellStyles>
  <dxfs count="0"/>
  <tableStyles count="0" defaultTableStyle="TableStyleMedium2" defaultPivotStyle="PivotStyleLight16"/>
  <colors>
    <mruColors>
      <color rgb="FF0000FF"/>
      <color rgb="FF00FFFF"/>
      <color rgb="FFFFCC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9733;&#51648;&#48169;&#52292;&#47924;\&#9733;&#50629;&#47924;\01.%20&#51648;&#48169;&#52292;&#47924;\03.%20&#49849;&#51064;&#49900;&#49324;(&#51088;&#44552;&#48176;&#51221;,%20&#52488;&#44284;&#48156;&#54665;%20&#46321;)\1.%20&#51221;&#44592;&#49900;&#49324;\2026&#45380;%20&#51221;&#44592;&#48516;\&#48156;&#54665;&#44228;&#54925;\2026&#45380;%20&#51648;&#48169;&#52292;%20&#48156;&#54665;&#44228;&#54925;%20&#52712;&#54633;(&#49436;&#49885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시도별 발행계획(한도내, 초과)"/>
      <sheetName val="2.회계별"/>
      <sheetName val="3.상환기간별"/>
      <sheetName val="4.이율별"/>
      <sheetName val="5.상환재원별"/>
      <sheetName val="6.기채규모별"/>
      <sheetName val="7.자금별(차입선별)"/>
      <sheetName val="8.총괄명세(안)"/>
      <sheetName val="9.관련부처별 신청규모"/>
      <sheetName val="10.지역개발기금융자(시도본청)"/>
      <sheetName val="11.별도한도액"/>
      <sheetName val="12.채무부담행위현황"/>
      <sheetName val="13. 공자기금 배정신청"/>
      <sheetName val="1~7시트 금액검증"/>
    </sheetNames>
    <sheetDataSet>
      <sheetData sheetId="0">
        <row r="5">
          <cell r="C5">
            <v>0</v>
          </cell>
        </row>
      </sheetData>
      <sheetData sheetId="1">
        <row r="5">
          <cell r="C5">
            <v>0</v>
          </cell>
        </row>
      </sheetData>
      <sheetData sheetId="2">
        <row r="5">
          <cell r="C5">
            <v>0</v>
          </cell>
        </row>
      </sheetData>
      <sheetData sheetId="3">
        <row r="5">
          <cell r="C5">
            <v>0</v>
          </cell>
        </row>
      </sheetData>
      <sheetData sheetId="4">
        <row r="5">
          <cell r="C5">
            <v>0</v>
          </cell>
        </row>
      </sheetData>
      <sheetData sheetId="5">
        <row r="5">
          <cell r="C5">
            <v>0</v>
          </cell>
        </row>
      </sheetData>
      <sheetData sheetId="6">
        <row r="6">
          <cell r="C6">
            <v>0</v>
          </cell>
        </row>
      </sheetData>
      <sheetData sheetId="7">
        <row r="7">
          <cell r="AB7" t="str">
            <v>광역</v>
          </cell>
          <cell r="AC7" t="str">
            <v>한도내</v>
          </cell>
          <cell r="AG7" t="str">
            <v>이행</v>
          </cell>
          <cell r="AH7" t="str">
            <v>반영</v>
          </cell>
        </row>
        <row r="8">
          <cell r="AB8" t="str">
            <v>기초</v>
          </cell>
          <cell r="AC8" t="str">
            <v>한도외</v>
          </cell>
          <cell r="AG8" t="str">
            <v>이행예정</v>
          </cell>
          <cell r="AH8" t="str">
            <v>반영예정</v>
          </cell>
        </row>
        <row r="9">
          <cell r="AG9" t="str">
            <v>면제</v>
          </cell>
        </row>
      </sheetData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A8022-C444-444C-A56C-425BFC2F2FB3}">
  <dimension ref="B2:K52"/>
  <sheetViews>
    <sheetView tabSelected="1" view="pageBreakPreview" zoomScale="70" zoomScaleNormal="100" zoomScaleSheetLayoutView="70" workbookViewId="0">
      <selection activeCell="F4" sqref="F4:G4"/>
    </sheetView>
  </sheetViews>
  <sheetFormatPr defaultRowHeight="16.5" x14ac:dyDescent="0.3"/>
  <cols>
    <col min="1" max="1" width="4.875" customWidth="1"/>
    <col min="2" max="2" width="10" bestFit="1" customWidth="1"/>
    <col min="3" max="3" width="8.25" style="2" bestFit="1" customWidth="1"/>
    <col min="4" max="4" width="25.875" bestFit="1" customWidth="1"/>
    <col min="5" max="5" width="8.625" bestFit="1" customWidth="1"/>
    <col min="6" max="6" width="8.5" bestFit="1" customWidth="1"/>
    <col min="7" max="7" width="8.625" bestFit="1" customWidth="1"/>
    <col min="8" max="8" width="7.5" bestFit="1" customWidth="1"/>
    <col min="9" max="9" width="18.75" bestFit="1" customWidth="1"/>
    <col min="10" max="10" width="32.5" bestFit="1" customWidth="1"/>
    <col min="11" max="11" width="12.625" bestFit="1" customWidth="1"/>
  </cols>
  <sheetData>
    <row r="2" spans="2:11" ht="20.25" x14ac:dyDescent="0.3">
      <c r="B2" s="3" t="s">
        <v>68</v>
      </c>
    </row>
    <row r="3" spans="2:11" x14ac:dyDescent="0.3">
      <c r="K3" s="1" t="s">
        <v>17</v>
      </c>
    </row>
    <row r="4" spans="2:11" x14ac:dyDescent="0.3">
      <c r="B4" s="28" t="s">
        <v>4</v>
      </c>
      <c r="C4" s="28"/>
      <c r="D4" s="28" t="s">
        <v>12</v>
      </c>
      <c r="E4" s="28"/>
      <c r="F4" s="29" t="s">
        <v>69</v>
      </c>
      <c r="G4" s="29"/>
      <c r="H4" s="28" t="s">
        <v>11</v>
      </c>
      <c r="I4" s="28"/>
      <c r="J4" s="28" t="s">
        <v>13</v>
      </c>
      <c r="K4" s="28" t="s">
        <v>0</v>
      </c>
    </row>
    <row r="5" spans="2:11" x14ac:dyDescent="0.3">
      <c r="B5" s="8" t="s">
        <v>2</v>
      </c>
      <c r="C5" s="9" t="s">
        <v>3</v>
      </c>
      <c r="D5" s="8" t="s">
        <v>6</v>
      </c>
      <c r="E5" s="8" t="s">
        <v>7</v>
      </c>
      <c r="F5" s="10" t="s">
        <v>8</v>
      </c>
      <c r="G5" s="10" t="s">
        <v>9</v>
      </c>
      <c r="H5" s="11" t="s">
        <v>1</v>
      </c>
      <c r="I5" s="9" t="s">
        <v>10</v>
      </c>
      <c r="J5" s="28"/>
      <c r="K5" s="28"/>
    </row>
    <row r="6" spans="2:11" x14ac:dyDescent="0.3">
      <c r="B6" s="12" t="s">
        <v>14</v>
      </c>
      <c r="C6" s="12"/>
      <c r="D6" s="12"/>
      <c r="E6" s="12"/>
      <c r="F6" s="12"/>
      <c r="G6" s="12"/>
      <c r="H6" s="12"/>
      <c r="I6" s="12"/>
      <c r="J6" s="12"/>
      <c r="K6" s="12"/>
    </row>
    <row r="7" spans="2:11" x14ac:dyDescent="0.3">
      <c r="B7" s="13"/>
      <c r="C7" s="14" t="s">
        <v>5</v>
      </c>
      <c r="D7" s="15"/>
      <c r="E7" s="15"/>
      <c r="F7" s="15"/>
      <c r="G7" s="15"/>
      <c r="H7" s="15"/>
      <c r="I7" s="15"/>
      <c r="J7" s="15"/>
      <c r="K7" s="15"/>
    </row>
    <row r="8" spans="2:11" x14ac:dyDescent="0.3">
      <c r="B8" s="4"/>
      <c r="C8" s="16">
        <v>1</v>
      </c>
      <c r="D8" s="18" t="s">
        <v>18</v>
      </c>
      <c r="E8" s="19">
        <v>209100</v>
      </c>
      <c r="F8" s="22">
        <v>50000</v>
      </c>
      <c r="G8" s="22">
        <f>50000+50350</f>
        <v>100350</v>
      </c>
      <c r="H8" s="25">
        <v>2.75E-2</v>
      </c>
      <c r="I8" s="18" t="s">
        <v>15</v>
      </c>
      <c r="J8" s="27" t="s">
        <v>16</v>
      </c>
      <c r="K8" s="17"/>
    </row>
    <row r="9" spans="2:11" x14ac:dyDescent="0.3">
      <c r="B9" s="4"/>
      <c r="C9" s="16">
        <v>2</v>
      </c>
      <c r="D9" s="18" t="s">
        <v>19</v>
      </c>
      <c r="E9" s="19">
        <v>844473</v>
      </c>
      <c r="F9" s="22">
        <v>41000</v>
      </c>
      <c r="G9" s="22">
        <f>41000+678000</f>
        <v>719000</v>
      </c>
      <c r="H9" s="25">
        <v>2.75E-2</v>
      </c>
      <c r="I9" s="18" t="s">
        <v>15</v>
      </c>
      <c r="J9" s="27" t="s">
        <v>16</v>
      </c>
      <c r="K9" s="5"/>
    </row>
    <row r="10" spans="2:11" x14ac:dyDescent="0.3">
      <c r="B10" s="13"/>
      <c r="C10" s="16">
        <v>3</v>
      </c>
      <c r="D10" s="18" t="s">
        <v>20</v>
      </c>
      <c r="E10" s="19">
        <v>196139</v>
      </c>
      <c r="F10" s="22">
        <v>9000</v>
      </c>
      <c r="G10" s="22">
        <f>9000+60200</f>
        <v>69200</v>
      </c>
      <c r="H10" s="25">
        <v>2.75E-2</v>
      </c>
      <c r="I10" s="18" t="s">
        <v>15</v>
      </c>
      <c r="J10" s="27" t="s">
        <v>16</v>
      </c>
      <c r="K10" s="17"/>
    </row>
    <row r="11" spans="2:11" x14ac:dyDescent="0.3">
      <c r="B11" s="4"/>
      <c r="C11" s="16">
        <v>4</v>
      </c>
      <c r="D11" s="18" t="s">
        <v>21</v>
      </c>
      <c r="E11" s="19">
        <v>22885</v>
      </c>
      <c r="F11" s="22">
        <v>14200</v>
      </c>
      <c r="G11" s="22">
        <v>14200</v>
      </c>
      <c r="H11" s="25">
        <v>2.75E-2</v>
      </c>
      <c r="I11" s="18" t="s">
        <v>15</v>
      </c>
      <c r="J11" s="27" t="s">
        <v>16</v>
      </c>
      <c r="K11" s="5"/>
    </row>
    <row r="12" spans="2:11" x14ac:dyDescent="0.3">
      <c r="B12" s="4"/>
      <c r="C12" s="16">
        <v>5</v>
      </c>
      <c r="D12" s="18" t="s">
        <v>22</v>
      </c>
      <c r="E12" s="19">
        <v>22885</v>
      </c>
      <c r="F12" s="22">
        <v>1266</v>
      </c>
      <c r="G12" s="22">
        <v>1266</v>
      </c>
      <c r="H12" s="25" t="s">
        <v>63</v>
      </c>
      <c r="I12" s="18" t="s">
        <v>63</v>
      </c>
      <c r="J12" s="27" t="s">
        <v>16</v>
      </c>
      <c r="K12" s="17"/>
    </row>
    <row r="13" spans="2:11" x14ac:dyDescent="0.3">
      <c r="B13" s="13"/>
      <c r="C13" s="16">
        <v>6</v>
      </c>
      <c r="D13" s="18" t="s">
        <v>23</v>
      </c>
      <c r="E13" s="19">
        <v>27300</v>
      </c>
      <c r="F13" s="22">
        <v>8700</v>
      </c>
      <c r="G13" s="22">
        <v>8700</v>
      </c>
      <c r="H13" s="25">
        <v>2.75E-2</v>
      </c>
      <c r="I13" s="18" t="s">
        <v>15</v>
      </c>
      <c r="J13" s="27" t="s">
        <v>16</v>
      </c>
      <c r="K13" s="5"/>
    </row>
    <row r="14" spans="2:11" x14ac:dyDescent="0.3">
      <c r="B14" s="4"/>
      <c r="C14" s="16">
        <v>7</v>
      </c>
      <c r="D14" s="18" t="s">
        <v>23</v>
      </c>
      <c r="E14" s="19">
        <v>27300</v>
      </c>
      <c r="F14" s="22">
        <v>2215</v>
      </c>
      <c r="G14" s="22">
        <v>2215</v>
      </c>
      <c r="H14" s="25" t="s">
        <v>63</v>
      </c>
      <c r="I14" s="18" t="s">
        <v>63</v>
      </c>
      <c r="J14" s="27" t="s">
        <v>16</v>
      </c>
      <c r="K14" s="17"/>
    </row>
    <row r="15" spans="2:11" x14ac:dyDescent="0.3">
      <c r="B15" s="4"/>
      <c r="C15" s="16">
        <v>8</v>
      </c>
      <c r="D15" s="18" t="s">
        <v>24</v>
      </c>
      <c r="E15" s="19">
        <v>13600</v>
      </c>
      <c r="F15" s="22">
        <v>4800</v>
      </c>
      <c r="G15" s="22">
        <v>4800</v>
      </c>
      <c r="H15" s="25" t="s">
        <v>63</v>
      </c>
      <c r="I15" s="18" t="s">
        <v>63</v>
      </c>
      <c r="J15" s="27" t="s">
        <v>65</v>
      </c>
      <c r="K15" s="5"/>
    </row>
    <row r="16" spans="2:11" x14ac:dyDescent="0.3">
      <c r="B16" s="13"/>
      <c r="C16" s="16">
        <v>9</v>
      </c>
      <c r="D16" s="18" t="s">
        <v>25</v>
      </c>
      <c r="E16" s="19">
        <v>21000</v>
      </c>
      <c r="F16" s="22">
        <v>7400</v>
      </c>
      <c r="G16" s="22">
        <v>7400</v>
      </c>
      <c r="H16" s="25" t="s">
        <v>63</v>
      </c>
      <c r="I16" s="18" t="s">
        <v>63</v>
      </c>
      <c r="J16" s="27" t="s">
        <v>16</v>
      </c>
      <c r="K16" s="17"/>
    </row>
    <row r="17" spans="2:11" x14ac:dyDescent="0.3">
      <c r="B17" s="4"/>
      <c r="C17" s="16">
        <v>10</v>
      </c>
      <c r="D17" s="18" t="s">
        <v>26</v>
      </c>
      <c r="E17" s="19">
        <v>43280</v>
      </c>
      <c r="F17" s="22">
        <v>3300</v>
      </c>
      <c r="G17" s="22">
        <v>3300</v>
      </c>
      <c r="H17" s="25" t="s">
        <v>63</v>
      </c>
      <c r="I17" s="18" t="s">
        <v>63</v>
      </c>
      <c r="J17" s="27" t="s">
        <v>16</v>
      </c>
      <c r="K17" s="5"/>
    </row>
    <row r="18" spans="2:11" x14ac:dyDescent="0.3">
      <c r="B18" s="4"/>
      <c r="C18" s="16">
        <v>11</v>
      </c>
      <c r="D18" s="18" t="s">
        <v>27</v>
      </c>
      <c r="E18" s="19">
        <v>90936</v>
      </c>
      <c r="F18" s="22">
        <v>6288</v>
      </c>
      <c r="G18" s="22">
        <v>6288</v>
      </c>
      <c r="H18" s="25" t="s">
        <v>63</v>
      </c>
      <c r="I18" s="18" t="s">
        <v>63</v>
      </c>
      <c r="J18" s="27" t="s">
        <v>65</v>
      </c>
      <c r="K18" s="17"/>
    </row>
    <row r="19" spans="2:11" x14ac:dyDescent="0.3">
      <c r="B19" s="13"/>
      <c r="C19" s="16">
        <v>12</v>
      </c>
      <c r="D19" s="18" t="s">
        <v>28</v>
      </c>
      <c r="E19" s="19">
        <v>80817</v>
      </c>
      <c r="F19" s="22">
        <v>5801</v>
      </c>
      <c r="G19" s="22">
        <f>5801+2000</f>
        <v>7801</v>
      </c>
      <c r="H19" s="25" t="s">
        <v>63</v>
      </c>
      <c r="I19" s="18" t="s">
        <v>63</v>
      </c>
      <c r="J19" s="27" t="s">
        <v>65</v>
      </c>
      <c r="K19" s="5"/>
    </row>
    <row r="20" spans="2:11" x14ac:dyDescent="0.3">
      <c r="B20" s="4"/>
      <c r="C20" s="16">
        <v>13</v>
      </c>
      <c r="D20" s="18" t="s">
        <v>29</v>
      </c>
      <c r="E20" s="19">
        <v>76406</v>
      </c>
      <c r="F20" s="22">
        <v>5493</v>
      </c>
      <c r="G20" s="22">
        <f>5493+2000</f>
        <v>7493</v>
      </c>
      <c r="H20" s="25" t="s">
        <v>63</v>
      </c>
      <c r="I20" s="18" t="s">
        <v>63</v>
      </c>
      <c r="J20" s="27" t="s">
        <v>65</v>
      </c>
      <c r="K20" s="17"/>
    </row>
    <row r="21" spans="2:11" x14ac:dyDescent="0.3">
      <c r="B21" s="4"/>
      <c r="C21" s="16">
        <v>14</v>
      </c>
      <c r="D21" s="18" t="s">
        <v>30</v>
      </c>
      <c r="E21" s="19">
        <v>54600</v>
      </c>
      <c r="F21" s="22">
        <v>4694</v>
      </c>
      <c r="G21" s="22">
        <v>4694</v>
      </c>
      <c r="H21" s="25" t="s">
        <v>63</v>
      </c>
      <c r="I21" s="18" t="s">
        <v>63</v>
      </c>
      <c r="J21" s="27" t="s">
        <v>16</v>
      </c>
      <c r="K21" s="5"/>
    </row>
    <row r="22" spans="2:11" x14ac:dyDescent="0.3">
      <c r="B22" s="13"/>
      <c r="C22" s="16">
        <v>15</v>
      </c>
      <c r="D22" s="18" t="s">
        <v>31</v>
      </c>
      <c r="E22" s="19">
        <v>18788</v>
      </c>
      <c r="F22" s="22">
        <v>5518</v>
      </c>
      <c r="G22" s="22">
        <v>5518</v>
      </c>
      <c r="H22" s="25" t="s">
        <v>63</v>
      </c>
      <c r="I22" s="18" t="s">
        <v>63</v>
      </c>
      <c r="J22" s="27" t="s">
        <v>65</v>
      </c>
      <c r="K22" s="17"/>
    </row>
    <row r="23" spans="2:11" x14ac:dyDescent="0.3">
      <c r="B23" s="4"/>
      <c r="C23" s="16">
        <v>16</v>
      </c>
      <c r="D23" s="18" t="s">
        <v>32</v>
      </c>
      <c r="E23" s="19">
        <v>220149</v>
      </c>
      <c r="F23" s="22">
        <v>4926</v>
      </c>
      <c r="G23" s="22">
        <v>4926</v>
      </c>
      <c r="H23" s="25" t="s">
        <v>63</v>
      </c>
      <c r="I23" s="18" t="s">
        <v>63</v>
      </c>
      <c r="J23" s="27" t="s">
        <v>16</v>
      </c>
      <c r="K23" s="5"/>
    </row>
    <row r="24" spans="2:11" x14ac:dyDescent="0.3">
      <c r="B24" s="4"/>
      <c r="C24" s="16">
        <v>17</v>
      </c>
      <c r="D24" s="18" t="s">
        <v>33</v>
      </c>
      <c r="E24" s="19">
        <v>58147</v>
      </c>
      <c r="F24" s="22">
        <v>4276</v>
      </c>
      <c r="G24" s="22">
        <v>4276</v>
      </c>
      <c r="H24" s="25" t="s">
        <v>63</v>
      </c>
      <c r="I24" s="18" t="s">
        <v>63</v>
      </c>
      <c r="J24" s="27" t="s">
        <v>16</v>
      </c>
      <c r="K24" s="17"/>
    </row>
    <row r="25" spans="2:11" x14ac:dyDescent="0.3">
      <c r="B25" s="13"/>
      <c r="C25" s="16">
        <v>18</v>
      </c>
      <c r="D25" s="18" t="s">
        <v>34</v>
      </c>
      <c r="E25" s="19">
        <v>28423</v>
      </c>
      <c r="F25" s="22">
        <v>3604</v>
      </c>
      <c r="G25" s="22">
        <v>3604</v>
      </c>
      <c r="H25" s="25" t="s">
        <v>63</v>
      </c>
      <c r="I25" s="18" t="s">
        <v>63</v>
      </c>
      <c r="J25" s="27" t="s">
        <v>16</v>
      </c>
      <c r="K25" s="5"/>
    </row>
    <row r="26" spans="2:11" x14ac:dyDescent="0.3">
      <c r="B26" s="4"/>
      <c r="C26" s="16">
        <v>19</v>
      </c>
      <c r="D26" s="18" t="s">
        <v>35</v>
      </c>
      <c r="E26" s="19">
        <v>49140</v>
      </c>
      <c r="F26" s="22">
        <v>3419</v>
      </c>
      <c r="G26" s="22">
        <v>3419</v>
      </c>
      <c r="H26" s="25" t="s">
        <v>63</v>
      </c>
      <c r="I26" s="18" t="s">
        <v>63</v>
      </c>
      <c r="J26" s="27" t="s">
        <v>16</v>
      </c>
      <c r="K26" s="17"/>
    </row>
    <row r="27" spans="2:11" x14ac:dyDescent="0.3">
      <c r="B27" s="4"/>
      <c r="C27" s="16">
        <v>20</v>
      </c>
      <c r="D27" s="18" t="s">
        <v>36</v>
      </c>
      <c r="E27" s="19">
        <v>57600</v>
      </c>
      <c r="F27" s="22">
        <v>3000</v>
      </c>
      <c r="G27" s="22">
        <v>3000</v>
      </c>
      <c r="H27" s="25" t="s">
        <v>63</v>
      </c>
      <c r="I27" s="18" t="s">
        <v>63</v>
      </c>
      <c r="J27" s="27" t="s">
        <v>16</v>
      </c>
      <c r="K27" s="5"/>
    </row>
    <row r="28" spans="2:11" x14ac:dyDescent="0.3">
      <c r="B28" s="13"/>
      <c r="C28" s="16">
        <v>21</v>
      </c>
      <c r="D28" s="18" t="s">
        <v>37</v>
      </c>
      <c r="E28" s="19">
        <v>45371</v>
      </c>
      <c r="F28" s="22">
        <v>2719</v>
      </c>
      <c r="G28" s="22">
        <v>2719</v>
      </c>
      <c r="H28" s="25" t="s">
        <v>63</v>
      </c>
      <c r="I28" s="18" t="s">
        <v>63</v>
      </c>
      <c r="J28" s="27" t="s">
        <v>65</v>
      </c>
      <c r="K28" s="17"/>
    </row>
    <row r="29" spans="2:11" x14ac:dyDescent="0.3">
      <c r="B29" s="4"/>
      <c r="C29" s="16">
        <v>22</v>
      </c>
      <c r="D29" s="18" t="s">
        <v>38</v>
      </c>
      <c r="E29" s="19">
        <v>90648</v>
      </c>
      <c r="F29" s="22">
        <v>2700</v>
      </c>
      <c r="G29" s="22">
        <v>2700</v>
      </c>
      <c r="H29" s="25" t="s">
        <v>63</v>
      </c>
      <c r="I29" s="18" t="s">
        <v>63</v>
      </c>
      <c r="J29" s="27" t="s">
        <v>65</v>
      </c>
      <c r="K29" s="5"/>
    </row>
    <row r="30" spans="2:11" x14ac:dyDescent="0.3">
      <c r="B30" s="4"/>
      <c r="C30" s="16">
        <v>23</v>
      </c>
      <c r="D30" s="18" t="s">
        <v>39</v>
      </c>
      <c r="E30" s="19">
        <v>145056</v>
      </c>
      <c r="F30" s="22">
        <v>2599</v>
      </c>
      <c r="G30" s="22">
        <f>2599+9000</f>
        <v>11599</v>
      </c>
      <c r="H30" s="25" t="s">
        <v>63</v>
      </c>
      <c r="I30" s="18" t="s">
        <v>63</v>
      </c>
      <c r="J30" s="27" t="s">
        <v>16</v>
      </c>
      <c r="K30" s="17"/>
    </row>
    <row r="31" spans="2:11" x14ac:dyDescent="0.3">
      <c r="B31" s="13"/>
      <c r="C31" s="16">
        <v>24</v>
      </c>
      <c r="D31" s="18" t="s">
        <v>40</v>
      </c>
      <c r="E31" s="19">
        <v>57225</v>
      </c>
      <c r="F31" s="22">
        <v>2206</v>
      </c>
      <c r="G31" s="22">
        <v>2206</v>
      </c>
      <c r="H31" s="25" t="s">
        <v>63</v>
      </c>
      <c r="I31" s="18" t="s">
        <v>63</v>
      </c>
      <c r="J31" s="27" t="s">
        <v>16</v>
      </c>
      <c r="K31" s="5"/>
    </row>
    <row r="32" spans="2:11" x14ac:dyDescent="0.3">
      <c r="B32" s="4"/>
      <c r="C32" s="16">
        <v>25</v>
      </c>
      <c r="D32" s="18" t="s">
        <v>41</v>
      </c>
      <c r="E32" s="19">
        <v>42936</v>
      </c>
      <c r="F32" s="22">
        <v>2138</v>
      </c>
      <c r="G32" s="22">
        <v>2138</v>
      </c>
      <c r="H32" s="25" t="s">
        <v>63</v>
      </c>
      <c r="I32" s="18" t="s">
        <v>63</v>
      </c>
      <c r="J32" s="27" t="s">
        <v>65</v>
      </c>
      <c r="K32" s="17"/>
    </row>
    <row r="33" spans="2:11" x14ac:dyDescent="0.3">
      <c r="B33" s="4"/>
      <c r="C33" s="16">
        <v>26</v>
      </c>
      <c r="D33" s="18" t="s">
        <v>42</v>
      </c>
      <c r="E33" s="19">
        <v>4340</v>
      </c>
      <c r="F33" s="22">
        <v>2120</v>
      </c>
      <c r="G33" s="22">
        <v>2120</v>
      </c>
      <c r="H33" s="25" t="s">
        <v>63</v>
      </c>
      <c r="I33" s="18" t="s">
        <v>63</v>
      </c>
      <c r="J33" s="7" t="s">
        <v>16</v>
      </c>
      <c r="K33" s="5"/>
    </row>
    <row r="34" spans="2:11" x14ac:dyDescent="0.3">
      <c r="B34" s="13"/>
      <c r="C34" s="16">
        <v>27</v>
      </c>
      <c r="D34" s="18" t="s">
        <v>43</v>
      </c>
      <c r="E34" s="19">
        <v>17967</v>
      </c>
      <c r="F34" s="22">
        <v>1990</v>
      </c>
      <c r="G34" s="22">
        <v>1990</v>
      </c>
      <c r="H34" s="25" t="s">
        <v>63</v>
      </c>
      <c r="I34" s="18" t="s">
        <v>63</v>
      </c>
      <c r="J34" s="27" t="s">
        <v>16</v>
      </c>
      <c r="K34" s="17"/>
    </row>
    <row r="35" spans="2:11" x14ac:dyDescent="0.3">
      <c r="B35" s="4"/>
      <c r="C35" s="16">
        <v>28</v>
      </c>
      <c r="D35" s="18" t="s">
        <v>44</v>
      </c>
      <c r="E35" s="19">
        <v>39980</v>
      </c>
      <c r="F35" s="22">
        <v>1936</v>
      </c>
      <c r="G35" s="22">
        <v>1936</v>
      </c>
      <c r="H35" s="25" t="s">
        <v>63</v>
      </c>
      <c r="I35" s="18" t="s">
        <v>63</v>
      </c>
      <c r="J35" s="27" t="s">
        <v>65</v>
      </c>
      <c r="K35" s="5"/>
    </row>
    <row r="36" spans="2:11" x14ac:dyDescent="0.3">
      <c r="B36" s="4"/>
      <c r="C36" s="16">
        <v>29</v>
      </c>
      <c r="D36" s="18" t="s">
        <v>45</v>
      </c>
      <c r="E36" s="19">
        <v>75500</v>
      </c>
      <c r="F36" s="22">
        <v>1105</v>
      </c>
      <c r="G36" s="22">
        <v>1105</v>
      </c>
      <c r="H36" s="25" t="s">
        <v>63</v>
      </c>
      <c r="I36" s="18" t="s">
        <v>63</v>
      </c>
      <c r="J36" s="27" t="s">
        <v>16</v>
      </c>
      <c r="K36" s="17"/>
    </row>
    <row r="37" spans="2:11" x14ac:dyDescent="0.3">
      <c r="B37" s="13"/>
      <c r="C37" s="16">
        <v>30</v>
      </c>
      <c r="D37" s="18" t="s">
        <v>46</v>
      </c>
      <c r="E37" s="19">
        <v>718401</v>
      </c>
      <c r="F37" s="22">
        <v>31385</v>
      </c>
      <c r="G37" s="22">
        <v>31385</v>
      </c>
      <c r="H37" s="25" t="s">
        <v>63</v>
      </c>
      <c r="I37" s="18" t="s">
        <v>63</v>
      </c>
      <c r="J37" s="27" t="s">
        <v>65</v>
      </c>
      <c r="K37" s="5"/>
    </row>
    <row r="38" spans="2:11" x14ac:dyDescent="0.3">
      <c r="B38" s="4"/>
      <c r="C38" s="16">
        <v>31</v>
      </c>
      <c r="D38" s="18" t="s">
        <v>47</v>
      </c>
      <c r="E38" s="19">
        <v>540583</v>
      </c>
      <c r="F38" s="22">
        <v>12157</v>
      </c>
      <c r="G38" s="22">
        <v>12157</v>
      </c>
      <c r="H38" s="25" t="s">
        <v>63</v>
      </c>
      <c r="I38" s="18" t="s">
        <v>63</v>
      </c>
      <c r="J38" s="27" t="s">
        <v>65</v>
      </c>
      <c r="K38" s="17"/>
    </row>
    <row r="39" spans="2:11" x14ac:dyDescent="0.3">
      <c r="B39" s="4"/>
      <c r="C39" s="16">
        <v>32</v>
      </c>
      <c r="D39" s="18" t="s">
        <v>48</v>
      </c>
      <c r="E39" s="19">
        <v>355562</v>
      </c>
      <c r="F39" s="22">
        <v>17945</v>
      </c>
      <c r="G39" s="22">
        <v>17945</v>
      </c>
      <c r="H39" s="25" t="s">
        <v>63</v>
      </c>
      <c r="I39" s="18" t="s">
        <v>63</v>
      </c>
      <c r="J39" s="7" t="s">
        <v>16</v>
      </c>
      <c r="K39" s="5"/>
    </row>
    <row r="40" spans="2:11" x14ac:dyDescent="0.3">
      <c r="B40" s="13"/>
      <c r="C40" s="16">
        <v>33</v>
      </c>
      <c r="D40" s="18" t="s">
        <v>49</v>
      </c>
      <c r="E40" s="19">
        <v>15204</v>
      </c>
      <c r="F40" s="22">
        <v>15024</v>
      </c>
      <c r="G40" s="22">
        <v>15024</v>
      </c>
      <c r="H40" s="25" t="s">
        <v>63</v>
      </c>
      <c r="I40" s="18" t="s">
        <v>63</v>
      </c>
      <c r="J40" s="7" t="s">
        <v>16</v>
      </c>
      <c r="K40" s="17"/>
    </row>
    <row r="41" spans="2:11" x14ac:dyDescent="0.3">
      <c r="B41" s="4"/>
      <c r="C41" s="16">
        <v>34</v>
      </c>
      <c r="D41" s="18" t="s">
        <v>50</v>
      </c>
      <c r="E41" s="19">
        <v>225825</v>
      </c>
      <c r="F41" s="22">
        <v>9784</v>
      </c>
      <c r="G41" s="22">
        <v>9784</v>
      </c>
      <c r="H41" s="25" t="s">
        <v>63</v>
      </c>
      <c r="I41" s="18" t="s">
        <v>63</v>
      </c>
      <c r="J41" s="7" t="s">
        <v>16</v>
      </c>
      <c r="K41" s="5"/>
    </row>
    <row r="42" spans="2:11" x14ac:dyDescent="0.3">
      <c r="B42" s="4"/>
      <c r="C42" s="16">
        <v>35</v>
      </c>
      <c r="D42" s="18" t="s">
        <v>51</v>
      </c>
      <c r="E42" s="19">
        <v>754795</v>
      </c>
      <c r="F42" s="22">
        <v>9283</v>
      </c>
      <c r="G42" s="22">
        <v>9283</v>
      </c>
      <c r="H42" s="25" t="s">
        <v>63</v>
      </c>
      <c r="I42" s="18" t="s">
        <v>63</v>
      </c>
      <c r="J42" s="7" t="s">
        <v>16</v>
      </c>
      <c r="K42" s="17"/>
    </row>
    <row r="43" spans="2:11" x14ac:dyDescent="0.3">
      <c r="B43" s="13"/>
      <c r="C43" s="16">
        <v>36</v>
      </c>
      <c r="D43" s="18" t="s">
        <v>52</v>
      </c>
      <c r="E43" s="19">
        <v>327824</v>
      </c>
      <c r="F43" s="22">
        <v>6474</v>
      </c>
      <c r="G43" s="22">
        <v>6474</v>
      </c>
      <c r="H43" s="25" t="s">
        <v>63</v>
      </c>
      <c r="I43" s="18" t="s">
        <v>63</v>
      </c>
      <c r="J43" s="7" t="s">
        <v>16</v>
      </c>
      <c r="K43" s="5"/>
    </row>
    <row r="44" spans="2:11" x14ac:dyDescent="0.3">
      <c r="B44" s="4"/>
      <c r="C44" s="16">
        <v>37</v>
      </c>
      <c r="D44" s="18" t="s">
        <v>53</v>
      </c>
      <c r="E44" s="19">
        <v>443815</v>
      </c>
      <c r="F44" s="22">
        <v>5470</v>
      </c>
      <c r="G44" s="22">
        <v>5470</v>
      </c>
      <c r="H44" s="25" t="s">
        <v>63</v>
      </c>
      <c r="I44" s="18" t="s">
        <v>63</v>
      </c>
      <c r="J44" s="7" t="s">
        <v>16</v>
      </c>
      <c r="K44" s="17"/>
    </row>
    <row r="45" spans="2:11" x14ac:dyDescent="0.3">
      <c r="B45" s="4"/>
      <c r="C45" s="16">
        <v>38</v>
      </c>
      <c r="D45" s="18" t="s">
        <v>54</v>
      </c>
      <c r="E45" s="19">
        <v>8400</v>
      </c>
      <c r="F45" s="22">
        <v>4900</v>
      </c>
      <c r="G45" s="22">
        <v>4900</v>
      </c>
      <c r="H45" s="25" t="s">
        <v>63</v>
      </c>
      <c r="I45" s="18" t="s">
        <v>63</v>
      </c>
      <c r="J45" s="7" t="s">
        <v>16</v>
      </c>
      <c r="K45" s="5"/>
    </row>
    <row r="46" spans="2:11" x14ac:dyDescent="0.3">
      <c r="B46" s="13"/>
      <c r="C46" s="16">
        <v>39</v>
      </c>
      <c r="D46" s="18" t="s">
        <v>55</v>
      </c>
      <c r="E46" s="19">
        <v>65964</v>
      </c>
      <c r="F46" s="22">
        <v>4000</v>
      </c>
      <c r="G46" s="22">
        <v>4000</v>
      </c>
      <c r="H46" s="25" t="s">
        <v>63</v>
      </c>
      <c r="I46" s="18" t="s">
        <v>63</v>
      </c>
      <c r="J46" s="7" t="s">
        <v>16</v>
      </c>
      <c r="K46" s="17"/>
    </row>
    <row r="47" spans="2:11" x14ac:dyDescent="0.3">
      <c r="B47" s="4"/>
      <c r="C47" s="16">
        <v>40</v>
      </c>
      <c r="D47" s="6" t="s">
        <v>56</v>
      </c>
      <c r="E47" s="20">
        <v>134479</v>
      </c>
      <c r="F47" s="23">
        <v>6300</v>
      </c>
      <c r="G47" s="23">
        <v>6300</v>
      </c>
      <c r="H47" s="26" t="s">
        <v>63</v>
      </c>
      <c r="I47" s="6" t="s">
        <v>63</v>
      </c>
      <c r="J47" s="7" t="s">
        <v>66</v>
      </c>
      <c r="K47" s="5"/>
    </row>
    <row r="48" spans="2:11" x14ac:dyDescent="0.3">
      <c r="B48" s="4"/>
      <c r="C48" s="16">
        <v>41</v>
      </c>
      <c r="D48" s="6" t="s">
        <v>57</v>
      </c>
      <c r="E48" s="20">
        <v>134479</v>
      </c>
      <c r="F48" s="23">
        <v>2200</v>
      </c>
      <c r="G48" s="23">
        <v>2200</v>
      </c>
      <c r="H48" s="26" t="s">
        <v>63</v>
      </c>
      <c r="I48" s="6" t="s">
        <v>63</v>
      </c>
      <c r="J48" s="7" t="s">
        <v>16</v>
      </c>
      <c r="K48" s="17"/>
    </row>
    <row r="49" spans="2:11" x14ac:dyDescent="0.3">
      <c r="B49" s="13"/>
      <c r="C49" s="16">
        <v>42</v>
      </c>
      <c r="D49" s="6" t="s">
        <v>58</v>
      </c>
      <c r="E49" s="20">
        <v>134479</v>
      </c>
      <c r="F49" s="23">
        <v>1972</v>
      </c>
      <c r="G49" s="23">
        <v>1972</v>
      </c>
      <c r="H49" s="26" t="s">
        <v>63</v>
      </c>
      <c r="I49" s="6" t="s">
        <v>63</v>
      </c>
      <c r="J49" s="7" t="s">
        <v>16</v>
      </c>
      <c r="K49" s="5"/>
    </row>
    <row r="50" spans="2:11" x14ac:dyDescent="0.3">
      <c r="B50" s="4"/>
      <c r="C50" s="16">
        <v>43</v>
      </c>
      <c r="D50" s="6" t="s">
        <v>59</v>
      </c>
      <c r="E50" s="20">
        <v>134479</v>
      </c>
      <c r="F50" s="23">
        <v>1972</v>
      </c>
      <c r="G50" s="23">
        <v>1972</v>
      </c>
      <c r="H50" s="26" t="s">
        <v>63</v>
      </c>
      <c r="I50" s="6" t="s">
        <v>63</v>
      </c>
      <c r="J50" s="7" t="s">
        <v>16</v>
      </c>
      <c r="K50" s="17"/>
    </row>
    <row r="51" spans="2:11" x14ac:dyDescent="0.3">
      <c r="B51" s="4"/>
      <c r="C51" s="16">
        <v>44</v>
      </c>
      <c r="D51" s="6" t="s">
        <v>60</v>
      </c>
      <c r="E51" s="20">
        <v>134479</v>
      </c>
      <c r="F51" s="23">
        <v>1972</v>
      </c>
      <c r="G51" s="23">
        <v>1972</v>
      </c>
      <c r="H51" s="26" t="s">
        <v>63</v>
      </c>
      <c r="I51" s="6" t="s">
        <v>63</v>
      </c>
      <c r="J51" s="7" t="s">
        <v>16</v>
      </c>
      <c r="K51" s="5"/>
    </row>
    <row r="52" spans="2:11" x14ac:dyDescent="0.3">
      <c r="B52" s="4"/>
      <c r="C52" s="16">
        <v>45</v>
      </c>
      <c r="D52" s="18" t="s">
        <v>61</v>
      </c>
      <c r="E52" s="21" t="s">
        <v>62</v>
      </c>
      <c r="F52" s="22">
        <v>170000</v>
      </c>
      <c r="G52" s="22">
        <f>4729646+170000</f>
        <v>4899646</v>
      </c>
      <c r="H52" s="24">
        <v>0.02</v>
      </c>
      <c r="I52" s="18" t="s">
        <v>64</v>
      </c>
      <c r="J52" s="7" t="s">
        <v>67</v>
      </c>
      <c r="K52" s="17"/>
    </row>
  </sheetData>
  <mergeCells count="6">
    <mergeCell ref="K4:K5"/>
    <mergeCell ref="H4:I4"/>
    <mergeCell ref="J4:J5"/>
    <mergeCell ref="B4:C4"/>
    <mergeCell ref="D4:E4"/>
    <mergeCell ref="F4:G4"/>
  </mergeCells>
  <phoneticPr fontId="6" type="noConversion"/>
  <pageMargins left="0.7" right="0.7" top="0.75" bottom="0.75" header="0.3" footer="0.3"/>
  <pageSetup paperSize="9" scale="5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발행계획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2025-10-29T09:50:18Z</cp:lastPrinted>
  <dcterms:created xsi:type="dcterms:W3CDTF">2025-10-20T02:32:40Z</dcterms:created>
  <dcterms:modified xsi:type="dcterms:W3CDTF">2026-07-13T23:57:40Z</dcterms:modified>
  <cp:version>0906.0200.01</cp:version>
</cp:coreProperties>
</file>