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866" activeTab="1"/>
  </bookViews>
  <sheets>
    <sheet name="0. 간지" sheetId="1" r:id="rId1"/>
    <sheet name="0-1.이면" sheetId="2" r:id="rId2"/>
    <sheet name="1.경제활동인구" sheetId="4" r:id="rId3"/>
    <sheet name="2.연령별취업자" sheetId="5" r:id="rId4"/>
    <sheet name="3.교육정도별취업자" sheetId="6" r:id="rId5"/>
    <sheet name="4.산업별취업자" sheetId="7" r:id="rId6"/>
    <sheet name="5.직업별취업자" sheetId="8" r:id="rId7"/>
    <sheet name="6.노동조합" sheetId="17" r:id="rId8"/>
    <sheet name="7.시군별노동조합" sheetId="14" r:id="rId9"/>
    <sheet name="8.산업연맹별노동조합" sheetId="13" r:id="rId10"/>
    <sheet name="9.직업훈련현황" sheetId="10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a" localSheetId="2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3">'[2]18.농업용기계보유 '!$A$18:$K$1275</definedName>
    <definedName name="AAA" localSheetId="4">'[2]18.농업용기계보유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10">'[3]18.농업용기계보유 '!$A$18:$K$1275</definedName>
    <definedName name="AAA">'[4]18.농업용기계보유 '!$A$18:$K$1275</definedName>
    <definedName name="Document_array" localSheetId="2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간지'!$A$1:$I$20</definedName>
    <definedName name="_xlnm.Print_Area" localSheetId="1">'0-1.이면'!$A$1:$I$20</definedName>
    <definedName name="_xlnm.Print_Area" localSheetId="2">'1.경제활동인구'!$A$1:$G$40</definedName>
    <definedName name="_xlnm.Print_Area" localSheetId="3">'2.연령별취업자'!$A$1:$M$30</definedName>
    <definedName name="_xlnm.Print_Area" localSheetId="4">'3.교육정도별취업자'!$A$1:$F$30</definedName>
    <definedName name="_xlnm.Print_Area" localSheetId="5">'4.산업별취업자'!$A$1:$P$20</definedName>
    <definedName name="_xlnm.Print_Area" localSheetId="6">'5.직업별취업자'!$A$1:$U$26</definedName>
    <definedName name="_xlnm.Print_Area" localSheetId="7">'6.노동조합'!$A$1:$V$42</definedName>
    <definedName name="_xlnm.Print_Area" localSheetId="8">'7.시군별노동조합'!$A$1:$V$43</definedName>
    <definedName name="_xlnm.Print_Area" localSheetId="9">'8.산업연맹별노동조합'!$A$1:$AZ$39</definedName>
    <definedName name="_xlnm.Print_Area" localSheetId="10">'9.직업훈련현황'!$A$1:$Q$43</definedName>
    <definedName name="qqq" localSheetId="2">'[2]18.농업용기계보유 '!$A$18:$K$1275</definedName>
    <definedName name="qqq" localSheetId="3">'[2]18.농업용기계보유 '!$A$18:$K$1275</definedName>
    <definedName name="qqq" localSheetId="4">'[2]18.농업용기계보유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10">'[3]18.농업용기계보유 '!$A$18:$K$1275</definedName>
    <definedName name="qqq">'[4]18.농업용기계보유 '!$A$18:$K$1275</definedName>
    <definedName name="sss" localSheetId="2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공공">'[5]15.농업용기계보유 '!$A$19:$K$1279</definedName>
    <definedName name="ㅁ1" localSheetId="7">#REF!</definedName>
    <definedName name="ㅁ1" localSheetId="8">#REF!</definedName>
    <definedName name="ㅁ1">#REF!</definedName>
    <definedName name="무" localSheetId="10" hidden="1">{"'6.강수량'!$A$1:$O$37","'6.강수량'!$A$1:$C$1"}</definedName>
    <definedName name="무" hidden="1">{"'6.강수량'!$A$1:$O$37","'6.강수량'!$A$1:$C$1"}</definedName>
    <definedName name="토" localSheetId="10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B14" i="13" l="1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8" i="17"/>
  <c r="C39" i="17"/>
  <c r="C38" i="17"/>
  <c r="E16" i="17"/>
  <c r="D16" i="17"/>
  <c r="E18" i="17"/>
  <c r="D18" i="17"/>
  <c r="E16" i="14"/>
  <c r="D16" i="14"/>
  <c r="C16" i="14"/>
  <c r="B18" i="14"/>
  <c r="C16" i="17" l="1"/>
  <c r="D37" i="10"/>
  <c r="C37" i="10"/>
  <c r="B37" i="10"/>
  <c r="AU37" i="13"/>
  <c r="S36" i="14"/>
  <c r="O36" i="14"/>
  <c r="K36" i="14"/>
  <c r="G36" i="14"/>
  <c r="E36" i="14"/>
  <c r="D36" i="14"/>
  <c r="B36" i="14"/>
  <c r="C36" i="14" l="1"/>
  <c r="E11" i="7"/>
  <c r="G11" i="7"/>
  <c r="I11" i="7"/>
  <c r="E12" i="7"/>
  <c r="G12" i="7"/>
  <c r="I12" i="7"/>
  <c r="E13" i="7"/>
  <c r="G13" i="7"/>
  <c r="I13" i="7"/>
  <c r="E14" i="7"/>
  <c r="G14" i="7"/>
  <c r="I14" i="7"/>
  <c r="F17" i="8" l="1"/>
  <c r="F16" i="8"/>
  <c r="F15" i="8"/>
  <c r="F14" i="8"/>
  <c r="D17" i="8"/>
  <c r="D16" i="8"/>
  <c r="D15" i="8"/>
  <c r="D14" i="8"/>
  <c r="K14" i="7"/>
  <c r="K13" i="7"/>
  <c r="K12" i="7"/>
  <c r="K11" i="7"/>
  <c r="K16" i="7"/>
  <c r="E16" i="7"/>
  <c r="T14" i="8"/>
  <c r="T15" i="8"/>
  <c r="T16" i="8"/>
  <c r="T17" i="8"/>
  <c r="R14" i="8"/>
  <c r="R15" i="8"/>
  <c r="R16" i="8"/>
  <c r="R17" i="8"/>
  <c r="P14" i="8"/>
  <c r="P15" i="8"/>
  <c r="P16" i="8"/>
  <c r="P17" i="8"/>
  <c r="N14" i="8"/>
  <c r="N15" i="8"/>
  <c r="N16" i="8"/>
  <c r="N17" i="8"/>
  <c r="L14" i="8"/>
  <c r="L15" i="8"/>
  <c r="L16" i="8"/>
  <c r="L17" i="8"/>
  <c r="J14" i="8"/>
  <c r="J15" i="8"/>
  <c r="J16" i="8"/>
  <c r="J17" i="8"/>
  <c r="H14" i="8"/>
  <c r="H15" i="8"/>
  <c r="H16" i="8"/>
  <c r="H17" i="8"/>
  <c r="S39" i="17" l="1"/>
  <c r="O39" i="17"/>
  <c r="K39" i="17"/>
  <c r="G39" i="17"/>
  <c r="S38" i="17"/>
  <c r="O38" i="17"/>
  <c r="K38" i="17"/>
  <c r="G38" i="17"/>
  <c r="E38" i="17"/>
  <c r="D38" i="17"/>
  <c r="S37" i="17"/>
  <c r="O37" i="17"/>
  <c r="K37" i="17"/>
  <c r="G37" i="17"/>
  <c r="E37" i="17"/>
  <c r="D37" i="17"/>
  <c r="B37" i="17"/>
  <c r="S36" i="17"/>
  <c r="O36" i="17"/>
  <c r="K36" i="17"/>
  <c r="G36" i="17"/>
  <c r="E36" i="17"/>
  <c r="D36" i="17"/>
  <c r="B36" i="17"/>
  <c r="S35" i="17"/>
  <c r="O35" i="17"/>
  <c r="K35" i="17"/>
  <c r="G35" i="17"/>
  <c r="E35" i="17"/>
  <c r="D35" i="17"/>
  <c r="B35" i="17"/>
  <c r="S34" i="17"/>
  <c r="O34" i="17"/>
  <c r="K34" i="17"/>
  <c r="G34" i="17"/>
  <c r="E34" i="17"/>
  <c r="D34" i="17"/>
  <c r="B34" i="17"/>
  <c r="S33" i="17"/>
  <c r="O33" i="17"/>
  <c r="K33" i="17"/>
  <c r="G33" i="17"/>
  <c r="E33" i="17"/>
  <c r="D33" i="17"/>
  <c r="B33" i="17"/>
  <c r="S32" i="17"/>
  <c r="O32" i="17"/>
  <c r="K32" i="17"/>
  <c r="G32" i="17"/>
  <c r="E32" i="17"/>
  <c r="D32" i="17"/>
  <c r="B32" i="17"/>
  <c r="S31" i="17"/>
  <c r="O31" i="17"/>
  <c r="K31" i="17"/>
  <c r="G31" i="17"/>
  <c r="E31" i="17"/>
  <c r="D31" i="17"/>
  <c r="S30" i="17"/>
  <c r="O30" i="17"/>
  <c r="K30" i="17"/>
  <c r="G30" i="17"/>
  <c r="E30" i="17"/>
  <c r="D30" i="17"/>
  <c r="S29" i="17"/>
  <c r="O29" i="17"/>
  <c r="K29" i="17"/>
  <c r="G29" i="17"/>
  <c r="E29" i="17"/>
  <c r="D29" i="17"/>
  <c r="B29" i="17"/>
  <c r="S28" i="17"/>
  <c r="O28" i="17"/>
  <c r="K28" i="17"/>
  <c r="G28" i="17"/>
  <c r="E28" i="17"/>
  <c r="D28" i="17"/>
  <c r="S27" i="17"/>
  <c r="O27" i="17"/>
  <c r="K27" i="17"/>
  <c r="G27" i="17"/>
  <c r="E27" i="17"/>
  <c r="D27" i="17"/>
  <c r="B27" i="17"/>
  <c r="S26" i="17"/>
  <c r="O26" i="17"/>
  <c r="K26" i="17"/>
  <c r="G26" i="17"/>
  <c r="E26" i="17"/>
  <c r="D26" i="17"/>
  <c r="S25" i="17"/>
  <c r="O25" i="17"/>
  <c r="K25" i="17"/>
  <c r="G25" i="17"/>
  <c r="E25" i="17"/>
  <c r="D25" i="17"/>
  <c r="S24" i="17"/>
  <c r="O24" i="17"/>
  <c r="K24" i="17"/>
  <c r="G24" i="17"/>
  <c r="E24" i="17"/>
  <c r="D24" i="17"/>
  <c r="S23" i="17"/>
  <c r="O23" i="17"/>
  <c r="K23" i="17"/>
  <c r="G23" i="17"/>
  <c r="E23" i="17"/>
  <c r="D23" i="17"/>
  <c r="S22" i="17"/>
  <c r="O22" i="17"/>
  <c r="K22" i="17"/>
  <c r="G22" i="17"/>
  <c r="E22" i="17"/>
  <c r="D22" i="17"/>
  <c r="B22" i="17"/>
  <c r="S21" i="17"/>
  <c r="O21" i="17"/>
  <c r="K21" i="17"/>
  <c r="G21" i="17"/>
  <c r="E21" i="17"/>
  <c r="D21" i="17"/>
  <c r="S20" i="17"/>
  <c r="O20" i="17"/>
  <c r="K20" i="17"/>
  <c r="G20" i="17"/>
  <c r="E20" i="17"/>
  <c r="D20" i="17"/>
  <c r="B20" i="17"/>
  <c r="S19" i="17"/>
  <c r="O19" i="17"/>
  <c r="K19" i="17"/>
  <c r="G19" i="17"/>
  <c r="E19" i="17"/>
  <c r="D19" i="17"/>
  <c r="C19" i="17"/>
  <c r="B19" i="17"/>
  <c r="S18" i="17"/>
  <c r="O18" i="17"/>
  <c r="K18" i="17"/>
  <c r="G18" i="17"/>
  <c r="B18" i="17"/>
  <c r="U16" i="17"/>
  <c r="T16" i="17"/>
  <c r="R16" i="17"/>
  <c r="Q16" i="17"/>
  <c r="P16" i="17"/>
  <c r="N16" i="17"/>
  <c r="M16" i="17"/>
  <c r="L16" i="17"/>
  <c r="J16" i="17"/>
  <c r="I16" i="17"/>
  <c r="H16" i="17"/>
  <c r="F16" i="17"/>
  <c r="O16" i="17" l="1"/>
  <c r="C37" i="17"/>
  <c r="G16" i="17"/>
  <c r="S16" i="17"/>
  <c r="K16" i="17"/>
  <c r="B16" i="17"/>
  <c r="G37" i="14"/>
  <c r="F16" i="14" l="1"/>
  <c r="G27" i="14"/>
  <c r="AY37" i="13" l="1"/>
  <c r="I39" i="14"/>
  <c r="H39" i="14"/>
  <c r="C19" i="13" l="1"/>
  <c r="B19" i="13"/>
  <c r="D41" i="10" l="1"/>
  <c r="C41" i="10"/>
  <c r="B41" i="10"/>
  <c r="B20" i="10"/>
  <c r="C20" i="10"/>
  <c r="D20" i="10"/>
  <c r="B21" i="10"/>
  <c r="C21" i="10"/>
  <c r="D21" i="10"/>
  <c r="B22" i="10"/>
  <c r="C22" i="10"/>
  <c r="D22" i="10"/>
  <c r="B23" i="10"/>
  <c r="C23" i="10"/>
  <c r="D23" i="10"/>
  <c r="B24" i="10"/>
  <c r="C24" i="10"/>
  <c r="D24" i="10"/>
  <c r="B25" i="10"/>
  <c r="C25" i="10"/>
  <c r="D25" i="10"/>
  <c r="B26" i="10"/>
  <c r="C26" i="10"/>
  <c r="D26" i="10"/>
  <c r="B27" i="10"/>
  <c r="C27" i="10"/>
  <c r="D27" i="10"/>
  <c r="B28" i="10"/>
  <c r="C28" i="10"/>
  <c r="D28" i="10"/>
  <c r="B29" i="10"/>
  <c r="C29" i="10"/>
  <c r="D29" i="10"/>
  <c r="B30" i="10"/>
  <c r="C30" i="10"/>
  <c r="D30" i="10"/>
  <c r="B31" i="10"/>
  <c r="C31" i="10"/>
  <c r="D31" i="10"/>
  <c r="B32" i="10"/>
  <c r="C32" i="10"/>
  <c r="D32" i="10"/>
  <c r="B33" i="10"/>
  <c r="C33" i="10"/>
  <c r="D33" i="10"/>
  <c r="B34" i="10"/>
  <c r="C34" i="10"/>
  <c r="D34" i="10"/>
  <c r="B35" i="10"/>
  <c r="C35" i="10"/>
  <c r="D35" i="10"/>
  <c r="B36" i="10"/>
  <c r="C36" i="10"/>
  <c r="D36" i="10"/>
  <c r="B38" i="10"/>
  <c r="D38" i="10"/>
  <c r="B39" i="10"/>
  <c r="C39" i="10"/>
  <c r="D39" i="10"/>
  <c r="B40" i="10"/>
  <c r="C40" i="10"/>
  <c r="D40" i="10"/>
  <c r="C19" i="10"/>
  <c r="D19" i="10"/>
  <c r="B19" i="10"/>
  <c r="J17" i="10"/>
  <c r="I17" i="10"/>
  <c r="H17" i="10"/>
  <c r="P17" i="10"/>
  <c r="O17" i="10"/>
  <c r="N17" i="10"/>
  <c r="T19" i="8" l="1"/>
  <c r="C23" i="13" l="1"/>
  <c r="B23" i="13"/>
  <c r="C22" i="13"/>
  <c r="B22" i="13"/>
  <c r="C21" i="13"/>
  <c r="B21" i="13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7" i="14"/>
  <c r="S3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7" i="14"/>
  <c r="O39" i="14"/>
  <c r="O4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7" i="14"/>
  <c r="K38" i="14"/>
  <c r="G22" i="14"/>
  <c r="G23" i="14"/>
  <c r="G24" i="14"/>
  <c r="G25" i="14"/>
  <c r="G28" i="14"/>
  <c r="G29" i="14"/>
  <c r="G30" i="14"/>
  <c r="G31" i="14"/>
  <c r="G32" i="14"/>
  <c r="G33" i="14"/>
  <c r="G34" i="14"/>
  <c r="G35" i="14"/>
  <c r="G38" i="14"/>
  <c r="G39" i="14"/>
  <c r="B24" i="14"/>
  <c r="D24" i="14"/>
  <c r="E24" i="14"/>
  <c r="B25" i="14"/>
  <c r="D25" i="14"/>
  <c r="E25" i="14"/>
  <c r="B26" i="14"/>
  <c r="D26" i="14"/>
  <c r="E26" i="14"/>
  <c r="B27" i="14"/>
  <c r="D27" i="14"/>
  <c r="E27" i="14"/>
  <c r="B28" i="14"/>
  <c r="D28" i="14"/>
  <c r="E28" i="14"/>
  <c r="B29" i="14"/>
  <c r="D29" i="14"/>
  <c r="E29" i="14"/>
  <c r="B30" i="14"/>
  <c r="D30" i="14"/>
  <c r="E30" i="14"/>
  <c r="B31" i="14"/>
  <c r="D31" i="14"/>
  <c r="E31" i="14"/>
  <c r="B32" i="14"/>
  <c r="D32" i="14"/>
  <c r="E32" i="14"/>
  <c r="B33" i="14"/>
  <c r="D33" i="14"/>
  <c r="E33" i="14"/>
  <c r="B34" i="14"/>
  <c r="D34" i="14"/>
  <c r="E34" i="14"/>
  <c r="B35" i="14"/>
  <c r="D35" i="14"/>
  <c r="E35" i="14"/>
  <c r="B37" i="14"/>
  <c r="D37" i="14"/>
  <c r="E37" i="14"/>
  <c r="B23" i="14"/>
  <c r="D23" i="14"/>
  <c r="E23" i="14"/>
  <c r="K19" i="7"/>
  <c r="I19" i="7"/>
  <c r="G19" i="7"/>
  <c r="E19" i="7"/>
  <c r="K18" i="7"/>
  <c r="I18" i="7"/>
  <c r="G18" i="7"/>
  <c r="E18" i="7"/>
  <c r="K17" i="7"/>
  <c r="I17" i="7"/>
  <c r="G17" i="7"/>
  <c r="E17" i="7"/>
  <c r="I16" i="7"/>
  <c r="G16" i="7"/>
  <c r="C25" i="14" l="1"/>
  <c r="C37" i="14"/>
  <c r="C33" i="14"/>
  <c r="C32" i="14"/>
  <c r="C30" i="14"/>
  <c r="C28" i="14"/>
  <c r="C29" i="14"/>
  <c r="C24" i="14"/>
  <c r="C34" i="14"/>
  <c r="C26" i="14"/>
  <c r="C35" i="14"/>
  <c r="C31" i="14"/>
  <c r="C27" i="14"/>
  <c r="C23" i="14"/>
  <c r="C17" i="13" l="1"/>
  <c r="B17" i="13"/>
  <c r="S19" i="14"/>
  <c r="O19" i="14"/>
  <c r="K19" i="14"/>
  <c r="G19" i="14"/>
  <c r="E19" i="14"/>
  <c r="D19" i="14"/>
  <c r="B19" i="14"/>
  <c r="C19" i="14" l="1"/>
  <c r="K20" i="14" l="1"/>
  <c r="G20" i="14"/>
  <c r="E20" i="14"/>
  <c r="D20" i="14"/>
  <c r="C20" i="14" l="1"/>
  <c r="T22" i="8"/>
  <c r="T21" i="8"/>
  <c r="T20" i="8"/>
  <c r="R22" i="8"/>
  <c r="R21" i="8"/>
  <c r="R20" i="8"/>
  <c r="R19" i="8"/>
  <c r="P22" i="8"/>
  <c r="P21" i="8"/>
  <c r="P20" i="8"/>
  <c r="P19" i="8"/>
  <c r="N22" i="8"/>
  <c r="N21" i="8"/>
  <c r="N20" i="8"/>
  <c r="N19" i="8"/>
  <c r="L22" i="8"/>
  <c r="L21" i="8"/>
  <c r="L20" i="8"/>
  <c r="L19" i="8"/>
  <c r="J22" i="8"/>
  <c r="J21" i="8"/>
  <c r="J20" i="8"/>
  <c r="J19" i="8"/>
  <c r="H22" i="8"/>
  <c r="H21" i="8"/>
  <c r="H20" i="8"/>
  <c r="H19" i="8"/>
  <c r="F22" i="8"/>
  <c r="F21" i="8"/>
  <c r="F20" i="8"/>
  <c r="F19" i="8"/>
  <c r="D22" i="8"/>
  <c r="D21" i="8"/>
  <c r="D20" i="8"/>
  <c r="D19" i="8"/>
  <c r="C18" i="13" l="1"/>
  <c r="C14" i="13" s="1"/>
  <c r="C20" i="13"/>
  <c r="C24" i="13"/>
  <c r="C25" i="13"/>
  <c r="C26" i="13"/>
  <c r="C27" i="13"/>
  <c r="C28" i="13"/>
  <c r="C29" i="13"/>
  <c r="C30" i="13"/>
  <c r="C16" i="13"/>
  <c r="B16" i="13"/>
  <c r="B18" i="13"/>
  <c r="B20" i="13"/>
  <c r="B24" i="13"/>
  <c r="B25" i="13"/>
  <c r="B26" i="13"/>
  <c r="B27" i="13"/>
  <c r="B28" i="13"/>
  <c r="S18" i="14"/>
  <c r="O18" i="14"/>
  <c r="K18" i="14"/>
  <c r="G21" i="14"/>
  <c r="C21" i="14" s="1"/>
  <c r="G18" i="14"/>
  <c r="E21" i="14"/>
  <c r="E22" i="14"/>
  <c r="E18" i="14"/>
  <c r="D21" i="14"/>
  <c r="D22" i="14"/>
  <c r="D18" i="14"/>
  <c r="B20" i="14"/>
  <c r="B21" i="14"/>
  <c r="B22" i="14"/>
  <c r="C22" i="14" l="1"/>
  <c r="C18" i="14"/>
  <c r="U16" i="14" l="1"/>
  <c r="T16" i="14"/>
  <c r="R16" i="14"/>
  <c r="B16" i="14" s="1"/>
  <c r="S40" i="14"/>
  <c r="K40" i="14"/>
  <c r="K39" i="14"/>
  <c r="G40" i="14"/>
  <c r="S16" i="14" l="1"/>
  <c r="H14" i="13"/>
  <c r="C36" i="13" l="1"/>
  <c r="B36" i="13"/>
  <c r="E40" i="14" l="1"/>
  <c r="D40" i="14"/>
  <c r="C40" i="14"/>
  <c r="B40" i="14"/>
  <c r="B39" i="14"/>
  <c r="C39" i="14"/>
  <c r="D39" i="14"/>
  <c r="E39" i="14"/>
  <c r="B38" i="14"/>
  <c r="C38" i="14"/>
  <c r="D38" i="14"/>
  <c r="E38" i="14"/>
  <c r="N16" i="14"/>
  <c r="J16" i="14"/>
  <c r="B29" i="13"/>
  <c r="B30" i="13"/>
  <c r="B31" i="13"/>
  <c r="C31" i="13"/>
  <c r="B32" i="13"/>
  <c r="C32" i="13"/>
  <c r="B33" i="13"/>
  <c r="C33" i="13"/>
  <c r="B35" i="13"/>
  <c r="C35" i="13"/>
  <c r="B37" i="13"/>
  <c r="C37" i="13"/>
  <c r="B38" i="13"/>
  <c r="C38" i="13"/>
  <c r="G16" i="14"/>
  <c r="H16" i="14"/>
  <c r="I16" i="14"/>
  <c r="K16" i="14"/>
  <c r="L16" i="14"/>
  <c r="M16" i="14"/>
  <c r="O16" i="14"/>
  <c r="P16" i="14"/>
  <c r="Q16" i="14"/>
  <c r="F17" i="10"/>
  <c r="G17" i="10"/>
  <c r="G14" i="13"/>
  <c r="D14" i="13"/>
  <c r="K17" i="10"/>
  <c r="E14" i="13"/>
  <c r="F14" i="13"/>
  <c r="I14" i="13"/>
  <c r="J14" i="13"/>
  <c r="L14" i="13"/>
  <c r="M14" i="13"/>
  <c r="N14" i="13"/>
  <c r="R14" i="13"/>
  <c r="T14" i="13"/>
  <c r="V14" i="13"/>
  <c r="X14" i="13"/>
  <c r="Y14" i="13"/>
  <c r="Z14" i="13"/>
  <c r="AB14" i="13"/>
  <c r="AC14" i="13"/>
  <c r="AD14" i="13"/>
  <c r="AF14" i="13"/>
  <c r="AG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M17" i="10"/>
  <c r="L17" i="10"/>
  <c r="E17" i="10"/>
  <c r="D17" i="10" l="1"/>
  <c r="C17" i="10"/>
  <c r="B17" i="10"/>
</calcChain>
</file>

<file path=xl/sharedStrings.xml><?xml version="1.0" encoding="utf-8"?>
<sst xmlns="http://schemas.openxmlformats.org/spreadsheetml/2006/main" count="851" uniqueCount="323">
  <si>
    <t>2. 연령별 취업자</t>
    <phoneticPr fontId="66" type="noConversion"/>
  </si>
  <si>
    <t>3. 교육정도별 취업자</t>
    <phoneticPr fontId="66" type="noConversion"/>
  </si>
  <si>
    <t>4. 산업별 취업자</t>
    <phoneticPr fontId="66" type="noConversion"/>
  </si>
  <si>
    <t>5. 직업별 취업자</t>
    <phoneticPr fontId="66" type="noConversion"/>
  </si>
  <si>
    <t>6. 노동조합</t>
    <phoneticPr fontId="66" type="noConversion"/>
  </si>
  <si>
    <t>7. 시·군별 노동조합</t>
    <phoneticPr fontId="66" type="noConversion"/>
  </si>
  <si>
    <t>8. 산업연맹별 노동조합</t>
    <phoneticPr fontId="66" type="noConversion"/>
  </si>
  <si>
    <t>단위 : 천명</t>
  </si>
  <si>
    <t>1/4</t>
  </si>
  <si>
    <t>단위 : 천명, %</t>
  </si>
  <si>
    <t>1 / 4</t>
  </si>
  <si>
    <t>2 / 4</t>
  </si>
  <si>
    <t>3 / 4</t>
  </si>
  <si>
    <t>4 / 4</t>
  </si>
  <si>
    <t>5. Employed Persons by Occupation</t>
  </si>
  <si>
    <t>단위 : 개소, 명</t>
  </si>
  <si>
    <t>Unit : establishment, person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</si>
  <si>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</si>
  <si>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</si>
  <si>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</si>
  <si>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</si>
  <si>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</si>
  <si>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</si>
  <si>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</si>
  <si>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</si>
  <si>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</si>
  <si>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</si>
  <si>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</si>
  <si>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</si>
  <si>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</si>
  <si>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</si>
  <si>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</si>
  <si>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</si>
  <si>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</si>
  <si>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</si>
  <si>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</si>
  <si>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</si>
  <si>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</si>
  <si>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</si>
  <si>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</si>
  <si>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</si>
  <si>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</si>
  <si>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</si>
  <si>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</si>
  <si>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</si>
  <si>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</si>
  <si>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</si>
  <si>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</si>
  <si>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</si>
  <si>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</si>
  <si>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</si>
  <si>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</si>
  <si>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</si>
  <si>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</si>
  <si>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</si>
  <si>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</si>
  <si>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</si>
  <si>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Bonghwa</t>
  </si>
  <si>
    <t>울진군</t>
  </si>
  <si>
    <t>Uljin</t>
  </si>
  <si>
    <t>울릉군</t>
  </si>
  <si>
    <t>Ulleung</t>
  </si>
  <si>
    <t>봉화군</t>
  </si>
  <si>
    <t>Unit : person</t>
    <phoneticPr fontId="66" type="noConversion"/>
  </si>
  <si>
    <t>계
Total</t>
    <phoneticPr fontId="66" type="noConversion"/>
  </si>
  <si>
    <t>취 업
Job
found</t>
    <phoneticPr fontId="66" type="noConversion"/>
  </si>
  <si>
    <t>도립직업전문학교
Provincial occupational school</t>
    <phoneticPr fontId="66" type="noConversion"/>
  </si>
  <si>
    <t>여성회관
Women's hall</t>
    <phoneticPr fontId="66" type="noConversion"/>
  </si>
  <si>
    <t>Source : Si &amp; Gun</t>
    <phoneticPr fontId="66" type="noConversion"/>
  </si>
  <si>
    <t>섬 유</t>
  </si>
  <si>
    <t>광 산</t>
  </si>
  <si>
    <t>통 신</t>
  </si>
  <si>
    <t>항 운</t>
  </si>
  <si>
    <t>금 융</t>
  </si>
  <si>
    <t>화 학</t>
  </si>
  <si>
    <t>금 속</t>
  </si>
  <si>
    <t>연 합</t>
  </si>
  <si>
    <t>관 광</t>
  </si>
  <si>
    <t>택 시</t>
  </si>
  <si>
    <t>사 무</t>
  </si>
  <si>
    <t>병 원</t>
  </si>
  <si>
    <t>대 학</t>
  </si>
  <si>
    <t>건 설</t>
  </si>
  <si>
    <t>해 상</t>
  </si>
  <si>
    <t>연별 및 
시군별</t>
  </si>
  <si>
    <t>Year &amp;
Si, Gun</t>
  </si>
  <si>
    <t>연별 및 
산업연맹별</t>
    <phoneticPr fontId="66" type="noConversion"/>
  </si>
  <si>
    <t>Year &amp; 
Industrial Federation</t>
    <phoneticPr fontId="66" type="noConversion"/>
  </si>
  <si>
    <t>남
Male</t>
    <phoneticPr fontId="66" type="noConversion"/>
  </si>
  <si>
    <t>여
Female</t>
    <phoneticPr fontId="66" type="noConversion"/>
  </si>
  <si>
    <t xml:space="preserve"> Mine</t>
    <phoneticPr fontId="66" type="noConversion"/>
  </si>
  <si>
    <t>화물수송</t>
    <phoneticPr fontId="66" type="noConversion"/>
  </si>
  <si>
    <t xml:space="preserve"> Transportation</t>
    <phoneticPr fontId="66" type="noConversion"/>
  </si>
  <si>
    <t xml:space="preserve"> Communications</t>
    <phoneticPr fontId="66" type="noConversion"/>
  </si>
  <si>
    <t xml:space="preserve"> Marine Transport</t>
    <phoneticPr fontId="66" type="noConversion"/>
  </si>
  <si>
    <t xml:space="preserve"> Banking &amp; Finance</t>
    <phoneticPr fontId="66" type="noConversion"/>
  </si>
  <si>
    <t xml:space="preserve"> Chemicals</t>
    <phoneticPr fontId="66" type="noConversion"/>
  </si>
  <si>
    <t xml:space="preserve"> Metal</t>
    <phoneticPr fontId="66" type="noConversion"/>
  </si>
  <si>
    <t xml:space="preserve"> United</t>
    <phoneticPr fontId="66" type="noConversion"/>
  </si>
  <si>
    <t>식품산업</t>
    <phoneticPr fontId="66" type="noConversion"/>
  </si>
  <si>
    <t xml:space="preserve"> Food Industry</t>
    <phoneticPr fontId="66" type="noConversion"/>
  </si>
  <si>
    <t>자동차</t>
    <phoneticPr fontId="66" type="noConversion"/>
  </si>
  <si>
    <t xml:space="preserve"> Automobile</t>
    <phoneticPr fontId="66" type="noConversion"/>
  </si>
  <si>
    <t xml:space="preserve"> Tourism</t>
    <phoneticPr fontId="66" type="noConversion"/>
  </si>
  <si>
    <t xml:space="preserve"> Taxi</t>
    <phoneticPr fontId="66" type="noConversion"/>
  </si>
  <si>
    <t xml:space="preserve"> Clerical</t>
    <phoneticPr fontId="66" type="noConversion"/>
  </si>
  <si>
    <t>언 론</t>
    <phoneticPr fontId="66" type="noConversion"/>
  </si>
  <si>
    <t xml:space="preserve"> Press</t>
    <phoneticPr fontId="66" type="noConversion"/>
  </si>
  <si>
    <t xml:space="preserve"> Hospital</t>
    <phoneticPr fontId="66" type="noConversion"/>
  </si>
  <si>
    <t xml:space="preserve"> University</t>
    <phoneticPr fontId="66" type="noConversion"/>
  </si>
  <si>
    <t xml:space="preserve"> Construction</t>
    <phoneticPr fontId="66" type="noConversion"/>
  </si>
  <si>
    <t xml:space="preserve"> Marine</t>
    <phoneticPr fontId="66" type="noConversion"/>
  </si>
  <si>
    <t>보 험</t>
    <phoneticPr fontId="66" type="noConversion"/>
  </si>
  <si>
    <t xml:space="preserve"> Insurance</t>
    <phoneticPr fontId="66" type="noConversion"/>
  </si>
  <si>
    <t>정부투자기관</t>
    <phoneticPr fontId="66" type="noConversion"/>
  </si>
  <si>
    <t xml:space="preserve"> Agency</t>
    <phoneticPr fontId="66" type="noConversion"/>
  </si>
  <si>
    <t>기 타</t>
    <phoneticPr fontId="66" type="noConversion"/>
  </si>
  <si>
    <t xml:space="preserve"> Others</t>
    <phoneticPr fontId="66" type="noConversion"/>
  </si>
  <si>
    <t>자료 : 시군</t>
    <phoneticPr fontId="66" type="noConversion"/>
  </si>
  <si>
    <t xml:space="preserve"> Seongju </t>
  </si>
  <si>
    <t>입 소
Training taken up</t>
    <phoneticPr fontId="66" type="noConversion"/>
  </si>
  <si>
    <t>수 료
Training
completed</t>
    <phoneticPr fontId="66" type="noConversion"/>
  </si>
  <si>
    <t>입 소
Training taken up</t>
    <phoneticPr fontId="66" type="noConversion"/>
  </si>
  <si>
    <t>취 업
Job
found</t>
    <phoneticPr fontId="66" type="noConversion"/>
  </si>
  <si>
    <t>Pohang</t>
    <phoneticPr fontId="66" type="noConversion"/>
  </si>
  <si>
    <t>단위 : 명</t>
    <phoneticPr fontId="66" type="noConversion"/>
  </si>
  <si>
    <t>1. 경제활동인구 총괄</t>
  </si>
  <si>
    <t>1. Economically Active Population</t>
  </si>
  <si>
    <t>Unit : 1,000 persons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</si>
  <si>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</si>
  <si>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15세 이상 인구 Population 15 years old and over</t>
  </si>
  <si>
    <t>경제활동인구
Economically active population</t>
  </si>
  <si>
    <t>비경제활동인구
Not economically active population</t>
  </si>
  <si>
    <t>취업자
Employed</t>
  </si>
  <si>
    <t>실업자
Unemployed</t>
  </si>
  <si>
    <t>2/4</t>
  </si>
  <si>
    <t>3/4</t>
  </si>
  <si>
    <t>4/4</t>
  </si>
  <si>
    <t>연별 및
분기별
Year &amp; Quarter</t>
  </si>
  <si>
    <t>경제활동참가율
(%)
Economic participation rate</t>
  </si>
  <si>
    <t>가사.육아
Housekeeping &amp; caring for child</t>
  </si>
  <si>
    <t xml:space="preserve">자료 : 통계청「경제활동인구조사」 </t>
  </si>
  <si>
    <t xml:space="preserve">     Source : Statistics Korea,「Annual Report</t>
  </si>
  <si>
    <t>주 : 2009년 자료부터 서식변경( "고용률" 항목 추가)</t>
  </si>
  <si>
    <t>on the Economically Active Population Survey」</t>
  </si>
  <si>
    <t>2. 연령별 취업자</t>
  </si>
  <si>
    <t>2. Employed Persons by Age Group</t>
  </si>
  <si>
    <t>연  별
Year</t>
  </si>
  <si>
    <t>합  계
Total</t>
  </si>
  <si>
    <t>15∼
19세
Years old</t>
  </si>
  <si>
    <t>20∼
24세
Years old</t>
  </si>
  <si>
    <t>25∼
29세
Years old</t>
  </si>
  <si>
    <t>30∼
34세
Years old</t>
  </si>
  <si>
    <t>35∼
39세
Years old</t>
  </si>
  <si>
    <t>40∼
44세
Years old</t>
  </si>
  <si>
    <t>45∼
49세
Years old</t>
  </si>
  <si>
    <t>50∼
54세
Years old</t>
  </si>
  <si>
    <t>55∼
59세
Years old</t>
  </si>
  <si>
    <t>60∼
64세
Years old</t>
  </si>
  <si>
    <t>65세 이상
Years old &amp; over</t>
  </si>
  <si>
    <t>합      계  Total</t>
  </si>
  <si>
    <t>남      자  Male</t>
  </si>
  <si>
    <t>여      자  Female</t>
  </si>
  <si>
    <t>3. 교육정도별 취업자</t>
  </si>
  <si>
    <t>3. Employed Persons by Educational Attainment</t>
  </si>
  <si>
    <t>초등학교졸 이하
Elementary school or lower</t>
  </si>
  <si>
    <t>대졸 이상
College / Uni. or higher</t>
  </si>
  <si>
    <t>합      계       Total</t>
  </si>
  <si>
    <t>남      자       Male</t>
  </si>
  <si>
    <t>여      자       Female</t>
  </si>
  <si>
    <t xml:space="preserve"> </t>
  </si>
  <si>
    <t>4. 산업별 취업자</t>
  </si>
  <si>
    <t>4. Employed Persons by Industry</t>
  </si>
  <si>
    <t>Unit : 1,000 persons, %</t>
  </si>
  <si>
    <t>사회간접자본 및 기타사업서비스업
Social overhead capital and other services</t>
  </si>
  <si>
    <t>Year &amp; Quarter</t>
  </si>
  <si>
    <t>제조업
Manufacturing</t>
  </si>
  <si>
    <t>도소매, 음식숙박업
Wholesale &amp; Retail trade, Restaurants &amp; hotels</t>
  </si>
  <si>
    <t>사업, 개인, 공공
서비스 및 기타
Business, Personal, Public service &amp; Other</t>
  </si>
  <si>
    <t>구성비(%)
Composition</t>
  </si>
  <si>
    <t>Source : Statistics Korea,「Annual Report on the Economically Active Population Survey」</t>
  </si>
  <si>
    <t>5. 직업별 취업자</t>
  </si>
  <si>
    <t>Unit : 1,000 person, %</t>
  </si>
  <si>
    <t>Year &amp;
Quarter</t>
  </si>
  <si>
    <t>구성비
(%)
Compo-sition</t>
  </si>
  <si>
    <t>Source : Statistics Korea, 「Annual Report on the Economically Active Population Survey」</t>
  </si>
  <si>
    <t>주 : 2008년 자료부터 서식 변경</t>
  </si>
  <si>
    <t xml:space="preserve">      2004년자료는 "전문가 및 관련종사자" 항목에 기술공 및 준전문가 포함됨.</t>
  </si>
  <si>
    <t>2013</t>
  </si>
  <si>
    <t>노동
조합수
Union</t>
    <phoneticPr fontId="66" type="noConversion"/>
  </si>
  <si>
    <t>조합원수   Union member</t>
    <phoneticPr fontId="66" type="noConversion"/>
  </si>
  <si>
    <t>계 
Total</t>
    <phoneticPr fontId="66" type="noConversion"/>
  </si>
  <si>
    <t>한국노총 
 Federation of Korean Trade Unions</t>
    <phoneticPr fontId="66" type="noConversion"/>
  </si>
  <si>
    <t>미가맹 
Non-affiliation unions</t>
    <phoneticPr fontId="66" type="noConversion"/>
  </si>
  <si>
    <t xml:space="preserve"> Textile</t>
    <phoneticPr fontId="66" type="noConversion"/>
  </si>
  <si>
    <t>주 : 2013년 부터 항목 서식 변경</t>
    <phoneticPr fontId="40" type="noConversion"/>
  </si>
  <si>
    <t xml:space="preserve">민주노총 </t>
    <phoneticPr fontId="66" type="noConversion"/>
  </si>
  <si>
    <t>Korean Confederation of Trade Unions</t>
    <phoneticPr fontId="66" type="noConversion"/>
  </si>
  <si>
    <t>6. Labor Unions</t>
    <phoneticPr fontId="66" type="noConversion"/>
  </si>
  <si>
    <t>2013</t>
    <phoneticPr fontId="66" type="noConversion"/>
  </si>
  <si>
    <t xml:space="preserve">7. Labor Unions by Si, Gun </t>
    <phoneticPr fontId="40" type="noConversion"/>
  </si>
  <si>
    <t>연별 및 
산업연맹별</t>
    <phoneticPr fontId="66" type="noConversion"/>
  </si>
  <si>
    <t>계
Total</t>
    <phoneticPr fontId="66" type="noConversion"/>
  </si>
  <si>
    <t>한국노총 
 Federation of Korean Trade Unions</t>
    <phoneticPr fontId="66" type="noConversion"/>
  </si>
  <si>
    <t xml:space="preserve">민주노총 </t>
    <phoneticPr fontId="40" type="noConversion"/>
  </si>
  <si>
    <t>Korean Confederation of Trade Unions</t>
    <phoneticPr fontId="40" type="noConversion"/>
  </si>
  <si>
    <t>미가맹 
Non-affiliation unions</t>
    <phoneticPr fontId="66" type="noConversion"/>
  </si>
  <si>
    <t>Year &amp; 
Industrial Federation</t>
    <phoneticPr fontId="66" type="noConversion"/>
  </si>
  <si>
    <t>노동
조합수
Union</t>
    <phoneticPr fontId="66" type="noConversion"/>
  </si>
  <si>
    <t>조합원수   Union member</t>
    <phoneticPr fontId="66" type="noConversion"/>
  </si>
  <si>
    <t>계 
Total</t>
    <phoneticPr fontId="66" type="noConversion"/>
  </si>
  <si>
    <t>남
Male</t>
    <phoneticPr fontId="66" type="noConversion"/>
  </si>
  <si>
    <t>여
Female</t>
    <phoneticPr fontId="66" type="noConversion"/>
  </si>
  <si>
    <t>안동시</t>
    <phoneticPr fontId="40" type="noConversion"/>
  </si>
  <si>
    <t>Bonghwa</t>
    <phoneticPr fontId="40" type="noConversion"/>
  </si>
  <si>
    <t>자료 : 시군</t>
    <phoneticPr fontId="66" type="noConversion"/>
  </si>
  <si>
    <t>Source : Si &amp; Gun</t>
    <phoneticPr fontId="66" type="noConversion"/>
  </si>
  <si>
    <t>8. 산업연맹별 노동조합</t>
    <phoneticPr fontId="66" type="noConversion"/>
  </si>
  <si>
    <t>8. Labor Unions by Industrial Federation</t>
    <phoneticPr fontId="66" type="noConversion"/>
  </si>
  <si>
    <t>8. 산업연맹별 노동조합(계속)</t>
    <phoneticPr fontId="66" type="noConversion"/>
  </si>
  <si>
    <t>8. Labor Unions by Industrial Federation(cont'd)</t>
    <phoneticPr fontId="66" type="noConversion"/>
  </si>
  <si>
    <t>출 판
Printing</t>
    <phoneticPr fontId="66" type="noConversion"/>
  </si>
  <si>
    <t>자동차
Automobile</t>
    <phoneticPr fontId="66" type="noConversion"/>
  </si>
  <si>
    <t>고 무
Rubber</t>
    <phoneticPr fontId="66" type="noConversion"/>
  </si>
  <si>
    <t>정부투자기관
Agency</t>
    <phoneticPr fontId="66" type="noConversion"/>
  </si>
  <si>
    <t>조합수
Number of unions</t>
    <phoneticPr fontId="66" type="noConversion"/>
  </si>
  <si>
    <t>봉화군</t>
    <phoneticPr fontId="66" type="noConversion"/>
  </si>
  <si>
    <t>Bonghwa</t>
    <phoneticPr fontId="66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</si>
  <si>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  <phoneticPr fontId="66" type="noConversion"/>
  </si>
  <si>
    <r>
      <t>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유
Textile</t>
    </r>
    <phoneticPr fontId="66" type="noConversion"/>
  </si>
  <si>
    <r>
      <t>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산
Mine</t>
    </r>
    <phoneticPr fontId="66" type="noConversion"/>
  </si>
  <si>
    <r>
      <t>통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신
Communications</t>
    </r>
    <phoneticPr fontId="66" type="noConversion"/>
  </si>
  <si>
    <r>
      <t>항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운
Marine transport</t>
    </r>
    <phoneticPr fontId="66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</si>
  <si>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융
Banking and finance</t>
    </r>
    <phoneticPr fontId="66" type="noConversion"/>
  </si>
  <si>
    <r>
      <t>화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Chemicals</t>
    </r>
    <phoneticPr fontId="66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</si>
  <si>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속
Metal</t>
    </r>
    <phoneticPr fontId="66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</si>
  <si>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합
United</t>
    </r>
    <phoneticPr fontId="66" type="noConversion"/>
  </si>
  <si>
    <r>
      <t>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광
Tourism</t>
    </r>
    <phoneticPr fontId="66" type="noConversion"/>
  </si>
  <si>
    <r>
      <t>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시
Taxi</t>
    </r>
    <phoneticPr fontId="66" type="noConversion"/>
  </si>
  <si>
    <r>
      <t>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무
Clerical</t>
    </r>
    <phoneticPr fontId="66" type="noConversion"/>
  </si>
  <si>
    <r>
      <t>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론
Press</t>
    </r>
    <phoneticPr fontId="66" type="noConversion"/>
  </si>
  <si>
    <r>
      <t>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원
Hospital</t>
    </r>
    <phoneticPr fontId="66" type="noConversion"/>
  </si>
  <si>
    <r>
      <t>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University</t>
    </r>
    <phoneticPr fontId="66" type="noConversion"/>
  </si>
  <si>
    <r>
      <t>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설
Construction</t>
    </r>
    <phoneticPr fontId="66" type="noConversion"/>
  </si>
  <si>
    <r>
      <t>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상
Marine</t>
    </r>
    <phoneticPr fontId="66" type="noConversion"/>
  </si>
  <si>
    <r>
      <t>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타
Others</t>
    </r>
    <phoneticPr fontId="66" type="noConversion"/>
  </si>
  <si>
    <t>자료 : 시군</t>
    <phoneticPr fontId="66" type="noConversion"/>
  </si>
  <si>
    <t>172 / Ⅳ. 노  동</t>
    <phoneticPr fontId="66" type="noConversion"/>
  </si>
  <si>
    <t>180 / Ⅳ. 노  동</t>
    <phoneticPr fontId="66" type="noConversion"/>
  </si>
  <si>
    <t>연별 및 분기별</t>
    <phoneticPr fontId="66" type="noConversion"/>
  </si>
  <si>
    <t>전국노총
National Federation of Trade Unions</t>
    <phoneticPr fontId="66" type="noConversion"/>
  </si>
  <si>
    <t>2014</t>
  </si>
  <si>
    <t>2015</t>
  </si>
  <si>
    <t>170</t>
    <phoneticPr fontId="66" type="noConversion"/>
  </si>
  <si>
    <t>Ⅳ. Labor / 171</t>
    <phoneticPr fontId="66" type="noConversion"/>
  </si>
  <si>
    <t>Ⅳ. Labor / 173</t>
    <phoneticPr fontId="66" type="noConversion"/>
  </si>
  <si>
    <t>174 / Ⅳ. 노  동</t>
    <phoneticPr fontId="66" type="noConversion"/>
  </si>
  <si>
    <t>Ⅳ. Labor / 175</t>
    <phoneticPr fontId="66" type="noConversion"/>
  </si>
  <si>
    <t>176 / Ⅳ. 노  동</t>
    <phoneticPr fontId="66" type="noConversion"/>
  </si>
  <si>
    <t>Ⅳ. Labor / 177</t>
    <phoneticPr fontId="66" type="noConversion"/>
  </si>
  <si>
    <t>178 / Ⅳ. 노  동</t>
    <phoneticPr fontId="66" type="noConversion"/>
  </si>
  <si>
    <t>Ⅳ. Labor / 179</t>
    <phoneticPr fontId="66" type="noConversion"/>
  </si>
  <si>
    <t>Ⅳ. Labor / 181</t>
    <phoneticPr fontId="66" type="noConversion"/>
  </si>
  <si>
    <t>182 / Ⅳ. 노  동</t>
    <phoneticPr fontId="66" type="noConversion"/>
  </si>
  <si>
    <t>Ⅳ. Labor / 183</t>
    <phoneticPr fontId="66" type="noConversion"/>
  </si>
  <si>
    <t>184 / Ⅳ. 노  동</t>
    <phoneticPr fontId="66" type="noConversion"/>
  </si>
  <si>
    <t>Ⅳ. Labor / 185</t>
    <phoneticPr fontId="66" type="noConversion"/>
  </si>
  <si>
    <t>186 / Ⅳ. 노  동</t>
    <phoneticPr fontId="66" type="noConversion"/>
  </si>
  <si>
    <t>Ⅳ. Labor / 187</t>
    <phoneticPr fontId="66" type="noConversion"/>
  </si>
  <si>
    <t>188 / Ⅳ. 노  동</t>
    <phoneticPr fontId="66" type="noConversion"/>
  </si>
  <si>
    <t>Ⅳ. Labor / 189</t>
    <phoneticPr fontId="66" type="noConversion"/>
  </si>
  <si>
    <r>
      <t>7. 시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군별 노동조합</t>
    </r>
    <phoneticPr fontId="66" type="noConversion"/>
  </si>
  <si>
    <t xml:space="preserve">Source : Statistics Korea,「Annual Report
on the Economically Active Population Survey」
</t>
    <phoneticPr fontId="66" type="noConversion"/>
  </si>
  <si>
    <t>2016</t>
  </si>
  <si>
    <t>자료 : 통계청,「경제활동인구조사, 경제활동인구연보
주 : 통계표에 수록된 숫자는 추정과정의 반올림으로 인해 항목과
      그 총계가 일치되지 않는 경우도 있음.</t>
    <phoneticPr fontId="66" type="noConversion"/>
  </si>
  <si>
    <r>
      <t>자료 : 통계청,「경제활동인구조사</t>
    </r>
    <r>
      <rPr>
        <sz val="8"/>
        <rFont val="MS Gothic"/>
        <family val="3"/>
        <charset val="128"/>
      </rPr>
      <t>｣</t>
    </r>
    <r>
      <rPr>
        <sz val="8"/>
        <rFont val="돋움"/>
        <family val="3"/>
        <charset val="129"/>
      </rPr>
      <t>, 「경제활동인구연보」</t>
    </r>
    <phoneticPr fontId="66" type="noConversion"/>
  </si>
  <si>
    <t>1. 경제활동인구총괄</t>
    <phoneticPr fontId="66" type="noConversion"/>
  </si>
  <si>
    <t>고용률(%)
Employment
population ratio</t>
    <phoneticPr fontId="66" type="noConversion"/>
  </si>
  <si>
    <t>실업률(%)
Unemploy-ment rate</t>
    <phoneticPr fontId="66" type="noConversion"/>
  </si>
  <si>
    <t>중  졸
Middle school</t>
    <phoneticPr fontId="66" type="noConversion"/>
  </si>
  <si>
    <t>고  졸
High school</t>
    <phoneticPr fontId="66" type="noConversion"/>
  </si>
  <si>
    <t xml:space="preserve">농림어업
Agriculture, foresty and fishing </t>
    <phoneticPr fontId="66" type="noConversion"/>
  </si>
  <si>
    <t>건설업
Construction</t>
    <phoneticPr fontId="66" type="noConversion"/>
  </si>
  <si>
    <t>전기, 운수, 
통신, 금융
Electricity, Transport, Telecom &amp; Finance</t>
    <phoneticPr fontId="66" type="noConversion"/>
  </si>
  <si>
    <t>합  계
Total</t>
    <phoneticPr fontId="66" type="noConversion"/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</si>
  <si>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  <phoneticPr fontId="66" type="noConversion"/>
  </si>
  <si>
    <t xml:space="preserve">관리자
Managers </t>
    <phoneticPr fontId="66" type="noConversion"/>
  </si>
  <si>
    <t xml:space="preserve">사무종사자
Clerks
</t>
    <phoneticPr fontId="66" type="noConversion"/>
  </si>
  <si>
    <r>
      <t xml:space="preserve">서비스 종사자
</t>
    </r>
    <r>
      <rPr>
        <sz val="8"/>
        <rFont val="돋움"/>
        <family val="3"/>
        <charset val="129"/>
      </rPr>
      <t xml:space="preserve">Service workers
</t>
    </r>
    <phoneticPr fontId="66" type="noConversion"/>
  </si>
  <si>
    <r>
      <t>판매종사자
S</t>
    </r>
    <r>
      <rPr>
        <sz val="8"/>
        <rFont val="돋움"/>
        <family val="3"/>
        <charset val="129"/>
      </rPr>
      <t xml:space="preserve">ale workers
</t>
    </r>
    <phoneticPr fontId="66" type="noConversion"/>
  </si>
  <si>
    <t>농림어업 숙련근로자
Skilled Agricultural, Forestry and Fishery workers</t>
    <phoneticPr fontId="66" type="noConversion"/>
  </si>
  <si>
    <t>기능원 및
관련기능 종사자
Craft and related trades workers</t>
    <phoneticPr fontId="66" type="noConversion"/>
  </si>
  <si>
    <r>
      <t xml:space="preserve">전문가 및
 관련 종사자
</t>
    </r>
    <r>
      <rPr>
        <sz val="8"/>
        <rFont val="돋움"/>
        <family val="3"/>
        <charset val="129"/>
      </rPr>
      <t>Professionals and Related workers</t>
    </r>
    <phoneticPr fontId="66" type="noConversion"/>
  </si>
  <si>
    <t>장치, 기계조작 및 
조립종사자
Equipment, Machine Operating and Assembling workers</t>
    <phoneticPr fontId="66" type="noConversion"/>
  </si>
  <si>
    <t>단순노무 종사자
Elementary workers</t>
    <phoneticPr fontId="66" type="noConversion"/>
  </si>
  <si>
    <t>합 계
Total</t>
    <phoneticPr fontId="66" type="noConversion"/>
  </si>
  <si>
    <t>조합원수   
Union member</t>
    <phoneticPr fontId="66" type="noConversion"/>
  </si>
  <si>
    <t>화물수송
Freight</t>
    <phoneticPr fontId="66" type="noConversion"/>
  </si>
  <si>
    <t>도민직업훈련
Provided by Provincial government</t>
    <phoneticPr fontId="66" type="noConversion"/>
  </si>
  <si>
    <t>도민직업훈련
Provided by Provincial government</t>
    <phoneticPr fontId="66" type="noConversion"/>
  </si>
  <si>
    <t>입 소
Training 
taken up</t>
    <phoneticPr fontId="66" type="noConversion"/>
  </si>
  <si>
    <t>여성능력개발센터
Women's development center</t>
    <phoneticPr fontId="66" type="noConversion"/>
  </si>
  <si>
    <t>기타
Others</t>
    <phoneticPr fontId="66" type="noConversion"/>
  </si>
  <si>
    <t xml:space="preserve">연별 및
시군별
</t>
    <phoneticPr fontId="66" type="noConversion"/>
  </si>
  <si>
    <t>Year &amp;
Si, Gun</t>
    <phoneticPr fontId="66" type="noConversion"/>
  </si>
  <si>
    <t>2017</t>
    <phoneticPr fontId="66" type="noConversion"/>
  </si>
  <si>
    <t>9. 직업훈련 현황</t>
    <phoneticPr fontId="66" type="noConversion"/>
  </si>
  <si>
    <t>9. Vocational Training</t>
    <phoneticPr fontId="66" type="noConversion"/>
  </si>
  <si>
    <t>자료 : 통계청,「경제활동인구조사」 한국표준산업분류 10차개정(2017)기준</t>
    <phoneticPr fontId="66" type="noConversion"/>
  </si>
  <si>
    <r>
      <t>통학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Attending school</t>
    </r>
    <phoneticPr fontId="66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</si>
  <si>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Others</t>
    </r>
    <phoneticPr fontId="66" type="noConversion"/>
  </si>
  <si>
    <t>자료 : 통계청,「경제활동인구조사」
주 : 통계표에 수록된 숫자는 추정과정의 반올림으로 인해 항목과 그
      총계가 일치되지 않는 경우도 있음.</t>
    <phoneticPr fontId="66" type="noConversion"/>
  </si>
  <si>
    <t xml:space="preserve">Source : Statistics Korea,「Annual Report
on the Economically Active Population Survey」
</t>
    <phoneticPr fontId="66" type="noConversion"/>
  </si>
  <si>
    <t>광업 · 제조업
Mining and manufacturing</t>
    <phoneticPr fontId="66" type="noConversion"/>
  </si>
  <si>
    <t>주 : 도민직업훈련 사항은 2006년 자료부터 내용 추가수록, 2011년 자료부터 "고용촉진훈련" 삭제</t>
    <phoneticPr fontId="66" type="noConversion"/>
  </si>
  <si>
    <t>조합수
Number of unions</t>
    <phoneticPr fontId="66" type="noConversion"/>
  </si>
  <si>
    <t>조합원수
No.of union 
members</t>
    <phoneticPr fontId="66" type="noConversion"/>
  </si>
  <si>
    <t>조합원수
No.of union members</t>
    <phoneticPr fontId="66" type="noConversion"/>
  </si>
  <si>
    <t xml:space="preserve">      2) 연소, 연로, 불구 등임. </t>
    <phoneticPr fontId="66" type="noConversion"/>
  </si>
  <si>
    <t xml:space="preserve">      1) 정규교육기관 재학, 입시학원 수강, 취업을 위한 학원, 기관 수강 등을 포함.</t>
    <phoneticPr fontId="66" type="noConversion"/>
  </si>
  <si>
    <t xml:space="preserve">      2004년자료는 "관리자" 항목에 의회의원, 고위임직원 및 관리자 포함됨.</t>
    <phoneticPr fontId="66" type="noConversion"/>
  </si>
  <si>
    <t xml:space="preserve">      2015년 부터 "국민노총" → "전국노총"으로 변경</t>
    <phoneticPr fontId="40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</si>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</sst>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5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#,##0_);[Red]\(#,##0\)"/>
    <numFmt numFmtId="180" formatCode="#,##0_ "/>
    <numFmt numFmtId="181" formatCode="0,000"/>
    <numFmt numFmtId="182" formatCode="0.0_);[Red]\(0.0\)"/>
    <numFmt numFmtId="183" formatCode="#,##0.0_ "/>
    <numFmt numFmtId="184" formatCode="_-* #,##0.0_-;\-* #,##0.0_-;_-* &quot;-&quot;?_-;_-@_-"/>
    <numFmt numFmtId="185" formatCode="_-* #,##0.0_-;\-* #,##0.0_-;_-* &quot;-&quot;_-;_-@_-"/>
    <numFmt numFmtId="186" formatCode="_ * #,##0.00_ ;_ * \-#,##0.0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&quot;₩&quot;#,##0;&quot;₩&quot;&quot;₩&quot;\-#,##0"/>
    <numFmt numFmtId="190" formatCode="&quot;₩&quot;#,##0.00;&quot;₩&quot;\-#,##0.00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0_ "/>
    <numFmt numFmtId="204" formatCode="&quot;₩&quot;#,##0.00;[Red]&quot;₩&quot;&quot;₩&quot;&quot;₩&quot;\-#,##0.00"/>
    <numFmt numFmtId="205" formatCode="_ &quot;₩&quot;* #,##0_ ;_ &quot;₩&quot;* &quot;₩&quot;&quot;₩&quot;\-#,##0_ ;_ &quot;₩&quot;* &quot;-&quot;_ ;_ @_ 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* #,##0.00_ ;_ * &quot;₩&quot;&quot;₩&quot;\-#,##0.00_ ;_ * &quot;-&quot;??_ ;_ @_ "/>
    <numFmt numFmtId="209" formatCode="&quot;R$&quot;#,##0_);[Red]\(&quot;R$&quot;#,##0\)"/>
    <numFmt numFmtId="210" formatCode="_-* #,##0_-;\!\-* #,##0_-;_-* &quot;-&quot;_-;_-@_-"/>
    <numFmt numFmtId="211" formatCode="&quot;R$&quot;#,##0_);\(&quot;R$&quot;#,##0\)"/>
    <numFmt numFmtId="212" formatCode="#,##0&quot; / XⅡ. 보건 및 사회보장&quot;"/>
    <numFmt numFmtId="213" formatCode="_-* #,##0_-;\-* #,##0_-;_-* &quot;-&quot;?_-;_-@_-"/>
    <numFmt numFmtId="214" formatCode="_ &quot;₩&quot;* #,##0.00_ ;_ &quot;₩&quot;* &quot;₩&quot;\-#,##0.00_ ;_ &quot;₩&quot;* &quot;-&quot;??_ ;_ @_ "/>
    <numFmt numFmtId="215" formatCode="&quot;₩&quot;#,##0;&quot;₩&quot;&quot;₩&quot;&quot;₩&quot;\-#,##0"/>
    <numFmt numFmtId="216" formatCode="&quot;₩&quot;#,##0.00;&quot;₩&quot;&quot;₩&quot;&quot;₩&quot;&quot;₩&quot;&quot;₩&quot;&quot;₩&quot;\-#,##0.00"/>
    <numFmt numFmtId="217" formatCode="_-&quot;₩&quot;* #,##0_-;\!\-&quot;₩&quot;* #,##0_-;_-&quot;₩&quot;* &quot;-&quot;_-;_-@_-"/>
    <numFmt numFmtId="218" formatCode="_-* #,##0.0_-;&quot;₩&quot;\!\-* #,##0.0_-;_-* &quot;-&quot;_-;_-@_-"/>
    <numFmt numFmtId="219" formatCode="#,##0_-;\-#,##0_-;&quot;-&quot;_-;@_-"/>
    <numFmt numFmtId="220" formatCode="#,##0;\-#,##0;&quot;-&quot;;@"/>
    <numFmt numFmtId="221" formatCode="&quot;Ⅵ. Agriculture, Forestry and Fishing / &quot;#,##0"/>
    <numFmt numFmtId="222" formatCode="_-* #,##0.0_-;\-* #,##0.0_-;_-* &quot;-&quot;??_-;_-@_-"/>
    <numFmt numFmtId="223" formatCode="#,##0&quot; / XⅢ. 환경&quot;"/>
    <numFmt numFmtId="224" formatCode="#,##0&quot; / Ⅵ. 농림수산업&quot;"/>
    <numFmt numFmtId="225" formatCode="&quot;Ⅹ. Housing and Construction /  &quot;#,##0"/>
    <numFmt numFmtId="226" formatCode="#,##0&quot; / Ⅹ. 주택, 건설&quot;"/>
    <numFmt numFmtId="227" formatCode="#,##0\ ;\-#,##0\ ;&quot;-&quot;\ ;@"/>
    <numFmt numFmtId="228" formatCode="0_);[Red]\(0\)"/>
  </numFmts>
  <fonts count="22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sz val="7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8"/>
      <name val="바탕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name val="¹UAAA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b/>
      <sz val="17"/>
      <color theme="1"/>
      <name val="나눔고딕 ExtraBold"/>
      <family val="3"/>
      <charset val="129"/>
    </font>
    <font>
      <sz val="8"/>
      <name val="MS Gothic"/>
      <family val="3"/>
      <charset val="128"/>
    </font>
    <font>
      <sz val="9"/>
      <color rgb="FFFF0000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color theme="1"/>
      <name val="돋움"/>
      <family val="3"/>
      <charset val="129"/>
    </font>
  </fonts>
  <fills count="8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063">
    <xf numFmtId="0" fontId="0" fillId="0" borderId="0"/>
    <xf numFmtId="0" fontId="16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154" fillId="0" borderId="0"/>
    <xf numFmtId="0" fontId="154" fillId="0" borderId="0"/>
    <xf numFmtId="0" fontId="32" fillId="0" borderId="0" applyNumberFormat="0" applyFill="0" applyBorder="0" applyAlignment="0" applyProtection="0"/>
    <xf numFmtId="0" fontId="34" fillId="0" borderId="0"/>
    <xf numFmtId="0" fontId="34" fillId="0" borderId="0"/>
    <xf numFmtId="0" fontId="86" fillId="0" borderId="0"/>
    <xf numFmtId="0" fontId="92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92" fillId="3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92" fillId="4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92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2" fillId="6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92" fillId="7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2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2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92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2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2" fillId="11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/>
    <xf numFmtId="0" fontId="137" fillId="12" borderId="0" applyNumberFormat="0" applyBorder="0" applyAlignment="0" applyProtection="0">
      <alignment vertical="center"/>
    </xf>
    <xf numFmtId="0" fontId="93" fillId="9" borderId="0" applyNumberFormat="0" applyBorder="0" applyAlignment="0" applyProtection="0"/>
    <xf numFmtId="0" fontId="137" fillId="9" borderId="0" applyNumberFormat="0" applyBorder="0" applyAlignment="0" applyProtection="0">
      <alignment vertical="center"/>
    </xf>
    <xf numFmtId="0" fontId="93" fillId="10" borderId="0" applyNumberFormat="0" applyBorder="0" applyAlignment="0" applyProtection="0"/>
    <xf numFmtId="0" fontId="137" fillId="10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37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37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/>
    <xf numFmtId="0" fontId="137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3" fillId="16" borderId="0" applyNumberFormat="0" applyBorder="0" applyAlignment="0" applyProtection="0"/>
    <xf numFmtId="0" fontId="137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/>
    <xf numFmtId="0" fontId="137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/>
    <xf numFmtId="0" fontId="137" fillId="18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37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37" fillId="14" borderId="0" applyNumberFormat="0" applyBorder="0" applyAlignment="0" applyProtection="0">
      <alignment vertical="center"/>
    </xf>
    <xf numFmtId="0" fontId="93" fillId="19" borderId="0" applyNumberFormat="0" applyBorder="0" applyAlignment="0" applyProtection="0"/>
    <xf numFmtId="0" fontId="137" fillId="19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06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0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5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55" fillId="0" borderId="0"/>
    <xf numFmtId="0" fontId="28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06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06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4" fillId="3" borderId="0" applyNumberFormat="0" applyBorder="0" applyAlignment="0" applyProtection="0"/>
    <xf numFmtId="0" fontId="140" fillId="3" borderId="0" applyNumberFormat="0" applyBorder="0" applyAlignment="0" applyProtection="0">
      <alignment vertical="center"/>
    </xf>
    <xf numFmtId="0" fontId="27" fillId="0" borderId="0"/>
    <xf numFmtId="0" fontId="29" fillId="0" borderId="0"/>
    <xf numFmtId="0" fontId="21" fillId="0" borderId="0"/>
    <xf numFmtId="0" fontId="22" fillId="0" borderId="0"/>
    <xf numFmtId="0" fontId="23" fillId="0" borderId="0"/>
    <xf numFmtId="0" fontId="22" fillId="0" borderId="0"/>
    <xf numFmtId="0" fontId="25" fillId="0" borderId="0"/>
    <xf numFmtId="0" fontId="28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4" fillId="0" borderId="0"/>
    <xf numFmtId="0" fontId="25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6" fillId="0" borderId="0"/>
    <xf numFmtId="0" fontId="127" fillId="0" borderId="0"/>
    <xf numFmtId="0" fontId="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4" fillId="0" borderId="0"/>
    <xf numFmtId="0" fontId="25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6" fillId="0" borderId="0"/>
    <xf numFmtId="0" fontId="127" fillId="0" borderId="0"/>
    <xf numFmtId="0" fontId="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8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9" fillId="0" borderId="0"/>
    <xf numFmtId="0" fontId="3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6" fillId="0" borderId="0"/>
    <xf numFmtId="0" fontId="26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9" fillId="0" borderId="0"/>
    <xf numFmtId="0" fontId="3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4" fillId="0" borderId="0"/>
    <xf numFmtId="0" fontId="25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6" fillId="0" borderId="0"/>
    <xf numFmtId="0" fontId="127" fillId="0" borderId="0"/>
    <xf numFmtId="0" fontId="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95" fillId="20" borderId="1" applyNumberFormat="0" applyAlignment="0" applyProtection="0"/>
    <xf numFmtId="0" fontId="139" fillId="20" borderId="1" applyNumberFormat="0" applyAlignment="0" applyProtection="0">
      <alignment vertical="center"/>
    </xf>
    <xf numFmtId="0" fontId="31" fillId="0" borderId="0"/>
    <xf numFmtId="0" fontId="130" fillId="0" borderId="0"/>
    <xf numFmtId="0" fontId="96" fillId="21" borderId="2" applyNumberFormat="0" applyAlignment="0" applyProtection="0"/>
    <xf numFmtId="0" fontId="143" fillId="21" borderId="2" applyNumberFormat="0" applyAlignment="0" applyProtection="0">
      <alignment vertical="center"/>
    </xf>
    <xf numFmtId="177" fontId="32" fillId="0" borderId="0" applyFont="0" applyFill="0" applyBorder="0" applyAlignment="0" applyProtection="0"/>
    <xf numFmtId="0" fontId="33" fillId="0" borderId="0"/>
    <xf numFmtId="188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20" fillId="0" borderId="0" applyFont="0" applyFill="0" applyBorder="0" applyAlignment="0" applyProtection="0"/>
    <xf numFmtId="189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56" fillId="0" borderId="0"/>
    <xf numFmtId="0" fontId="3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56" fillId="0" borderId="0"/>
    <xf numFmtId="187" fontId="34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2" fontId="32" fillId="0" borderId="0" applyFont="0" applyFill="0" applyBorder="0" applyAlignment="0" applyProtection="0"/>
    <xf numFmtId="2" fontId="124" fillId="0" borderId="0" applyFont="0" applyFill="0" applyBorder="0" applyAlignment="0" applyProtection="0"/>
    <xf numFmtId="0" fontId="98" fillId="4" borderId="0" applyNumberFormat="0" applyBorder="0" applyAlignment="0" applyProtection="0"/>
    <xf numFmtId="0" fontId="150" fillId="4" borderId="0" applyNumberFormat="0" applyBorder="0" applyAlignment="0" applyProtection="0">
      <alignment vertical="center"/>
    </xf>
    <xf numFmtId="38" fontId="35" fillId="22" borderId="0" applyNumberFormat="0" applyBorder="0" applyAlignment="0" applyProtection="0"/>
    <xf numFmtId="38" fontId="131" fillId="22" borderId="0" applyNumberFormat="0" applyBorder="0" applyAlignment="0" applyProtection="0"/>
    <xf numFmtId="38" fontId="35" fillId="22" borderId="0" applyNumberFormat="0" applyBorder="0" applyAlignment="0" applyProtection="0"/>
    <xf numFmtId="38" fontId="35" fillId="23" borderId="0" applyNumberFormat="0" applyBorder="0" applyAlignment="0" applyProtection="0"/>
    <xf numFmtId="0" fontId="36" fillId="0" borderId="0">
      <alignment horizontal="left"/>
    </xf>
    <xf numFmtId="0" fontId="132" fillId="0" borderId="0">
      <alignment horizontal="left"/>
    </xf>
    <xf numFmtId="0" fontId="37" fillId="0" borderId="3" applyNumberFormat="0" applyAlignment="0" applyProtection="0">
      <alignment horizontal="left" vertical="center"/>
    </xf>
    <xf numFmtId="0" fontId="133" fillId="0" borderId="3" applyNumberFormat="0" applyAlignment="0" applyProtection="0">
      <alignment horizontal="left" vertical="center"/>
    </xf>
    <xf numFmtId="0" fontId="37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133" fillId="0" borderId="4">
      <alignment horizontal="left" vertical="center"/>
    </xf>
    <xf numFmtId="0" fontId="38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47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4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/>
    <xf numFmtId="0" fontId="14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/>
    <xf numFmtId="0" fontId="14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57" fillId="0" borderId="0" applyNumberFormat="0" applyFill="0" applyBorder="0" applyAlignment="0" applyProtection="0">
      <alignment vertical="top"/>
      <protection locked="0"/>
    </xf>
    <xf numFmtId="0" fontId="100" fillId="7" borderId="1" applyNumberFormat="0" applyAlignment="0" applyProtection="0"/>
    <xf numFmtId="10" fontId="35" fillId="22" borderId="8" applyNumberFormat="0" applyBorder="0" applyAlignment="0" applyProtection="0"/>
    <xf numFmtId="10" fontId="35" fillId="22" borderId="8" applyNumberFormat="0" applyBorder="0" applyAlignment="0" applyProtection="0"/>
    <xf numFmtId="10" fontId="131" fillId="22" borderId="8" applyNumberFormat="0" applyBorder="0" applyAlignment="0" applyProtection="0"/>
    <xf numFmtId="10" fontId="35" fillId="22" borderId="8" applyNumberFormat="0" applyBorder="0" applyAlignment="0" applyProtection="0"/>
    <xf numFmtId="10" fontId="131" fillId="22" borderId="8" applyNumberFormat="0" applyBorder="0" applyAlignment="0" applyProtection="0"/>
    <xf numFmtId="10" fontId="35" fillId="24" borderId="8" applyNumberFormat="0" applyBorder="0" applyAlignment="0" applyProtection="0"/>
    <xf numFmtId="10" fontId="35" fillId="22" borderId="8" applyNumberFormat="0" applyBorder="0" applyAlignment="0" applyProtection="0"/>
    <xf numFmtId="10" fontId="131" fillId="22" borderId="8" applyNumberFormat="0" applyBorder="0" applyAlignment="0" applyProtection="0"/>
    <xf numFmtId="10" fontId="131" fillId="22" borderId="8" applyNumberFormat="0" applyBorder="0" applyAlignment="0" applyProtection="0"/>
    <xf numFmtId="10" fontId="35" fillId="24" borderId="8" applyNumberFormat="0" applyBorder="0" applyAlignment="0" applyProtection="0"/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01" fillId="0" borderId="9" applyNumberFormat="0" applyFill="0" applyAlignment="0" applyProtection="0"/>
    <xf numFmtId="0" fontId="144" fillId="0" borderId="9" applyNumberFormat="0" applyFill="0" applyAlignment="0" applyProtection="0">
      <alignment vertical="center"/>
    </xf>
    <xf numFmtId="177" fontId="32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0" fontId="39" fillId="0" borderId="10"/>
    <xf numFmtId="0" fontId="135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2" fillId="25" borderId="0" applyNumberFormat="0" applyBorder="0" applyAlignment="0" applyProtection="0"/>
    <xf numFmtId="0" fontId="141" fillId="25" borderId="0" applyNumberFormat="0" applyBorder="0" applyAlignment="0" applyProtection="0">
      <alignment vertical="center"/>
    </xf>
    <xf numFmtId="0" fontId="34" fillId="0" borderId="0"/>
    <xf numFmtId="0" fontId="34" fillId="0" borderId="0"/>
    <xf numFmtId="216" fontId="34" fillId="0" borderId="0"/>
    <xf numFmtId="0" fontId="32" fillId="0" borderId="0"/>
    <xf numFmtId="0" fontId="33" fillId="26" borderId="11" applyNumberFormat="0" applyFont="0" applyAlignment="0" applyProtection="0"/>
    <xf numFmtId="0" fontId="33" fillId="26" borderId="11" applyNumberFormat="0" applyFont="0" applyAlignment="0" applyProtection="0">
      <alignment vertical="center"/>
    </xf>
    <xf numFmtId="0" fontId="103" fillId="20" borderId="12" applyNumberFormat="0" applyAlignment="0" applyProtection="0"/>
    <xf numFmtId="0" fontId="151" fillId="20" borderId="12" applyNumberFormat="0" applyAlignment="0" applyProtection="0">
      <alignment vertical="center"/>
    </xf>
    <xf numFmtId="10" fontId="32" fillId="0" borderId="0" applyFont="0" applyFill="0" applyBorder="0" applyAlignment="0" applyProtection="0"/>
    <xf numFmtId="10" fontId="124" fillId="0" borderId="0" applyFont="0" applyFill="0" applyBorder="0" applyAlignment="0" applyProtection="0"/>
    <xf numFmtId="0" fontId="39" fillId="0" borderId="0"/>
    <xf numFmtId="0" fontId="135" fillId="0" borderId="0"/>
    <xf numFmtId="0" fontId="104" fillId="0" borderId="0" applyNumberFormat="0" applyFill="0" applyBorder="0" applyAlignment="0" applyProtection="0"/>
    <xf numFmtId="0" fontId="87" fillId="0" borderId="0" applyFill="0" applyBorder="0" applyProtection="0">
      <alignment horizontal="centerContinuous" vertical="center"/>
    </xf>
    <xf numFmtId="0" fontId="88" fillId="22" borderId="0" applyFill="0" applyBorder="0" applyProtection="0">
      <alignment horizontal="center"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2" fillId="0" borderId="13" applyNumberFormat="0" applyFont="0" applyFill="0" applyAlignment="0" applyProtection="0"/>
    <xf numFmtId="0" fontId="124" fillId="0" borderId="13" applyNumberFormat="0" applyFont="0" applyFill="0" applyAlignment="0" applyProtection="0"/>
    <xf numFmtId="0" fontId="32" fillId="0" borderId="13" applyNumberFormat="0" applyFont="0" applyFill="0" applyAlignment="0" applyProtection="0"/>
    <xf numFmtId="0" fontId="145" fillId="0" borderId="14" applyNumberFormat="0" applyFill="0" applyAlignment="0" applyProtection="0">
      <alignment vertical="center"/>
    </xf>
    <xf numFmtId="0" fontId="40" fillId="0" borderId="15">
      <alignment horizontal="left"/>
    </xf>
    <xf numFmtId="0" fontId="136" fillId="0" borderId="15">
      <alignment horizontal="left"/>
    </xf>
    <xf numFmtId="0" fontId="105" fillId="0" borderId="0" applyNumberFormat="0" applyFill="0" applyBorder="0" applyAlignment="0" applyProtection="0"/>
    <xf numFmtId="0" fontId="138" fillId="0" borderId="0" applyNumberForma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66" fillId="53" borderId="73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194" fontId="34" fillId="0" borderId="0">
      <protection locked="0"/>
    </xf>
    <xf numFmtId="206" fontId="33" fillId="0" borderId="0">
      <protection locked="0"/>
    </xf>
    <xf numFmtId="0" fontId="43" fillId="0" borderId="0">
      <protection locked="0"/>
    </xf>
    <xf numFmtId="0" fontId="121" fillId="0" borderId="0">
      <protection locked="0"/>
    </xf>
    <xf numFmtId="0" fontId="43" fillId="0" borderId="0">
      <protection locked="0"/>
    </xf>
    <xf numFmtId="0" fontId="121" fillId="0" borderId="0">
      <protection locked="0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45" fillId="0" borderId="0">
      <protection locked="0"/>
    </xf>
    <xf numFmtId="0" fontId="122" fillId="0" borderId="0">
      <protection locked="0"/>
    </xf>
    <xf numFmtId="0" fontId="45" fillId="0" borderId="0">
      <protection locked="0"/>
    </xf>
    <xf numFmtId="0" fontId="122" fillId="0" borderId="0"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" fillId="55" borderId="74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>
      <alignment vertical="center"/>
    </xf>
    <xf numFmtId="0" fontId="123" fillId="0" borderId="0">
      <alignment vertical="center"/>
    </xf>
    <xf numFmtId="9" fontId="89" fillId="22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68" fillId="0" borderId="0">
      <alignment horizontal="center" vertical="center"/>
    </xf>
    <xf numFmtId="0" fontId="159" fillId="0" borderId="0">
      <alignment horizontal="center"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70" fillId="57" borderId="75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191" fontId="32" fillId="0" borderId="0">
      <alignment vertical="center"/>
    </xf>
    <xf numFmtId="191" fontId="124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0" fontId="34" fillId="0" borderId="0" applyProtection="0"/>
    <xf numFmtId="177" fontId="34" fillId="0" borderId="0" applyProtection="0"/>
    <xf numFmtId="211" fontId="34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Protection="0"/>
    <xf numFmtId="41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/>
    <xf numFmtId="178" fontId="34" fillId="0" borderId="0" applyProtection="0"/>
    <xf numFmtId="210" fontId="34" fillId="0" borderId="0" applyFont="0" applyFill="0" applyBorder="0" applyAlignment="0" applyProtection="0"/>
    <xf numFmtId="178" fontId="34" fillId="0" borderId="0" applyProtection="0"/>
    <xf numFmtId="41" fontId="15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Protection="0"/>
    <xf numFmtId="0" fontId="34" fillId="0" borderId="0" applyProtection="0"/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2" fillId="0" borderId="0"/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71" fillId="0" borderId="76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72" fillId="0" borderId="77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73" fillId="58" borderId="73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4" fontId="45" fillId="0" borderId="0">
      <protection locked="0"/>
    </xf>
    <xf numFmtId="4" fontId="122" fillId="0" borderId="0">
      <protection locked="0"/>
    </xf>
    <xf numFmtId="195" fontId="34" fillId="0" borderId="0">
      <protection locked="0"/>
    </xf>
    <xf numFmtId="207" fontId="33" fillId="0" borderId="0">
      <protection locked="0"/>
    </xf>
    <xf numFmtId="0" fontId="55" fillId="0" borderId="0">
      <alignment vertical="center"/>
    </xf>
    <xf numFmtId="0" fontId="12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79" fillId="53" borderId="81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Protection="0"/>
    <xf numFmtId="177" fontId="34" fillId="0" borderId="0" applyProtection="0"/>
    <xf numFmtId="179" fontId="34" fillId="0" borderId="0" applyProtection="0"/>
    <xf numFmtId="184" fontId="34" fillId="0" borderId="0" applyProtection="0"/>
    <xf numFmtId="209" fontId="33" fillId="22" borderId="0" applyFill="0" applyBorder="0" applyProtection="0">
      <alignment horizontal="right"/>
    </xf>
    <xf numFmtId="0" fontId="34" fillId="0" borderId="0" applyFont="0" applyFill="0" applyBorder="0" applyAlignment="0" applyProtection="0"/>
    <xf numFmtId="0" fontId="62" fillId="0" borderId="0">
      <alignment vertical="center"/>
    </xf>
    <xf numFmtId="0" fontId="126" fillId="0" borderId="0">
      <alignment vertical="center"/>
    </xf>
    <xf numFmtId="0" fontId="62" fillId="0" borderId="0">
      <alignment vertical="center"/>
    </xf>
    <xf numFmtId="0" fontId="160" fillId="0" borderId="0"/>
    <xf numFmtId="176" fontId="34" fillId="0" borderId="0" applyFont="0" applyFill="0" applyBorder="0" applyAlignment="0" applyProtection="0"/>
    <xf numFmtId="42" fontId="33" fillId="0" borderId="0" applyFont="0" applyFill="0" applyBorder="0" applyAlignment="0" applyProtection="0"/>
    <xf numFmtId="217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193" fontId="34" fillId="0" borderId="0">
      <protection locked="0"/>
    </xf>
    <xf numFmtId="205" fontId="33" fillId="0" borderId="0">
      <protection locked="0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63" fillId="0" borderId="0">
      <alignment vertical="center"/>
    </xf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2" fillId="0" borderId="0"/>
    <xf numFmtId="0" fontId="163" fillId="0" borderId="0">
      <alignment vertical="center"/>
    </xf>
    <xf numFmtId="0" fontId="163" fillId="0" borderId="0">
      <alignment vertical="center"/>
    </xf>
    <xf numFmtId="0" fontId="33" fillId="0" borderId="0"/>
    <xf numFmtId="0" fontId="33" fillId="0" borderId="0">
      <alignment vertical="center"/>
    </xf>
    <xf numFmtId="0" fontId="153" fillId="0" borderId="0">
      <alignment vertical="center"/>
    </xf>
    <xf numFmtId="0" fontId="15" fillId="0" borderId="0">
      <alignment vertical="center"/>
    </xf>
    <xf numFmtId="0" fontId="153" fillId="0" borderId="0">
      <alignment vertical="center"/>
    </xf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>
      <alignment vertical="center"/>
    </xf>
    <xf numFmtId="0" fontId="76" fillId="0" borderId="0">
      <alignment vertical="center"/>
    </xf>
    <xf numFmtId="0" fontId="34" fillId="0" borderId="0"/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9" fillId="0" borderId="0"/>
    <xf numFmtId="0" fontId="90" fillId="0" borderId="0"/>
    <xf numFmtId="0" fontId="33" fillId="0" borderId="0"/>
    <xf numFmtId="0" fontId="47" fillId="0" borderId="0"/>
    <xf numFmtId="0" fontId="33" fillId="0" borderId="0"/>
    <xf numFmtId="0" fontId="47" fillId="0" borderId="0"/>
    <xf numFmtId="0" fontId="89" fillId="0" borderId="0"/>
    <xf numFmtId="0" fontId="47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163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2" fillId="0" borderId="0"/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16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63" fillId="0" borderId="0">
      <alignment vertical="center"/>
    </xf>
    <xf numFmtId="0" fontId="34" fillId="0" borderId="0"/>
    <xf numFmtId="0" fontId="33" fillId="0" borderId="0"/>
    <xf numFmtId="0" fontId="16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4" fillId="0" borderId="0"/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85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45" fillId="0" borderId="13">
      <protection locked="0"/>
    </xf>
    <xf numFmtId="0" fontId="122" fillId="0" borderId="13">
      <protection locked="0"/>
    </xf>
    <xf numFmtId="192" fontId="34" fillId="0" borderId="0">
      <protection locked="0"/>
    </xf>
    <xf numFmtId="204" fontId="33" fillId="0" borderId="0">
      <protection locked="0"/>
    </xf>
    <xf numFmtId="196" fontId="34" fillId="0" borderId="0">
      <protection locked="0"/>
    </xf>
    <xf numFmtId="208" fontId="33" fillId="0" borderId="0">
      <protection locked="0"/>
    </xf>
    <xf numFmtId="0" fontId="14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0" fontId="34" fillId="0" borderId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42" fontId="33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0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4" fillId="0" borderId="0" applyProtection="0"/>
    <xf numFmtId="0" fontId="139" fillId="20" borderId="1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63" fillId="29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6" fillId="53" borderId="73" applyNumberFormat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15" fillId="55" borderId="74" applyNumberFormat="0" applyFont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57" borderId="75" applyNumberFormat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171" fillId="0" borderId="76" applyNumberFormat="0" applyFill="0" applyAlignment="0" applyProtection="0">
      <alignment vertical="center"/>
    </xf>
    <xf numFmtId="0" fontId="172" fillId="0" borderId="77" applyNumberFormat="0" applyFill="0" applyAlignment="0" applyProtection="0">
      <alignment vertical="center"/>
    </xf>
    <xf numFmtId="0" fontId="173" fillId="58" borderId="73" applyNumberFormat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79" fillId="53" borderId="81" applyNumberFormat="0" applyAlignment="0" applyProtection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2" fillId="0" borderId="0"/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/>
    <xf numFmtId="0" fontId="163" fillId="0" borderId="0">
      <alignment vertical="center"/>
    </xf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90" fillId="0" borderId="0"/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33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4" fillId="0" borderId="0" applyProtection="0"/>
    <xf numFmtId="0" fontId="163" fillId="0" borderId="0">
      <alignment vertical="center"/>
    </xf>
    <xf numFmtId="0" fontId="1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177" fontId="34" fillId="0" borderId="0" applyProtection="0"/>
    <xf numFmtId="177" fontId="34" fillId="0" borderId="0" applyProtection="0"/>
    <xf numFmtId="0" fontId="135" fillId="0" borderId="10"/>
    <xf numFmtId="177" fontId="34" fillId="0" borderId="0" applyProtection="0"/>
    <xf numFmtId="177" fontId="34" fillId="0" borderId="0" applyProtection="0"/>
    <xf numFmtId="177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0" borderId="0"/>
    <xf numFmtId="41" fontId="33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82"/>
    <xf numFmtId="0" fontId="135" fillId="0" borderId="82"/>
    <xf numFmtId="0" fontId="39" fillId="0" borderId="82"/>
    <xf numFmtId="0" fontId="39" fillId="0" borderId="82"/>
    <xf numFmtId="0" fontId="135" fillId="0" borderId="82"/>
    <xf numFmtId="0" fontId="39" fillId="0" borderId="82"/>
    <xf numFmtId="0" fontId="39" fillId="0" borderId="82"/>
    <xf numFmtId="0" fontId="92" fillId="2" borderId="0" applyNumberFormat="0" applyBorder="0" applyAlignment="0" applyProtection="0"/>
    <xf numFmtId="0" fontId="92" fillId="3" borderId="0" applyNumberFormat="0" applyBorder="0" applyAlignment="0" applyProtection="0"/>
    <xf numFmtId="0" fontId="92" fillId="4" borderId="0" applyNumberFormat="0" applyBorder="0" applyAlignment="0" applyProtection="0"/>
    <xf numFmtId="0" fontId="92" fillId="5" borderId="0" applyNumberFormat="0" applyBorder="0" applyAlignment="0" applyProtection="0"/>
    <xf numFmtId="0" fontId="92" fillId="6" borderId="0" applyNumberFormat="0" applyBorder="0" applyAlignment="0" applyProtection="0"/>
    <xf numFmtId="0" fontId="92" fillId="7" borderId="0" applyNumberFormat="0" applyBorder="0" applyAlignment="0" applyProtection="0"/>
    <xf numFmtId="0" fontId="163" fillId="29" borderId="0" applyNumberFormat="0" applyBorder="0" applyAlignment="0" applyProtection="0">
      <alignment vertical="center"/>
    </xf>
    <xf numFmtId="0" fontId="16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2" fillId="8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5" borderId="0" applyNumberFormat="0" applyBorder="0" applyAlignment="0" applyProtection="0"/>
    <xf numFmtId="0" fontId="92" fillId="8" borderId="0" applyNumberFormat="0" applyBorder="0" applyAlignment="0" applyProtection="0"/>
    <xf numFmtId="0" fontId="92" fillId="11" borderId="0" applyNumberFormat="0" applyBorder="0" applyAlignment="0" applyProtection="0"/>
    <xf numFmtId="0" fontId="163" fillId="35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5" borderId="0" applyNumberFormat="0" applyBorder="0" applyAlignment="0" applyProtection="0"/>
    <xf numFmtId="0" fontId="164" fillId="41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93" fillId="16" borderId="0" applyNumberFormat="0" applyBorder="0" applyAlignment="0" applyProtection="0"/>
    <xf numFmtId="0" fontId="93" fillId="17" borderId="0" applyNumberFormat="0" applyBorder="0" applyAlignment="0" applyProtection="0"/>
    <xf numFmtId="0" fontId="93" fillId="18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9" borderId="0" applyNumberFormat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4" fillId="3" borderId="0" applyNumberFormat="0" applyBorder="0" applyAlignment="0" applyProtection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95" fillId="20" borderId="1" applyNumberFormat="0" applyAlignment="0" applyProtection="0"/>
    <xf numFmtId="0" fontId="96" fillId="21" borderId="2" applyNumberFormat="0" applyAlignment="0" applyProtection="0"/>
    <xf numFmtId="0" fontId="97" fillId="0" borderId="0" applyNumberFormat="0" applyFill="0" applyBorder="0" applyAlignment="0" applyProtection="0"/>
    <xf numFmtId="0" fontId="98" fillId="4" borderId="0" applyNumberFormat="0" applyBorder="0" applyAlignment="0" applyProtection="0"/>
    <xf numFmtId="38" fontId="131" fillId="22" borderId="0" applyNumberFormat="0" applyBorder="0" applyAlignment="0" applyProtection="0"/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99" fillId="0" borderId="7" applyNumberFormat="0" applyFill="0" applyAlignment="0" applyProtection="0"/>
    <xf numFmtId="0" fontId="99" fillId="0" borderId="0" applyNumberFormat="0" applyFill="0" applyBorder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46" fillId="7" borderId="1" applyNumberFormat="0" applyAlignment="0" applyProtection="0">
      <alignment vertical="center"/>
    </xf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1" fillId="0" borderId="9" applyNumberFormat="0" applyFill="0" applyAlignment="0" applyProtection="0"/>
    <xf numFmtId="0" fontId="39" fillId="0" borderId="82"/>
    <xf numFmtId="0" fontId="135" fillId="0" borderId="82"/>
    <xf numFmtId="0" fontId="135" fillId="0" borderId="82"/>
    <xf numFmtId="0" fontId="39" fillId="0" borderId="82"/>
    <xf numFmtId="0" fontId="39" fillId="0" borderId="82"/>
    <xf numFmtId="0" fontId="39" fillId="0" borderId="82"/>
    <xf numFmtId="0" fontId="102" fillId="25" borderId="0" applyNumberFormat="0" applyBorder="0" applyAlignment="0" applyProtection="0"/>
    <xf numFmtId="0" fontId="33" fillId="26" borderId="11" applyNumberFormat="0" applyFont="0" applyAlignment="0" applyProtection="0"/>
    <xf numFmtId="0" fontId="103" fillId="20" borderId="12" applyNumberFormat="0" applyAlignment="0" applyProtection="0"/>
    <xf numFmtId="0" fontId="180" fillId="0" borderId="0" applyFill="0" applyBorder="0" applyProtection="0">
      <alignment horizontal="centerContinuous" vertical="center"/>
    </xf>
    <xf numFmtId="0" fontId="181" fillId="22" borderId="0" applyFill="0" applyBorder="0" applyProtection="0">
      <alignment horizontal="center" vertical="center"/>
    </xf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4" fillId="0" borderId="13" applyNumberFormat="0" applyFont="0" applyFill="0" applyAlignment="0" applyProtection="0"/>
    <xf numFmtId="0" fontId="105" fillId="0" borderId="0" applyNumberFormat="0" applyFill="0" applyBorder="0" applyAlignment="0" applyProtection="0"/>
    <xf numFmtId="0" fontId="164" fillId="47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206" fontId="17" fillId="0" borderId="0">
      <protection locked="0"/>
    </xf>
    <xf numFmtId="0" fontId="167" fillId="54" borderId="0" applyNumberFormat="0" applyBorder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9" fontId="182" fillId="22" borderId="0" applyFill="0" applyBorder="0" applyProtection="0">
      <alignment horizontal="right"/>
    </xf>
    <xf numFmtId="10" fontId="182" fillId="0" borderId="0" applyFill="0" applyBorder="0" applyProtection="0">
      <alignment horizontal="right"/>
    </xf>
    <xf numFmtId="0" fontId="168" fillId="56" borderId="0" applyNumberFormat="0" applyBorder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57" borderId="75" applyNumberFormat="0" applyAlignment="0" applyProtection="0">
      <alignment vertical="center"/>
    </xf>
    <xf numFmtId="0" fontId="170" fillId="57" borderId="75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177" fontId="34" fillId="0" borderId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78" fontId="34" fillId="0" borderId="0" applyProtection="0"/>
    <xf numFmtId="177" fontId="34" fillId="0" borderId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71" fillId="0" borderId="76" applyNumberFormat="0" applyFill="0" applyAlignment="0" applyProtection="0">
      <alignment vertical="center"/>
    </xf>
    <xf numFmtId="0" fontId="171" fillId="0" borderId="76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207" fontId="17" fillId="0" borderId="0">
      <protection locked="0"/>
    </xf>
    <xf numFmtId="0" fontId="174" fillId="0" borderId="78" applyNumberFormat="0" applyFill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09" fontId="17" fillId="22" borderId="0" applyFill="0" applyBorder="0" applyProtection="0">
      <alignment horizontal="right"/>
    </xf>
    <xf numFmtId="0" fontId="126" fillId="0" borderId="0">
      <alignment vertical="center"/>
    </xf>
    <xf numFmtId="176" fontId="34" fillId="0" borderId="0" applyFont="0" applyFill="0" applyBorder="0" applyAlignment="0" applyProtection="0"/>
    <xf numFmtId="205" fontId="17" fillId="0" borderId="0">
      <protection locked="0"/>
    </xf>
    <xf numFmtId="0" fontId="34" fillId="0" borderId="0"/>
    <xf numFmtId="0" fontId="16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4" fillId="0" borderId="0"/>
    <xf numFmtId="0" fontId="33" fillId="0" borderId="0"/>
    <xf numFmtId="0" fontId="34" fillId="0" borderId="0"/>
    <xf numFmtId="0" fontId="183" fillId="0" borderId="0"/>
    <xf numFmtId="0" fontId="183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 applyProtection="0"/>
    <xf numFmtId="0" fontId="34" fillId="0" borderId="0"/>
    <xf numFmtId="0" fontId="34" fillId="0" borderId="0" applyProtection="0"/>
    <xf numFmtId="0" fontId="34" fillId="0" borderId="0" applyProtection="0"/>
    <xf numFmtId="0" fontId="163" fillId="0" borderId="0">
      <alignment vertical="center"/>
    </xf>
    <xf numFmtId="0" fontId="163" fillId="0" borderId="0">
      <alignment vertical="center"/>
    </xf>
    <xf numFmtId="0" fontId="34" fillId="0" borderId="0"/>
    <xf numFmtId="0" fontId="63" fillId="0" borderId="0" applyNumberFormat="0" applyFill="0" applyBorder="0" applyAlignment="0" applyProtection="0">
      <alignment vertical="top"/>
      <protection locked="0"/>
    </xf>
    <xf numFmtId="204" fontId="17" fillId="0" borderId="0">
      <protection locked="0"/>
    </xf>
    <xf numFmtId="208" fontId="17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9" fillId="0" borderId="10"/>
    <xf numFmtId="0" fontId="135" fillId="0" borderId="10"/>
    <xf numFmtId="0" fontId="39" fillId="0" borderId="10"/>
    <xf numFmtId="0" fontId="39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135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10" fillId="0" borderId="0">
      <alignment vertical="center"/>
    </xf>
    <xf numFmtId="0" fontId="139" fillId="20" borderId="1" applyNumberFormat="0" applyAlignment="0" applyProtection="0">
      <alignment vertical="center"/>
    </xf>
    <xf numFmtId="190" fontId="33" fillId="0" borderId="0" applyFont="0" applyFill="0" applyBorder="0" applyAlignment="0" applyProtection="0"/>
    <xf numFmtId="0" fontId="133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37" fillId="0" borderId="4">
      <alignment horizontal="left"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47" fillId="0" borderId="0">
      <alignment vertical="center"/>
    </xf>
    <xf numFmtId="41" fontId="33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21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53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55" fillId="0" borderId="0">
      <alignment vertical="center"/>
    </xf>
    <xf numFmtId="0" fontId="61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0" fontId="62" fillId="0" borderId="0">
      <alignment vertical="center"/>
    </xf>
    <xf numFmtId="0" fontId="163" fillId="0" borderId="0">
      <alignment vertical="center"/>
    </xf>
    <xf numFmtId="0" fontId="33" fillId="0" borderId="0"/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7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/>
    <xf numFmtId="0" fontId="3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5" fillId="6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3" fillId="0" borderId="0"/>
    <xf numFmtId="210" fontId="34" fillId="0" borderId="0" applyFont="0" applyFill="0" applyBorder="0" applyAlignment="0" applyProtection="0"/>
    <xf numFmtId="0" fontId="163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07" fillId="2" borderId="0" applyNumberFormat="0" applyBorder="0" applyAlignment="0" applyProtection="0">
      <alignment vertical="center"/>
    </xf>
    <xf numFmtId="177" fontId="34" fillId="0" borderId="0" applyFont="0" applyFill="0" applyBorder="0" applyAlignment="0" applyProtection="0"/>
    <xf numFmtId="0" fontId="17" fillId="62" borderId="0" applyNumberFormat="0" applyBorder="0" applyAlignment="0" applyProtection="0">
      <alignment vertical="center"/>
    </xf>
    <xf numFmtId="0" fontId="33" fillId="0" borderId="0"/>
    <xf numFmtId="0" fontId="163" fillId="30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7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7" fillId="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7" fillId="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7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7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7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99" fillId="4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99" fillId="4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99" fillId="43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99" fillId="44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99" fillId="45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99" fillId="46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38" fontId="131" fillId="22" borderId="0" applyNumberFormat="0" applyBorder="0" applyAlignment="0" applyProtection="0"/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10" fontId="131" fillId="22" borderId="8" applyNumberFormat="0" applyBorder="0" applyAlignment="0" applyProtection="0"/>
    <xf numFmtId="0" fontId="100" fillId="27" borderId="1" applyNumberFormat="0" applyAlignment="0" applyProtection="0"/>
    <xf numFmtId="0" fontId="146" fillId="7" borderId="1" applyNumberFormat="0" applyAlignment="0" applyProtection="0">
      <alignment vertical="center"/>
    </xf>
    <xf numFmtId="0" fontId="39" fillId="0" borderId="82"/>
    <xf numFmtId="0" fontId="39" fillId="0" borderId="82"/>
    <xf numFmtId="0" fontId="39" fillId="0" borderId="82"/>
    <xf numFmtId="0" fontId="135" fillId="0" borderId="82"/>
    <xf numFmtId="0" fontId="135" fillId="0" borderId="82"/>
    <xf numFmtId="0" fontId="135" fillId="0" borderId="82"/>
    <xf numFmtId="0" fontId="39" fillId="0" borderId="82"/>
    <xf numFmtId="0" fontId="135" fillId="0" borderId="82"/>
    <xf numFmtId="0" fontId="135" fillId="0" borderId="82"/>
    <xf numFmtId="0" fontId="135" fillId="0" borderId="82"/>
    <xf numFmtId="0" fontId="135" fillId="0" borderId="82"/>
    <xf numFmtId="0" fontId="39" fillId="0" borderId="82"/>
    <xf numFmtId="0" fontId="39" fillId="0" borderId="82"/>
    <xf numFmtId="0" fontId="39" fillId="0" borderId="82"/>
    <xf numFmtId="0" fontId="39" fillId="0" borderId="82"/>
    <xf numFmtId="0" fontId="39" fillId="0" borderId="82"/>
    <xf numFmtId="0" fontId="39" fillId="0" borderId="82"/>
    <xf numFmtId="0" fontId="39" fillId="0" borderId="82"/>
    <xf numFmtId="0" fontId="39" fillId="0" borderId="82"/>
    <xf numFmtId="0" fontId="39" fillId="0" borderId="82"/>
    <xf numFmtId="0" fontId="124" fillId="0" borderId="13" applyNumberFormat="0" applyFont="0" applyFill="0" applyAlignment="0" applyProtection="0"/>
    <xf numFmtId="0" fontId="164" fillId="47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99" fillId="47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99" fillId="48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99" fillId="49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99" fillId="5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99" fillId="51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99" fillId="52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193" fillId="53" borderId="73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55" borderId="74" applyNumberFormat="0" applyFont="0" applyAlignment="0" applyProtection="0">
      <alignment vertical="center"/>
    </xf>
    <xf numFmtId="0" fontId="15" fillId="55" borderId="74" applyNumberFormat="0" applyFont="0" applyAlignment="0" applyProtection="0">
      <alignment vertical="center"/>
    </xf>
    <xf numFmtId="0" fontId="15" fillId="55" borderId="74" applyNumberFormat="0" applyFont="0" applyAlignment="0" applyProtection="0">
      <alignment vertical="center"/>
    </xf>
    <xf numFmtId="0" fontId="15" fillId="55" borderId="74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4" fillId="55" borderId="74" applyNumberFormat="0" applyFont="0" applyAlignment="0" applyProtection="0">
      <alignment vertical="center"/>
    </xf>
    <xf numFmtId="0" fontId="4" fillId="55" borderId="74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90" fillId="56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70" fillId="57" borderId="75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195" fillId="57" borderId="75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4" fillId="0" borderId="0" applyProtection="0"/>
    <xf numFmtId="41" fontId="90" fillId="0" borderId="0" applyFont="0" applyFill="0" applyBorder="0" applyAlignment="0" applyProtection="0"/>
    <xf numFmtId="41" fontId="16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4" fillId="0" borderId="0" applyProtection="0"/>
    <xf numFmtId="17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71" fillId="0" borderId="76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94" fillId="0" borderId="76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198" fillId="0" borderId="77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191" fillId="58" borderId="73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86" fillId="0" borderId="79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87" fillId="0" borderId="80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88" fillId="59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192" fillId="53" borderId="81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26" fillId="0" borderId="0">
      <alignment vertical="center"/>
    </xf>
    <xf numFmtId="176" fontId="34" fillId="0" borderId="0" applyFont="0" applyFill="0" applyBorder="0" applyAlignment="0" applyProtection="0"/>
    <xf numFmtId="0" fontId="34" fillId="0" borderId="0"/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63" fillId="0" borderId="0">
      <alignment vertical="center"/>
    </xf>
    <xf numFmtId="0" fontId="33" fillId="0" borderId="0">
      <alignment vertical="center"/>
    </xf>
    <xf numFmtId="0" fontId="17" fillId="0" borderId="0"/>
    <xf numFmtId="0" fontId="33" fillId="0" borderId="0"/>
    <xf numFmtId="0" fontId="163" fillId="0" borderId="0">
      <alignment vertical="center"/>
    </xf>
    <xf numFmtId="0" fontId="163" fillId="0" borderId="0">
      <alignment vertical="center"/>
    </xf>
    <xf numFmtId="0" fontId="34" fillId="0" borderId="0"/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34" fillId="0" borderId="0" applyProtection="0"/>
    <xf numFmtId="0" fontId="34" fillId="0" borderId="0" applyProtection="0"/>
    <xf numFmtId="0" fontId="34" fillId="0" borderId="0"/>
    <xf numFmtId="0" fontId="34" fillId="0" borderId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5" fillId="0" borderId="82"/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8" fillId="7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7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7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7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4" fillId="6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8" fillId="79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80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Protection="0"/>
    <xf numFmtId="218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200" fillId="0" borderId="0" applyFont="0" applyFill="0" applyBorder="0" applyAlignment="0" applyProtection="0"/>
    <xf numFmtId="41" fontId="200" fillId="0" borderId="0" applyFont="0" applyFill="0" applyBorder="0" applyAlignment="0" applyProtection="0"/>
    <xf numFmtId="41" fontId="200" fillId="0" borderId="0" applyFont="0" applyFill="0" applyBorder="0" applyAlignment="0" applyProtection="0"/>
    <xf numFmtId="211" fontId="34" fillId="0" borderId="0" applyFont="0" applyFill="0" applyBorder="0" applyAlignment="0" applyProtection="0"/>
    <xf numFmtId="177" fontId="34" fillId="0" borderId="0" applyProtection="0"/>
    <xf numFmtId="194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3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194" fontId="34" fillId="0" borderId="0" applyFont="0" applyFill="0" applyBorder="0" applyAlignment="0" applyProtection="0"/>
    <xf numFmtId="221" fontId="34" fillId="0" borderId="0" applyFont="0" applyFill="0" applyBorder="0" applyAlignment="0" applyProtection="0"/>
    <xf numFmtId="224" fontId="34" fillId="0" borderId="0" applyFont="0" applyFill="0" applyBorder="0" applyAlignment="0" applyProtection="0"/>
    <xf numFmtId="225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6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6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217" fontId="34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63" fillId="0" borderId="0">
      <alignment vertical="center"/>
    </xf>
    <xf numFmtId="0" fontId="33" fillId="0" borderId="0"/>
    <xf numFmtId="0" fontId="200" fillId="0" borderId="0"/>
    <xf numFmtId="0" fontId="200" fillId="0" borderId="0"/>
    <xf numFmtId="0" fontId="200" fillId="0" borderId="0"/>
    <xf numFmtId="0" fontId="33" fillId="0" borderId="0"/>
    <xf numFmtId="0" fontId="34" fillId="0" borderId="0"/>
    <xf numFmtId="0" fontId="33" fillId="0" borderId="0"/>
    <xf numFmtId="0" fontId="79" fillId="0" borderId="0"/>
    <xf numFmtId="0" fontId="200" fillId="0" borderId="0"/>
    <xf numFmtId="0" fontId="200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63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33" fillId="0" borderId="0"/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32" fillId="0" borderId="0"/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92" fillId="2" borderId="0" applyNumberFormat="0" applyBorder="0" applyAlignment="0" applyProtection="0"/>
    <xf numFmtId="0" fontId="92" fillId="3" borderId="0" applyNumberFormat="0" applyBorder="0" applyAlignment="0" applyProtection="0"/>
    <xf numFmtId="0" fontId="92" fillId="4" borderId="0" applyNumberFormat="0" applyBorder="0" applyAlignment="0" applyProtection="0"/>
    <xf numFmtId="0" fontId="92" fillId="5" borderId="0" applyNumberFormat="0" applyBorder="0" applyAlignment="0" applyProtection="0"/>
    <xf numFmtId="0" fontId="92" fillId="6" borderId="0" applyNumberFormat="0" applyBorder="0" applyAlignment="0" applyProtection="0"/>
    <xf numFmtId="0" fontId="92" fillId="7" borderId="0" applyNumberFormat="0" applyBorder="0" applyAlignment="0" applyProtection="0"/>
    <xf numFmtId="0" fontId="92" fillId="8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5" borderId="0" applyNumberFormat="0" applyBorder="0" applyAlignment="0" applyProtection="0"/>
    <xf numFmtId="0" fontId="92" fillId="8" borderId="0" applyNumberFormat="0" applyBorder="0" applyAlignment="0" applyProtection="0"/>
    <xf numFmtId="0" fontId="92" fillId="11" borderId="0" applyNumberFormat="0" applyBorder="0" applyAlignment="0" applyProtection="0"/>
    <xf numFmtId="0" fontId="93" fillId="12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5" borderId="0" applyNumberFormat="0" applyBorder="0" applyAlignment="0" applyProtection="0"/>
    <xf numFmtId="0" fontId="93" fillId="16" borderId="0" applyNumberFormat="0" applyBorder="0" applyAlignment="0" applyProtection="0"/>
    <xf numFmtId="0" fontId="93" fillId="17" borderId="0" applyNumberFormat="0" applyBorder="0" applyAlignment="0" applyProtection="0"/>
    <xf numFmtId="0" fontId="93" fillId="18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9" borderId="0" applyNumberFormat="0" applyBorder="0" applyAlignment="0" applyProtection="0"/>
    <xf numFmtId="0" fontId="94" fillId="3" borderId="0" applyNumberFormat="0" applyBorder="0" applyAlignment="0" applyProtection="0"/>
    <xf numFmtId="0" fontId="95" fillId="20" borderId="1" applyNumberFormat="0" applyAlignment="0" applyProtection="0"/>
    <xf numFmtId="0" fontId="96" fillId="21" borderId="2" applyNumberFormat="0" applyAlignment="0" applyProtection="0"/>
    <xf numFmtId="0" fontId="97" fillId="0" borderId="0" applyNumberFormat="0" applyFill="0" applyBorder="0" applyAlignment="0" applyProtection="0"/>
    <xf numFmtId="0" fontId="98" fillId="4" borderId="0" applyNumberFormat="0" applyBorder="0" applyAlignment="0" applyProtection="0"/>
    <xf numFmtId="0" fontId="99" fillId="0" borderId="7" applyNumberFormat="0" applyFill="0" applyAlignment="0" applyProtection="0"/>
    <xf numFmtId="0" fontId="99" fillId="0" borderId="0" applyNumberFormat="0" applyFill="0" applyBorder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1" fillId="0" borderId="9" applyNumberFormat="0" applyFill="0" applyAlignment="0" applyProtection="0"/>
    <xf numFmtId="0" fontId="102" fillId="25" borderId="0" applyNumberFormat="0" applyBorder="0" applyAlignment="0" applyProtection="0"/>
    <xf numFmtId="0" fontId="33" fillId="26" borderId="11" applyNumberFormat="0" applyFont="0" applyAlignment="0" applyProtection="0"/>
    <xf numFmtId="0" fontId="103" fillId="20" borderId="12" applyNumberFormat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34" fillId="0" borderId="0"/>
    <xf numFmtId="0" fontId="33" fillId="0" borderId="0">
      <alignment vertical="center"/>
    </xf>
    <xf numFmtId="0" fontId="33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3" fillId="0" borderId="0"/>
    <xf numFmtId="0" fontId="34" fillId="0" borderId="0"/>
    <xf numFmtId="0" fontId="33" fillId="0" borderId="0"/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/>
    <xf numFmtId="0" fontId="138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0" fontId="144" fillId="0" borderId="9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0" fontId="163" fillId="0" borderId="0">
      <alignment vertical="center"/>
    </xf>
    <xf numFmtId="0" fontId="4" fillId="0" borderId="0">
      <alignment vertical="center"/>
    </xf>
    <xf numFmtId="0" fontId="34" fillId="0" borderId="0"/>
    <xf numFmtId="177" fontId="3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39" fillId="0" borderId="10"/>
    <xf numFmtId="0" fontId="39" fillId="0" borderId="10"/>
    <xf numFmtId="0" fontId="39" fillId="0" borderId="10"/>
    <xf numFmtId="0" fontId="135" fillId="0" borderId="10"/>
    <xf numFmtId="0" fontId="135" fillId="0" borderId="10"/>
    <xf numFmtId="0" fontId="135" fillId="0" borderId="10"/>
    <xf numFmtId="0" fontId="39" fillId="0" borderId="10"/>
    <xf numFmtId="0" fontId="135" fillId="0" borderId="10"/>
    <xf numFmtId="0" fontId="135" fillId="0" borderId="10"/>
    <xf numFmtId="0" fontId="135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1" fillId="55" borderId="74" applyNumberFormat="0" applyFont="0" applyAlignment="0" applyProtection="0">
      <alignment vertical="center"/>
    </xf>
    <xf numFmtId="0" fontId="1" fillId="55" borderId="74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5" fillId="0" borderId="1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3">
    <xf numFmtId="0" fontId="0" fillId="0" borderId="0" xfId="0"/>
    <xf numFmtId="49" fontId="65" fillId="22" borderId="0" xfId="0" applyNumberFormat="1" applyFont="1" applyFill="1" applyBorder="1" applyAlignment="1" applyProtection="1">
      <alignment horizontal="center" vertical="center"/>
      <protection hidden="1"/>
    </xf>
    <xf numFmtId="0" fontId="65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5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 wrapText="1"/>
      <protection hidden="1"/>
    </xf>
    <xf numFmtId="0" fontId="68" fillId="22" borderId="16" xfId="0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center" vertical="center"/>
      <protection hidden="1"/>
    </xf>
    <xf numFmtId="0" fontId="75" fillId="22" borderId="0" xfId="0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0" fillId="22" borderId="0" xfId="0" applyNumberFormat="1" applyFill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center"/>
      <protection hidden="1"/>
    </xf>
    <xf numFmtId="0" fontId="68" fillId="22" borderId="0" xfId="0" applyNumberFormat="1" applyFont="1" applyFill="1" applyBorder="1" applyAlignment="1" applyProtection="1">
      <alignment horizontal="left" vertical="center"/>
      <protection hidden="1"/>
    </xf>
    <xf numFmtId="41" fontId="73" fillId="22" borderId="0" xfId="0" applyNumberFormat="1" applyFont="1" applyFill="1" applyBorder="1" applyAlignment="1" applyProtection="1">
      <alignment horizontal="center" vertical="center"/>
      <protection hidden="1"/>
    </xf>
    <xf numFmtId="3" fontId="74" fillId="22" borderId="0" xfId="0" applyNumberFormat="1" applyFont="1" applyFill="1" applyBorder="1" applyAlignment="1" applyProtection="1">
      <alignment horizontal="left"/>
      <protection hidden="1"/>
    </xf>
    <xf numFmtId="181" fontId="68" fillId="22" borderId="0" xfId="0" applyNumberFormat="1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3" fontId="68" fillId="22" borderId="0" xfId="0" applyNumberFormat="1" applyFont="1" applyFill="1" applyBorder="1" applyAlignment="1" applyProtection="1">
      <alignment horizontal="left" vertical="center"/>
      <protection hidden="1"/>
    </xf>
    <xf numFmtId="3" fontId="68" fillId="22" borderId="0" xfId="0" applyNumberFormat="1" applyFont="1" applyFill="1" applyBorder="1" applyAlignment="1" applyProtection="1">
      <alignment horizontal="center" vertical="center"/>
      <protection hidden="1"/>
    </xf>
    <xf numFmtId="3" fontId="68" fillId="22" borderId="0" xfId="0" applyNumberFormat="1" applyFont="1" applyFill="1" applyAlignment="1" applyProtection="1">
      <alignment horizontal="center" vertical="center"/>
      <protection hidden="1"/>
    </xf>
    <xf numFmtId="0" fontId="75" fillId="22" borderId="0" xfId="0" applyFont="1" applyFill="1" applyBorder="1" applyAlignment="1" applyProtection="1">
      <alignment horizontal="center" vertical="center"/>
      <protection hidden="1"/>
    </xf>
    <xf numFmtId="182" fontId="74" fillId="22" borderId="0" xfId="0" applyNumberFormat="1" applyFont="1" applyFill="1" applyBorder="1" applyAlignment="1" applyProtection="1">
      <alignment horizontal="left"/>
      <protection hidden="1"/>
    </xf>
    <xf numFmtId="182" fontId="74" fillId="22" borderId="0" xfId="0" applyNumberFormat="1" applyFont="1" applyFill="1" applyBorder="1" applyAlignment="1" applyProtection="1">
      <alignment horizontal="right"/>
      <protection hidden="1"/>
    </xf>
    <xf numFmtId="3" fontId="79" fillId="22" borderId="0" xfId="0" applyNumberFormat="1" applyFont="1" applyFill="1" applyAlignment="1" applyProtection="1">
      <alignment horizontal="center" vertical="center"/>
      <protection hidden="1"/>
    </xf>
    <xf numFmtId="182" fontId="79" fillId="22" borderId="0" xfId="0" applyNumberFormat="1" applyFont="1" applyFill="1" applyAlignment="1" applyProtection="1">
      <alignment horizontal="center" vertical="center"/>
      <protection hidden="1"/>
    </xf>
    <xf numFmtId="1" fontId="79" fillId="22" borderId="0" xfId="0" applyNumberFormat="1" applyFont="1" applyFill="1" applyAlignment="1" applyProtection="1">
      <alignment horizontal="center" vertical="center"/>
      <protection hidden="1"/>
    </xf>
    <xf numFmtId="0" fontId="79" fillId="22" borderId="0" xfId="0" applyFont="1" applyFill="1" applyBorder="1" applyAlignment="1" applyProtection="1">
      <alignment horizontal="center" vertical="center"/>
      <protection hidden="1"/>
    </xf>
    <xf numFmtId="0" fontId="81" fillId="22" borderId="0" xfId="0" applyFont="1" applyFill="1" applyBorder="1" applyAlignment="1" applyProtection="1">
      <alignment horizontal="center" vertical="center"/>
      <protection hidden="1"/>
    </xf>
    <xf numFmtId="0" fontId="78" fillId="22" borderId="0" xfId="0" applyNumberFormat="1" applyFont="1" applyFill="1" applyBorder="1" applyAlignment="1" applyProtection="1">
      <alignment horizontal="left" vertical="center"/>
      <protection hidden="1"/>
    </xf>
    <xf numFmtId="0" fontId="78" fillId="22" borderId="0" xfId="0" applyFont="1" applyFill="1" applyBorder="1" applyAlignment="1" applyProtection="1">
      <alignment horizontal="center" vertical="center"/>
      <protection hidden="1"/>
    </xf>
    <xf numFmtId="0" fontId="83" fillId="22" borderId="0" xfId="0" applyFont="1" applyFill="1" applyBorder="1" applyAlignment="1" applyProtection="1">
      <alignment horizontal="center" vertical="center"/>
      <protection hidden="1"/>
    </xf>
    <xf numFmtId="0" fontId="82" fillId="22" borderId="0" xfId="0" applyFont="1" applyFill="1" applyBorder="1" applyAlignment="1" applyProtection="1">
      <alignment horizontal="left"/>
      <protection hidden="1"/>
    </xf>
    <xf numFmtId="49" fontId="78" fillId="22" borderId="0" xfId="0" applyNumberFormat="1" applyFont="1" applyFill="1" applyAlignment="1" applyProtection="1">
      <alignment horizontal="center" vertical="center"/>
      <protection hidden="1"/>
    </xf>
    <xf numFmtId="3" fontId="78" fillId="22" borderId="0" xfId="0" applyNumberFormat="1" applyFont="1" applyFill="1" applyAlignment="1" applyProtection="1">
      <alignment horizontal="center" vertical="center"/>
      <protection hidden="1"/>
    </xf>
    <xf numFmtId="182" fontId="78" fillId="22" borderId="0" xfId="0" applyNumberFormat="1" applyFont="1" applyFill="1" applyAlignment="1" applyProtection="1">
      <alignment horizontal="center" vertical="center"/>
      <protection hidden="1"/>
    </xf>
    <xf numFmtId="1" fontId="78" fillId="22" borderId="0" xfId="0" applyNumberFormat="1" applyFont="1" applyFill="1" applyAlignment="1" applyProtection="1">
      <alignment horizontal="center" vertical="center"/>
      <protection hidden="1"/>
    </xf>
    <xf numFmtId="49" fontId="84" fillId="22" borderId="0" xfId="0" applyNumberFormat="1" applyFont="1" applyFill="1" applyAlignment="1" applyProtection="1">
      <alignment horizontal="center" vertical="center"/>
      <protection hidden="1"/>
    </xf>
    <xf numFmtId="1" fontId="0" fillId="22" borderId="0" xfId="0" applyNumberFormat="1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vertical="center"/>
      <protection hidden="1"/>
    </xf>
    <xf numFmtId="184" fontId="68" fillId="22" borderId="0" xfId="0" applyNumberFormat="1" applyFon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Alignment="1" applyProtection="1">
      <alignment horizontal="center" vertical="center"/>
      <protection hidden="1"/>
    </xf>
    <xf numFmtId="181" fontId="68" fillId="22" borderId="0" xfId="1567" applyNumberFormat="1" applyFont="1" applyFill="1" applyAlignment="1" applyProtection="1">
      <alignment horizontal="center" vertical="center"/>
      <protection hidden="1"/>
    </xf>
    <xf numFmtId="181" fontId="34" fillId="22" borderId="0" xfId="1567" applyNumberFormat="1" applyFill="1" applyAlignment="1" applyProtection="1">
      <alignment horizontal="center" vertical="center"/>
      <protection hidden="1"/>
    </xf>
    <xf numFmtId="3" fontId="75" fillId="22" borderId="0" xfId="0" applyNumberFormat="1" applyFont="1" applyFill="1" applyAlignment="1" applyProtection="1">
      <alignment horizontal="center" vertical="center"/>
      <protection hidden="1"/>
    </xf>
    <xf numFmtId="3" fontId="71" fillId="22" borderId="0" xfId="0" applyNumberFormat="1" applyFont="1" applyFill="1" applyBorder="1" applyAlignment="1" applyProtection="1">
      <alignment vertical="center"/>
      <protection hidden="1"/>
    </xf>
    <xf numFmtId="0" fontId="74" fillId="22" borderId="0" xfId="0" applyFont="1" applyFill="1" applyBorder="1" applyAlignment="1" applyProtection="1">
      <alignment horizontal="center"/>
      <protection hidden="1"/>
    </xf>
    <xf numFmtId="0" fontId="74" fillId="22" borderId="0" xfId="0" applyFont="1" applyFill="1" applyAlignment="1" applyProtection="1">
      <alignment horizontal="center"/>
      <protection hidden="1"/>
    </xf>
    <xf numFmtId="3" fontId="69" fillId="22" borderId="0" xfId="0" applyNumberFormat="1" applyFont="1" applyFill="1" applyAlignment="1" applyProtection="1">
      <alignment horizontal="center" vertical="center"/>
      <protection hidden="1"/>
    </xf>
    <xf numFmtId="0" fontId="68" fillId="22" borderId="10" xfId="0" applyNumberFormat="1" applyFont="1" applyFill="1" applyBorder="1" applyAlignment="1" applyProtection="1">
      <alignment horizontal="left" vertical="center"/>
      <protection hidden="1"/>
    </xf>
    <xf numFmtId="0" fontId="68" fillId="22" borderId="10" xfId="0" applyNumberFormat="1" applyFont="1" applyFill="1" applyBorder="1" applyAlignment="1" applyProtection="1">
      <alignment horizontal="right" vertical="center"/>
      <protection hidden="1"/>
    </xf>
    <xf numFmtId="41" fontId="68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right"/>
      <protection hidden="1"/>
    </xf>
    <xf numFmtId="3" fontId="74" fillId="22" borderId="0" xfId="0" applyNumberFormat="1" applyFont="1" applyFill="1" applyBorder="1" applyAlignment="1" applyProtection="1">
      <alignment horizontal="right"/>
      <protection hidden="1"/>
    </xf>
    <xf numFmtId="0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68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16" xfId="0" applyNumberFormat="1" applyFont="1" applyFill="1" applyBorder="1" applyAlignment="1" applyProtection="1">
      <alignment horizontal="center" vertical="center"/>
      <protection hidden="1"/>
    </xf>
    <xf numFmtId="0" fontId="78" fillId="22" borderId="10" xfId="0" applyNumberFormat="1" applyFont="1" applyFill="1" applyBorder="1" applyAlignment="1" applyProtection="1">
      <alignment horizontal="left" vertical="center"/>
      <protection hidden="1"/>
    </xf>
    <xf numFmtId="0" fontId="78" fillId="22" borderId="10" xfId="0" applyNumberFormat="1" applyFont="1" applyFill="1" applyBorder="1" applyAlignment="1" applyProtection="1">
      <alignment horizontal="right" vertical="center"/>
      <protection hidden="1"/>
    </xf>
    <xf numFmtId="3" fontId="78" fillId="22" borderId="25" xfId="0" applyNumberFormat="1" applyFont="1" applyFill="1" applyBorder="1" applyAlignment="1" applyProtection="1">
      <alignment horizontal="center" vertical="center"/>
      <protection hidden="1"/>
    </xf>
    <xf numFmtId="0" fontId="78" fillId="22" borderId="26" xfId="0" applyFont="1" applyFill="1" applyBorder="1" applyAlignment="1" applyProtection="1">
      <alignment horizontal="center" vertical="center"/>
      <protection hidden="1"/>
    </xf>
    <xf numFmtId="3" fontId="78" fillId="22" borderId="26" xfId="0" applyNumberFormat="1" applyFont="1" applyFill="1" applyBorder="1" applyAlignment="1" applyProtection="1">
      <alignment horizontal="center" vertical="center"/>
      <protection hidden="1"/>
    </xf>
    <xf numFmtId="3" fontId="78" fillId="22" borderId="27" xfId="0" applyNumberFormat="1" applyFont="1" applyFill="1" applyBorder="1" applyAlignment="1" applyProtection="1">
      <alignment horizontal="center" vertical="center"/>
      <protection hidden="1"/>
    </xf>
    <xf numFmtId="3" fontId="78" fillId="22" borderId="28" xfId="0" applyNumberFormat="1" applyFont="1" applyFill="1" applyBorder="1" applyAlignment="1" applyProtection="1">
      <alignment horizontal="center" vertical="center"/>
      <protection hidden="1"/>
    </xf>
    <xf numFmtId="1" fontId="78" fillId="22" borderId="29" xfId="0" applyNumberFormat="1" applyFont="1" applyFill="1" applyBorder="1" applyAlignment="1" applyProtection="1">
      <alignment horizontal="center" vertical="center"/>
      <protection hidden="1"/>
    </xf>
    <xf numFmtId="3" fontId="78" fillId="22" borderId="29" xfId="0" applyNumberFormat="1" applyFont="1" applyFill="1" applyBorder="1" applyAlignment="1" applyProtection="1">
      <alignment horizontal="center" vertical="center"/>
      <protection hidden="1"/>
    </xf>
    <xf numFmtId="3" fontId="78" fillId="22" borderId="30" xfId="0" applyNumberFormat="1" applyFont="1" applyFill="1" applyBorder="1" applyAlignment="1" applyProtection="1">
      <alignment horizontal="center" vertical="center"/>
      <protection hidden="1"/>
    </xf>
    <xf numFmtId="0" fontId="82" fillId="22" borderId="22" xfId="0" applyFont="1" applyFill="1" applyBorder="1" applyAlignment="1" applyProtection="1">
      <alignment horizontal="left"/>
      <protection hidden="1"/>
    </xf>
    <xf numFmtId="3" fontId="82" fillId="22" borderId="22" xfId="0" applyNumberFormat="1" applyFont="1" applyFill="1" applyBorder="1" applyAlignment="1" applyProtection="1">
      <alignment horizontal="left"/>
      <protection hidden="1"/>
    </xf>
    <xf numFmtId="182" fontId="82" fillId="22" borderId="22" xfId="0" applyNumberFormat="1" applyFont="1" applyFill="1" applyBorder="1" applyAlignment="1" applyProtection="1">
      <protection hidden="1"/>
    </xf>
    <xf numFmtId="0" fontId="82" fillId="22" borderId="22" xfId="0" applyNumberFormat="1" applyFont="1" applyFill="1" applyBorder="1" applyAlignment="1" applyProtection="1">
      <alignment horizontal="right"/>
      <protection hidden="1"/>
    </xf>
    <xf numFmtId="181" fontId="34" fillId="22" borderId="0" xfId="1567" applyNumberForma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Border="1" applyAlignment="1" applyProtection="1">
      <alignment horizontal="left" vertical="center"/>
      <protection hidden="1"/>
    </xf>
    <xf numFmtId="182" fontId="68" fillId="22" borderId="0" xfId="0" applyNumberFormat="1" applyFont="1" applyFill="1" applyBorder="1" applyAlignment="1" applyProtection="1">
      <alignment horizontal="left" vertical="center"/>
      <protection hidden="1"/>
    </xf>
    <xf numFmtId="179" fontId="78" fillId="22" borderId="16" xfId="0" applyNumberFormat="1" applyFont="1" applyFill="1" applyBorder="1" applyAlignment="1" applyProtection="1">
      <alignment horizontal="center" vertical="center"/>
      <protection hidden="1"/>
    </xf>
    <xf numFmtId="182" fontId="74" fillId="22" borderId="22" xfId="0" applyNumberFormat="1" applyFont="1" applyFill="1" applyBorder="1" applyAlignment="1" applyProtection="1">
      <alignment horizontal="left"/>
      <protection hidden="1"/>
    </xf>
    <xf numFmtId="182" fontId="74" fillId="22" borderId="22" xfId="0" applyNumberFormat="1" applyFont="1" applyFill="1" applyBorder="1" applyAlignment="1" applyProtection="1">
      <alignment horizontal="right"/>
      <protection hidden="1"/>
    </xf>
    <xf numFmtId="0" fontId="74" fillId="22" borderId="0" xfId="0" applyFont="1" applyFill="1" applyBorder="1" applyAlignment="1" applyProtection="1">
      <protection hidden="1"/>
    </xf>
    <xf numFmtId="0" fontId="74" fillId="22" borderId="0" xfId="0" applyFont="1" applyFill="1" applyAlignment="1" applyProtection="1">
      <protection hidden="1"/>
    </xf>
    <xf numFmtId="3" fontId="74" fillId="22" borderId="0" xfId="0" applyNumberFormat="1" applyFont="1" applyFill="1" applyAlignment="1" applyProtection="1">
      <alignment horizontal="center"/>
      <protection hidden="1"/>
    </xf>
    <xf numFmtId="1" fontId="74" fillId="22" borderId="0" xfId="0" applyNumberFormat="1" applyFont="1" applyFill="1" applyAlignment="1" applyProtection="1">
      <alignment horizontal="center"/>
      <protection hidden="1"/>
    </xf>
    <xf numFmtId="181" fontId="74" fillId="22" borderId="0" xfId="1567" applyNumberFormat="1" applyFont="1" applyFill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2" borderId="0" xfId="0" applyFill="1" applyProtection="1">
      <protection hidden="1"/>
    </xf>
    <xf numFmtId="0" fontId="74" fillId="22" borderId="0" xfId="0" applyFont="1" applyFill="1" applyBorder="1" applyAlignment="1" applyProtection="1">
      <alignment horizontal="left"/>
      <protection hidden="1"/>
    </xf>
    <xf numFmtId="3" fontId="209" fillId="22" borderId="0" xfId="0" applyNumberFormat="1" applyFont="1" applyFill="1" applyBorder="1" applyAlignment="1" applyProtection="1">
      <alignment horizontal="center" vertical="center"/>
      <protection hidden="1"/>
    </xf>
    <xf numFmtId="177" fontId="202" fillId="60" borderId="21" xfId="1568" applyFont="1" applyFill="1" applyBorder="1" applyAlignment="1" applyProtection="1">
      <alignment horizontal="left" vertical="center"/>
      <protection hidden="1"/>
    </xf>
    <xf numFmtId="3" fontId="202" fillId="22" borderId="0" xfId="0" applyNumberFormat="1" applyFont="1" applyFill="1" applyBorder="1" applyAlignment="1" applyProtection="1">
      <alignment horizontal="left" vertical="center"/>
      <protection hidden="1"/>
    </xf>
    <xf numFmtId="179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177" fontId="202" fillId="60" borderId="21" xfId="1568" applyNumberFormat="1" applyFont="1" applyFill="1" applyBorder="1" applyAlignment="1" applyProtection="1">
      <alignment horizontal="left" vertical="center"/>
      <protection hidden="1"/>
    </xf>
    <xf numFmtId="3" fontId="208" fillId="22" borderId="0" xfId="0" applyNumberFormat="1" applyFont="1" applyFill="1" applyBorder="1" applyAlignment="1" applyProtection="1">
      <alignment horizontal="center" vertical="center"/>
      <protection hidden="1"/>
    </xf>
    <xf numFmtId="0" fontId="202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02" fillId="0" borderId="0" xfId="1822" applyFont="1" applyFill="1" applyAlignment="1" applyProtection="1">
      <alignment horizontal="center" vertical="center"/>
      <protection hidden="1"/>
    </xf>
    <xf numFmtId="3" fontId="207" fillId="22" borderId="0" xfId="0" applyNumberFormat="1" applyFont="1" applyFill="1" applyBorder="1" applyAlignment="1" applyProtection="1">
      <alignment horizontal="left" vertical="center"/>
      <protection hidden="1"/>
    </xf>
    <xf numFmtId="0" fontId="67" fillId="0" borderId="0" xfId="0" applyFont="1" applyProtection="1">
      <protection hidden="1"/>
    </xf>
    <xf numFmtId="0" fontId="67" fillId="22" borderId="0" xfId="0" applyFont="1" applyFill="1" applyProtection="1">
      <protection hidden="1"/>
    </xf>
    <xf numFmtId="0" fontId="202" fillId="22" borderId="0" xfId="1822" applyFont="1" applyFill="1" applyBorder="1" applyAlignment="1" applyProtection="1">
      <alignment horizontal="right" vertical="center"/>
      <protection hidden="1"/>
    </xf>
    <xf numFmtId="0" fontId="202" fillId="22" borderId="0" xfId="1822" applyFont="1" applyFill="1" applyAlignment="1" applyProtection="1">
      <alignment horizontal="right" vertical="center"/>
      <protection hidden="1"/>
    </xf>
    <xf numFmtId="0" fontId="213" fillId="22" borderId="0" xfId="1825" applyNumberFormat="1" applyFont="1" applyFill="1" applyBorder="1" applyAlignment="1" applyProtection="1">
      <alignment horizontal="center" vertical="center"/>
      <protection hidden="1"/>
    </xf>
    <xf numFmtId="0" fontId="209" fillId="22" borderId="0" xfId="1822" applyFont="1" applyFill="1" applyBorder="1" applyAlignment="1" applyProtection="1">
      <alignment horizontal="center" vertical="center"/>
      <protection hidden="1"/>
    </xf>
    <xf numFmtId="0" fontId="209" fillId="22" borderId="0" xfId="1822" applyFont="1" applyFill="1" applyAlignment="1" applyProtection="1">
      <alignment horizontal="center" vertical="center"/>
      <protection hidden="1"/>
    </xf>
    <xf numFmtId="0" fontId="204" fillId="22" borderId="0" xfId="1822" applyFont="1" applyFill="1" applyAlignment="1" applyProtection="1">
      <alignment horizontal="center" vertical="center"/>
      <protection hidden="1"/>
    </xf>
    <xf numFmtId="0" fontId="205" fillId="22" borderId="0" xfId="1822" applyFont="1" applyFill="1" applyAlignment="1" applyProtection="1">
      <alignment horizontal="center" vertical="center"/>
      <protection hidden="1"/>
    </xf>
    <xf numFmtId="0" fontId="202" fillId="22" borderId="0" xfId="1822" applyNumberFormat="1" applyFont="1" applyFill="1" applyBorder="1" applyAlignment="1" applyProtection="1">
      <alignment horizontal="left" vertical="center"/>
      <protection hidden="1"/>
    </xf>
    <xf numFmtId="0" fontId="202" fillId="22" borderId="0" xfId="1822" applyNumberFormat="1" applyFont="1" applyFill="1" applyBorder="1" applyAlignment="1" applyProtection="1">
      <alignment horizontal="center" vertical="center"/>
      <protection hidden="1"/>
    </xf>
    <xf numFmtId="0" fontId="202" fillId="22" borderId="0" xfId="1822" applyNumberFormat="1" applyFont="1" applyFill="1" applyBorder="1" applyAlignment="1" applyProtection="1">
      <alignment horizontal="right" vertical="center"/>
      <protection hidden="1"/>
    </xf>
    <xf numFmtId="0" fontId="202" fillId="22" borderId="0" xfId="1822" applyNumberFormat="1" applyFont="1" applyFill="1" applyAlignment="1" applyProtection="1">
      <alignment horizontal="center" vertical="center"/>
      <protection hidden="1"/>
    </xf>
    <xf numFmtId="0" fontId="202" fillId="22" borderId="0" xfId="1822" applyFont="1" applyFill="1" applyAlignment="1" applyProtection="1">
      <alignment horizontal="center" vertical="center"/>
      <protection hidden="1"/>
    </xf>
    <xf numFmtId="0" fontId="202" fillId="22" borderId="17" xfId="1822" applyFont="1" applyFill="1" applyBorder="1" applyAlignment="1" applyProtection="1">
      <alignment horizontal="center" vertical="center"/>
      <protection hidden="1"/>
    </xf>
    <xf numFmtId="0" fontId="202" fillId="22" borderId="18" xfId="1822" applyFont="1" applyFill="1" applyBorder="1" applyAlignment="1" applyProtection="1">
      <alignment horizontal="center" vertical="center"/>
      <protection hidden="1"/>
    </xf>
    <xf numFmtId="0" fontId="206" fillId="22" borderId="0" xfId="1822" applyFont="1" applyFill="1" applyAlignment="1" applyProtection="1">
      <alignment horizontal="center" vertical="center"/>
      <protection hidden="1"/>
    </xf>
    <xf numFmtId="0" fontId="202" fillId="22" borderId="19" xfId="1822" applyFont="1" applyFill="1" applyBorder="1" applyAlignment="1" applyProtection="1">
      <alignment horizontal="center" vertical="center"/>
      <protection hidden="1"/>
    </xf>
    <xf numFmtId="41" fontId="202" fillId="22" borderId="0" xfId="1822" applyNumberFormat="1" applyFont="1" applyFill="1" applyBorder="1" applyAlignment="1" applyProtection="1">
      <alignment horizontal="right" vertical="center"/>
      <protection hidden="1"/>
    </xf>
    <xf numFmtId="41" fontId="206" fillId="22" borderId="0" xfId="1822" applyNumberFormat="1" applyFont="1" applyFill="1" applyBorder="1" applyAlignment="1" applyProtection="1">
      <alignment horizontal="right" vertical="center"/>
      <protection hidden="1"/>
    </xf>
    <xf numFmtId="41" fontId="202" fillId="22" borderId="0" xfId="1822" quotePrefix="1" applyNumberFormat="1" applyFont="1" applyFill="1" applyBorder="1" applyAlignment="1" applyProtection="1">
      <alignment horizontal="right" vertical="center"/>
      <protection hidden="1"/>
    </xf>
    <xf numFmtId="0" fontId="202" fillId="28" borderId="0" xfId="1822" applyFont="1" applyFill="1" applyAlignment="1" applyProtection="1">
      <alignment horizontal="center" vertical="center"/>
      <protection hidden="1"/>
    </xf>
    <xf numFmtId="0" fontId="207" fillId="22" borderId="0" xfId="1822" applyFont="1" applyFill="1" applyAlignment="1" applyProtection="1">
      <alignment horizontal="center" vertical="center"/>
      <protection hidden="1"/>
    </xf>
    <xf numFmtId="0" fontId="202" fillId="60" borderId="0" xfId="1822" applyFont="1" applyFill="1" applyAlignment="1" applyProtection="1">
      <alignment horizontal="center" vertical="center"/>
      <protection hidden="1"/>
    </xf>
    <xf numFmtId="0" fontId="207" fillId="22" borderId="0" xfId="1822" applyFont="1" applyFill="1" applyBorder="1" applyAlignment="1" applyProtection="1">
      <alignment horizontal="left"/>
      <protection hidden="1"/>
    </xf>
    <xf numFmtId="0" fontId="207" fillId="22" borderId="0" xfId="1822" applyFont="1" applyFill="1" applyBorder="1" applyAlignment="1" applyProtection="1">
      <alignment horizontal="center"/>
      <protection hidden="1"/>
    </xf>
    <xf numFmtId="3" fontId="207" fillId="22" borderId="0" xfId="1822" applyNumberFormat="1" applyFont="1" applyFill="1" applyAlignment="1" applyProtection="1">
      <alignment horizontal="right"/>
      <protection hidden="1"/>
    </xf>
    <xf numFmtId="3" fontId="207" fillId="22" borderId="0" xfId="1822" applyNumberFormat="1" applyFont="1" applyFill="1" applyBorder="1" applyAlignment="1" applyProtection="1">
      <alignment horizontal="right"/>
      <protection hidden="1"/>
    </xf>
    <xf numFmtId="0" fontId="207" fillId="22" borderId="0" xfId="1822" applyFont="1" applyFill="1" applyAlignment="1" applyProtection="1">
      <alignment horizontal="center"/>
      <protection hidden="1"/>
    </xf>
    <xf numFmtId="0" fontId="207" fillId="22" borderId="0" xfId="1825" applyNumberFormat="1" applyFont="1" applyFill="1" applyAlignment="1" applyProtection="1">
      <alignment horizontal="left" vertical="center"/>
      <protection hidden="1"/>
    </xf>
    <xf numFmtId="0" fontId="202" fillId="22" borderId="0" xfId="1825" applyNumberFormat="1" applyFont="1" applyFill="1" applyAlignment="1" applyProtection="1">
      <alignment horizontal="center" vertical="center"/>
      <protection hidden="1"/>
    </xf>
    <xf numFmtId="0" fontId="213" fillId="22" borderId="0" xfId="1825" applyNumberFormat="1" applyFont="1" applyFill="1" applyAlignment="1" applyProtection="1">
      <alignment horizontal="center" vertical="center"/>
      <protection hidden="1"/>
    </xf>
    <xf numFmtId="0" fontId="202" fillId="60" borderId="0" xfId="0" applyFont="1" applyFill="1" applyBorder="1" applyAlignment="1" applyProtection="1">
      <alignment horizontal="center" vertical="center"/>
      <protection hidden="1"/>
    </xf>
    <xf numFmtId="0" fontId="203" fillId="60" borderId="0" xfId="0" applyFont="1" applyFill="1" applyBorder="1" applyAlignment="1" applyProtection="1">
      <alignment horizontal="center" vertical="center"/>
      <protection hidden="1"/>
    </xf>
    <xf numFmtId="0" fontId="204" fillId="60" borderId="0" xfId="0" applyFont="1" applyFill="1" applyBorder="1" applyAlignment="1" applyProtection="1">
      <alignment horizontal="center" vertical="center"/>
      <protection hidden="1"/>
    </xf>
    <xf numFmtId="0" fontId="205" fillId="60" borderId="0" xfId="0" applyFont="1" applyFill="1" applyBorder="1" applyAlignment="1" applyProtection="1">
      <alignment horizontal="center" vertical="center"/>
      <protection hidden="1"/>
    </xf>
    <xf numFmtId="41" fontId="202" fillId="22" borderId="0" xfId="1816" applyNumberFormat="1" applyFont="1" applyFill="1" applyBorder="1" applyAlignment="1" applyProtection="1">
      <alignment horizontal="center" vertical="center"/>
      <protection hidden="1"/>
    </xf>
    <xf numFmtId="0" fontId="206" fillId="60" borderId="0" xfId="0" applyFont="1" applyFill="1" applyBorder="1" applyAlignment="1" applyProtection="1">
      <alignment horizontal="center" vertical="center"/>
      <protection hidden="1"/>
    </xf>
    <xf numFmtId="179" fontId="202" fillId="22" borderId="16" xfId="0" applyNumberFormat="1" applyFont="1" applyFill="1" applyBorder="1" applyAlignment="1" applyProtection="1">
      <alignment horizontal="center" vertical="center"/>
      <protection hidden="1"/>
    </xf>
    <xf numFmtId="179" fontId="202" fillId="22" borderId="21" xfId="0" applyNumberFormat="1" applyFont="1" applyFill="1" applyBorder="1" applyAlignment="1" applyProtection="1">
      <alignment horizontal="center" vertical="center"/>
      <protection hidden="1"/>
    </xf>
    <xf numFmtId="0" fontId="202" fillId="22" borderId="21" xfId="0" applyFont="1" applyFill="1" applyBorder="1" applyAlignment="1" applyProtection="1">
      <alignment horizontal="left" vertical="center" shrinkToFit="1"/>
      <protection hidden="1"/>
    </xf>
    <xf numFmtId="0" fontId="202" fillId="22" borderId="16" xfId="0" applyFont="1" applyFill="1" applyBorder="1" applyAlignment="1" applyProtection="1">
      <alignment horizontal="center" vertical="center"/>
      <protection hidden="1"/>
    </xf>
    <xf numFmtId="0" fontId="202" fillId="22" borderId="20" xfId="0" applyFont="1" applyFill="1" applyBorder="1" applyAlignment="1" applyProtection="1">
      <alignment horizontal="center" vertical="center"/>
      <protection hidden="1"/>
    </xf>
    <xf numFmtId="0" fontId="202" fillId="22" borderId="31" xfId="0" applyFont="1" applyFill="1" applyBorder="1" applyAlignment="1" applyProtection="1">
      <alignment horizontal="left" vertical="center" shrinkToFit="1"/>
      <protection hidden="1"/>
    </xf>
    <xf numFmtId="0" fontId="207" fillId="22" borderId="0" xfId="0" applyFont="1" applyFill="1" applyAlignment="1" applyProtection="1">
      <alignment horizontal="left"/>
      <protection hidden="1"/>
    </xf>
    <xf numFmtId="3" fontId="207" fillId="22" borderId="0" xfId="0" applyNumberFormat="1" applyFont="1" applyFill="1" applyAlignment="1" applyProtection="1">
      <alignment horizontal="left"/>
      <protection hidden="1"/>
    </xf>
    <xf numFmtId="3" fontId="207" fillId="22" borderId="0" xfId="0" applyNumberFormat="1" applyFont="1" applyFill="1" applyAlignment="1" applyProtection="1">
      <alignment horizontal="right"/>
      <protection hidden="1"/>
    </xf>
    <xf numFmtId="0" fontId="207" fillId="60" borderId="0" xfId="0" applyFont="1" applyFill="1" applyBorder="1" applyAlignment="1" applyProtection="1">
      <alignment horizontal="left"/>
      <protection hidden="1"/>
    </xf>
    <xf numFmtId="0" fontId="207" fillId="60" borderId="0" xfId="0" applyFont="1" applyFill="1" applyBorder="1" applyAlignment="1" applyProtection="1">
      <alignment horizontal="left" vertical="center"/>
      <protection hidden="1"/>
    </xf>
    <xf numFmtId="220" fontId="202" fillId="60" borderId="82" xfId="1816" applyNumberFormat="1" applyFont="1" applyFill="1" applyBorder="1" applyAlignment="1" applyProtection="1">
      <alignment vertical="center"/>
      <protection hidden="1"/>
    </xf>
    <xf numFmtId="0" fontId="209" fillId="60" borderId="0" xfId="0" applyFont="1" applyFill="1" applyBorder="1" applyAlignment="1" applyProtection="1">
      <alignment horizontal="center" vertical="center"/>
      <protection hidden="1"/>
    </xf>
    <xf numFmtId="0" fontId="208" fillId="22" borderId="0" xfId="0" applyFont="1" applyFill="1" applyBorder="1" applyAlignment="1" applyProtection="1">
      <alignment horizontal="center" vertical="center"/>
      <protection hidden="1"/>
    </xf>
    <xf numFmtId="0" fontId="202" fillId="60" borderId="0" xfId="0" applyFont="1" applyFill="1" applyBorder="1" applyAlignment="1" applyProtection="1">
      <alignment horizontal="right" vertical="center"/>
      <protection hidden="1"/>
    </xf>
    <xf numFmtId="3" fontId="203" fillId="60" borderId="0" xfId="0" applyNumberFormat="1" applyFont="1" applyFill="1" applyAlignment="1" applyProtection="1">
      <alignment horizontal="center" vertical="center"/>
      <protection hidden="1"/>
    </xf>
    <xf numFmtId="3" fontId="202" fillId="60" borderId="0" xfId="0" applyNumberFormat="1" applyFont="1" applyFill="1" applyBorder="1" applyAlignment="1" applyProtection="1">
      <alignment horizontal="left" vertical="center"/>
      <protection hidden="1"/>
    </xf>
    <xf numFmtId="3" fontId="202" fillId="60" borderId="0" xfId="0" applyNumberFormat="1" applyFont="1" applyFill="1" applyBorder="1" applyAlignment="1" applyProtection="1">
      <alignment horizontal="right" vertical="center"/>
      <protection hidden="1"/>
    </xf>
    <xf numFmtId="179" fontId="202" fillId="60" borderId="16" xfId="0" quotePrefix="1" applyNumberFormat="1" applyFont="1" applyFill="1" applyBorder="1" applyAlignment="1" applyProtection="1">
      <alignment horizontal="center" vertical="center"/>
      <protection hidden="1"/>
    </xf>
    <xf numFmtId="0" fontId="202" fillId="60" borderId="21" xfId="0" quotePrefix="1" applyNumberFormat="1" applyFont="1" applyFill="1" applyBorder="1" applyAlignment="1" applyProtection="1">
      <alignment horizontal="center" vertical="center"/>
      <protection hidden="1"/>
    </xf>
    <xf numFmtId="220" fontId="206" fillId="60" borderId="0" xfId="1816" applyNumberFormat="1" applyFont="1" applyFill="1" applyBorder="1" applyAlignment="1" applyProtection="1">
      <alignment vertical="center"/>
      <protection hidden="1"/>
    </xf>
    <xf numFmtId="0" fontId="206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02" fillId="60" borderId="16" xfId="0" applyNumberFormat="1" applyFont="1" applyFill="1" applyBorder="1" applyAlignment="1" applyProtection="1">
      <alignment horizontal="center" vertical="center"/>
      <protection hidden="1"/>
    </xf>
    <xf numFmtId="220" fontId="202" fillId="60" borderId="0" xfId="0" applyNumberFormat="1" applyFont="1" applyFill="1" applyBorder="1" applyAlignment="1" applyProtection="1">
      <alignment vertical="center"/>
      <protection hidden="1"/>
    </xf>
    <xf numFmtId="179" fontId="202" fillId="60" borderId="21" xfId="0" applyNumberFormat="1" applyFont="1" applyFill="1" applyBorder="1" applyAlignment="1" applyProtection="1">
      <alignment horizontal="center" vertical="center"/>
      <protection hidden="1"/>
    </xf>
    <xf numFmtId="41" fontId="202" fillId="60" borderId="21" xfId="1627" applyNumberFormat="1" applyFont="1" applyFill="1" applyBorder="1" applyAlignment="1" applyProtection="1">
      <alignment horizontal="left" vertical="center"/>
      <protection hidden="1"/>
    </xf>
    <xf numFmtId="177" fontId="202" fillId="60" borderId="21" xfId="1569" applyFont="1" applyFill="1" applyBorder="1" applyAlignment="1" applyProtection="1">
      <alignment horizontal="left" vertical="center"/>
      <protection hidden="1"/>
    </xf>
    <xf numFmtId="179" fontId="202" fillId="60" borderId="20" xfId="1822" applyNumberFormat="1" applyFont="1" applyFill="1" applyBorder="1" applyAlignment="1" applyProtection="1">
      <alignment horizontal="center" vertical="center"/>
      <protection hidden="1"/>
    </xf>
    <xf numFmtId="177" fontId="202" fillId="60" borderId="31" xfId="1568" applyFont="1" applyFill="1" applyBorder="1" applyAlignment="1" applyProtection="1">
      <alignment horizontal="left" vertical="center"/>
      <protection hidden="1"/>
    </xf>
    <xf numFmtId="0" fontId="207" fillId="60" borderId="0" xfId="1626" applyFont="1" applyFill="1" applyAlignment="1" applyProtection="1">
      <alignment horizontal="left" vertical="center"/>
      <protection hidden="1"/>
    </xf>
    <xf numFmtId="3" fontId="207" fillId="60" borderId="0" xfId="0" applyNumberFormat="1" applyFont="1" applyFill="1" applyBorder="1" applyAlignment="1" applyProtection="1">
      <alignment horizontal="left" vertical="center"/>
      <protection hidden="1"/>
    </xf>
    <xf numFmtId="3" fontId="207" fillId="60" borderId="0" xfId="1822" applyNumberFormat="1" applyFont="1" applyFill="1" applyAlignment="1" applyProtection="1">
      <alignment horizontal="right" vertical="center"/>
      <protection hidden="1"/>
    </xf>
    <xf numFmtId="3" fontId="202" fillId="60" borderId="0" xfId="0" applyNumberFormat="1" applyFont="1" applyFill="1" applyBorder="1" applyAlignment="1" applyProtection="1">
      <alignment horizontal="center" vertical="center"/>
      <protection hidden="1"/>
    </xf>
    <xf numFmtId="3" fontId="208" fillId="60" borderId="0" xfId="0" applyNumberFormat="1" applyFont="1" applyFill="1" applyBorder="1" applyAlignment="1" applyProtection="1">
      <alignment horizontal="center" vertical="center"/>
      <protection hidden="1"/>
    </xf>
    <xf numFmtId="3" fontId="209" fillId="60" borderId="0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center"/>
      <protection hidden="1"/>
    </xf>
    <xf numFmtId="0" fontId="202" fillId="60" borderId="0" xfId="0" applyFont="1" applyFill="1" applyBorder="1" applyAlignment="1" applyProtection="1">
      <alignment horizontal="left" vertical="center"/>
      <protection hidden="1"/>
    </xf>
    <xf numFmtId="0" fontId="202" fillId="60" borderId="0" xfId="1822" applyFont="1" applyFill="1" applyBorder="1" applyAlignment="1" applyProtection="1">
      <alignment horizontal="left" vertical="center"/>
      <protection hidden="1"/>
    </xf>
    <xf numFmtId="0" fontId="202" fillId="60" borderId="0" xfId="1822" applyFont="1" applyFill="1" applyBorder="1" applyAlignment="1" applyProtection="1">
      <alignment horizontal="center" vertical="center"/>
      <protection hidden="1"/>
    </xf>
    <xf numFmtId="0" fontId="202" fillId="60" borderId="0" xfId="1822" applyFont="1" applyFill="1" applyBorder="1" applyAlignment="1" applyProtection="1">
      <alignment horizontal="right" vertical="center"/>
      <protection hidden="1"/>
    </xf>
    <xf numFmtId="0" fontId="202" fillId="60" borderId="0" xfId="1822" applyFont="1" applyFill="1" applyAlignment="1" applyProtection="1">
      <alignment horizontal="right" vertical="center"/>
      <protection hidden="1"/>
    </xf>
    <xf numFmtId="0" fontId="203" fillId="60" borderId="0" xfId="1822" applyFont="1" applyFill="1" applyBorder="1" applyAlignment="1" applyProtection="1">
      <alignment horizontal="center" vertical="center"/>
      <protection hidden="1"/>
    </xf>
    <xf numFmtId="0" fontId="203" fillId="60" borderId="0" xfId="1822" applyFont="1" applyFill="1" applyAlignment="1" applyProtection="1">
      <alignment horizontal="center" vertical="center"/>
      <protection hidden="1"/>
    </xf>
    <xf numFmtId="0" fontId="205" fillId="60" borderId="0" xfId="1822" applyFont="1" applyFill="1" applyAlignment="1" applyProtection="1">
      <alignment vertical="center"/>
      <protection hidden="1"/>
    </xf>
    <xf numFmtId="0" fontId="205" fillId="60" borderId="0" xfId="1822" applyFont="1" applyFill="1" applyAlignment="1" applyProtection="1">
      <alignment horizontal="center" vertical="center"/>
      <protection hidden="1"/>
    </xf>
    <xf numFmtId="0" fontId="202" fillId="60" borderId="0" xfId="1822" applyNumberFormat="1" applyFont="1" applyFill="1" applyBorder="1" applyAlignment="1" applyProtection="1">
      <alignment horizontal="left" vertical="center"/>
      <protection hidden="1"/>
    </xf>
    <xf numFmtId="0" fontId="202" fillId="60" borderId="0" xfId="1822" applyNumberFormat="1" applyFont="1" applyFill="1" applyBorder="1" applyAlignment="1" applyProtection="1">
      <alignment horizontal="right" vertical="center"/>
      <protection hidden="1"/>
    </xf>
    <xf numFmtId="41" fontId="202" fillId="60" borderId="16" xfId="1822" quotePrefix="1" applyNumberFormat="1" applyFont="1" applyFill="1" applyBorder="1" applyAlignment="1" applyProtection="1">
      <alignment horizontal="center" vertical="center"/>
      <protection hidden="1"/>
    </xf>
    <xf numFmtId="0" fontId="202" fillId="60" borderId="21" xfId="1822" quotePrefix="1" applyNumberFormat="1" applyFont="1" applyFill="1" applyBorder="1" applyAlignment="1" applyProtection="1">
      <alignment horizontal="center" vertical="center"/>
      <protection hidden="1"/>
    </xf>
    <xf numFmtId="0" fontId="202" fillId="60" borderId="16" xfId="1822" quotePrefix="1" applyNumberFormat="1" applyFont="1" applyFill="1" applyBorder="1" applyAlignment="1" applyProtection="1">
      <alignment horizontal="center" vertical="center"/>
      <protection hidden="1"/>
    </xf>
    <xf numFmtId="41" fontId="202" fillId="60" borderId="16" xfId="1822" applyNumberFormat="1" applyFont="1" applyFill="1" applyBorder="1" applyAlignment="1" applyProtection="1">
      <alignment horizontal="right" vertical="center"/>
      <protection hidden="1"/>
    </xf>
    <xf numFmtId="0" fontId="202" fillId="60" borderId="0" xfId="1822" quotePrefix="1" applyNumberFormat="1" applyFont="1" applyFill="1" applyBorder="1" applyAlignment="1" applyProtection="1">
      <alignment horizontal="center" vertical="center"/>
      <protection hidden="1"/>
    </xf>
    <xf numFmtId="41" fontId="202" fillId="60" borderId="0" xfId="1822" quotePrefix="1" applyNumberFormat="1" applyFont="1" applyFill="1" applyBorder="1" applyAlignment="1" applyProtection="1">
      <alignment horizontal="center" vertical="center"/>
      <protection hidden="1"/>
    </xf>
    <xf numFmtId="41" fontId="206" fillId="60" borderId="0" xfId="1822" applyNumberFormat="1" applyFont="1" applyFill="1" applyBorder="1" applyAlignment="1" applyProtection="1">
      <alignment horizontal="right" vertical="center"/>
      <protection hidden="1"/>
    </xf>
    <xf numFmtId="41" fontId="206" fillId="60" borderId="16" xfId="1822" applyNumberFormat="1" applyFont="1" applyFill="1" applyBorder="1" applyAlignment="1" applyProtection="1">
      <alignment horizontal="right" vertical="center"/>
      <protection hidden="1"/>
    </xf>
    <xf numFmtId="41" fontId="206" fillId="60" borderId="0" xfId="1822" applyNumberFormat="1" applyFont="1" applyFill="1" applyBorder="1" applyAlignment="1" applyProtection="1">
      <alignment horizontal="center" vertical="center"/>
      <protection hidden="1"/>
    </xf>
    <xf numFmtId="41" fontId="202" fillId="60" borderId="0" xfId="1822" quotePrefix="1" applyNumberFormat="1" applyFont="1" applyFill="1" applyBorder="1" applyAlignment="1" applyProtection="1">
      <alignment horizontal="right" vertical="center"/>
      <protection hidden="1"/>
    </xf>
    <xf numFmtId="41" fontId="202" fillId="60" borderId="0" xfId="1822" quotePrefix="1" applyNumberFormat="1" applyFont="1" applyFill="1" applyAlignment="1" applyProtection="1">
      <alignment horizontal="right" vertical="center"/>
      <protection hidden="1"/>
    </xf>
    <xf numFmtId="41" fontId="202" fillId="60" borderId="21" xfId="1822" applyNumberFormat="1" applyFont="1" applyFill="1" applyBorder="1" applyAlignment="1" applyProtection="1">
      <alignment horizontal="center" vertical="center"/>
      <protection hidden="1"/>
    </xf>
    <xf numFmtId="41" fontId="202" fillId="60" borderId="21" xfId="1568" applyNumberFormat="1" applyFont="1" applyFill="1" applyBorder="1" applyAlignment="1" applyProtection="1">
      <alignment horizontal="left" vertical="center"/>
      <protection hidden="1"/>
    </xf>
    <xf numFmtId="41" fontId="202" fillId="60" borderId="16" xfId="1824" applyNumberFormat="1" applyFont="1" applyFill="1" applyBorder="1" applyAlignment="1" applyProtection="1">
      <alignment horizontal="center" vertical="center"/>
      <protection hidden="1"/>
    </xf>
    <xf numFmtId="41" fontId="202" fillId="60" borderId="21" xfId="1569" applyNumberFormat="1" applyFont="1" applyFill="1" applyBorder="1" applyAlignment="1" applyProtection="1">
      <alignment horizontal="left" vertical="center"/>
      <protection hidden="1"/>
    </xf>
    <xf numFmtId="41" fontId="202" fillId="60" borderId="16" xfId="1816" applyNumberFormat="1" applyFont="1" applyFill="1" applyBorder="1" applyAlignment="1" applyProtection="1">
      <alignment horizontal="center" vertical="center"/>
      <protection hidden="1"/>
    </xf>
    <xf numFmtId="41" fontId="202" fillId="60" borderId="16" xfId="1817" applyNumberFormat="1" applyFont="1" applyFill="1" applyBorder="1" applyAlignment="1" applyProtection="1">
      <alignment horizontal="center" vertical="center"/>
      <protection hidden="1"/>
    </xf>
    <xf numFmtId="41" fontId="202" fillId="60" borderId="20" xfId="1822" applyNumberFormat="1" applyFont="1" applyFill="1" applyBorder="1" applyAlignment="1" applyProtection="1">
      <alignment horizontal="center" vertical="center"/>
      <protection hidden="1"/>
    </xf>
    <xf numFmtId="0" fontId="207" fillId="60" borderId="0" xfId="1822" applyFont="1" applyFill="1" applyAlignment="1" applyProtection="1">
      <alignment horizontal="left"/>
      <protection hidden="1"/>
    </xf>
    <xf numFmtId="0" fontId="207" fillId="60" borderId="0" xfId="1822" applyFont="1" applyFill="1" applyBorder="1" applyAlignment="1" applyProtection="1">
      <alignment horizontal="left"/>
      <protection hidden="1"/>
    </xf>
    <xf numFmtId="3" fontId="207" fillId="60" borderId="0" xfId="1822" applyNumberFormat="1" applyFont="1" applyFill="1" applyAlignment="1" applyProtection="1">
      <alignment horizontal="right"/>
      <protection hidden="1"/>
    </xf>
    <xf numFmtId="0" fontId="207" fillId="60" borderId="0" xfId="1822" applyFont="1" applyFill="1" applyBorder="1" applyAlignment="1" applyProtection="1">
      <alignment horizontal="right"/>
      <protection hidden="1"/>
    </xf>
    <xf numFmtId="0" fontId="207" fillId="60" borderId="0" xfId="0" applyFont="1" applyFill="1" applyBorder="1" applyAlignment="1" applyProtection="1">
      <alignment horizontal="right" vertical="center"/>
      <protection hidden="1"/>
    </xf>
    <xf numFmtId="0" fontId="208" fillId="60" borderId="0" xfId="1822" applyFont="1" applyFill="1" applyAlignment="1" applyProtection="1">
      <alignment horizontal="center" vertical="center"/>
      <protection hidden="1"/>
    </xf>
    <xf numFmtId="0" fontId="209" fillId="60" borderId="0" xfId="1822" applyFont="1" applyFill="1" applyAlignment="1" applyProtection="1">
      <alignment horizontal="center" vertical="center"/>
      <protection hidden="1"/>
    </xf>
    <xf numFmtId="41" fontId="202" fillId="61" borderId="0" xfId="1822" applyNumberFormat="1" applyFont="1" applyFill="1" applyBorder="1" applyAlignment="1" applyProtection="1">
      <alignment horizontal="right" vertical="center"/>
      <protection hidden="1"/>
    </xf>
    <xf numFmtId="41" fontId="202" fillId="60" borderId="0" xfId="1824" applyNumberFormat="1" applyFont="1" applyFill="1" applyBorder="1" applyAlignment="1" applyProtection="1">
      <alignment horizontal="right" vertical="center"/>
      <protection locked="0" hidden="1"/>
    </xf>
    <xf numFmtId="41" fontId="202" fillId="60" borderId="0" xfId="1627" quotePrefix="1" applyNumberFormat="1" applyFont="1" applyFill="1" applyAlignment="1" applyProtection="1">
      <alignment horizontal="right" vertical="center"/>
      <protection locked="0" hidden="1"/>
    </xf>
    <xf numFmtId="41" fontId="202" fillId="60" borderId="0" xfId="1824" applyNumberFormat="1" applyFont="1" applyFill="1" applyAlignment="1" applyProtection="1">
      <alignment horizontal="right" vertical="center"/>
      <protection locked="0" hidden="1"/>
    </xf>
    <xf numFmtId="41" fontId="202" fillId="60" borderId="0" xfId="1634" applyNumberFormat="1" applyFont="1" applyFill="1" applyBorder="1" applyAlignment="1" applyProtection="1">
      <alignment horizontal="right" vertical="center" shrinkToFit="1"/>
      <protection locked="0" hidden="1"/>
    </xf>
    <xf numFmtId="41" fontId="202" fillId="60" borderId="16" xfId="1634" applyNumberFormat="1" applyFont="1" applyFill="1" applyBorder="1" applyAlignment="1" applyProtection="1">
      <alignment horizontal="right" vertical="center" shrinkToFit="1"/>
      <protection locked="0" hidden="1"/>
    </xf>
    <xf numFmtId="41" fontId="202" fillId="60" borderId="10" xfId="1822" applyNumberFormat="1" applyFont="1" applyFill="1" applyBorder="1" applyAlignment="1" applyProtection="1">
      <alignment horizontal="right" vertical="center"/>
      <protection locked="0" hidden="1"/>
    </xf>
    <xf numFmtId="41" fontId="202" fillId="60" borderId="0" xfId="1627" quotePrefix="1" applyNumberFormat="1" applyFont="1" applyFill="1" applyBorder="1" applyAlignment="1" applyProtection="1">
      <alignment horizontal="right" vertical="center"/>
      <protection locked="0" hidden="1"/>
    </xf>
    <xf numFmtId="41" fontId="202" fillId="6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02" fillId="60" borderId="21" xfId="1634" applyNumberFormat="1" applyFont="1" applyFill="1" applyBorder="1" applyAlignment="1" applyProtection="1">
      <alignment horizontal="right" vertical="center" shrinkToFit="1"/>
      <protection locked="0" hidden="1"/>
    </xf>
    <xf numFmtId="41" fontId="202" fillId="60" borderId="0" xfId="1822" applyNumberFormat="1" applyFont="1" applyFill="1" applyBorder="1" applyAlignment="1" applyProtection="1">
      <alignment horizontal="right" vertical="center"/>
      <protection locked="0" hidden="1"/>
    </xf>
    <xf numFmtId="41" fontId="202" fillId="22" borderId="0" xfId="1822" applyNumberFormat="1" applyFont="1" applyFill="1" applyBorder="1" applyAlignment="1" applyProtection="1">
      <alignment horizontal="right" vertical="center"/>
      <protection locked="0" hidden="1"/>
    </xf>
    <xf numFmtId="3" fontId="78" fillId="22" borderId="0" xfId="0" applyNumberFormat="1" applyFont="1" applyFill="1" applyBorder="1" applyAlignment="1" applyProtection="1">
      <alignment horizontal="center" vertical="center"/>
      <protection hidden="1"/>
    </xf>
    <xf numFmtId="182" fontId="78" fillId="22" borderId="24" xfId="0" applyNumberFormat="1" applyFont="1" applyFill="1" applyBorder="1" applyAlignment="1" applyProtection="1">
      <alignment horizontal="center" vertical="center"/>
      <protection hidden="1"/>
    </xf>
    <xf numFmtId="184" fontId="78" fillId="22" borderId="0" xfId="1823" applyNumberFormat="1" applyFont="1" applyFill="1" applyBorder="1" applyAlignment="1" applyProtection="1">
      <alignment vertical="center"/>
      <protection hidden="1"/>
    </xf>
    <xf numFmtId="179" fontId="68" fillId="60" borderId="16" xfId="1822" applyNumberFormat="1" applyFont="1" applyFill="1" applyBorder="1" applyAlignment="1" applyProtection="1">
      <alignment horizontal="center" vertical="center"/>
      <protection hidden="1"/>
    </xf>
    <xf numFmtId="41" fontId="68" fillId="60" borderId="16" xfId="1822" applyNumberFormat="1" applyFont="1" applyFill="1" applyBorder="1" applyAlignment="1" applyProtection="1">
      <alignment horizontal="center" vertical="center"/>
      <protection hidden="1"/>
    </xf>
    <xf numFmtId="41" fontId="206" fillId="60" borderId="0" xfId="1816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hidden="1"/>
    </xf>
    <xf numFmtId="220" fontId="202" fillId="60" borderId="0" xfId="1816" applyNumberFormat="1" applyFont="1" applyFill="1" applyBorder="1" applyAlignment="1" applyProtection="1">
      <alignment vertical="center"/>
      <protection hidden="1"/>
    </xf>
    <xf numFmtId="179" fontId="202" fillId="60" borderId="16" xfId="1822" applyNumberFormat="1" applyFont="1" applyFill="1" applyBorder="1" applyAlignment="1" applyProtection="1">
      <alignment horizontal="center" vertical="center"/>
      <protection hidden="1"/>
    </xf>
    <xf numFmtId="41" fontId="202" fillId="60" borderId="0" xfId="1822" applyNumberFormat="1" applyFont="1" applyFill="1" applyBorder="1" applyAlignment="1" applyProtection="1">
      <alignment horizontal="right" vertical="center"/>
      <protection hidden="1"/>
    </xf>
    <xf numFmtId="41" fontId="202" fillId="60" borderId="16" xfId="1822" applyNumberFormat="1" applyFont="1" applyFill="1" applyBorder="1" applyAlignment="1" applyProtection="1">
      <alignment horizontal="center" vertical="center"/>
      <protection hidden="1"/>
    </xf>
    <xf numFmtId="41" fontId="202" fillId="60" borderId="0" xfId="1822" applyNumberFormat="1" applyFont="1" applyFill="1" applyBorder="1" applyAlignment="1" applyProtection="1">
      <alignment horizontal="center" vertical="center"/>
      <protection hidden="1"/>
    </xf>
    <xf numFmtId="41" fontId="202" fillId="60" borderId="21" xfId="1570" applyNumberFormat="1" applyFont="1" applyFill="1" applyBorder="1" applyAlignment="1" applyProtection="1">
      <alignment horizontal="left" vertical="center"/>
      <protection hidden="1"/>
    </xf>
    <xf numFmtId="41" fontId="202" fillId="60" borderId="0" xfId="1824" quotePrefix="1" applyNumberFormat="1" applyFont="1" applyFill="1" applyAlignment="1" applyProtection="1">
      <alignment horizontal="right" vertical="center"/>
      <protection locked="0" hidden="1"/>
    </xf>
    <xf numFmtId="41" fontId="202" fillId="60" borderId="0" xfId="1824" quotePrefix="1" applyNumberFormat="1" applyFont="1" applyFill="1" applyBorder="1" applyAlignment="1" applyProtection="1">
      <alignment horizontal="right" vertical="center"/>
      <protection locked="0" hidden="1"/>
    </xf>
    <xf numFmtId="41" fontId="202" fillId="60" borderId="0" xfId="0" quotePrefix="1" applyNumberFormat="1" applyFont="1" applyFill="1" applyAlignment="1" applyProtection="1">
      <alignment horizontal="right" vertical="center"/>
      <protection locked="0" hidden="1"/>
    </xf>
    <xf numFmtId="0" fontId="78" fillId="60" borderId="0" xfId="0" applyFont="1" applyFill="1" applyBorder="1" applyAlignment="1" applyProtection="1">
      <alignment horizontal="left" vertical="center"/>
      <protection hidden="1"/>
    </xf>
    <xf numFmtId="0" fontId="78" fillId="60" borderId="0" xfId="0" applyFont="1" applyFill="1" applyAlignment="1" applyProtection="1">
      <alignment horizontal="right" vertical="center"/>
      <protection hidden="1"/>
    </xf>
    <xf numFmtId="0" fontId="78" fillId="60" borderId="0" xfId="0" applyFont="1" applyFill="1" applyBorder="1" applyAlignment="1" applyProtection="1">
      <alignment horizontal="right" vertical="center"/>
      <protection hidden="1"/>
    </xf>
    <xf numFmtId="0" fontId="0" fillId="60" borderId="0" xfId="0" applyFill="1" applyProtection="1">
      <protection hidden="1"/>
    </xf>
    <xf numFmtId="182" fontId="79" fillId="60" borderId="0" xfId="0" applyNumberFormat="1" applyFont="1" applyFill="1" applyBorder="1" applyAlignment="1" applyProtection="1">
      <alignment horizontal="center" vertical="center"/>
      <protection hidden="1"/>
    </xf>
    <xf numFmtId="1" fontId="79" fillId="60" borderId="0" xfId="0" applyNumberFormat="1" applyFont="1" applyFill="1" applyBorder="1" applyAlignment="1" applyProtection="1">
      <alignment horizontal="center" vertical="center"/>
      <protection hidden="1"/>
    </xf>
    <xf numFmtId="0" fontId="79" fillId="60" borderId="0" xfId="0" applyFont="1" applyFill="1" applyBorder="1" applyAlignment="1" applyProtection="1">
      <alignment horizontal="center" vertical="center"/>
      <protection hidden="1"/>
    </xf>
    <xf numFmtId="179" fontId="78" fillId="22" borderId="21" xfId="0" applyNumberFormat="1" applyFont="1" applyFill="1" applyBorder="1" applyAlignment="1" applyProtection="1">
      <alignment horizontal="center" vertical="center"/>
      <protection hidden="1"/>
    </xf>
    <xf numFmtId="179" fontId="78" fillId="22" borderId="31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top"/>
      <protection hidden="1"/>
    </xf>
    <xf numFmtId="0" fontId="78" fillId="60" borderId="0" xfId="0" applyFont="1" applyFill="1" applyBorder="1" applyAlignment="1" applyProtection="1">
      <alignment horizontal="left" vertical="top"/>
      <protection hidden="1"/>
    </xf>
    <xf numFmtId="0" fontId="67" fillId="60" borderId="0" xfId="0" applyFont="1" applyFill="1" applyAlignment="1" applyProtection="1">
      <alignment vertical="top"/>
      <protection hidden="1"/>
    </xf>
    <xf numFmtId="0" fontId="78" fillId="60" borderId="0" xfId="0" applyFont="1" applyFill="1" applyAlignment="1" applyProtection="1">
      <alignment horizontal="right" vertical="top"/>
      <protection hidden="1"/>
    </xf>
    <xf numFmtId="182" fontId="211" fillId="60" borderId="0" xfId="0" applyNumberFormat="1" applyFont="1" applyFill="1" applyBorder="1" applyAlignment="1" applyProtection="1">
      <alignment horizontal="center" vertical="top"/>
      <protection hidden="1"/>
    </xf>
    <xf numFmtId="1" fontId="211" fillId="60" borderId="0" xfId="0" applyNumberFormat="1" applyFont="1" applyFill="1" applyBorder="1" applyAlignment="1" applyProtection="1">
      <alignment horizontal="center" vertical="top"/>
      <protection hidden="1"/>
    </xf>
    <xf numFmtId="0" fontId="78" fillId="60" borderId="0" xfId="0" applyFont="1" applyFill="1" applyBorder="1" applyAlignment="1" applyProtection="1">
      <alignment horizontal="right" vertical="top"/>
      <protection hidden="1"/>
    </xf>
    <xf numFmtId="0" fontId="211" fillId="60" borderId="0" xfId="0" applyFont="1" applyFill="1" applyBorder="1" applyAlignment="1" applyProtection="1">
      <alignment horizontal="center" vertical="top"/>
      <protection hidden="1"/>
    </xf>
    <xf numFmtId="0" fontId="67" fillId="22" borderId="0" xfId="0" applyFont="1" applyFill="1" applyAlignment="1" applyProtection="1">
      <alignment vertical="top"/>
      <protection hidden="1"/>
    </xf>
    <xf numFmtId="3" fontId="67" fillId="22" borderId="0" xfId="0" applyNumberFormat="1" applyFont="1" applyFill="1" applyBorder="1" applyAlignment="1" applyProtection="1">
      <alignment horizontal="center" vertical="top"/>
      <protection hidden="1"/>
    </xf>
    <xf numFmtId="181" fontId="67" fillId="22" borderId="0" xfId="1567" applyNumberFormat="1" applyFont="1" applyFill="1" applyBorder="1" applyAlignment="1" applyProtection="1">
      <alignment horizontal="center" vertical="top"/>
      <protection hidden="1"/>
    </xf>
    <xf numFmtId="0" fontId="67" fillId="0" borderId="0" xfId="0" applyFont="1" applyAlignment="1" applyProtection="1">
      <alignment vertical="top"/>
      <protection hidden="1"/>
    </xf>
    <xf numFmtId="0" fontId="68" fillId="22" borderId="0" xfId="0" applyFont="1" applyFill="1" applyBorder="1" applyAlignment="1" applyProtection="1">
      <alignment horizontal="right" vertical="top"/>
      <protection hidden="1"/>
    </xf>
    <xf numFmtId="0" fontId="67" fillId="22" borderId="0" xfId="0" applyFont="1" applyFill="1" applyBorder="1" applyAlignment="1" applyProtection="1">
      <alignment horizontal="center" vertical="top"/>
      <protection hidden="1"/>
    </xf>
    <xf numFmtId="0" fontId="202" fillId="60" borderId="0" xfId="0" applyFont="1" applyFill="1" applyBorder="1" applyAlignment="1" applyProtection="1">
      <alignment horizontal="center" vertical="top"/>
      <protection hidden="1"/>
    </xf>
    <xf numFmtId="3" fontId="202" fillId="60" borderId="0" xfId="0" applyNumberFormat="1" applyFont="1" applyFill="1" applyAlignment="1" applyProtection="1">
      <alignment horizontal="center" vertical="top"/>
      <protection hidden="1"/>
    </xf>
    <xf numFmtId="0" fontId="202" fillId="60" borderId="0" xfId="0" applyFont="1" applyFill="1" applyBorder="1" applyAlignment="1" applyProtection="1">
      <alignment horizontal="right" vertical="top"/>
      <protection hidden="1"/>
    </xf>
    <xf numFmtId="0" fontId="202" fillId="60" borderId="0" xfId="1822" applyFont="1" applyFill="1" applyBorder="1" applyAlignment="1" applyProtection="1">
      <alignment horizontal="left" vertical="top"/>
      <protection hidden="1"/>
    </xf>
    <xf numFmtId="0" fontId="202" fillId="60" borderId="0" xfId="1822" applyFont="1" applyFill="1" applyBorder="1" applyAlignment="1" applyProtection="1">
      <alignment horizontal="center" vertical="top"/>
      <protection hidden="1"/>
    </xf>
    <xf numFmtId="0" fontId="202" fillId="60" borderId="0" xfId="1822" applyFont="1" applyFill="1" applyBorder="1" applyAlignment="1" applyProtection="1">
      <alignment horizontal="right" vertical="top"/>
      <protection hidden="1"/>
    </xf>
    <xf numFmtId="0" fontId="202" fillId="60" borderId="0" xfId="1822" applyFont="1" applyFill="1" applyAlignment="1" applyProtection="1">
      <alignment horizontal="center" vertical="top"/>
      <protection hidden="1"/>
    </xf>
    <xf numFmtId="0" fontId="202" fillId="60" borderId="0" xfId="1822" applyFont="1" applyFill="1" applyAlignment="1" applyProtection="1">
      <alignment horizontal="right" vertical="top"/>
      <protection hidden="1"/>
    </xf>
    <xf numFmtId="0" fontId="212" fillId="22" borderId="0" xfId="1822" applyFont="1" applyFill="1" applyBorder="1" applyAlignment="1" applyProtection="1">
      <alignment horizontal="center" vertical="top"/>
      <protection hidden="1"/>
    </xf>
    <xf numFmtId="0" fontId="212" fillId="22" borderId="0" xfId="1822" applyFont="1" applyFill="1" applyAlignment="1" applyProtection="1">
      <alignment horizontal="center" vertical="top"/>
      <protection hidden="1"/>
    </xf>
    <xf numFmtId="0" fontId="202" fillId="22" borderId="0" xfId="1822" applyFont="1" applyFill="1" applyBorder="1" applyAlignment="1" applyProtection="1">
      <alignment horizontal="right" vertical="top"/>
      <protection hidden="1"/>
    </xf>
    <xf numFmtId="0" fontId="202" fillId="22" borderId="0" xfId="1822" applyFont="1" applyFill="1" applyAlignment="1" applyProtection="1">
      <alignment horizontal="right" vertical="top"/>
      <protection hidden="1"/>
    </xf>
    <xf numFmtId="227" fontId="202" fillId="60" borderId="0" xfId="1816" applyNumberFormat="1" applyFont="1" applyFill="1" applyBorder="1" applyAlignment="1" applyProtection="1">
      <alignment vertical="center"/>
      <protection hidden="1"/>
    </xf>
    <xf numFmtId="227" fontId="206" fillId="60" borderId="0" xfId="1816" applyNumberFormat="1" applyFont="1" applyFill="1" applyBorder="1" applyAlignment="1" applyProtection="1">
      <alignment vertical="center"/>
      <protection hidden="1"/>
    </xf>
    <xf numFmtId="227" fontId="202" fillId="60" borderId="0" xfId="0" applyNumberFormat="1" applyFont="1" applyFill="1" applyBorder="1" applyAlignment="1" applyProtection="1">
      <alignment vertical="center"/>
      <protection hidden="1"/>
    </xf>
    <xf numFmtId="0" fontId="74" fillId="22" borderId="22" xfId="0" applyFont="1" applyFill="1" applyBorder="1" applyAlignment="1" applyProtection="1">
      <alignment horizontal="left" vertical="center"/>
      <protection hidden="1"/>
    </xf>
    <xf numFmtId="3" fontId="74" fillId="22" borderId="22" xfId="0" applyNumberFormat="1" applyFont="1" applyFill="1" applyBorder="1" applyAlignment="1" applyProtection="1">
      <alignment horizontal="left" vertical="center"/>
      <protection hidden="1"/>
    </xf>
    <xf numFmtId="0" fontId="74" fillId="22" borderId="0" xfId="0" applyFont="1" applyFill="1" applyBorder="1" applyAlignment="1" applyProtection="1">
      <alignment horizontal="left" vertical="center"/>
      <protection hidden="1"/>
    </xf>
    <xf numFmtId="3" fontId="74" fillId="22" borderId="0" xfId="0" applyNumberFormat="1" applyFont="1" applyFill="1" applyBorder="1" applyAlignment="1" applyProtection="1">
      <alignment horizontal="left" vertical="center"/>
      <protection hidden="1"/>
    </xf>
    <xf numFmtId="3" fontId="74" fillId="22" borderId="0" xfId="0" applyNumberFormat="1" applyFont="1" applyFill="1" applyBorder="1" applyAlignment="1" applyProtection="1">
      <alignment horizontal="right" vertical="center"/>
      <protection hidden="1"/>
    </xf>
    <xf numFmtId="0" fontId="74" fillId="22" borderId="0" xfId="0" applyFont="1" applyFill="1" applyBorder="1" applyAlignment="1" applyProtection="1">
      <alignment horizontal="center" vertical="center"/>
      <protection hidden="1"/>
    </xf>
    <xf numFmtId="181" fontId="74" fillId="22" borderId="0" xfId="0" applyNumberFormat="1" applyFont="1" applyFill="1" applyAlignment="1" applyProtection="1">
      <alignment horizontal="center" vertical="center"/>
      <protection hidden="1"/>
    </xf>
    <xf numFmtId="0" fontId="74" fillId="22" borderId="0" xfId="0" applyFont="1" applyFill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0" fontId="80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0" fontId="204" fillId="60" borderId="0" xfId="0" applyFont="1" applyFill="1" applyAlignment="1" applyProtection="1">
      <alignment horizontal="center" vertical="center"/>
      <protection hidden="1"/>
    </xf>
    <xf numFmtId="0" fontId="204" fillId="60" borderId="0" xfId="1822" applyFont="1" applyFill="1" applyBorder="1" applyAlignment="1" applyProtection="1">
      <alignment horizontal="center" vertical="center"/>
      <protection hidden="1"/>
    </xf>
    <xf numFmtId="0" fontId="205" fillId="60" borderId="0" xfId="1822" applyFont="1" applyFill="1" applyBorder="1" applyAlignment="1" applyProtection="1">
      <alignment horizontal="center" vertical="center"/>
      <protection hidden="1"/>
    </xf>
    <xf numFmtId="227" fontId="202" fillId="22" borderId="0" xfId="1816" applyNumberFormat="1" applyFont="1" applyFill="1" applyBorder="1" applyAlignment="1" applyProtection="1">
      <alignment vertical="center"/>
      <protection locked="0" hidden="1"/>
    </xf>
    <xf numFmtId="227" fontId="202" fillId="60" borderId="0" xfId="1816" applyNumberFormat="1" applyFont="1" applyFill="1" applyBorder="1" applyAlignment="1" applyProtection="1">
      <alignment vertical="center"/>
      <protection locked="0" hidden="1"/>
    </xf>
    <xf numFmtId="220" fontId="202" fillId="22" borderId="82" xfId="1816" applyNumberFormat="1" applyFont="1" applyFill="1" applyBorder="1" applyAlignment="1" applyProtection="1">
      <alignment vertical="center"/>
      <protection locked="0" hidden="1"/>
    </xf>
    <xf numFmtId="227" fontId="202" fillId="22" borderId="20" xfId="1816" applyNumberFormat="1" applyFont="1" applyFill="1" applyBorder="1" applyAlignment="1" applyProtection="1">
      <alignment vertical="center"/>
      <protection locked="0" hidden="1"/>
    </xf>
    <xf numFmtId="0" fontId="202" fillId="60" borderId="0" xfId="0" applyFont="1" applyFill="1" applyBorder="1" applyAlignment="1" applyProtection="1">
      <alignment horizontal="center" vertical="center"/>
      <protection locked="0" hidden="1"/>
    </xf>
    <xf numFmtId="0" fontId="207" fillId="60" borderId="0" xfId="0" applyFont="1" applyFill="1" applyBorder="1" applyAlignment="1" applyProtection="1">
      <alignment horizontal="left"/>
      <protection locked="0" hidden="1"/>
    </xf>
    <xf numFmtId="41" fontId="202" fillId="60" borderId="82" xfId="1824" quotePrefix="1" applyNumberFormat="1" applyFont="1" applyFill="1" applyBorder="1" applyAlignment="1" applyProtection="1">
      <alignment horizontal="right" vertical="center"/>
      <protection locked="0" hidden="1"/>
    </xf>
    <xf numFmtId="41" fontId="202" fillId="60" borderId="0" xfId="1584" quotePrefix="1" applyNumberFormat="1" applyFont="1" applyFill="1" applyAlignment="1" applyProtection="1">
      <alignment horizontal="right" vertical="center"/>
      <protection locked="0" hidden="1"/>
    </xf>
    <xf numFmtId="220" fontId="202" fillId="60" borderId="0" xfId="1816" applyNumberFormat="1" applyFont="1" applyFill="1" applyBorder="1" applyAlignment="1" applyProtection="1">
      <alignment vertical="center"/>
      <protection locked="0" hidden="1"/>
    </xf>
    <xf numFmtId="220" fontId="202" fillId="60" borderId="82" xfId="1816" applyNumberFormat="1" applyFont="1" applyFill="1" applyBorder="1" applyAlignment="1" applyProtection="1">
      <alignment vertical="center"/>
      <protection locked="0" hidden="1"/>
    </xf>
    <xf numFmtId="220" fontId="202" fillId="22" borderId="0" xfId="1816" applyNumberFormat="1" applyFont="1" applyFill="1" applyBorder="1" applyAlignment="1" applyProtection="1">
      <alignment vertical="center"/>
      <protection locked="0" hidden="1"/>
    </xf>
    <xf numFmtId="177" fontId="68" fillId="60" borderId="21" xfId="1571" applyNumberFormat="1" applyFont="1" applyFill="1" applyBorder="1" applyAlignment="1" applyProtection="1">
      <alignment horizontal="left" vertical="center"/>
      <protection hidden="1"/>
    </xf>
    <xf numFmtId="0" fontId="68" fillId="60" borderId="0" xfId="0" applyFont="1" applyFill="1" applyBorder="1" applyAlignment="1" applyProtection="1">
      <alignment horizontal="center" vertical="center"/>
      <protection locked="0" hidden="1"/>
    </xf>
    <xf numFmtId="0" fontId="68" fillId="60" borderId="0" xfId="0" applyFont="1" applyFill="1" applyBorder="1" applyAlignment="1" applyProtection="1">
      <alignment horizontal="center" vertical="center"/>
      <protection hidden="1"/>
    </xf>
    <xf numFmtId="41" fontId="68" fillId="60" borderId="0" xfId="1822" applyNumberFormat="1" applyFont="1" applyFill="1" applyBorder="1" applyAlignment="1" applyProtection="1">
      <alignment horizontal="right" vertical="center"/>
      <protection hidden="1"/>
    </xf>
    <xf numFmtId="41" fontId="68" fillId="60" borderId="0" xfId="1822" applyNumberFormat="1" applyFont="1" applyFill="1" applyBorder="1" applyAlignment="1" applyProtection="1">
      <alignment horizontal="right" vertical="center"/>
      <protection locked="0" hidden="1"/>
    </xf>
    <xf numFmtId="3" fontId="74" fillId="22" borderId="22" xfId="0" applyNumberFormat="1" applyFont="1" applyFill="1" applyBorder="1" applyAlignment="1" applyProtection="1">
      <alignment horizontal="right" vertical="center"/>
      <protection hidden="1"/>
    </xf>
    <xf numFmtId="182" fontId="68" fillId="22" borderId="0" xfId="0" applyNumberFormat="1" applyFont="1" applyFill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0" fontId="206" fillId="22" borderId="16" xfId="1566" quotePrefix="1" applyNumberFormat="1" applyFont="1" applyFill="1" applyBorder="1" applyAlignment="1" applyProtection="1">
      <alignment horizontal="center" vertical="center"/>
      <protection hidden="1"/>
    </xf>
    <xf numFmtId="177" fontId="202" fillId="22" borderId="16" xfId="1566" quotePrefix="1" applyFont="1" applyFill="1" applyBorder="1" applyAlignment="1" applyProtection="1">
      <alignment horizontal="center" vertical="center"/>
      <protection hidden="1"/>
    </xf>
    <xf numFmtId="179" fontId="202" fillId="22" borderId="16" xfId="1822" applyNumberFormat="1" applyFont="1" applyFill="1" applyBorder="1" applyAlignment="1" applyProtection="1">
      <alignment horizontal="center" vertical="center"/>
      <protection hidden="1"/>
    </xf>
    <xf numFmtId="179" fontId="202" fillId="0" borderId="16" xfId="1822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right" vertical="center"/>
      <protection locked="0" hidden="1"/>
    </xf>
    <xf numFmtId="41" fontId="78" fillId="22" borderId="0" xfId="1823" applyNumberFormat="1" applyFont="1" applyFill="1" applyBorder="1" applyAlignment="1" applyProtection="1">
      <alignment horizontal="right" vertical="center"/>
      <protection locked="0" hidden="1"/>
    </xf>
    <xf numFmtId="41" fontId="78" fillId="22" borderId="0" xfId="1823" applyNumberFormat="1" applyFont="1" applyFill="1" applyBorder="1" applyAlignment="1" applyProtection="1">
      <alignment vertical="center"/>
      <protection locked="0" hidden="1"/>
    </xf>
    <xf numFmtId="228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228" fontId="206" fillId="60" borderId="16" xfId="0" quotePrefix="1" applyNumberFormat="1" applyFont="1" applyFill="1" applyBorder="1" applyAlignment="1" applyProtection="1">
      <alignment horizontal="center" vertical="center"/>
      <protection hidden="1"/>
    </xf>
    <xf numFmtId="203" fontId="206" fillId="60" borderId="16" xfId="1822" quotePrefix="1" applyNumberFormat="1" applyFont="1" applyFill="1" applyBorder="1" applyAlignment="1" applyProtection="1">
      <alignment horizontal="center" vertical="center"/>
      <protection hidden="1"/>
    </xf>
    <xf numFmtId="203" fontId="206" fillId="60" borderId="0" xfId="1822" quotePrefix="1" applyNumberFormat="1" applyFont="1" applyFill="1" applyBorder="1" applyAlignment="1" applyProtection="1">
      <alignment horizontal="center" vertical="center"/>
      <protection hidden="1"/>
    </xf>
    <xf numFmtId="203" fontId="206" fillId="60" borderId="21" xfId="1822" quotePrefix="1" applyNumberFormat="1" applyFont="1" applyFill="1" applyBorder="1" applyAlignment="1" applyProtection="1">
      <alignment horizontal="center" vertical="center"/>
      <protection hidden="1"/>
    </xf>
    <xf numFmtId="0" fontId="216" fillId="22" borderId="0" xfId="0" applyFont="1" applyFill="1" applyBorder="1" applyAlignment="1" applyProtection="1">
      <alignment horizontal="center" vertical="center"/>
      <protection hidden="1"/>
    </xf>
    <xf numFmtId="41" fontId="202" fillId="60" borderId="0" xfId="0" applyNumberFormat="1" applyFont="1" applyFill="1" applyBorder="1" applyAlignment="1" applyProtection="1">
      <alignment horizontal="right" vertical="center"/>
      <protection locked="0" hidden="1"/>
    </xf>
    <xf numFmtId="41" fontId="68" fillId="60" borderId="0" xfId="1822" applyNumberFormat="1" applyFont="1" applyFill="1" applyBorder="1" applyAlignment="1">
      <alignment horizontal="right" vertical="center"/>
    </xf>
    <xf numFmtId="0" fontId="68" fillId="60" borderId="0" xfId="1822" applyFont="1" applyFill="1" applyAlignment="1" applyProtection="1">
      <alignment horizontal="center" vertical="center"/>
      <protection hidden="1"/>
    </xf>
    <xf numFmtId="0" fontId="207" fillId="60" borderId="0" xfId="1822" applyFont="1" applyFill="1" applyAlignment="1" applyProtection="1">
      <alignment horizontal="center" vertical="center"/>
      <protection hidden="1"/>
    </xf>
    <xf numFmtId="41" fontId="202" fillId="60" borderId="0" xfId="1817" applyNumberFormat="1" applyFont="1" applyFill="1" applyBorder="1" applyAlignment="1" applyProtection="1">
      <alignment horizontal="right" vertical="center"/>
      <protection locked="0" hidden="1"/>
    </xf>
    <xf numFmtId="179" fontId="202" fillId="60" borderId="84" xfId="1822" applyNumberFormat="1" applyFont="1" applyFill="1" applyBorder="1" applyAlignment="1" applyProtection="1">
      <alignment horizontal="center" vertical="center"/>
      <protection hidden="1"/>
    </xf>
    <xf numFmtId="41" fontId="202" fillId="60" borderId="82" xfId="1822" applyNumberFormat="1" applyFont="1" applyFill="1" applyBorder="1" applyAlignment="1" applyProtection="1">
      <alignment horizontal="right" vertical="center"/>
      <protection hidden="1"/>
    </xf>
    <xf numFmtId="41" fontId="202" fillId="60" borderId="82" xfId="1822" applyNumberFormat="1" applyFont="1" applyFill="1" applyBorder="1" applyAlignment="1" applyProtection="1">
      <alignment horizontal="right" vertical="center"/>
      <protection locked="0" hidden="1"/>
    </xf>
    <xf numFmtId="0" fontId="202" fillId="60" borderId="10" xfId="1822" applyFont="1" applyFill="1" applyBorder="1" applyAlignment="1" applyProtection="1">
      <alignment horizontal="center" vertical="center"/>
      <protection hidden="1"/>
    </xf>
    <xf numFmtId="41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center" vertical="center"/>
      <protection hidden="1"/>
    </xf>
    <xf numFmtId="0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202" fillId="22" borderId="0" xfId="0" applyNumberFormat="1" applyFont="1" applyFill="1" applyBorder="1" applyAlignment="1" applyProtection="1">
      <alignment horizontal="center" vertical="center"/>
      <protection locked="0" hidden="1"/>
    </xf>
    <xf numFmtId="213" fontId="202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202" fillId="22" borderId="0" xfId="0" applyNumberFormat="1" applyFont="1" applyFill="1" applyAlignment="1" applyProtection="1">
      <alignment horizontal="right" vertical="center"/>
      <protection hidden="1"/>
    </xf>
    <xf numFmtId="184" fontId="218" fillId="22" borderId="0" xfId="0" applyNumberFormat="1" applyFont="1" applyFill="1" applyAlignment="1" applyProtection="1">
      <alignment horizontal="right" vertical="center"/>
      <protection hidden="1"/>
    </xf>
    <xf numFmtId="184" fontId="202" fillId="22" borderId="0" xfId="0" applyNumberFormat="1" applyFont="1" applyFill="1" applyAlignment="1" applyProtection="1">
      <alignment horizontal="right" vertical="center"/>
      <protection hidden="1"/>
    </xf>
    <xf numFmtId="41" fontId="206" fillId="22" borderId="0" xfId="0" applyNumberFormat="1" applyFont="1" applyFill="1" applyAlignment="1" applyProtection="1">
      <alignment horizontal="right" vertical="center"/>
      <protection locked="0" hidden="1"/>
    </xf>
    <xf numFmtId="41" fontId="202" fillId="22" borderId="0" xfId="0" applyNumberFormat="1" applyFont="1" applyFill="1" applyAlignment="1" applyProtection="1">
      <alignment horizontal="right" vertical="center"/>
      <protection locked="0" hidden="1"/>
    </xf>
    <xf numFmtId="185" fontId="219" fillId="22" borderId="0" xfId="0" applyNumberFormat="1" applyFont="1" applyFill="1" applyAlignment="1" applyProtection="1">
      <alignment horizontal="right" vertical="center"/>
      <protection locked="0" hidden="1"/>
    </xf>
    <xf numFmtId="185" fontId="206" fillId="22" borderId="0" xfId="0" applyNumberFormat="1" applyFont="1" applyFill="1" applyAlignment="1" applyProtection="1">
      <alignment horizontal="right" vertical="center"/>
      <protection locked="0" hidden="1"/>
    </xf>
    <xf numFmtId="41" fontId="202" fillId="22" borderId="0" xfId="1818" applyNumberFormat="1" applyFont="1" applyFill="1" applyBorder="1" applyProtection="1">
      <alignment vertical="center"/>
      <protection locked="0" hidden="1"/>
    </xf>
    <xf numFmtId="41" fontId="202" fillId="22" borderId="0" xfId="1818" applyNumberFormat="1" applyFont="1" applyFill="1" applyBorder="1" applyAlignment="1" applyProtection="1">
      <alignment vertical="center"/>
      <protection locked="0" hidden="1"/>
    </xf>
    <xf numFmtId="184" fontId="202" fillId="22" borderId="0" xfId="0" applyNumberFormat="1" applyFont="1" applyFill="1" applyAlignment="1" applyProtection="1">
      <alignment horizontal="right" vertical="center"/>
      <protection locked="0" hidden="1"/>
    </xf>
    <xf numFmtId="3" fontId="202" fillId="22" borderId="0" xfId="0" applyNumberFormat="1" applyFont="1" applyFill="1" applyBorder="1" applyAlignment="1" applyProtection="1">
      <alignment horizontal="center" vertical="center"/>
      <protection hidden="1"/>
    </xf>
    <xf numFmtId="3" fontId="202" fillId="22" borderId="23" xfId="0" applyNumberFormat="1" applyFont="1" applyFill="1" applyBorder="1" applyAlignment="1" applyProtection="1">
      <alignment horizontal="center" vertical="center"/>
      <protection hidden="1"/>
    </xf>
    <xf numFmtId="0" fontId="202" fillId="22" borderId="16" xfId="0" quotePrefix="1" applyFont="1" applyFill="1" applyBorder="1" applyAlignment="1" applyProtection="1">
      <alignment horizontal="center" vertical="center"/>
      <protection hidden="1"/>
    </xf>
    <xf numFmtId="0" fontId="206" fillId="22" borderId="16" xfId="0" quotePrefix="1" applyFont="1" applyFill="1" applyBorder="1" applyAlignment="1" applyProtection="1">
      <alignment horizontal="center" vertical="center"/>
      <protection hidden="1"/>
    </xf>
    <xf numFmtId="41" fontId="206" fillId="22" borderId="0" xfId="0" applyNumberFormat="1" applyFont="1" applyFill="1" applyBorder="1" applyAlignment="1" applyProtection="1">
      <alignment horizontal="center" vertical="center"/>
      <protection locked="0" hidden="1"/>
    </xf>
    <xf numFmtId="180" fontId="206" fillId="22" borderId="21" xfId="0" applyNumberFormat="1" applyFont="1" applyFill="1" applyBorder="1" applyAlignment="1" applyProtection="1">
      <alignment horizontal="right" vertical="center"/>
      <protection hidden="1"/>
    </xf>
    <xf numFmtId="180" fontId="206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22" borderId="21" xfId="0" applyNumberFormat="1" applyFont="1" applyFill="1" applyBorder="1" applyAlignment="1" applyProtection="1">
      <alignment horizontal="right" vertical="center"/>
      <protection hidden="1"/>
    </xf>
    <xf numFmtId="41" fontId="202" fillId="22" borderId="0" xfId="1819" applyNumberFormat="1" applyFont="1" applyFill="1" applyBorder="1" applyAlignment="1" applyProtection="1">
      <alignment vertical="center"/>
      <protection hidden="1"/>
    </xf>
    <xf numFmtId="41" fontId="206" fillId="22" borderId="0" xfId="1819" applyNumberFormat="1" applyFont="1" applyFill="1" applyBorder="1" applyAlignment="1" applyProtection="1">
      <alignment vertical="center"/>
      <protection locked="0" hidden="1"/>
    </xf>
    <xf numFmtId="180" fontId="202" fillId="22" borderId="21" xfId="0" applyNumberFormat="1" applyFont="1" applyFill="1" applyBorder="1" applyAlignment="1" applyProtection="1">
      <alignment horizontal="right" vertical="center"/>
      <protection hidden="1"/>
    </xf>
    <xf numFmtId="180" fontId="202" fillId="22" borderId="0" xfId="0" applyNumberFormat="1" applyFont="1" applyFill="1" applyBorder="1" applyAlignment="1" applyProtection="1">
      <alignment horizontal="right" vertical="center"/>
      <protection hidden="1"/>
    </xf>
    <xf numFmtId="0" fontId="206" fillId="22" borderId="20" xfId="0" quotePrefix="1" applyFont="1" applyFill="1" applyBorder="1" applyAlignment="1" applyProtection="1">
      <alignment horizontal="center" vertical="center"/>
      <protection hidden="1"/>
    </xf>
    <xf numFmtId="41" fontId="206" fillId="22" borderId="10" xfId="1819" applyNumberFormat="1" applyFont="1" applyFill="1" applyBorder="1" applyAlignment="1" applyProtection="1">
      <alignment vertical="center"/>
      <protection locked="0" hidden="1"/>
    </xf>
    <xf numFmtId="0" fontId="202" fillId="22" borderId="0" xfId="0" applyFont="1" applyFill="1" applyBorder="1" applyAlignment="1" applyProtection="1">
      <alignment horizontal="center" vertical="center"/>
      <protection hidden="1"/>
    </xf>
    <xf numFmtId="3" fontId="202" fillId="22" borderId="0" xfId="0" applyNumberFormat="1" applyFont="1" applyFill="1" applyAlignment="1" applyProtection="1">
      <alignment horizontal="center" vertical="center"/>
      <protection hidden="1"/>
    </xf>
    <xf numFmtId="41" fontId="202" fillId="22" borderId="0" xfId="1820" applyNumberFormat="1" applyFont="1" applyFill="1" applyBorder="1" applyAlignment="1" applyProtection="1">
      <alignment vertical="center"/>
      <protection hidden="1"/>
    </xf>
    <xf numFmtId="41" fontId="206" fillId="22" borderId="0" xfId="1820" applyNumberFormat="1" applyFont="1" applyFill="1" applyBorder="1" applyAlignment="1" applyProtection="1">
      <alignment vertical="center"/>
      <protection locked="0" hidden="1"/>
    </xf>
    <xf numFmtId="41" fontId="202" fillId="22" borderId="16" xfId="0" applyNumberFormat="1" applyFont="1" applyFill="1" applyBorder="1" applyAlignment="1" applyProtection="1">
      <alignment horizontal="center" vertical="center"/>
      <protection hidden="1"/>
    </xf>
    <xf numFmtId="49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1821" applyNumberFormat="1" applyFont="1" applyFill="1" applyBorder="1" applyAlignment="1" applyProtection="1">
      <alignment vertical="center"/>
      <protection hidden="1"/>
    </xf>
    <xf numFmtId="184" fontId="202" fillId="22" borderId="0" xfId="1821" applyNumberFormat="1" applyFont="1" applyFill="1" applyBorder="1" applyAlignment="1" applyProtection="1">
      <alignment vertical="center"/>
      <protection hidden="1"/>
    </xf>
    <xf numFmtId="41" fontId="202" fillId="22" borderId="16" xfId="1821" applyNumberFormat="1" applyFont="1" applyFill="1" applyBorder="1" applyAlignment="1" applyProtection="1">
      <alignment vertical="center"/>
      <protection hidden="1"/>
    </xf>
    <xf numFmtId="49" fontId="202" fillId="22" borderId="0" xfId="0" quotePrefix="1" applyNumberFormat="1" applyFont="1" applyFill="1" applyBorder="1" applyAlignment="1" applyProtection="1">
      <alignment horizontal="center" vertical="center"/>
      <protection hidden="1"/>
    </xf>
    <xf numFmtId="183" fontId="202" fillId="22" borderId="0" xfId="1821" applyNumberFormat="1" applyFont="1" applyFill="1" applyBorder="1" applyAlignment="1" applyProtection="1">
      <alignment vertical="center"/>
      <protection hidden="1"/>
    </xf>
    <xf numFmtId="49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0" xfId="1821" applyNumberFormat="1" applyFont="1" applyFill="1" applyBorder="1" applyAlignment="1" applyProtection="1">
      <alignment vertical="center"/>
      <protection locked="0" hidden="1"/>
    </xf>
    <xf numFmtId="183" fontId="206" fillId="22" borderId="0" xfId="1821" applyNumberFormat="1" applyFont="1" applyFill="1" applyBorder="1" applyAlignment="1" applyProtection="1">
      <alignment vertical="center"/>
      <protection hidden="1"/>
    </xf>
    <xf numFmtId="41" fontId="206" fillId="22" borderId="16" xfId="1821" applyNumberFormat="1" applyFont="1" applyFill="1" applyBorder="1" applyAlignment="1" applyProtection="1">
      <alignment vertical="center"/>
      <protection locked="0" hidden="1"/>
    </xf>
    <xf numFmtId="49" fontId="206" fillId="22" borderId="0" xfId="0" quotePrefix="1" applyNumberFormat="1" applyFont="1" applyFill="1" applyBorder="1" applyAlignment="1" applyProtection="1">
      <alignment horizontal="center" vertical="center"/>
      <protection hidden="1"/>
    </xf>
    <xf numFmtId="49" fontId="202" fillId="22" borderId="16" xfId="0" applyNumberFormat="1" applyFont="1" applyFill="1" applyBorder="1" applyAlignment="1" applyProtection="1">
      <alignment horizontal="center" vertical="center"/>
      <protection hidden="1"/>
    </xf>
    <xf numFmtId="184" fontId="202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22" borderId="16" xfId="0" applyNumberFormat="1" applyFont="1" applyFill="1" applyBorder="1" applyAlignment="1" applyProtection="1">
      <alignment horizontal="right" vertical="center"/>
      <protection locked="0" hidden="1"/>
    </xf>
    <xf numFmtId="49" fontId="202" fillId="22" borderId="0" xfId="0" applyNumberFormat="1" applyFont="1" applyFill="1" applyBorder="1" applyAlignment="1" applyProtection="1">
      <alignment horizontal="center" vertical="center"/>
      <protection hidden="1"/>
    </xf>
    <xf numFmtId="41" fontId="202" fillId="22" borderId="0" xfId="1821" applyNumberFormat="1" applyFont="1" applyFill="1" applyBorder="1" applyAlignment="1" applyProtection="1">
      <alignment vertical="center"/>
      <protection locked="0" hidden="1"/>
    </xf>
    <xf numFmtId="213" fontId="202" fillId="22" borderId="0" xfId="1821" applyNumberFormat="1" applyFont="1" applyFill="1" applyBorder="1" applyAlignment="1" applyProtection="1">
      <alignment vertical="center"/>
      <protection locked="0" hidden="1"/>
    </xf>
    <xf numFmtId="41" fontId="202" fillId="22" borderId="16" xfId="1821" applyNumberFormat="1" applyFont="1" applyFill="1" applyBorder="1" applyAlignment="1" applyProtection="1">
      <alignment vertical="center"/>
      <protection locked="0" hidden="1"/>
    </xf>
    <xf numFmtId="41" fontId="202" fillId="22" borderId="20" xfId="1821" applyNumberFormat="1" applyFont="1" applyFill="1" applyBorder="1" applyAlignment="1" applyProtection="1">
      <alignment vertical="center"/>
      <protection locked="0" hidden="1"/>
    </xf>
    <xf numFmtId="41" fontId="202" fillId="22" borderId="0" xfId="1823" applyNumberFormat="1" applyFont="1" applyFill="1" applyBorder="1" applyAlignment="1" applyProtection="1">
      <alignment horizontal="right" vertical="center"/>
      <protection hidden="1"/>
    </xf>
    <xf numFmtId="183" fontId="202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22" borderId="0" xfId="1823" applyNumberFormat="1" applyFont="1" applyFill="1" applyBorder="1" applyAlignment="1" applyProtection="1">
      <alignment vertical="center"/>
      <protection hidden="1"/>
    </xf>
    <xf numFmtId="183" fontId="202" fillId="22" borderId="16" xfId="0" applyNumberFormat="1" applyFont="1" applyFill="1" applyBorder="1" applyAlignment="1" applyProtection="1">
      <alignment horizontal="right" vertical="center"/>
      <protection hidden="1"/>
    </xf>
    <xf numFmtId="179" fontId="202" fillId="22" borderId="0" xfId="0" quotePrefix="1" applyNumberFormat="1" applyFont="1" applyFill="1" applyBorder="1" applyAlignment="1" applyProtection="1">
      <alignment horizontal="center" vertical="center"/>
      <protection hidden="1"/>
    </xf>
    <xf numFmtId="184" fontId="207" fillId="22" borderId="0" xfId="1823" applyNumberFormat="1" applyFont="1" applyFill="1" applyBorder="1" applyAlignment="1" applyProtection="1">
      <alignment vertical="center"/>
      <protection hidden="1"/>
    </xf>
    <xf numFmtId="184" fontId="207" fillId="22" borderId="16" xfId="1823" applyNumberFormat="1" applyFont="1" applyFill="1" applyBorder="1" applyAlignment="1" applyProtection="1">
      <alignment vertical="center"/>
      <protection hidden="1"/>
    </xf>
    <xf numFmtId="179" fontId="202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0" xfId="1823" applyNumberFormat="1" applyFont="1" applyFill="1" applyBorder="1" applyAlignment="1" applyProtection="1">
      <alignment horizontal="right" vertical="center"/>
      <protection locked="0" hidden="1"/>
    </xf>
    <xf numFmtId="184" fontId="220" fillId="22" borderId="0" xfId="1823" applyNumberFormat="1" applyFont="1" applyFill="1" applyBorder="1" applyAlignment="1" applyProtection="1">
      <alignment vertical="center"/>
      <protection hidden="1"/>
    </xf>
    <xf numFmtId="228" fontId="206" fillId="22" borderId="21" xfId="0" quotePrefix="1" applyNumberFormat="1" applyFont="1" applyFill="1" applyBorder="1" applyAlignment="1" applyProtection="1">
      <alignment horizontal="center" vertical="center"/>
      <protection hidden="1"/>
    </xf>
    <xf numFmtId="179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203" fontId="202" fillId="22" borderId="0" xfId="1823" applyNumberFormat="1" applyFont="1" applyFill="1" applyBorder="1" applyAlignment="1" applyProtection="1">
      <alignment vertical="center"/>
      <protection locked="0" hidden="1"/>
    </xf>
    <xf numFmtId="41" fontId="202" fillId="22" borderId="0" xfId="1823" applyNumberFormat="1" applyFont="1" applyFill="1" applyBorder="1" applyAlignment="1" applyProtection="1">
      <alignment vertical="center"/>
      <protection locked="0" hidden="1"/>
    </xf>
    <xf numFmtId="222" fontId="202" fillId="22" borderId="0" xfId="1823" applyNumberFormat="1" applyFont="1" applyFill="1" applyBorder="1" applyAlignment="1" applyProtection="1">
      <alignment vertical="center"/>
      <protection hidden="1"/>
    </xf>
    <xf numFmtId="179" fontId="206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1823" applyNumberFormat="1" applyFont="1" applyFill="1" applyBorder="1" applyAlignment="1" applyProtection="1">
      <alignment horizontal="right" vertical="center"/>
      <protection locked="0" hidden="1"/>
    </xf>
    <xf numFmtId="184" fontId="202" fillId="22" borderId="0" xfId="1823" applyNumberFormat="1" applyFont="1" applyFill="1" applyBorder="1" applyAlignment="1" applyProtection="1">
      <alignment vertical="center"/>
      <protection hidden="1"/>
    </xf>
    <xf numFmtId="3" fontId="202" fillId="0" borderId="0" xfId="0" applyNumberFormat="1" applyFont="1" applyFill="1" applyAlignment="1" applyProtection="1">
      <alignment horizontal="center" vertical="top"/>
      <protection hidden="1"/>
    </xf>
    <xf numFmtId="0" fontId="202" fillId="0" borderId="0" xfId="0" applyFont="1" applyFill="1" applyBorder="1" applyAlignment="1" applyProtection="1">
      <alignment horizontal="center" vertical="top"/>
      <protection hidden="1"/>
    </xf>
    <xf numFmtId="0" fontId="202" fillId="0" borderId="0" xfId="0" applyFont="1" applyFill="1" applyBorder="1" applyAlignment="1" applyProtection="1">
      <alignment horizontal="right" vertical="top"/>
      <protection hidden="1"/>
    </xf>
    <xf numFmtId="0" fontId="202" fillId="0" borderId="0" xfId="0" applyFont="1" applyFill="1" applyBorder="1" applyAlignment="1" applyProtection="1">
      <alignment horizontal="left" vertical="center"/>
      <protection hidden="1"/>
    </xf>
    <xf numFmtId="3" fontId="203" fillId="0" borderId="0" xfId="0" applyNumberFormat="1" applyFont="1" applyFill="1" applyAlignment="1" applyProtection="1">
      <alignment horizontal="center" vertical="center"/>
      <protection hidden="1"/>
    </xf>
    <xf numFmtId="0" fontId="202" fillId="0" borderId="0" xfId="0" applyFont="1" applyFill="1" applyBorder="1" applyAlignment="1" applyProtection="1">
      <alignment horizontal="right" vertical="center"/>
      <protection hidden="1"/>
    </xf>
    <xf numFmtId="0" fontId="205" fillId="0" borderId="0" xfId="0" applyFont="1" applyFill="1" applyBorder="1" applyAlignment="1" applyProtection="1">
      <alignment horizontal="center" vertical="center"/>
      <protection hidden="1"/>
    </xf>
    <xf numFmtId="3" fontId="202" fillId="0" borderId="0" xfId="0" applyNumberFormat="1" applyFont="1" applyFill="1" applyBorder="1" applyAlignment="1" applyProtection="1">
      <alignment horizontal="left" vertical="center"/>
      <protection hidden="1"/>
    </xf>
    <xf numFmtId="3" fontId="202" fillId="0" borderId="0" xfId="0" applyNumberFormat="1" applyFont="1" applyFill="1" applyBorder="1" applyAlignment="1" applyProtection="1">
      <alignment horizontal="right" vertical="center"/>
      <protection hidden="1"/>
    </xf>
    <xf numFmtId="0" fontId="204" fillId="0" borderId="0" xfId="0" applyFont="1" applyFill="1" applyAlignment="1" applyProtection="1">
      <alignment horizontal="center" vertical="center"/>
      <protection hidden="1"/>
    </xf>
    <xf numFmtId="41" fontId="202" fillId="0" borderId="0" xfId="1816" applyNumberFormat="1" applyFont="1" applyFill="1" applyBorder="1" applyAlignment="1" applyProtection="1">
      <alignment horizontal="right" vertical="center"/>
      <protection hidden="1"/>
    </xf>
    <xf numFmtId="220" fontId="202" fillId="0" borderId="0" xfId="1816" applyNumberFormat="1" applyFont="1" applyFill="1" applyBorder="1" applyAlignment="1" applyProtection="1">
      <alignment horizontal="right" vertical="center"/>
      <protection hidden="1"/>
    </xf>
    <xf numFmtId="41" fontId="202" fillId="0" borderId="0" xfId="0" applyNumberFormat="1" applyFont="1" applyFill="1" applyBorder="1" applyAlignment="1" applyProtection="1">
      <alignment horizontal="right" vertical="center"/>
      <protection hidden="1"/>
    </xf>
    <xf numFmtId="220" fontId="202" fillId="0" borderId="0" xfId="0" applyNumberFormat="1" applyFont="1" applyFill="1" applyBorder="1" applyAlignment="1" applyProtection="1">
      <alignment vertical="center"/>
      <protection hidden="1"/>
    </xf>
    <xf numFmtId="220" fontId="202" fillId="0" borderId="0" xfId="0" applyNumberFormat="1" applyFont="1" applyFill="1" applyBorder="1" applyAlignment="1" applyProtection="1">
      <alignment vertical="center"/>
      <protection locked="0" hidden="1"/>
    </xf>
    <xf numFmtId="219" fontId="202" fillId="0" borderId="0" xfId="0" applyNumberFormat="1" applyFont="1" applyFill="1" applyBorder="1" applyAlignment="1" applyProtection="1">
      <alignment vertical="center"/>
      <protection hidden="1"/>
    </xf>
    <xf numFmtId="220" fontId="202" fillId="0" borderId="0" xfId="1816" applyNumberFormat="1" applyFont="1" applyFill="1" applyBorder="1" applyAlignment="1" applyProtection="1">
      <alignment vertical="center"/>
      <protection hidden="1"/>
    </xf>
    <xf numFmtId="3" fontId="207" fillId="0" borderId="0" xfId="0" applyNumberFormat="1" applyFont="1" applyFill="1" applyAlignment="1" applyProtection="1">
      <alignment horizontal="left"/>
      <protection hidden="1"/>
    </xf>
    <xf numFmtId="3" fontId="207" fillId="0" borderId="0" xfId="0" applyNumberFormat="1" applyFont="1" applyFill="1" applyBorder="1" applyAlignment="1" applyProtection="1">
      <alignment horizontal="left" vertical="center"/>
      <protection hidden="1"/>
    </xf>
    <xf numFmtId="3" fontId="209" fillId="0" borderId="0" xfId="0" applyNumberFormat="1" applyFont="1" applyFill="1" applyBorder="1" applyAlignment="1" applyProtection="1">
      <alignment horizontal="center" vertical="center"/>
      <protection hidden="1"/>
    </xf>
    <xf numFmtId="0" fontId="202" fillId="22" borderId="21" xfId="1822" applyFont="1" applyFill="1" applyBorder="1" applyAlignment="1" applyProtection="1">
      <alignment horizontal="center" vertical="center"/>
      <protection hidden="1"/>
    </xf>
    <xf numFmtId="0" fontId="206" fillId="22" borderId="21" xfId="1822" applyFont="1" applyFill="1" applyBorder="1" applyAlignment="1" applyProtection="1">
      <alignment horizontal="center" vertical="center"/>
      <protection hidden="1"/>
    </xf>
    <xf numFmtId="0" fontId="202" fillId="60" borderId="21" xfId="1822" applyFont="1" applyFill="1" applyBorder="1" applyAlignment="1" applyProtection="1">
      <alignment horizontal="left" vertical="center"/>
      <protection hidden="1"/>
    </xf>
    <xf numFmtId="0" fontId="68" fillId="60" borderId="21" xfId="1822" applyFont="1" applyFill="1" applyBorder="1" applyAlignment="1" applyProtection="1">
      <alignment horizontal="left" vertical="center"/>
      <protection hidden="1"/>
    </xf>
    <xf numFmtId="0" fontId="202" fillId="0" borderId="21" xfId="1822" applyFont="1" applyFill="1" applyBorder="1" applyAlignment="1" applyProtection="1">
      <alignment horizontal="left" vertical="center"/>
      <protection hidden="1"/>
    </xf>
    <xf numFmtId="0" fontId="202" fillId="22" borderId="21" xfId="1822" applyFont="1" applyFill="1" applyBorder="1" applyAlignment="1" applyProtection="1">
      <alignment horizontal="left" vertical="center"/>
      <protection hidden="1"/>
    </xf>
    <xf numFmtId="0" fontId="202" fillId="60" borderId="31" xfId="1822" applyFont="1" applyFill="1" applyBorder="1" applyAlignment="1" applyProtection="1">
      <alignment horizontal="left" vertical="center"/>
      <protection hidden="1"/>
    </xf>
    <xf numFmtId="41" fontId="202" fillId="0" borderId="0" xfId="1816" applyNumberFormat="1" applyFont="1" applyFill="1" applyBorder="1" applyAlignment="1" applyProtection="1">
      <alignment horizontal="right" vertical="center"/>
      <protection locked="0" hidden="1"/>
    </xf>
    <xf numFmtId="220" fontId="202" fillId="0" borderId="0" xfId="1816" applyNumberFormat="1" applyFont="1" applyFill="1" applyBorder="1" applyAlignment="1" applyProtection="1">
      <alignment horizontal="right" vertical="center"/>
      <protection locked="0" hidden="1"/>
    </xf>
    <xf numFmtId="219" fontId="202" fillId="0" borderId="0" xfId="1816" applyNumberFormat="1" applyFont="1" applyFill="1" applyBorder="1" applyAlignment="1" applyProtection="1">
      <alignment horizontal="right" vertical="center"/>
      <protection locked="0" hidden="1"/>
    </xf>
    <xf numFmtId="41" fontId="202" fillId="0" borderId="82" xfId="1816" applyNumberFormat="1" applyFont="1" applyFill="1" applyBorder="1" applyAlignment="1" applyProtection="1">
      <alignment horizontal="right" vertical="center"/>
      <protection locked="0" hidden="1"/>
    </xf>
    <xf numFmtId="41" fontId="202" fillId="0" borderId="82" xfId="1816" applyNumberFormat="1" applyFont="1" applyFill="1" applyBorder="1" applyAlignment="1" applyProtection="1">
      <alignment horizontal="right" vertical="center"/>
      <protection hidden="1"/>
    </xf>
    <xf numFmtId="220" fontId="202" fillId="0" borderId="82" xfId="1816" applyNumberFormat="1" applyFont="1" applyFill="1" applyBorder="1" applyAlignment="1" applyProtection="1">
      <alignment horizontal="right" vertical="center"/>
      <protection hidden="1"/>
    </xf>
    <xf numFmtId="220" fontId="202" fillId="0" borderId="82" xfId="1816" applyNumberFormat="1" applyFont="1" applyFill="1" applyBorder="1" applyAlignment="1" applyProtection="1">
      <alignment horizontal="right" vertical="center"/>
      <protection locked="0" hidden="1"/>
    </xf>
    <xf numFmtId="220" fontId="202" fillId="0" borderId="10" xfId="1816" applyNumberFormat="1" applyFont="1" applyFill="1" applyBorder="1" applyAlignment="1" applyProtection="1">
      <alignment horizontal="right" vertical="center"/>
      <protection locked="0" hidden="1"/>
    </xf>
    <xf numFmtId="219" fontId="202" fillId="0" borderId="10" xfId="1816" applyNumberFormat="1" applyFont="1" applyFill="1" applyBorder="1" applyAlignment="1" applyProtection="1">
      <alignment horizontal="right" vertical="center"/>
      <protection locked="0" hidden="1"/>
    </xf>
    <xf numFmtId="41" fontId="216" fillId="60" borderId="0" xfId="1824" applyNumberFormat="1" applyFont="1" applyFill="1" applyBorder="1" applyAlignment="1" applyProtection="1">
      <alignment horizontal="right" vertical="center"/>
      <protection locked="0" hidden="1"/>
    </xf>
    <xf numFmtId="41" fontId="216" fillId="60" borderId="0" xfId="1824" quotePrefix="1" applyNumberFormat="1" applyFont="1" applyFill="1" applyAlignment="1" applyProtection="1">
      <alignment horizontal="right" vertical="center"/>
      <protection locked="0" hidden="1"/>
    </xf>
    <xf numFmtId="41" fontId="216" fillId="60" borderId="0" xfId="1824" quotePrefix="1" applyNumberFormat="1" applyFont="1" applyFill="1" applyBorder="1" applyAlignment="1" applyProtection="1">
      <alignment horizontal="right" vertical="center"/>
      <protection locked="0" hidden="1"/>
    </xf>
    <xf numFmtId="41" fontId="216" fillId="60" borderId="0" xfId="0" quotePrefix="1" applyNumberFormat="1" applyFont="1" applyFill="1" applyAlignment="1" applyProtection="1">
      <alignment horizontal="right" vertical="center"/>
      <protection locked="0" hidden="1"/>
    </xf>
    <xf numFmtId="41" fontId="216" fillId="22" borderId="0" xfId="0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0" borderId="0" xfId="1816" applyNumberFormat="1" applyFont="1" applyFill="1" applyBorder="1" applyAlignment="1" applyProtection="1">
      <alignment horizontal="center" vertical="center"/>
      <protection hidden="1"/>
    </xf>
    <xf numFmtId="219" fontId="202" fillId="0" borderId="0" xfId="1816" applyNumberFormat="1" applyFont="1" applyFill="1" applyBorder="1" applyAlignment="1" applyProtection="1">
      <alignment vertical="center"/>
      <protection hidden="1"/>
    </xf>
    <xf numFmtId="228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220" fontId="202" fillId="60" borderId="31" xfId="1816" applyNumberFormat="1" applyFont="1" applyFill="1" applyBorder="1" applyAlignment="1" applyProtection="1">
      <alignment vertical="center"/>
      <protection hidden="1"/>
    </xf>
    <xf numFmtId="41" fontId="202" fillId="60" borderId="31" xfId="1822" applyNumberFormat="1" applyFont="1" applyFill="1" applyBorder="1" applyAlignment="1" applyProtection="1">
      <alignment horizontal="right" vertical="center"/>
      <protection hidden="1"/>
    </xf>
    <xf numFmtId="41" fontId="202" fillId="60" borderId="10" xfId="1822" applyNumberFormat="1" applyFont="1" applyFill="1" applyBorder="1" applyAlignment="1" applyProtection="1">
      <alignment horizontal="right" vertical="center"/>
      <protection hidden="1"/>
    </xf>
    <xf numFmtId="41" fontId="202" fillId="22" borderId="83" xfId="1822" applyNumberFormat="1" applyFont="1" applyFill="1" applyBorder="1" applyAlignment="1" applyProtection="1">
      <alignment horizontal="right" vertical="center"/>
      <protection locked="0" hidden="1"/>
    </xf>
    <xf numFmtId="41" fontId="202" fillId="60" borderId="0" xfId="1816" applyNumberFormat="1" applyFont="1" applyFill="1" applyBorder="1" applyAlignment="1" applyProtection="1">
      <alignment horizontal="right" vertical="center"/>
      <protection hidden="1"/>
    </xf>
    <xf numFmtId="41" fontId="202" fillId="60" borderId="31" xfId="1816" applyNumberFormat="1" applyFont="1" applyFill="1" applyBorder="1" applyAlignment="1" applyProtection="1">
      <alignment horizontal="right" vertical="center"/>
      <protection hidden="1"/>
    </xf>
    <xf numFmtId="41" fontId="202" fillId="60" borderId="82" xfId="1816" applyNumberFormat="1" applyFont="1" applyFill="1" applyBorder="1" applyAlignment="1" applyProtection="1">
      <alignment horizontal="right" vertical="center"/>
      <protection hidden="1"/>
    </xf>
    <xf numFmtId="41" fontId="206" fillId="22" borderId="0" xfId="0" applyNumberFormat="1" applyFont="1" applyFill="1" applyBorder="1" applyAlignment="1" applyProtection="1">
      <alignment horizontal="right" vertical="center"/>
      <protection locked="0" hidden="1"/>
    </xf>
    <xf numFmtId="0" fontId="202" fillId="22" borderId="36" xfId="0" applyFont="1" applyFill="1" applyBorder="1" applyAlignment="1" applyProtection="1">
      <alignment horizontal="center" vertical="center" wrapText="1"/>
      <protection hidden="1"/>
    </xf>
    <xf numFmtId="0" fontId="202" fillId="22" borderId="37" xfId="0" applyFont="1" applyFill="1" applyBorder="1" applyAlignment="1" applyProtection="1">
      <alignment horizontal="center" vertical="center" wrapText="1"/>
      <protection hidden="1"/>
    </xf>
    <xf numFmtId="0" fontId="202" fillId="22" borderId="38" xfId="0" applyFont="1" applyFill="1" applyBorder="1" applyAlignment="1" applyProtection="1">
      <alignment horizontal="center" vertical="center" wrapText="1"/>
      <protection hidden="1"/>
    </xf>
    <xf numFmtId="182" fontId="202" fillId="22" borderId="39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202" fillId="22" borderId="40" xfId="0" applyNumberFormat="1" applyFont="1" applyFill="1" applyBorder="1" applyAlignment="1" applyProtection="1">
      <alignment horizontal="center" vertical="center" wrapText="1"/>
      <protection hidden="1"/>
    </xf>
    <xf numFmtId="181" fontId="202" fillId="22" borderId="41" xfId="0" applyNumberFormat="1" applyFont="1" applyFill="1" applyBorder="1" applyAlignment="1" applyProtection="1">
      <alignment horizontal="center" vertical="center" wrapText="1"/>
      <protection hidden="1"/>
    </xf>
    <xf numFmtId="0" fontId="202" fillId="22" borderId="18" xfId="0" applyFont="1" applyFill="1" applyBorder="1" applyAlignment="1" applyProtection="1">
      <alignment horizontal="center" vertical="center" wrapText="1"/>
      <protection hidden="1"/>
    </xf>
    <xf numFmtId="0" fontId="202" fillId="22" borderId="19" xfId="0" applyFont="1" applyFill="1" applyBorder="1" applyAlignment="1" applyProtection="1">
      <alignment horizontal="center" vertical="center" wrapText="1"/>
      <protection hidden="1"/>
    </xf>
    <xf numFmtId="1" fontId="202" fillId="22" borderId="41" xfId="0" applyNumberFormat="1" applyFont="1" applyFill="1" applyBorder="1" applyAlignment="1" applyProtection="1">
      <alignment horizontal="center" vertical="center" wrapText="1"/>
      <protection hidden="1"/>
    </xf>
    <xf numFmtId="1" fontId="202" fillId="22" borderId="42" xfId="0" applyNumberFormat="1" applyFont="1" applyFill="1" applyBorder="1" applyAlignment="1" applyProtection="1">
      <alignment horizontal="center" vertical="center" wrapText="1"/>
      <protection hidden="1"/>
    </xf>
    <xf numFmtId="181" fontId="202" fillId="22" borderId="43" xfId="0" applyNumberFormat="1" applyFont="1" applyFill="1" applyBorder="1" applyAlignment="1" applyProtection="1">
      <alignment horizontal="center" vertical="center"/>
      <protection hidden="1"/>
    </xf>
    <xf numFmtId="181" fontId="202" fillId="22" borderId="24" xfId="0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202" fillId="22" borderId="10" xfId="0" applyNumberFormat="1" applyFont="1" applyFill="1" applyBorder="1" applyAlignment="1" applyProtection="1">
      <alignment horizontal="center" vertical="center"/>
      <protection locked="0" hidden="1"/>
    </xf>
    <xf numFmtId="182" fontId="202" fillId="22" borderId="32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34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35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26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29" xfId="0" applyNumberFormat="1" applyFont="1" applyFill="1" applyBorder="1" applyAlignment="1" applyProtection="1">
      <alignment horizontal="center" vertical="center" wrapText="1"/>
      <protection hidden="1"/>
    </xf>
    <xf numFmtId="0" fontId="202" fillId="22" borderId="3" xfId="0" applyFont="1" applyFill="1" applyBorder="1" applyAlignment="1" applyProtection="1">
      <alignment horizontal="center" vertical="center"/>
      <protection hidden="1"/>
    </xf>
    <xf numFmtId="0" fontId="203" fillId="0" borderId="3" xfId="0" applyFont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center" vertical="center"/>
      <protection hidden="1"/>
    </xf>
    <xf numFmtId="182" fontId="70" fillId="22" borderId="0" xfId="0" applyNumberFormat="1" applyFont="1" applyFill="1" applyAlignment="1" applyProtection="1">
      <alignment horizontal="center" vertical="center"/>
      <protection hidden="1"/>
    </xf>
    <xf numFmtId="182" fontId="71" fillId="22" borderId="0" xfId="0" applyNumberFormat="1" applyFont="1" applyFill="1" applyAlignment="1" applyProtection="1">
      <alignment horizontal="center" vertical="center"/>
      <protection hidden="1"/>
    </xf>
    <xf numFmtId="0" fontId="68" fillId="22" borderId="44" xfId="0" applyFont="1" applyFill="1" applyBorder="1" applyAlignment="1" applyProtection="1">
      <alignment horizontal="center" vertical="center" wrapText="1"/>
      <protection hidden="1"/>
    </xf>
    <xf numFmtId="0" fontId="68" fillId="22" borderId="37" xfId="0" applyFont="1" applyFill="1" applyBorder="1" applyAlignment="1" applyProtection="1">
      <alignment horizontal="center" vertical="center" wrapText="1"/>
      <protection hidden="1"/>
    </xf>
    <xf numFmtId="0" fontId="68" fillId="22" borderId="38" xfId="0" applyFont="1" applyFill="1" applyBorder="1" applyAlignment="1" applyProtection="1">
      <alignment horizontal="center" vertical="center" wrapText="1"/>
      <protection hidden="1"/>
    </xf>
    <xf numFmtId="181" fontId="68" fillId="22" borderId="45" xfId="0" applyNumberFormat="1" applyFont="1" applyFill="1" applyBorder="1" applyAlignment="1" applyProtection="1">
      <alignment horizontal="center" vertical="center"/>
      <protection hidden="1"/>
    </xf>
    <xf numFmtId="181" fontId="68" fillId="22" borderId="15" xfId="0" applyNumberFormat="1" applyFont="1" applyFill="1" applyBorder="1" applyAlignment="1" applyProtection="1">
      <alignment horizontal="center" vertical="center"/>
      <protection hidden="1"/>
    </xf>
    <xf numFmtId="181" fontId="68" fillId="22" borderId="46" xfId="0" applyNumberFormat="1" applyFont="1" applyFill="1" applyBorder="1" applyAlignment="1" applyProtection="1">
      <alignment horizontal="center" vertical="center"/>
      <protection hidden="1"/>
    </xf>
    <xf numFmtId="18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8" xfId="0" applyFont="1" applyFill="1" applyBorder="1" applyAlignment="1" applyProtection="1">
      <alignment horizontal="center" vertical="center" wrapText="1"/>
      <protection hidden="1"/>
    </xf>
    <xf numFmtId="0" fontId="68" fillId="22" borderId="19" xfId="0" applyFont="1" applyFill="1" applyBorder="1" applyAlignment="1" applyProtection="1">
      <alignment horizontal="center" vertical="center" wrapText="1"/>
      <protection hidden="1"/>
    </xf>
    <xf numFmtId="181" fontId="68" fillId="22" borderId="48" xfId="0" applyNumberFormat="1" applyFont="1" applyFill="1" applyBorder="1" applyAlignment="1" applyProtection="1">
      <alignment horizontal="center" vertical="center"/>
      <protection hidden="1"/>
    </xf>
    <xf numFmtId="181" fontId="68" fillId="22" borderId="22" xfId="0" applyNumberFormat="1" applyFont="1" applyFill="1" applyBorder="1" applyAlignment="1" applyProtection="1">
      <alignment horizontal="center" vertical="center"/>
      <protection hidden="1"/>
    </xf>
    <xf numFmtId="181" fontId="68" fillId="22" borderId="26" xfId="0" applyNumberFormat="1" applyFont="1" applyFill="1" applyBorder="1" applyAlignment="1" applyProtection="1">
      <alignment horizontal="center" vertical="center"/>
      <protection hidden="1"/>
    </xf>
    <xf numFmtId="181" fontId="68" fillId="22" borderId="29" xfId="0" applyNumberFormat="1" applyFont="1" applyFill="1" applyBorder="1" applyAlignment="1" applyProtection="1">
      <alignment horizontal="center" vertical="center"/>
      <protection hidden="1"/>
    </xf>
    <xf numFmtId="181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1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2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30" xfId="0" applyNumberFormat="1" applyFont="1" applyFill="1" applyBorder="1" applyAlignment="1" applyProtection="1">
      <alignment horizontal="center" vertical="center" wrapText="1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3" fontId="202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33" xfId="0" applyNumberFormat="1" applyFont="1" applyFill="1" applyBorder="1" applyAlignment="1" applyProtection="1">
      <alignment horizontal="center" vertical="center"/>
      <protection hidden="1"/>
    </xf>
    <xf numFmtId="3" fontId="202" fillId="22" borderId="34" xfId="0" applyNumberFormat="1" applyFont="1" applyFill="1" applyBorder="1" applyAlignment="1" applyProtection="1">
      <alignment horizontal="center" vertical="center"/>
      <protection hidden="1"/>
    </xf>
    <xf numFmtId="3" fontId="202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18" xfId="0" applyNumberFormat="1" applyFont="1" applyFill="1" applyBorder="1" applyAlignment="1" applyProtection="1">
      <alignment horizontal="center" vertical="center"/>
      <protection hidden="1"/>
    </xf>
    <xf numFmtId="3" fontId="202" fillId="22" borderId="19" xfId="0" applyNumberFormat="1" applyFont="1" applyFill="1" applyBorder="1" applyAlignment="1" applyProtection="1">
      <alignment horizontal="center" vertical="center"/>
      <protection hidden="1"/>
    </xf>
    <xf numFmtId="0" fontId="202" fillId="22" borderId="44" xfId="0" applyFont="1" applyFill="1" applyBorder="1" applyAlignment="1" applyProtection="1">
      <alignment horizontal="center" vertical="center" wrapText="1"/>
      <protection hidden="1"/>
    </xf>
    <xf numFmtId="0" fontId="202" fillId="22" borderId="37" xfId="0" applyFont="1" applyFill="1" applyBorder="1" applyAlignment="1" applyProtection="1">
      <alignment horizontal="center" vertical="center"/>
      <protection hidden="1"/>
    </xf>
    <xf numFmtId="0" fontId="202" fillId="22" borderId="38" xfId="0" applyFont="1" applyFill="1" applyBorder="1" applyAlignment="1" applyProtection="1">
      <alignment horizontal="center" vertical="center"/>
      <protection hidden="1"/>
    </xf>
    <xf numFmtId="3" fontId="202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2" xfId="0" applyNumberFormat="1" applyFont="1" applyFill="1" applyBorder="1" applyAlignment="1" applyProtection="1">
      <alignment horizontal="center" vertical="center" wrapText="1"/>
      <protection hidden="1"/>
    </xf>
    <xf numFmtId="3" fontId="207" fillId="22" borderId="22" xfId="0" applyNumberFormat="1" applyFont="1" applyFill="1" applyBorder="1" applyAlignment="1" applyProtection="1">
      <alignment horizontal="right" vertical="center" wrapText="1"/>
      <protection hidden="1"/>
    </xf>
    <xf numFmtId="3" fontId="207" fillId="22" borderId="22" xfId="0" applyNumberFormat="1" applyFont="1" applyFill="1" applyBorder="1" applyAlignment="1" applyProtection="1">
      <alignment horizontal="right" vertical="center"/>
      <protection hidden="1"/>
    </xf>
    <xf numFmtId="0" fontId="207" fillId="22" borderId="22" xfId="0" applyFont="1" applyFill="1" applyBorder="1" applyAlignment="1" applyProtection="1">
      <alignment horizontal="left" vertical="center" wrapText="1"/>
      <protection hidden="1"/>
    </xf>
    <xf numFmtId="180" fontId="206" fillId="22" borderId="21" xfId="0" applyNumberFormat="1" applyFont="1" applyFill="1" applyBorder="1" applyAlignment="1" applyProtection="1">
      <alignment horizontal="center" vertical="center"/>
      <protection hidden="1"/>
    </xf>
    <xf numFmtId="180" fontId="206" fillId="22" borderId="0" xfId="0" applyNumberFormat="1" applyFont="1" applyFill="1" applyBorder="1" applyAlignment="1" applyProtection="1">
      <alignment horizontal="center" vertical="center"/>
      <protection hidden="1"/>
    </xf>
    <xf numFmtId="3" fontId="202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70" fillId="22" borderId="0" xfId="0" applyFont="1" applyFill="1" applyAlignment="1" applyProtection="1">
      <alignment horizontal="center" vertical="center"/>
      <protection hidden="1"/>
    </xf>
    <xf numFmtId="0" fontId="71" fillId="22" borderId="0" xfId="0" applyFont="1" applyFill="1" applyAlignment="1" applyProtection="1">
      <alignment horizontal="center" vertical="center"/>
      <protection hidden="1"/>
    </xf>
    <xf numFmtId="0" fontId="68" fillId="22" borderId="37" xfId="0" applyFont="1" applyFill="1" applyBorder="1" applyAlignment="1" applyProtection="1">
      <alignment horizontal="center" vertical="center"/>
      <protection hidden="1"/>
    </xf>
    <xf numFmtId="0" fontId="68" fillId="22" borderId="38" xfId="0" applyFont="1" applyFill="1" applyBorder="1" applyAlignment="1" applyProtection="1">
      <alignment horizontal="center" vertical="center"/>
      <protection hidden="1"/>
    </xf>
    <xf numFmtId="3" fontId="68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1" xfId="0" applyNumberFormat="1" applyFont="1" applyFill="1" applyBorder="1" applyAlignment="1" applyProtection="1">
      <alignment horizontal="center" vertical="center"/>
      <protection hidden="1"/>
    </xf>
    <xf numFmtId="3" fontId="68" fillId="22" borderId="42" xfId="0" applyNumberFormat="1" applyFont="1" applyFill="1" applyBorder="1" applyAlignment="1" applyProtection="1">
      <alignment horizontal="center" vertical="center"/>
      <protection hidden="1"/>
    </xf>
    <xf numFmtId="3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/>
      <protection hidden="1"/>
    </xf>
    <xf numFmtId="3" fontId="68" fillId="22" borderId="19" xfId="0" applyNumberFormat="1" applyFont="1" applyFill="1" applyBorder="1" applyAlignment="1" applyProtection="1">
      <alignment horizontal="center" vertical="center"/>
      <protection hidden="1"/>
    </xf>
    <xf numFmtId="3" fontId="68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33" xfId="0" applyNumberFormat="1" applyFont="1" applyFill="1" applyBorder="1" applyAlignment="1" applyProtection="1">
      <alignment horizontal="center" vertical="center"/>
      <protection hidden="1"/>
    </xf>
    <xf numFmtId="3" fontId="68" fillId="22" borderId="34" xfId="0" applyNumberFormat="1" applyFont="1" applyFill="1" applyBorder="1" applyAlignment="1" applyProtection="1">
      <alignment horizontal="center" vertical="center"/>
      <protection hidden="1"/>
    </xf>
    <xf numFmtId="0" fontId="74" fillId="22" borderId="22" xfId="0" applyFont="1" applyFill="1" applyBorder="1" applyAlignment="1" applyProtection="1">
      <alignment horizontal="left" vertical="center" wrapText="1"/>
      <protection hidden="1"/>
    </xf>
    <xf numFmtId="0" fontId="74" fillId="22" borderId="22" xfId="0" applyFont="1" applyFill="1" applyBorder="1" applyAlignment="1" applyProtection="1">
      <alignment horizontal="right" vertical="center" wrapText="1"/>
      <protection hidden="1"/>
    </xf>
    <xf numFmtId="41" fontId="206" fillId="22" borderId="21" xfId="0" applyNumberFormat="1" applyFont="1" applyFill="1" applyBorder="1" applyAlignment="1" applyProtection="1">
      <alignment horizontal="center" vertical="center"/>
      <protection hidden="1"/>
    </xf>
    <xf numFmtId="41" fontId="206" fillId="22" borderId="0" xfId="0" applyNumberFormat="1" applyFont="1" applyFill="1" applyAlignment="1" applyProtection="1">
      <alignment horizontal="center" vertical="center"/>
      <protection hidden="1"/>
    </xf>
    <xf numFmtId="41" fontId="73" fillId="22" borderId="21" xfId="0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center" vertical="center"/>
      <protection hidden="1"/>
    </xf>
    <xf numFmtId="3" fontId="78" fillId="22" borderId="51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78" fillId="22" borderId="33" xfId="0" applyFont="1" applyFill="1" applyBorder="1" applyAlignment="1" applyProtection="1">
      <alignment horizontal="center" vertical="center"/>
      <protection hidden="1"/>
    </xf>
    <xf numFmtId="1" fontId="82" fillId="22" borderId="49" xfId="0" applyNumberFormat="1" applyFont="1" applyFill="1" applyBorder="1" applyAlignment="1" applyProtection="1">
      <alignment horizontal="center" vertical="center" wrapText="1"/>
      <protection hidden="1"/>
    </xf>
    <xf numFmtId="1" fontId="82" fillId="22" borderId="51" xfId="0" applyNumberFormat="1" applyFont="1" applyFill="1" applyBorder="1" applyAlignment="1" applyProtection="1">
      <alignment horizontal="center" vertical="center" wrapText="1"/>
      <protection hidden="1"/>
    </xf>
    <xf numFmtId="1" fontId="82" fillId="22" borderId="52" xfId="0" applyNumberFormat="1" applyFont="1" applyFill="1" applyBorder="1" applyAlignment="1" applyProtection="1">
      <alignment horizontal="center" vertical="center" wrapText="1"/>
      <protection hidden="1"/>
    </xf>
    <xf numFmtId="1" fontId="82" fillId="22" borderId="58" xfId="0" applyNumberFormat="1" applyFont="1" applyFill="1" applyBorder="1" applyAlignment="1" applyProtection="1">
      <alignment horizontal="center" vertical="center" wrapText="1"/>
      <protection hidden="1"/>
    </xf>
    <xf numFmtId="1" fontId="82" fillId="22" borderId="59" xfId="0" applyNumberFormat="1" applyFont="1" applyFill="1" applyBorder="1" applyAlignment="1" applyProtection="1">
      <alignment horizontal="center" vertical="center" wrapText="1"/>
      <protection hidden="1"/>
    </xf>
    <xf numFmtId="1" fontId="82" fillId="22" borderId="60" xfId="0" applyNumberFormat="1" applyFont="1" applyFill="1" applyBorder="1" applyAlignment="1" applyProtection="1">
      <alignment horizontal="center" vertical="center" wrapText="1"/>
      <protection hidden="1"/>
    </xf>
    <xf numFmtId="0" fontId="80" fillId="22" borderId="0" xfId="0" applyFont="1" applyFill="1" applyBorder="1" applyAlignment="1" applyProtection="1">
      <alignment horizontal="center" vertical="center"/>
      <protection hidden="1"/>
    </xf>
    <xf numFmtId="49" fontId="78" fillId="22" borderId="22" xfId="0" applyNumberFormat="1" applyFont="1" applyFill="1" applyBorder="1" applyAlignment="1" applyProtection="1">
      <alignment horizontal="center" vertical="center" wrapText="1"/>
      <protection hidden="1"/>
    </xf>
    <xf numFmtId="49" fontId="78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78" fillId="22" borderId="30" xfId="0" applyNumberFormat="1" applyFont="1" applyFill="1" applyBorder="1" applyAlignment="1" applyProtection="1">
      <alignment horizontal="center" vertical="center" wrapText="1"/>
      <protection hidden="1"/>
    </xf>
    <xf numFmtId="1" fontId="78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78" fillId="22" borderId="47" xfId="0" applyNumberFormat="1" applyFont="1" applyFill="1" applyBorder="1" applyAlignment="1" applyProtection="1">
      <alignment horizontal="center" vertical="center" wrapText="1"/>
      <protection hidden="1"/>
    </xf>
    <xf numFmtId="1" fontId="78" fillId="22" borderId="18" xfId="0" applyNumberFormat="1" applyFont="1" applyFill="1" applyBorder="1" applyAlignment="1" applyProtection="1">
      <alignment horizontal="center" vertical="center" wrapText="1"/>
      <protection hidden="1"/>
    </xf>
    <xf numFmtId="49" fontId="68" fillId="22" borderId="55" xfId="0" applyNumberFormat="1" applyFont="1" applyFill="1" applyBorder="1" applyAlignment="1" applyProtection="1">
      <alignment horizontal="center" vertical="center" wrapText="1"/>
      <protection hidden="1"/>
    </xf>
    <xf numFmtId="49" fontId="78" fillId="22" borderId="16" xfId="0" applyNumberFormat="1" applyFont="1" applyFill="1" applyBorder="1" applyAlignment="1" applyProtection="1">
      <alignment horizontal="center" vertical="center" wrapText="1"/>
      <protection hidden="1"/>
    </xf>
    <xf numFmtId="49" fontId="78" fillId="22" borderId="56" xfId="0" applyNumberFormat="1" applyFont="1" applyFill="1" applyBorder="1" applyAlignment="1" applyProtection="1">
      <alignment horizontal="center" vertical="center" wrapText="1"/>
      <protection hidden="1"/>
    </xf>
    <xf numFmtId="49" fontId="80" fillId="22" borderId="0" xfId="0" applyNumberFormat="1" applyFont="1" applyFill="1" applyAlignment="1" applyProtection="1">
      <alignment horizontal="center" vertical="center"/>
      <protection hidden="1"/>
    </xf>
    <xf numFmtId="0" fontId="81" fillId="22" borderId="0" xfId="0" applyFont="1" applyFill="1" applyAlignment="1" applyProtection="1">
      <alignment horizontal="center" vertical="center"/>
      <protection hidden="1"/>
    </xf>
    <xf numFmtId="182" fontId="82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2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55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2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82" fillId="22" borderId="34" xfId="0" applyNumberFormat="1" applyFont="1" applyFill="1" applyBorder="1" applyAlignment="1" applyProtection="1">
      <alignment horizontal="center" vertical="center" wrapText="1"/>
      <protection hidden="1"/>
    </xf>
    <xf numFmtId="3" fontId="78" fillId="22" borderId="27" xfId="0" applyNumberFormat="1" applyFont="1" applyFill="1" applyBorder="1" applyAlignment="1" applyProtection="1">
      <alignment horizontal="center" vertical="center" wrapText="1"/>
      <protection hidden="1"/>
    </xf>
    <xf numFmtId="181" fontId="74" fillId="22" borderId="17" xfId="1567" applyNumberFormat="1" applyFont="1" applyFill="1" applyBorder="1" applyAlignment="1" applyProtection="1">
      <alignment horizontal="center" vertical="center" wrapText="1"/>
      <protection hidden="1"/>
    </xf>
    <xf numFmtId="181" fontId="74" fillId="22" borderId="18" xfId="1567" applyNumberFormat="1" applyFont="1" applyFill="1" applyBorder="1" applyAlignment="1" applyProtection="1">
      <alignment horizontal="center" vertical="center" wrapText="1"/>
      <protection hidden="1"/>
    </xf>
    <xf numFmtId="181" fontId="74" fillId="22" borderId="4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39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1567" applyNumberFormat="1" applyFont="1" applyFill="1" applyBorder="1" applyAlignment="1" applyProtection="1">
      <alignment horizontal="center" vertical="center" wrapText="1"/>
      <protection hidden="1"/>
    </xf>
    <xf numFmtId="183" fontId="77" fillId="22" borderId="18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61" xfId="0" applyFont="1" applyFill="1" applyBorder="1" applyAlignment="1" applyProtection="1">
      <alignment horizontal="center" vertical="center" wrapText="1"/>
      <protection hidden="1"/>
    </xf>
    <xf numFmtId="0" fontId="68" fillId="22" borderId="40" xfId="0" applyFont="1" applyFill="1" applyBorder="1" applyAlignment="1" applyProtection="1">
      <alignment horizontal="center" vertical="center" wrapText="1"/>
      <protection hidden="1"/>
    </xf>
    <xf numFmtId="0" fontId="68" fillId="22" borderId="62" xfId="0" applyFont="1" applyFill="1" applyBorder="1" applyAlignment="1" applyProtection="1">
      <alignment horizontal="center" vertical="center" wrapText="1"/>
      <protection hidden="1"/>
    </xf>
    <xf numFmtId="181" fontId="68" fillId="22" borderId="1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63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64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4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58" xfId="1567" applyNumberFormat="1" applyFont="1" applyFill="1" applyBorder="1" applyAlignment="1" applyProtection="1">
      <alignment horizontal="center" vertical="center" wrapText="1"/>
      <protection hidden="1"/>
    </xf>
    <xf numFmtId="3" fontId="68" fillId="22" borderId="39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24" xfId="0" applyFont="1" applyFill="1" applyBorder="1" applyAlignment="1" applyProtection="1">
      <alignment horizontal="center" vertical="center" wrapText="1"/>
      <protection hidden="1"/>
    </xf>
    <xf numFmtId="0" fontId="68" fillId="22" borderId="41" xfId="0" applyFont="1" applyFill="1" applyBorder="1" applyAlignment="1" applyProtection="1">
      <alignment horizontal="center" vertical="center" wrapText="1"/>
      <protection hidden="1"/>
    </xf>
    <xf numFmtId="0" fontId="68" fillId="22" borderId="42" xfId="0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3" fontId="71" fillId="22" borderId="0" xfId="0" applyNumberFormat="1" applyFont="1" applyFill="1" applyAlignment="1" applyProtection="1">
      <alignment horizontal="center" vertical="center"/>
      <protection hidden="1"/>
    </xf>
    <xf numFmtId="3" fontId="68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32" xfId="0" applyFont="1" applyFill="1" applyBorder="1" applyAlignment="1" applyProtection="1">
      <alignment horizontal="center" vertical="center" wrapText="1"/>
      <protection hidden="1"/>
    </xf>
    <xf numFmtId="0" fontId="68" fillId="22" borderId="33" xfId="0" applyFont="1" applyFill="1" applyBorder="1" applyAlignment="1" applyProtection="1">
      <alignment horizontal="center" vertical="center" wrapText="1"/>
      <protection hidden="1"/>
    </xf>
    <xf numFmtId="0" fontId="68" fillId="22" borderId="34" xfId="0" applyFont="1" applyFill="1" applyBorder="1" applyAlignment="1" applyProtection="1">
      <alignment horizontal="center" vertical="center" wrapText="1"/>
      <protection hidden="1"/>
    </xf>
    <xf numFmtId="183" fontId="77" fillId="22" borderId="33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3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5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7" xfId="0" applyFont="1" applyFill="1" applyBorder="1" applyAlignment="1" applyProtection="1">
      <alignment horizontal="center" vertical="center" wrapText="1"/>
      <protection hidden="1"/>
    </xf>
    <xf numFmtId="0" fontId="68" fillId="22" borderId="47" xfId="0" applyFont="1" applyFill="1" applyBorder="1" applyAlignment="1" applyProtection="1">
      <alignment horizontal="center" vertical="center" wrapText="1"/>
      <protection hidden="1"/>
    </xf>
    <xf numFmtId="3" fontId="68" fillId="22" borderId="66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6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1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18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19" xfId="0" applyNumberFormat="1" applyFont="1" applyFill="1" applyBorder="1" applyAlignment="1" applyProtection="1">
      <alignment horizontal="center" vertical="center"/>
      <protection hidden="1"/>
    </xf>
    <xf numFmtId="3" fontId="202" fillId="0" borderId="41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42" xfId="0" applyNumberFormat="1" applyFont="1" applyFill="1" applyBorder="1" applyAlignment="1" applyProtection="1">
      <alignment horizontal="center" vertical="center"/>
      <protection hidden="1"/>
    </xf>
    <xf numFmtId="3" fontId="202" fillId="0" borderId="54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17" xfId="0" applyNumberFormat="1" applyFont="1" applyFill="1" applyBorder="1" applyAlignment="1" applyProtection="1">
      <alignment horizontal="center" vertical="center" wrapText="1"/>
      <protection hidden="1"/>
    </xf>
    <xf numFmtId="0" fontId="202" fillId="22" borderId="68" xfId="0" applyFont="1" applyFill="1" applyBorder="1" applyAlignment="1" applyProtection="1">
      <alignment horizontal="center" vertical="center" wrapText="1"/>
      <protection hidden="1"/>
    </xf>
    <xf numFmtId="0" fontId="202" fillId="22" borderId="69" xfId="0" applyFont="1" applyFill="1" applyBorder="1" applyAlignment="1" applyProtection="1">
      <alignment horizontal="center" vertical="center"/>
      <protection hidden="1"/>
    </xf>
    <xf numFmtId="0" fontId="202" fillId="22" borderId="70" xfId="0" applyFont="1" applyFill="1" applyBorder="1" applyAlignment="1" applyProtection="1">
      <alignment horizontal="center" vertical="center"/>
      <protection hidden="1"/>
    </xf>
    <xf numFmtId="3" fontId="202" fillId="0" borderId="57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41" xfId="0" applyNumberFormat="1" applyFont="1" applyFill="1" applyBorder="1" applyAlignment="1" applyProtection="1">
      <alignment horizontal="center" vertical="center"/>
      <protection hidden="1"/>
    </xf>
    <xf numFmtId="3" fontId="202" fillId="0" borderId="47" xfId="0" applyNumberFormat="1" applyFont="1" applyFill="1" applyBorder="1" applyAlignment="1" applyProtection="1">
      <alignment horizontal="center" vertical="center" wrapText="1"/>
      <protection hidden="1"/>
    </xf>
    <xf numFmtId="0" fontId="202" fillId="0" borderId="0" xfId="0" applyFont="1" applyFill="1" applyBorder="1" applyAlignment="1" applyProtection="1">
      <alignment horizontal="left" vertical="top"/>
      <protection hidden="1"/>
    </xf>
    <xf numFmtId="0" fontId="204" fillId="0" borderId="0" xfId="0" applyFont="1" applyFill="1" applyAlignment="1" applyProtection="1">
      <alignment horizontal="center" vertical="center"/>
      <protection hidden="1"/>
    </xf>
    <xf numFmtId="3" fontId="202" fillId="0" borderId="71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32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72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43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24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1" xfId="0" applyNumberFormat="1" applyFont="1" applyFill="1" applyBorder="1" applyAlignment="1" applyProtection="1">
      <alignment horizontal="center" vertical="center"/>
      <protection hidden="1"/>
    </xf>
    <xf numFmtId="3" fontId="202" fillId="22" borderId="42" xfId="0" applyNumberFormat="1" applyFont="1" applyFill="1" applyBorder="1" applyAlignment="1" applyProtection="1">
      <alignment horizontal="center" vertical="center"/>
      <protection hidden="1"/>
    </xf>
    <xf numFmtId="3" fontId="202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33" xfId="0" applyNumberFormat="1" applyFont="1" applyFill="1" applyBorder="1" applyAlignment="1" applyProtection="1">
      <alignment horizontal="center" vertical="center" wrapText="1"/>
      <protection hidden="1"/>
    </xf>
    <xf numFmtId="3" fontId="202" fillId="0" borderId="33" xfId="0" applyNumberFormat="1" applyFont="1" applyFill="1" applyBorder="1" applyAlignment="1" applyProtection="1">
      <alignment horizontal="center" vertical="center"/>
      <protection hidden="1"/>
    </xf>
    <xf numFmtId="3" fontId="202" fillId="0" borderId="34" xfId="0" applyNumberFormat="1" applyFont="1" applyFill="1" applyBorder="1" applyAlignment="1" applyProtection="1">
      <alignment horizontal="center" vertical="center"/>
      <protection hidden="1"/>
    </xf>
    <xf numFmtId="3" fontId="202" fillId="60" borderId="54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17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41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18" xfId="0" applyNumberFormat="1" applyFont="1" applyFill="1" applyBorder="1" applyAlignment="1" applyProtection="1">
      <alignment horizontal="center" vertical="center" wrapText="1"/>
      <protection hidden="1"/>
    </xf>
    <xf numFmtId="0" fontId="202" fillId="60" borderId="0" xfId="0" applyFont="1" applyFill="1" applyBorder="1" applyAlignment="1" applyProtection="1">
      <alignment horizontal="left" vertical="top"/>
      <protection hidden="1"/>
    </xf>
    <xf numFmtId="0" fontId="204" fillId="60" borderId="0" xfId="0" applyFont="1" applyFill="1" applyAlignment="1" applyProtection="1">
      <alignment horizontal="center" vertical="center"/>
      <protection hidden="1"/>
    </xf>
    <xf numFmtId="0" fontId="202" fillId="60" borderId="44" xfId="0" applyFont="1" applyFill="1" applyBorder="1" applyAlignment="1" applyProtection="1">
      <alignment horizontal="center" vertical="center" wrapText="1"/>
      <protection hidden="1"/>
    </xf>
    <xf numFmtId="0" fontId="202" fillId="60" borderId="37" xfId="0" applyFont="1" applyFill="1" applyBorder="1" applyAlignment="1" applyProtection="1">
      <alignment horizontal="center" vertical="center"/>
      <protection hidden="1"/>
    </xf>
    <xf numFmtId="0" fontId="202" fillId="60" borderId="38" xfId="0" applyFont="1" applyFill="1" applyBorder="1" applyAlignment="1" applyProtection="1">
      <alignment horizontal="center" vertical="center"/>
      <protection hidden="1"/>
    </xf>
    <xf numFmtId="3" fontId="202" fillId="60" borderId="19" xfId="0" applyNumberFormat="1" applyFont="1" applyFill="1" applyBorder="1" applyAlignment="1" applyProtection="1">
      <alignment horizontal="center" vertical="center"/>
      <protection hidden="1"/>
    </xf>
    <xf numFmtId="3" fontId="202" fillId="60" borderId="41" xfId="0" applyNumberFormat="1" applyFont="1" applyFill="1" applyBorder="1" applyAlignment="1" applyProtection="1">
      <alignment horizontal="center" vertical="center"/>
      <protection hidden="1"/>
    </xf>
    <xf numFmtId="3" fontId="202" fillId="60" borderId="42" xfId="0" applyNumberFormat="1" applyFont="1" applyFill="1" applyBorder="1" applyAlignment="1" applyProtection="1">
      <alignment horizontal="center" vertical="center"/>
      <protection hidden="1"/>
    </xf>
    <xf numFmtId="3" fontId="202" fillId="60" borderId="47" xfId="0" applyNumberFormat="1" applyFont="1" applyFill="1" applyBorder="1" applyAlignment="1" applyProtection="1">
      <alignment horizontal="center" vertical="center" wrapText="1"/>
      <protection hidden="1"/>
    </xf>
    <xf numFmtId="0" fontId="202" fillId="60" borderId="68" xfId="0" applyFont="1" applyFill="1" applyBorder="1" applyAlignment="1" applyProtection="1">
      <alignment horizontal="center" vertical="center" wrapText="1"/>
      <protection hidden="1"/>
    </xf>
    <xf numFmtId="0" fontId="202" fillId="60" borderId="69" xfId="0" applyFont="1" applyFill="1" applyBorder="1" applyAlignment="1" applyProtection="1">
      <alignment horizontal="center" vertical="center"/>
      <protection hidden="1"/>
    </xf>
    <xf numFmtId="0" fontId="202" fillId="60" borderId="70" xfId="0" applyFont="1" applyFill="1" applyBorder="1" applyAlignment="1" applyProtection="1">
      <alignment horizontal="center" vertical="center"/>
      <protection hidden="1"/>
    </xf>
    <xf numFmtId="3" fontId="202" fillId="60" borderId="71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32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22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72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43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24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33" xfId="0" applyNumberFormat="1" applyFont="1" applyFill="1" applyBorder="1" applyAlignment="1" applyProtection="1">
      <alignment horizontal="center" vertical="center" wrapText="1"/>
      <protection hidden="1"/>
    </xf>
    <xf numFmtId="3" fontId="202" fillId="60" borderId="33" xfId="0" applyNumberFormat="1" applyFont="1" applyFill="1" applyBorder="1" applyAlignment="1" applyProtection="1">
      <alignment horizontal="center" vertical="center"/>
      <protection hidden="1"/>
    </xf>
    <xf numFmtId="3" fontId="202" fillId="60" borderId="34" xfId="0" applyNumberFormat="1" applyFont="1" applyFill="1" applyBorder="1" applyAlignment="1" applyProtection="1">
      <alignment horizontal="center" vertical="center"/>
      <protection hidden="1"/>
    </xf>
    <xf numFmtId="3" fontId="202" fillId="60" borderId="57" xfId="0" applyNumberFormat="1" applyFont="1" applyFill="1" applyBorder="1" applyAlignment="1" applyProtection="1">
      <alignment horizontal="center" vertical="center" wrapText="1"/>
      <protection hidden="1"/>
    </xf>
    <xf numFmtId="0" fontId="204" fillId="60" borderId="0" xfId="1822" applyFont="1" applyFill="1" applyAlignment="1" applyProtection="1">
      <alignment horizontal="center" vertical="center"/>
      <protection hidden="1"/>
    </xf>
    <xf numFmtId="0" fontId="202" fillId="60" borderId="17" xfId="1822" applyFont="1" applyFill="1" applyBorder="1" applyAlignment="1" applyProtection="1">
      <alignment horizontal="center" vertical="center" wrapText="1"/>
      <protection hidden="1"/>
    </xf>
    <xf numFmtId="0" fontId="202" fillId="60" borderId="17" xfId="1822" applyFont="1" applyFill="1" applyBorder="1" applyAlignment="1" applyProtection="1">
      <alignment horizontal="center" vertical="center"/>
      <protection hidden="1"/>
    </xf>
    <xf numFmtId="0" fontId="202" fillId="60" borderId="18" xfId="1822" applyFont="1" applyFill="1" applyBorder="1" applyAlignment="1" applyProtection="1">
      <alignment horizontal="center" vertical="center"/>
      <protection hidden="1"/>
    </xf>
    <xf numFmtId="0" fontId="202" fillId="60" borderId="63" xfId="1822" applyFont="1" applyFill="1" applyBorder="1" applyAlignment="1" applyProtection="1">
      <alignment horizontal="center" vertical="center"/>
      <protection hidden="1"/>
    </xf>
    <xf numFmtId="0" fontId="202" fillId="60" borderId="64" xfId="1822" applyFont="1" applyFill="1" applyBorder="1" applyAlignment="1" applyProtection="1">
      <alignment horizontal="center" vertical="center"/>
      <protection hidden="1"/>
    </xf>
    <xf numFmtId="0" fontId="202" fillId="60" borderId="68" xfId="1822" applyFont="1" applyFill="1" applyBorder="1" applyAlignment="1" applyProtection="1">
      <alignment horizontal="center" vertical="center" wrapText="1"/>
      <protection hidden="1"/>
    </xf>
    <xf numFmtId="0" fontId="202" fillId="60" borderId="69" xfId="1822" applyFont="1" applyFill="1" applyBorder="1" applyAlignment="1" applyProtection="1">
      <alignment horizontal="center" vertical="center" wrapText="1"/>
      <protection hidden="1"/>
    </xf>
    <xf numFmtId="0" fontId="202" fillId="60" borderId="70" xfId="1822" applyFont="1" applyFill="1" applyBorder="1" applyAlignment="1" applyProtection="1">
      <alignment horizontal="center" vertical="center" wrapText="1"/>
      <protection hidden="1"/>
    </xf>
    <xf numFmtId="0" fontId="202" fillId="60" borderId="53" xfId="1822" applyFont="1" applyFill="1" applyBorder="1" applyAlignment="1" applyProtection="1">
      <alignment horizontal="center" vertical="center"/>
      <protection hidden="1"/>
    </xf>
    <xf numFmtId="0" fontId="202" fillId="60" borderId="33" xfId="1822" applyFont="1" applyFill="1" applyBorder="1" applyAlignment="1" applyProtection="1">
      <alignment horizontal="center" vertical="center"/>
      <protection hidden="1"/>
    </xf>
    <xf numFmtId="0" fontId="202" fillId="60" borderId="54" xfId="1822" applyFont="1" applyFill="1" applyBorder="1" applyAlignment="1" applyProtection="1">
      <alignment horizontal="center" vertical="center" wrapText="1"/>
      <protection hidden="1"/>
    </xf>
    <xf numFmtId="0" fontId="202" fillId="60" borderId="41" xfId="1822" applyFont="1" applyFill="1" applyBorder="1" applyAlignment="1" applyProtection="1">
      <alignment horizontal="center" vertical="center"/>
      <protection hidden="1"/>
    </xf>
    <xf numFmtId="0" fontId="202" fillId="60" borderId="18" xfId="1822" applyFont="1" applyFill="1" applyBorder="1" applyAlignment="1" applyProtection="1">
      <alignment horizontal="center" vertical="center" wrapText="1"/>
      <protection hidden="1"/>
    </xf>
    <xf numFmtId="0" fontId="202" fillId="60" borderId="19" xfId="1822" applyFont="1" applyFill="1" applyBorder="1" applyAlignment="1" applyProtection="1">
      <alignment horizontal="center" vertical="center" wrapText="1"/>
      <protection hidden="1"/>
    </xf>
    <xf numFmtId="0" fontId="202" fillId="60" borderId="41" xfId="1822" applyFont="1" applyFill="1" applyBorder="1" applyAlignment="1" applyProtection="1">
      <alignment horizontal="center" vertical="center" wrapText="1"/>
      <protection hidden="1"/>
    </xf>
    <xf numFmtId="0" fontId="202" fillId="60" borderId="42" xfId="1822" applyFont="1" applyFill="1" applyBorder="1" applyAlignment="1" applyProtection="1">
      <alignment horizontal="center" vertical="center" wrapText="1"/>
      <protection hidden="1"/>
    </xf>
    <xf numFmtId="0" fontId="202" fillId="60" borderId="44" xfId="1822" applyFont="1" applyFill="1" applyBorder="1" applyAlignment="1" applyProtection="1">
      <alignment horizontal="center" vertical="center" wrapText="1"/>
      <protection hidden="1"/>
    </xf>
    <xf numFmtId="0" fontId="202" fillId="60" borderId="37" xfId="1822" applyFont="1" applyFill="1" applyBorder="1" applyAlignment="1" applyProtection="1">
      <alignment horizontal="center" vertical="center" wrapText="1"/>
      <protection hidden="1"/>
    </xf>
    <xf numFmtId="0" fontId="202" fillId="60" borderId="38" xfId="1822" applyFont="1" applyFill="1" applyBorder="1" applyAlignment="1" applyProtection="1">
      <alignment horizontal="center" vertical="center" wrapText="1"/>
      <protection hidden="1"/>
    </xf>
    <xf numFmtId="0" fontId="202" fillId="60" borderId="64" xfId="1822" applyFont="1" applyFill="1" applyBorder="1" applyAlignment="1" applyProtection="1">
      <alignment horizontal="center" vertical="center" wrapText="1"/>
      <protection hidden="1"/>
    </xf>
    <xf numFmtId="0" fontId="202" fillId="60" borderId="65" xfId="1822" applyFont="1" applyFill="1" applyBorder="1" applyAlignment="1" applyProtection="1">
      <alignment horizontal="center" vertical="center" wrapText="1"/>
      <protection hidden="1"/>
    </xf>
    <xf numFmtId="0" fontId="202" fillId="60" borderId="33" xfId="1822" applyFont="1" applyFill="1" applyBorder="1" applyAlignment="1" applyProtection="1">
      <alignment horizontal="center" vertical="center" wrapText="1"/>
      <protection hidden="1"/>
    </xf>
    <xf numFmtId="0" fontId="202" fillId="60" borderId="34" xfId="1822" applyFont="1" applyFill="1" applyBorder="1" applyAlignment="1" applyProtection="1">
      <alignment horizontal="center" vertical="center" wrapText="1"/>
      <protection hidden="1"/>
    </xf>
    <xf numFmtId="0" fontId="204" fillId="60" borderId="0" xfId="1822" applyFont="1" applyFill="1" applyBorder="1" applyAlignment="1" applyProtection="1">
      <alignment horizontal="center" vertical="center"/>
      <protection hidden="1"/>
    </xf>
    <xf numFmtId="0" fontId="205" fillId="60" borderId="0" xfId="1822" applyFont="1" applyFill="1" applyBorder="1" applyAlignment="1" applyProtection="1">
      <alignment horizontal="center" vertical="center"/>
      <protection hidden="1"/>
    </xf>
    <xf numFmtId="0" fontId="202" fillId="22" borderId="40" xfId="1822" applyFont="1" applyFill="1" applyBorder="1" applyAlignment="1" applyProtection="1">
      <alignment horizontal="center" vertical="center" wrapText="1"/>
      <protection hidden="1"/>
    </xf>
    <xf numFmtId="0" fontId="202" fillId="22" borderId="47" xfId="1822" applyFont="1" applyFill="1" applyBorder="1" applyAlignment="1" applyProtection="1">
      <alignment horizontal="center" vertical="center" wrapText="1"/>
      <protection hidden="1"/>
    </xf>
    <xf numFmtId="0" fontId="202" fillId="22" borderId="26" xfId="1822" applyFont="1" applyFill="1" applyBorder="1" applyAlignment="1" applyProtection="1">
      <alignment horizontal="center" vertical="center" wrapText="1"/>
      <protection hidden="1"/>
    </xf>
    <xf numFmtId="0" fontId="202" fillId="22" borderId="29" xfId="1822" applyFont="1" applyFill="1" applyBorder="1" applyAlignment="1" applyProtection="1">
      <alignment horizontal="center" vertical="center" wrapText="1"/>
      <protection hidden="1"/>
    </xf>
    <xf numFmtId="0" fontId="202" fillId="22" borderId="57" xfId="1822" applyFont="1" applyFill="1" applyBorder="1" applyAlignment="1" applyProtection="1">
      <alignment horizontal="center" vertical="center" wrapText="1"/>
      <protection hidden="1"/>
    </xf>
    <xf numFmtId="0" fontId="202" fillId="22" borderId="27" xfId="1822" applyFont="1" applyFill="1" applyBorder="1" applyAlignment="1" applyProtection="1">
      <alignment horizontal="center" vertical="center" wrapText="1"/>
      <protection hidden="1"/>
    </xf>
    <xf numFmtId="0" fontId="202" fillId="22" borderId="28" xfId="1822" applyFont="1" applyFill="1" applyBorder="1" applyAlignment="1" applyProtection="1">
      <alignment horizontal="center" vertical="center" wrapText="1"/>
      <protection hidden="1"/>
    </xf>
    <xf numFmtId="0" fontId="202" fillId="22" borderId="33" xfId="1822" applyFont="1" applyFill="1" applyBorder="1" applyAlignment="1" applyProtection="1">
      <alignment horizontal="center" vertical="center" wrapText="1"/>
      <protection hidden="1"/>
    </xf>
    <xf numFmtId="0" fontId="202" fillId="22" borderId="41" xfId="1822" applyFont="1" applyFill="1" applyBorder="1" applyAlignment="1" applyProtection="1">
      <alignment horizontal="center" vertical="center" wrapText="1"/>
      <protection hidden="1"/>
    </xf>
    <xf numFmtId="177" fontId="202" fillId="22" borderId="44" xfId="1565" applyFont="1" applyFill="1" applyBorder="1" applyAlignment="1" applyProtection="1">
      <alignment horizontal="center" vertical="center" wrapText="1"/>
      <protection hidden="1"/>
    </xf>
    <xf numFmtId="177" fontId="202" fillId="22" borderId="37" xfId="1565" applyFont="1" applyFill="1" applyBorder="1" applyAlignment="1" applyProtection="1">
      <alignment horizontal="center" vertical="center" wrapText="1"/>
      <protection hidden="1"/>
    </xf>
    <xf numFmtId="177" fontId="202" fillId="22" borderId="38" xfId="1565" applyFont="1" applyFill="1" applyBorder="1" applyAlignment="1" applyProtection="1">
      <alignment horizontal="center" vertical="center" wrapText="1"/>
      <protection hidden="1"/>
    </xf>
    <xf numFmtId="0" fontId="202" fillId="22" borderId="22" xfId="1822" applyFont="1" applyFill="1" applyBorder="1" applyAlignment="1" applyProtection="1">
      <alignment horizontal="center" vertical="center" wrapText="1"/>
      <protection hidden="1"/>
    </xf>
    <xf numFmtId="0" fontId="202" fillId="22" borderId="72" xfId="1822" applyFont="1" applyFill="1" applyBorder="1" applyAlignment="1" applyProtection="1">
      <alignment horizontal="center" vertical="center" wrapText="1"/>
      <protection hidden="1"/>
    </xf>
    <xf numFmtId="0" fontId="202" fillId="22" borderId="0" xfId="1822" applyFont="1" applyFill="1" applyBorder="1" applyAlignment="1" applyProtection="1">
      <alignment horizontal="center" vertical="center" wrapText="1"/>
      <protection hidden="1"/>
    </xf>
    <xf numFmtId="0" fontId="204" fillId="22" borderId="0" xfId="1825" applyNumberFormat="1" applyFont="1" applyFill="1" applyBorder="1" applyAlignment="1" applyProtection="1">
      <alignment horizontal="center" vertical="center"/>
      <protection hidden="1"/>
    </xf>
    <xf numFmtId="0" fontId="205" fillId="22" borderId="0" xfId="1822" applyFont="1" applyFill="1" applyBorder="1" applyAlignment="1" applyProtection="1">
      <alignment horizontal="center" vertical="center"/>
      <protection hidden="1"/>
    </xf>
    <xf numFmtId="0" fontId="202" fillId="22" borderId="71" xfId="1822" applyFont="1" applyFill="1" applyBorder="1" applyAlignment="1" applyProtection="1">
      <alignment horizontal="center" vertical="center" wrapText="1"/>
      <protection hidden="1"/>
    </xf>
    <xf numFmtId="0" fontId="202" fillId="22" borderId="51" xfId="1822" applyFont="1" applyFill="1" applyBorder="1" applyAlignment="1" applyProtection="1">
      <alignment horizontal="center" vertical="center" wrapText="1"/>
      <protection hidden="1"/>
    </xf>
    <xf numFmtId="0" fontId="202" fillId="22" borderId="32" xfId="1822" applyFont="1" applyFill="1" applyBorder="1" applyAlignment="1" applyProtection="1">
      <alignment horizontal="center" vertical="center" wrapText="1"/>
      <protection hidden="1"/>
    </xf>
    <xf numFmtId="0" fontId="202" fillId="22" borderId="43" xfId="1822" applyFont="1" applyFill="1" applyBorder="1" applyAlignment="1" applyProtection="1">
      <alignment horizontal="center" vertical="center" wrapText="1"/>
      <protection hidden="1"/>
    </xf>
    <xf numFmtId="0" fontId="202" fillId="22" borderId="48" xfId="1822" applyFont="1" applyFill="1" applyBorder="1" applyAlignment="1" applyProtection="1">
      <alignment horizontal="center" vertical="center" wrapText="1"/>
      <protection hidden="1"/>
    </xf>
    <xf numFmtId="0" fontId="202" fillId="22" borderId="21" xfId="1822" applyFont="1" applyFill="1" applyBorder="1" applyAlignment="1" applyProtection="1">
      <alignment horizontal="center" vertical="center"/>
      <protection hidden="1"/>
    </xf>
    <xf numFmtId="0" fontId="202" fillId="22" borderId="85" xfId="1822" applyFont="1" applyFill="1" applyBorder="1" applyAlignment="1" applyProtection="1">
      <alignment horizontal="center" vertical="center"/>
      <protection hidden="1"/>
    </xf>
    <xf numFmtId="0" fontId="202" fillId="22" borderId="49" xfId="1822" applyFont="1" applyFill="1" applyBorder="1" applyAlignment="1" applyProtection="1">
      <alignment horizontal="center" vertical="center" wrapText="1"/>
      <protection hidden="1"/>
    </xf>
    <xf numFmtId="0" fontId="202" fillId="22" borderId="52" xfId="1822" applyFont="1" applyFill="1" applyBorder="1" applyAlignment="1" applyProtection="1">
      <alignment horizontal="center" vertical="center" wrapText="1"/>
      <protection hidden="1"/>
    </xf>
  </cellXfs>
  <cellStyles count="8063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4925"/>
    <cellStyle name="20% - Accent1 3" xfId="2257"/>
    <cellStyle name="20% - Accent1 4" xfId="6788"/>
    <cellStyle name="20% - Accent1_010_주택건설" xfId="1860"/>
    <cellStyle name="20% - Accent2" xfId="14"/>
    <cellStyle name="20% - Accent2 2" xfId="15"/>
    <cellStyle name="20% - Accent2 2 2" xfId="4926"/>
    <cellStyle name="20% - Accent2 3" xfId="2258"/>
    <cellStyle name="20% - Accent2 4" xfId="6789"/>
    <cellStyle name="20% - Accent2_010_주택건설" xfId="1861"/>
    <cellStyle name="20% - Accent3" xfId="16"/>
    <cellStyle name="20% - Accent3 2" xfId="17"/>
    <cellStyle name="20% - Accent3 2 2" xfId="4927"/>
    <cellStyle name="20% - Accent3 3" xfId="2259"/>
    <cellStyle name="20% - Accent3 4" xfId="6790"/>
    <cellStyle name="20% - Accent3_010_주택건설" xfId="1862"/>
    <cellStyle name="20% - Accent4" xfId="18"/>
    <cellStyle name="20% - Accent4 2" xfId="19"/>
    <cellStyle name="20% - Accent4 2 2" xfId="4928"/>
    <cellStyle name="20% - Accent4 3" xfId="2260"/>
    <cellStyle name="20% - Accent4 4" xfId="6791"/>
    <cellStyle name="20% - Accent4_010_주택건설" xfId="1863"/>
    <cellStyle name="20% - Accent5" xfId="20"/>
    <cellStyle name="20% - Accent5 2" xfId="21"/>
    <cellStyle name="20% - Accent5 2 2" xfId="4929"/>
    <cellStyle name="20% - Accent5 3" xfId="2261"/>
    <cellStyle name="20% - Accent5 4" xfId="6792"/>
    <cellStyle name="20% - Accent5_010_주택건설" xfId="1864"/>
    <cellStyle name="20% - Accent6" xfId="22"/>
    <cellStyle name="20% - Accent6 2" xfId="23"/>
    <cellStyle name="20% - Accent6 2 2" xfId="4930"/>
    <cellStyle name="20% - Accent6 3" xfId="2262"/>
    <cellStyle name="20% - Accent6 4" xfId="6793"/>
    <cellStyle name="20% - Accent6_010_주택건설" xfId="1865"/>
    <cellStyle name="20% - 강조색1" xfId="24" builtinId="30" customBuiltin="1"/>
    <cellStyle name="20% - 강조색1 10" xfId="4931"/>
    <cellStyle name="20% - 강조색1 2" xfId="25"/>
    <cellStyle name="20% - 강조색1 2 2" xfId="26"/>
    <cellStyle name="20% - 강조색1 2 2 2" xfId="27"/>
    <cellStyle name="20% - 강조색1 2 2 2 2" xfId="4932"/>
    <cellStyle name="20% - 강조색1 2 2 2 3" xfId="4933"/>
    <cellStyle name="20% - 강조색1 2 2 3" xfId="28"/>
    <cellStyle name="20% - 강조색1 2 2 3 2" xfId="2117"/>
    <cellStyle name="20% - 강조색1 2 2 3 3" xfId="2045"/>
    <cellStyle name="20% - 강조색1 2 2 4" xfId="2263"/>
    <cellStyle name="20% - 강조색1 2 2 5" xfId="4469"/>
    <cellStyle name="20% - 강조색1 2 2_012_보건및사회보장" xfId="1837"/>
    <cellStyle name="20% - 강조색1 2 3" xfId="29"/>
    <cellStyle name="20% - 강조색1 2 3 2" xfId="30"/>
    <cellStyle name="20% - 강조색1 2 4" xfId="31"/>
    <cellStyle name="20% - 강조색1 2 5" xfId="32"/>
    <cellStyle name="20% - 강조색1 2 6" xfId="2264"/>
    <cellStyle name="20% - 강조색1 2 6 2" xfId="4934"/>
    <cellStyle name="20% - 강조색1 2_014_교육및문화" xfId="1838"/>
    <cellStyle name="20% - 강조색1 3" xfId="33"/>
    <cellStyle name="20% - 강조색1 3 2" xfId="34"/>
    <cellStyle name="20% - 강조색1 3 2 2" xfId="35"/>
    <cellStyle name="20% - 강조색1 3 2 2 2" xfId="4480"/>
    <cellStyle name="20% - 강조색1 3 2 2 3" xfId="4484"/>
    <cellStyle name="20% - 강조색1 3 2 3" xfId="36"/>
    <cellStyle name="20% - 강조색1 3 2 4" xfId="4461"/>
    <cellStyle name="20% - 강조색1 3 2_004_노동" xfId="1839"/>
    <cellStyle name="20% - 강조색1 3 3" xfId="37"/>
    <cellStyle name="20% - 강조색1 3 3 2" xfId="4465"/>
    <cellStyle name="20% - 강조색1 3 3 3" xfId="4935"/>
    <cellStyle name="20% - 강조색1 3 3 4" xfId="4463"/>
    <cellStyle name="20% - 강조색1 3 4" xfId="2265"/>
    <cellStyle name="20% - 강조색1 4" xfId="38"/>
    <cellStyle name="20% - 강조색1 4 2" xfId="39"/>
    <cellStyle name="20% - 강조색1 4 3" xfId="4482"/>
    <cellStyle name="20% - 강조색1 5" xfId="40"/>
    <cellStyle name="20% - 강조색1 5 2" xfId="5269"/>
    <cellStyle name="20% - 강조색1 5 2 2" xfId="7717"/>
    <cellStyle name="20% - 강조색1 6" xfId="41"/>
    <cellStyle name="20% - 강조색1 6 2" xfId="2118"/>
    <cellStyle name="20% - 강조색1 6 3" xfId="1836"/>
    <cellStyle name="20% - 강조색1 7" xfId="2266"/>
    <cellStyle name="20% - 강조색1 8" xfId="4464"/>
    <cellStyle name="20% - 강조색1 8 2" xfId="4466"/>
    <cellStyle name="20% - 강조색1 8 2 2" xfId="7576"/>
    <cellStyle name="20% - 강조색1 8 3" xfId="7575"/>
    <cellStyle name="20% - 강조색1 9" xfId="4936"/>
    <cellStyle name="20% - 강조색2" xfId="42" builtinId="34" customBuiltin="1"/>
    <cellStyle name="20% - 강조색2 10" xfId="4937"/>
    <cellStyle name="20% - 강조색2 2" xfId="43"/>
    <cellStyle name="20% - 강조색2 2 2" xfId="44"/>
    <cellStyle name="20% - 강조색2 2 2 2" xfId="45"/>
    <cellStyle name="20% - 강조색2 2 2 2 2" xfId="4938"/>
    <cellStyle name="20% - 강조색2 2 2 2 3" xfId="4939"/>
    <cellStyle name="20% - 강조색2 2 2 3" xfId="46"/>
    <cellStyle name="20% - 강조색2 2 2 3 2" xfId="2115"/>
    <cellStyle name="20% - 강조색2 2 2 3 3" xfId="2046"/>
    <cellStyle name="20% - 강조색2 2 2 4" xfId="2267"/>
    <cellStyle name="20% - 강조색2 2 2 5" xfId="4486"/>
    <cellStyle name="20% - 강조색2 2 2_012_보건및사회보장" xfId="1841"/>
    <cellStyle name="20% - 강조색2 2 3" xfId="47"/>
    <cellStyle name="20% - 강조색2 2 3 2" xfId="48"/>
    <cellStyle name="20% - 강조색2 2 4" xfId="49"/>
    <cellStyle name="20% - 강조색2 2 5" xfId="50"/>
    <cellStyle name="20% - 강조색2 2 6" xfId="2268"/>
    <cellStyle name="20% - 강조색2 2 6 2" xfId="4940"/>
    <cellStyle name="20% - 강조색2 2_014_교육및문화" xfId="1842"/>
    <cellStyle name="20% - 강조색2 3" xfId="51"/>
    <cellStyle name="20% - 강조색2 3 2" xfId="52"/>
    <cellStyle name="20% - 강조색2 3 2 2" xfId="53"/>
    <cellStyle name="20% - 강조색2 3 2 2 2" xfId="4488"/>
    <cellStyle name="20% - 강조색2 3 2 2 3" xfId="4487"/>
    <cellStyle name="20% - 강조색2 3 2 3" xfId="54"/>
    <cellStyle name="20% - 강조색2 3 2 4" xfId="4489"/>
    <cellStyle name="20% - 강조색2 3 2_004_노동" xfId="1843"/>
    <cellStyle name="20% - 강조색2 3 3" xfId="55"/>
    <cellStyle name="20% - 강조색2 3 3 2" xfId="4491"/>
    <cellStyle name="20% - 강조색2 3 3 3" xfId="4941"/>
    <cellStyle name="20% - 강조색2 3 3 4" xfId="4490"/>
    <cellStyle name="20% - 강조색2 3 4" xfId="2269"/>
    <cellStyle name="20% - 강조색2 4" xfId="56"/>
    <cellStyle name="20% - 강조색2 4 2" xfId="57"/>
    <cellStyle name="20% - 강조색2 4 3" xfId="4492"/>
    <cellStyle name="20% - 강조색2 5" xfId="58"/>
    <cellStyle name="20% - 강조색2 5 2" xfId="5270"/>
    <cellStyle name="20% - 강조색2 5 2 2" xfId="7718"/>
    <cellStyle name="20% - 강조색2 6" xfId="59"/>
    <cellStyle name="20% - 강조색2 6 2" xfId="2116"/>
    <cellStyle name="20% - 강조색2 6 3" xfId="1840"/>
    <cellStyle name="20% - 강조색2 7" xfId="2270"/>
    <cellStyle name="20% - 강조색2 8" xfId="4493"/>
    <cellStyle name="20% - 강조색2 8 2" xfId="4494"/>
    <cellStyle name="20% - 강조색2 8 2 2" xfId="7586"/>
    <cellStyle name="20% - 강조색2 8 3" xfId="7585"/>
    <cellStyle name="20% - 강조색2 9" xfId="4942"/>
    <cellStyle name="20% - 강조색3" xfId="60" builtinId="38" customBuiltin="1"/>
    <cellStyle name="20% - 강조색3 10" xfId="4943"/>
    <cellStyle name="20% - 강조색3 2" xfId="61"/>
    <cellStyle name="20% - 강조색3 2 2" xfId="62"/>
    <cellStyle name="20% - 강조색3 2 2 2" xfId="63"/>
    <cellStyle name="20% - 강조색3 2 2 2 2" xfId="4944"/>
    <cellStyle name="20% - 강조색3 2 2 2 3" xfId="4945"/>
    <cellStyle name="20% - 강조색3 2 2 3" xfId="64"/>
    <cellStyle name="20% - 강조색3 2 2 3 2" xfId="2113"/>
    <cellStyle name="20% - 강조색3 2 2 3 3" xfId="2047"/>
    <cellStyle name="20% - 강조색3 2 2 4" xfId="2271"/>
    <cellStyle name="20% - 강조색3 2 2 5" xfId="4495"/>
    <cellStyle name="20% - 강조색3 2 2_012_보건및사회보장" xfId="1845"/>
    <cellStyle name="20% - 강조색3 2 3" xfId="65"/>
    <cellStyle name="20% - 강조색3 2 3 2" xfId="66"/>
    <cellStyle name="20% - 강조색3 2 4" xfId="67"/>
    <cellStyle name="20% - 강조색3 2 5" xfId="68"/>
    <cellStyle name="20% - 강조색3 2 6" xfId="2272"/>
    <cellStyle name="20% - 강조색3 2 6 2" xfId="4946"/>
    <cellStyle name="20% - 강조색3 2_014_교육및문화" xfId="1846"/>
    <cellStyle name="20% - 강조색3 3" xfId="69"/>
    <cellStyle name="20% - 강조색3 3 2" xfId="70"/>
    <cellStyle name="20% - 강조색3 3 2 2" xfId="71"/>
    <cellStyle name="20% - 강조색3 3 2 2 2" xfId="4497"/>
    <cellStyle name="20% - 강조색3 3 2 2 3" xfId="4496"/>
    <cellStyle name="20% - 강조색3 3 2 3" xfId="72"/>
    <cellStyle name="20% - 강조색3 3 2 4" xfId="4498"/>
    <cellStyle name="20% - 강조색3 3 2_004_노동" xfId="1847"/>
    <cellStyle name="20% - 강조색3 3 3" xfId="73"/>
    <cellStyle name="20% - 강조색3 3 3 2" xfId="4500"/>
    <cellStyle name="20% - 강조색3 3 3 3" xfId="4947"/>
    <cellStyle name="20% - 강조색3 3 3 4" xfId="4499"/>
    <cellStyle name="20% - 강조색3 3 4" xfId="2273"/>
    <cellStyle name="20% - 강조색3 4" xfId="74"/>
    <cellStyle name="20% - 강조색3 4 2" xfId="75"/>
    <cellStyle name="20% - 강조색3 4 3" xfId="4501"/>
    <cellStyle name="20% - 강조색3 5" xfId="76"/>
    <cellStyle name="20% - 강조색3 5 2" xfId="5271"/>
    <cellStyle name="20% - 강조색3 5 2 2" xfId="7719"/>
    <cellStyle name="20% - 강조색3 6" xfId="77"/>
    <cellStyle name="20% - 강조색3 6 2" xfId="2114"/>
    <cellStyle name="20% - 강조색3 6 3" xfId="1844"/>
    <cellStyle name="20% - 강조색3 7" xfId="2274"/>
    <cellStyle name="20% - 강조색3 8" xfId="4502"/>
    <cellStyle name="20% - 강조색3 8 2" xfId="4503"/>
    <cellStyle name="20% - 강조색3 8 2 2" xfId="7588"/>
    <cellStyle name="20% - 강조색3 8 3" xfId="7587"/>
    <cellStyle name="20% - 강조색3 9" xfId="4948"/>
    <cellStyle name="20% - 강조색4" xfId="78" builtinId="42" customBuiltin="1"/>
    <cellStyle name="20% - 강조색4 10" xfId="4949"/>
    <cellStyle name="20% - 강조색4 2" xfId="79"/>
    <cellStyle name="20% - 강조색4 2 2" xfId="80"/>
    <cellStyle name="20% - 강조색4 2 2 2" xfId="81"/>
    <cellStyle name="20% - 강조색4 2 2 2 2" xfId="4950"/>
    <cellStyle name="20% - 강조색4 2 2 2 3" xfId="4951"/>
    <cellStyle name="20% - 강조색4 2 2 3" xfId="82"/>
    <cellStyle name="20% - 강조색4 2 2 3 2" xfId="2111"/>
    <cellStyle name="20% - 강조색4 2 2 3 3" xfId="2048"/>
    <cellStyle name="20% - 강조색4 2 2 4" xfId="2275"/>
    <cellStyle name="20% - 강조색4 2 2 5" xfId="4504"/>
    <cellStyle name="20% - 강조색4 2 2_012_보건및사회보장" xfId="1849"/>
    <cellStyle name="20% - 강조색4 2 3" xfId="83"/>
    <cellStyle name="20% - 강조색4 2 3 2" xfId="84"/>
    <cellStyle name="20% - 강조색4 2 4" xfId="85"/>
    <cellStyle name="20% - 강조색4 2 5" xfId="86"/>
    <cellStyle name="20% - 강조색4 2 6" xfId="2276"/>
    <cellStyle name="20% - 강조색4 2 6 2" xfId="4952"/>
    <cellStyle name="20% - 강조색4 2_014_교육및문화" xfId="1850"/>
    <cellStyle name="20% - 강조색4 3" xfId="87"/>
    <cellStyle name="20% - 강조색4 3 2" xfId="88"/>
    <cellStyle name="20% - 강조색4 3 2 2" xfId="89"/>
    <cellStyle name="20% - 강조색4 3 2 2 2" xfId="4506"/>
    <cellStyle name="20% - 강조색4 3 2 2 3" xfId="4505"/>
    <cellStyle name="20% - 강조색4 3 2 3" xfId="90"/>
    <cellStyle name="20% - 강조색4 3 2 4" xfId="4507"/>
    <cellStyle name="20% - 강조색4 3 2_004_노동" xfId="1851"/>
    <cellStyle name="20% - 강조색4 3 3" xfId="91"/>
    <cellStyle name="20% - 강조색4 3 3 2" xfId="4509"/>
    <cellStyle name="20% - 강조색4 3 3 3" xfId="4953"/>
    <cellStyle name="20% - 강조색4 3 3 4" xfId="4508"/>
    <cellStyle name="20% - 강조색4 3 4" xfId="2277"/>
    <cellStyle name="20% - 강조색4 4" xfId="92"/>
    <cellStyle name="20% - 강조색4 4 2" xfId="93"/>
    <cellStyle name="20% - 강조색4 4 3" xfId="4510"/>
    <cellStyle name="20% - 강조색4 5" xfId="94"/>
    <cellStyle name="20% - 강조색4 5 2" xfId="5272"/>
    <cellStyle name="20% - 강조색4 5 2 2" xfId="7720"/>
    <cellStyle name="20% - 강조색4 6" xfId="95"/>
    <cellStyle name="20% - 강조색4 6 2" xfId="2112"/>
    <cellStyle name="20% - 강조색4 6 3" xfId="1848"/>
    <cellStyle name="20% - 강조색4 7" xfId="2278"/>
    <cellStyle name="20% - 강조색4 8" xfId="4511"/>
    <cellStyle name="20% - 강조색4 8 2" xfId="4512"/>
    <cellStyle name="20% - 강조색4 8 2 2" xfId="7590"/>
    <cellStyle name="20% - 강조색4 8 3" xfId="7589"/>
    <cellStyle name="20% - 강조색4 9" xfId="4954"/>
    <cellStyle name="20% - 강조색5" xfId="96" builtinId="46" customBuiltin="1"/>
    <cellStyle name="20% - 강조색5 10" xfId="4955"/>
    <cellStyle name="20% - 강조색5 2" xfId="97"/>
    <cellStyle name="20% - 강조색5 2 2" xfId="98"/>
    <cellStyle name="20% - 강조색5 2 2 2" xfId="99"/>
    <cellStyle name="20% - 강조색5 2 2 2 2" xfId="4956"/>
    <cellStyle name="20% - 강조색5 2 2 2 3" xfId="4957"/>
    <cellStyle name="20% - 강조색5 2 2 3" xfId="100"/>
    <cellStyle name="20% - 강조색5 2 2 3 2" xfId="2109"/>
    <cellStyle name="20% - 강조색5 2 2 3 3" xfId="2049"/>
    <cellStyle name="20% - 강조색5 2 2 4" xfId="2279"/>
    <cellStyle name="20% - 강조색5 2 2 5" xfId="4513"/>
    <cellStyle name="20% - 강조색5 2 2_012_보건및사회보장" xfId="1853"/>
    <cellStyle name="20% - 강조색5 2 3" xfId="101"/>
    <cellStyle name="20% - 강조색5 2 3 2" xfId="102"/>
    <cellStyle name="20% - 강조색5 2 4" xfId="103"/>
    <cellStyle name="20% - 강조색5 2 5" xfId="104"/>
    <cellStyle name="20% - 강조색5 2 6" xfId="2280"/>
    <cellStyle name="20% - 강조색5 2 6 2" xfId="4958"/>
    <cellStyle name="20% - 강조색5 2_014_교육및문화" xfId="1854"/>
    <cellStyle name="20% - 강조색5 3" xfId="105"/>
    <cellStyle name="20% - 강조색5 3 2" xfId="106"/>
    <cellStyle name="20% - 강조색5 3 2 2" xfId="107"/>
    <cellStyle name="20% - 강조색5 3 2 2 2" xfId="4515"/>
    <cellStyle name="20% - 강조색5 3 2 2 3" xfId="4514"/>
    <cellStyle name="20% - 강조색5 3 2 3" xfId="108"/>
    <cellStyle name="20% - 강조색5 3 2 4" xfId="4516"/>
    <cellStyle name="20% - 강조색5 3 2_004_노동" xfId="1855"/>
    <cellStyle name="20% - 강조색5 3 3" xfId="109"/>
    <cellStyle name="20% - 강조색5 3 3 2" xfId="4518"/>
    <cellStyle name="20% - 강조색5 3 3 3" xfId="4959"/>
    <cellStyle name="20% - 강조색5 3 3 4" xfId="4517"/>
    <cellStyle name="20% - 강조색5 3 4" xfId="2281"/>
    <cellStyle name="20% - 강조색5 4" xfId="110"/>
    <cellStyle name="20% - 강조색5 4 2" xfId="111"/>
    <cellStyle name="20% - 강조색5 4 3" xfId="4519"/>
    <cellStyle name="20% - 강조색5 5" xfId="112"/>
    <cellStyle name="20% - 강조색5 5 2" xfId="5273"/>
    <cellStyle name="20% - 강조색5 5 2 2" xfId="7721"/>
    <cellStyle name="20% - 강조색5 6" xfId="113"/>
    <cellStyle name="20% - 강조색5 6 2" xfId="2110"/>
    <cellStyle name="20% - 강조색5 6 3" xfId="1852"/>
    <cellStyle name="20% - 강조색5 7" xfId="2282"/>
    <cellStyle name="20% - 강조색5 8" xfId="4520"/>
    <cellStyle name="20% - 강조색5 8 2" xfId="4521"/>
    <cellStyle name="20% - 강조색5 8 2 2" xfId="7592"/>
    <cellStyle name="20% - 강조색5 8 3" xfId="7591"/>
    <cellStyle name="20% - 강조색5 9" xfId="4960"/>
    <cellStyle name="20% - 강조색6" xfId="114" builtinId="50" customBuiltin="1"/>
    <cellStyle name="20% - 강조색6 10" xfId="4961"/>
    <cellStyle name="20% - 강조색6 2" xfId="115"/>
    <cellStyle name="20% - 강조색6 2 2" xfId="116"/>
    <cellStyle name="20% - 강조색6 2 2 2" xfId="117"/>
    <cellStyle name="20% - 강조색6 2 2 2 2" xfId="4962"/>
    <cellStyle name="20% - 강조색6 2 2 2 3" xfId="4963"/>
    <cellStyle name="20% - 강조색6 2 2 3" xfId="118"/>
    <cellStyle name="20% - 강조색6 2 2 3 2" xfId="2142"/>
    <cellStyle name="20% - 강조색6 2 2 3 3" xfId="2050"/>
    <cellStyle name="20% - 강조색6 2 2 4" xfId="2283"/>
    <cellStyle name="20% - 강조색6 2 2 5" xfId="4522"/>
    <cellStyle name="20% - 강조색6 2 2_012_보건및사회보장" xfId="1857"/>
    <cellStyle name="20% - 강조색6 2 3" xfId="119"/>
    <cellStyle name="20% - 강조색6 2 3 2" xfId="120"/>
    <cellStyle name="20% - 강조색6 2 4" xfId="121"/>
    <cellStyle name="20% - 강조색6 2 5" xfId="122"/>
    <cellStyle name="20% - 강조색6 2 6" xfId="2284"/>
    <cellStyle name="20% - 강조색6 2 6 2" xfId="4964"/>
    <cellStyle name="20% - 강조색6 2_014_교육및문화" xfId="1858"/>
    <cellStyle name="20% - 강조색6 3" xfId="123"/>
    <cellStyle name="20% - 강조색6 3 2" xfId="124"/>
    <cellStyle name="20% - 강조색6 3 2 2" xfId="125"/>
    <cellStyle name="20% - 강조색6 3 2 2 2" xfId="4524"/>
    <cellStyle name="20% - 강조색6 3 2 2 3" xfId="4523"/>
    <cellStyle name="20% - 강조색6 3 2 3" xfId="126"/>
    <cellStyle name="20% - 강조색6 3 2 4" xfId="4525"/>
    <cellStyle name="20% - 강조색6 3 2_004_노동" xfId="1859"/>
    <cellStyle name="20% - 강조색6 3 3" xfId="127"/>
    <cellStyle name="20% - 강조색6 3 3 2" xfId="4527"/>
    <cellStyle name="20% - 강조색6 3 3 3" xfId="4965"/>
    <cellStyle name="20% - 강조색6 3 3 4" xfId="4526"/>
    <cellStyle name="20% - 강조색6 3 4" xfId="2285"/>
    <cellStyle name="20% - 강조색6 4" xfId="128"/>
    <cellStyle name="20% - 강조색6 4 2" xfId="129"/>
    <cellStyle name="20% - 강조색6 4 3" xfId="4528"/>
    <cellStyle name="20% - 강조색6 5" xfId="130"/>
    <cellStyle name="20% - 강조색6 5 2" xfId="5274"/>
    <cellStyle name="20% - 강조색6 5 2 2" xfId="7722"/>
    <cellStyle name="20% - 강조색6 6" xfId="131"/>
    <cellStyle name="20% - 강조색6 6 2" xfId="2141"/>
    <cellStyle name="20% - 강조색6 6 3" xfId="1856"/>
    <cellStyle name="20% - 강조색6 7" xfId="2286"/>
    <cellStyle name="20% - 강조색6 8" xfId="4529"/>
    <cellStyle name="20% - 강조색6 8 2" xfId="4530"/>
    <cellStyle name="20% - 강조색6 8 2 2" xfId="7594"/>
    <cellStyle name="20% - 강조색6 8 3" xfId="7593"/>
    <cellStyle name="20% - 강조색6 9" xfId="4966"/>
    <cellStyle name="40% - Accent1" xfId="132"/>
    <cellStyle name="40% - Accent1 2" xfId="133"/>
    <cellStyle name="40% - Accent1 2 2" xfId="4967"/>
    <cellStyle name="40% - Accent1 3" xfId="2287"/>
    <cellStyle name="40% - Accent1 4" xfId="6794"/>
    <cellStyle name="40% - Accent1_010_주택건설" xfId="1890"/>
    <cellStyle name="40% - Accent2" xfId="134"/>
    <cellStyle name="40% - Accent2 2" xfId="135"/>
    <cellStyle name="40% - Accent2 2 2" xfId="4968"/>
    <cellStyle name="40% - Accent2 3" xfId="2288"/>
    <cellStyle name="40% - Accent2 4" xfId="6795"/>
    <cellStyle name="40% - Accent2_010_주택건설" xfId="1891"/>
    <cellStyle name="40% - Accent3" xfId="136"/>
    <cellStyle name="40% - Accent3 2" xfId="137"/>
    <cellStyle name="40% - Accent3 2 2" xfId="4969"/>
    <cellStyle name="40% - Accent3 3" xfId="2289"/>
    <cellStyle name="40% - Accent3 4" xfId="6796"/>
    <cellStyle name="40% - Accent3_010_주택건설" xfId="1892"/>
    <cellStyle name="40% - Accent4" xfId="138"/>
    <cellStyle name="40% - Accent4 2" xfId="139"/>
    <cellStyle name="40% - Accent4 2 2" xfId="4970"/>
    <cellStyle name="40% - Accent4 3" xfId="2290"/>
    <cellStyle name="40% - Accent4 4" xfId="6797"/>
    <cellStyle name="40% - Accent4_010_주택건설" xfId="1893"/>
    <cellStyle name="40% - Accent5" xfId="140"/>
    <cellStyle name="40% - Accent5 2" xfId="141"/>
    <cellStyle name="40% - Accent5 2 2" xfId="4971"/>
    <cellStyle name="40% - Accent5 3" xfId="2291"/>
    <cellStyle name="40% - Accent5 4" xfId="6798"/>
    <cellStyle name="40% - Accent5_010_주택건설" xfId="1894"/>
    <cellStyle name="40% - Accent6" xfId="142"/>
    <cellStyle name="40% - Accent6 2" xfId="143"/>
    <cellStyle name="40% - Accent6 2 2" xfId="4972"/>
    <cellStyle name="40% - Accent6 3" xfId="2292"/>
    <cellStyle name="40% - Accent6 4" xfId="6799"/>
    <cellStyle name="40% - Accent6_010_주택건설" xfId="1895"/>
    <cellStyle name="40% - 강조색1" xfId="144" builtinId="31" customBuiltin="1"/>
    <cellStyle name="40% - 강조색1 10" xfId="4973"/>
    <cellStyle name="40% - 강조색1 2" xfId="145"/>
    <cellStyle name="40% - 강조색1 2 2" xfId="146"/>
    <cellStyle name="40% - 강조색1 2 2 2" xfId="147"/>
    <cellStyle name="40% - 강조색1 2 2 2 2" xfId="4974"/>
    <cellStyle name="40% - 강조색1 2 2 2 3" xfId="4975"/>
    <cellStyle name="40% - 강조색1 2 2 3" xfId="148"/>
    <cellStyle name="40% - 강조색1 2 2 3 2" xfId="2144"/>
    <cellStyle name="40% - 강조색1 2 2 3 3" xfId="2051"/>
    <cellStyle name="40% - 강조색1 2 2 4" xfId="2293"/>
    <cellStyle name="40% - 강조색1 2 2 5" xfId="4531"/>
    <cellStyle name="40% - 강조색1 2 2_012_보건및사회보장" xfId="1867"/>
    <cellStyle name="40% - 강조색1 2 3" xfId="149"/>
    <cellStyle name="40% - 강조색1 2 3 2" xfId="150"/>
    <cellStyle name="40% - 강조색1 2 4" xfId="151"/>
    <cellStyle name="40% - 강조색1 2 5" xfId="152"/>
    <cellStyle name="40% - 강조색1 2 6" xfId="2294"/>
    <cellStyle name="40% - 강조색1 2 6 2" xfId="4976"/>
    <cellStyle name="40% - 강조색1 2_014_교육및문화" xfId="1868"/>
    <cellStyle name="40% - 강조색1 3" xfId="153"/>
    <cellStyle name="40% - 강조색1 3 2" xfId="154"/>
    <cellStyle name="40% - 강조색1 3 2 2" xfId="155"/>
    <cellStyle name="40% - 강조색1 3 2 2 2" xfId="4533"/>
    <cellStyle name="40% - 강조색1 3 2 2 3" xfId="4532"/>
    <cellStyle name="40% - 강조색1 3 2 3" xfId="156"/>
    <cellStyle name="40% - 강조색1 3 2 4" xfId="4534"/>
    <cellStyle name="40% - 강조색1 3 2_004_노동" xfId="1869"/>
    <cellStyle name="40% - 강조색1 3 3" xfId="157"/>
    <cellStyle name="40% - 강조색1 3 3 2" xfId="4536"/>
    <cellStyle name="40% - 강조색1 3 3 3" xfId="4977"/>
    <cellStyle name="40% - 강조색1 3 3 4" xfId="4535"/>
    <cellStyle name="40% - 강조색1 3 4" xfId="2295"/>
    <cellStyle name="40% - 강조색1 4" xfId="158"/>
    <cellStyle name="40% - 강조색1 4 2" xfId="159"/>
    <cellStyle name="40% - 강조색1 4 3" xfId="4537"/>
    <cellStyle name="40% - 강조색1 5" xfId="160"/>
    <cellStyle name="40% - 강조색1 5 2" xfId="5275"/>
    <cellStyle name="40% - 강조색1 5 2 2" xfId="7723"/>
    <cellStyle name="40% - 강조색1 6" xfId="161"/>
    <cellStyle name="40% - 강조색1 6 2" xfId="2143"/>
    <cellStyle name="40% - 강조색1 6 3" xfId="1866"/>
    <cellStyle name="40% - 강조색1 7" xfId="2296"/>
    <cellStyle name="40% - 강조색1 8" xfId="4538"/>
    <cellStyle name="40% - 강조색1 8 2" xfId="4539"/>
    <cellStyle name="40% - 강조색1 8 2 2" xfId="7596"/>
    <cellStyle name="40% - 강조색1 8 3" xfId="7595"/>
    <cellStyle name="40% - 강조색1 9" xfId="4978"/>
    <cellStyle name="40% - 강조색2" xfId="162" builtinId="35" customBuiltin="1"/>
    <cellStyle name="40% - 강조색2 10" xfId="4979"/>
    <cellStyle name="40% - 강조색2 2" xfId="163"/>
    <cellStyle name="40% - 강조색2 2 2" xfId="164"/>
    <cellStyle name="40% - 강조색2 2 2 2" xfId="165"/>
    <cellStyle name="40% - 강조색2 2 2 2 2" xfId="4980"/>
    <cellStyle name="40% - 강조색2 2 2 2 3" xfId="4981"/>
    <cellStyle name="40% - 강조색2 2 2 3" xfId="166"/>
    <cellStyle name="40% - 강조색2 2 2 3 2" xfId="2146"/>
    <cellStyle name="40% - 강조색2 2 2 3 3" xfId="2052"/>
    <cellStyle name="40% - 강조색2 2 2 4" xfId="2297"/>
    <cellStyle name="40% - 강조색2 2 2 5" xfId="4540"/>
    <cellStyle name="40% - 강조색2 2 2_012_보건및사회보장" xfId="1871"/>
    <cellStyle name="40% - 강조색2 2 3" xfId="167"/>
    <cellStyle name="40% - 강조색2 2 3 2" xfId="168"/>
    <cellStyle name="40% - 강조색2 2 4" xfId="169"/>
    <cellStyle name="40% - 강조색2 2 5" xfId="170"/>
    <cellStyle name="40% - 강조색2 2 6" xfId="2298"/>
    <cellStyle name="40% - 강조색2 2 6 2" xfId="4982"/>
    <cellStyle name="40% - 강조색2 2_014_교육및문화" xfId="1872"/>
    <cellStyle name="40% - 강조색2 3" xfId="171"/>
    <cellStyle name="40% - 강조색2 3 2" xfId="172"/>
    <cellStyle name="40% - 강조색2 3 2 2" xfId="173"/>
    <cellStyle name="40% - 강조색2 3 2 2 2" xfId="4542"/>
    <cellStyle name="40% - 강조색2 3 2 2 3" xfId="4541"/>
    <cellStyle name="40% - 강조색2 3 2 3" xfId="174"/>
    <cellStyle name="40% - 강조색2 3 2 4" xfId="4543"/>
    <cellStyle name="40% - 강조색2 3 2_004_노동" xfId="1873"/>
    <cellStyle name="40% - 강조색2 3 3" xfId="175"/>
    <cellStyle name="40% - 강조색2 3 3 2" xfId="4545"/>
    <cellStyle name="40% - 강조색2 3 3 3" xfId="4983"/>
    <cellStyle name="40% - 강조색2 3 3 4" xfId="4544"/>
    <cellStyle name="40% - 강조색2 3 4" xfId="2299"/>
    <cellStyle name="40% - 강조색2 4" xfId="176"/>
    <cellStyle name="40% - 강조색2 4 2" xfId="177"/>
    <cellStyle name="40% - 강조색2 4 3" xfId="4546"/>
    <cellStyle name="40% - 강조색2 5" xfId="178"/>
    <cellStyle name="40% - 강조색2 5 2" xfId="5276"/>
    <cellStyle name="40% - 강조색2 5 2 2" xfId="7724"/>
    <cellStyle name="40% - 강조색2 6" xfId="179"/>
    <cellStyle name="40% - 강조색2 6 2" xfId="2145"/>
    <cellStyle name="40% - 강조색2 6 3" xfId="1870"/>
    <cellStyle name="40% - 강조색2 7" xfId="2300"/>
    <cellStyle name="40% - 강조색2 8" xfId="4547"/>
    <cellStyle name="40% - 강조색2 8 2" xfId="4548"/>
    <cellStyle name="40% - 강조색2 8 2 2" xfId="7598"/>
    <cellStyle name="40% - 강조색2 8 3" xfId="7597"/>
    <cellStyle name="40% - 강조색2 9" xfId="4984"/>
    <cellStyle name="40% - 강조색3" xfId="180" builtinId="39" customBuiltin="1"/>
    <cellStyle name="40% - 강조색3 10" xfId="4985"/>
    <cellStyle name="40% - 강조색3 2" xfId="181"/>
    <cellStyle name="40% - 강조색3 2 2" xfId="182"/>
    <cellStyle name="40% - 강조색3 2 2 2" xfId="183"/>
    <cellStyle name="40% - 강조색3 2 2 2 2" xfId="4986"/>
    <cellStyle name="40% - 강조색3 2 2 2 3" xfId="4987"/>
    <cellStyle name="40% - 강조색3 2 2 3" xfId="184"/>
    <cellStyle name="40% - 강조색3 2 2 3 2" xfId="2148"/>
    <cellStyle name="40% - 강조색3 2 2 3 3" xfId="2053"/>
    <cellStyle name="40% - 강조색3 2 2 4" xfId="2301"/>
    <cellStyle name="40% - 강조색3 2 2 5" xfId="4549"/>
    <cellStyle name="40% - 강조색3 2 2_012_보건및사회보장" xfId="1875"/>
    <cellStyle name="40% - 강조색3 2 3" xfId="185"/>
    <cellStyle name="40% - 강조색3 2 3 2" xfId="186"/>
    <cellStyle name="40% - 강조색3 2 4" xfId="187"/>
    <cellStyle name="40% - 강조색3 2 5" xfId="188"/>
    <cellStyle name="40% - 강조색3 2 6" xfId="2302"/>
    <cellStyle name="40% - 강조색3 2 6 2" xfId="4988"/>
    <cellStyle name="40% - 강조색3 2_014_교육및문화" xfId="1876"/>
    <cellStyle name="40% - 강조색3 3" xfId="189"/>
    <cellStyle name="40% - 강조색3 3 2" xfId="190"/>
    <cellStyle name="40% - 강조색3 3 2 2" xfId="191"/>
    <cellStyle name="40% - 강조색3 3 2 2 2" xfId="4551"/>
    <cellStyle name="40% - 강조색3 3 2 2 3" xfId="4550"/>
    <cellStyle name="40% - 강조색3 3 2 3" xfId="192"/>
    <cellStyle name="40% - 강조색3 3 2 4" xfId="4552"/>
    <cellStyle name="40% - 강조색3 3 2_004_노동" xfId="1877"/>
    <cellStyle name="40% - 강조색3 3 3" xfId="193"/>
    <cellStyle name="40% - 강조색3 3 3 2" xfId="4554"/>
    <cellStyle name="40% - 강조색3 3 3 3" xfId="4989"/>
    <cellStyle name="40% - 강조색3 3 3 4" xfId="4553"/>
    <cellStyle name="40% - 강조색3 3 4" xfId="2303"/>
    <cellStyle name="40% - 강조색3 4" xfId="194"/>
    <cellStyle name="40% - 강조색3 4 2" xfId="195"/>
    <cellStyle name="40% - 강조색3 4 3" xfId="4555"/>
    <cellStyle name="40% - 강조색3 5" xfId="196"/>
    <cellStyle name="40% - 강조색3 5 2" xfId="5277"/>
    <cellStyle name="40% - 강조색3 5 2 2" xfId="7725"/>
    <cellStyle name="40% - 강조색3 6" xfId="197"/>
    <cellStyle name="40% - 강조색3 6 2" xfId="2147"/>
    <cellStyle name="40% - 강조색3 6 3" xfId="1874"/>
    <cellStyle name="40% - 강조색3 7" xfId="2304"/>
    <cellStyle name="40% - 강조색3 8" xfId="4556"/>
    <cellStyle name="40% - 강조색3 8 2" xfId="4557"/>
    <cellStyle name="40% - 강조색3 8 2 2" xfId="7600"/>
    <cellStyle name="40% - 강조색3 8 3" xfId="7599"/>
    <cellStyle name="40% - 강조색3 9" xfId="4990"/>
    <cellStyle name="40% - 강조색4" xfId="198" builtinId="43" customBuiltin="1"/>
    <cellStyle name="40% - 강조색4 10" xfId="4991"/>
    <cellStyle name="40% - 강조색4 2" xfId="199"/>
    <cellStyle name="40% - 강조색4 2 2" xfId="200"/>
    <cellStyle name="40% - 강조색4 2 2 2" xfId="201"/>
    <cellStyle name="40% - 강조색4 2 2 2 2" xfId="4992"/>
    <cellStyle name="40% - 강조색4 2 2 2 3" xfId="4993"/>
    <cellStyle name="40% - 강조색4 2 2 3" xfId="202"/>
    <cellStyle name="40% - 강조색4 2 2 3 2" xfId="2150"/>
    <cellStyle name="40% - 강조색4 2 2 3 3" xfId="2054"/>
    <cellStyle name="40% - 강조색4 2 2 4" xfId="2305"/>
    <cellStyle name="40% - 강조색4 2 2 5" xfId="4558"/>
    <cellStyle name="40% - 강조색4 2 2_012_보건및사회보장" xfId="1879"/>
    <cellStyle name="40% - 강조색4 2 3" xfId="203"/>
    <cellStyle name="40% - 강조색4 2 3 2" xfId="204"/>
    <cellStyle name="40% - 강조색4 2 4" xfId="205"/>
    <cellStyle name="40% - 강조색4 2 5" xfId="206"/>
    <cellStyle name="40% - 강조색4 2 6" xfId="2306"/>
    <cellStyle name="40% - 강조색4 2 6 2" xfId="4994"/>
    <cellStyle name="40% - 강조색4 2_014_교육및문화" xfId="1880"/>
    <cellStyle name="40% - 강조색4 3" xfId="207"/>
    <cellStyle name="40% - 강조색4 3 2" xfId="208"/>
    <cellStyle name="40% - 강조색4 3 2 2" xfId="209"/>
    <cellStyle name="40% - 강조색4 3 2 2 2" xfId="4560"/>
    <cellStyle name="40% - 강조색4 3 2 2 3" xfId="4559"/>
    <cellStyle name="40% - 강조색4 3 2 3" xfId="210"/>
    <cellStyle name="40% - 강조색4 3 2 4" xfId="4561"/>
    <cellStyle name="40% - 강조색4 3 2_004_노동" xfId="1881"/>
    <cellStyle name="40% - 강조색4 3 3" xfId="211"/>
    <cellStyle name="40% - 강조색4 3 3 2" xfId="4563"/>
    <cellStyle name="40% - 강조색4 3 3 3" xfId="4995"/>
    <cellStyle name="40% - 강조색4 3 3 4" xfId="4562"/>
    <cellStyle name="40% - 강조색4 3 4" xfId="2307"/>
    <cellStyle name="40% - 강조색4 4" xfId="212"/>
    <cellStyle name="40% - 강조색4 4 2" xfId="213"/>
    <cellStyle name="40% - 강조색4 4 3" xfId="4564"/>
    <cellStyle name="40% - 강조색4 5" xfId="214"/>
    <cellStyle name="40% - 강조색4 5 2" xfId="5278"/>
    <cellStyle name="40% - 강조색4 5 2 2" xfId="7726"/>
    <cellStyle name="40% - 강조색4 6" xfId="215"/>
    <cellStyle name="40% - 강조색4 6 2" xfId="2149"/>
    <cellStyle name="40% - 강조색4 6 3" xfId="1878"/>
    <cellStyle name="40% - 강조색4 7" xfId="2308"/>
    <cellStyle name="40% - 강조색4 8" xfId="4565"/>
    <cellStyle name="40% - 강조색4 8 2" xfId="4566"/>
    <cellStyle name="40% - 강조색4 8 2 2" xfId="7602"/>
    <cellStyle name="40% - 강조색4 8 3" xfId="7601"/>
    <cellStyle name="40% - 강조색4 9" xfId="4996"/>
    <cellStyle name="40% - 강조색5" xfId="216" builtinId="47" customBuiltin="1"/>
    <cellStyle name="40% - 강조색5 10" xfId="4997"/>
    <cellStyle name="40% - 강조색5 2" xfId="217"/>
    <cellStyle name="40% - 강조색5 2 2" xfId="218"/>
    <cellStyle name="40% - 강조색5 2 2 2" xfId="219"/>
    <cellStyle name="40% - 강조색5 2 2 2 2" xfId="4998"/>
    <cellStyle name="40% - 강조색5 2 2 2 3" xfId="4999"/>
    <cellStyle name="40% - 강조색5 2 2 3" xfId="220"/>
    <cellStyle name="40% - 강조색5 2 2 3 2" xfId="2152"/>
    <cellStyle name="40% - 강조색5 2 2 3 3" xfId="2055"/>
    <cellStyle name="40% - 강조색5 2 2 4" xfId="2309"/>
    <cellStyle name="40% - 강조색5 2 2 5" xfId="4567"/>
    <cellStyle name="40% - 강조색5 2 2_012_보건및사회보장" xfId="1883"/>
    <cellStyle name="40% - 강조색5 2 3" xfId="221"/>
    <cellStyle name="40% - 강조색5 2 3 2" xfId="222"/>
    <cellStyle name="40% - 강조색5 2 4" xfId="223"/>
    <cellStyle name="40% - 강조색5 2 5" xfId="224"/>
    <cellStyle name="40% - 강조색5 2 6" xfId="2310"/>
    <cellStyle name="40% - 강조색5 2 6 2" xfId="5000"/>
    <cellStyle name="40% - 강조색5 2_014_교육및문화" xfId="1884"/>
    <cellStyle name="40% - 강조색5 3" xfId="225"/>
    <cellStyle name="40% - 강조색5 3 2" xfId="226"/>
    <cellStyle name="40% - 강조색5 3 2 2" xfId="227"/>
    <cellStyle name="40% - 강조색5 3 2 2 2" xfId="4569"/>
    <cellStyle name="40% - 강조색5 3 2 2 3" xfId="4568"/>
    <cellStyle name="40% - 강조색5 3 2 3" xfId="228"/>
    <cellStyle name="40% - 강조색5 3 2 4" xfId="4570"/>
    <cellStyle name="40% - 강조색5 3 2_004_노동" xfId="1885"/>
    <cellStyle name="40% - 강조색5 3 3" xfId="229"/>
    <cellStyle name="40% - 강조색5 3 3 2" xfId="4572"/>
    <cellStyle name="40% - 강조색5 3 3 3" xfId="5001"/>
    <cellStyle name="40% - 강조색5 3 3 4" xfId="4571"/>
    <cellStyle name="40% - 강조색5 3 4" xfId="2311"/>
    <cellStyle name="40% - 강조색5 4" xfId="230"/>
    <cellStyle name="40% - 강조색5 4 2" xfId="231"/>
    <cellStyle name="40% - 강조색5 4 3" xfId="4573"/>
    <cellStyle name="40% - 강조색5 5" xfId="232"/>
    <cellStyle name="40% - 강조색5 5 2" xfId="5279"/>
    <cellStyle name="40% - 강조색5 5 2 2" xfId="7727"/>
    <cellStyle name="40% - 강조색5 6" xfId="233"/>
    <cellStyle name="40% - 강조색5 6 2" xfId="2151"/>
    <cellStyle name="40% - 강조색5 6 3" xfId="1882"/>
    <cellStyle name="40% - 강조색5 7" xfId="2312"/>
    <cellStyle name="40% - 강조색5 8" xfId="4574"/>
    <cellStyle name="40% - 강조색5 8 2" xfId="4575"/>
    <cellStyle name="40% - 강조색5 8 2 2" xfId="7604"/>
    <cellStyle name="40% - 강조색5 8 3" xfId="7603"/>
    <cellStyle name="40% - 강조색5 9" xfId="5002"/>
    <cellStyle name="40% - 강조색6" xfId="234" builtinId="51" customBuiltin="1"/>
    <cellStyle name="40% - 강조색6 10" xfId="5003"/>
    <cellStyle name="40% - 강조색6 2" xfId="235"/>
    <cellStyle name="40% - 강조색6 2 2" xfId="236"/>
    <cellStyle name="40% - 강조색6 2 2 2" xfId="237"/>
    <cellStyle name="40% - 강조색6 2 2 2 2" xfId="5004"/>
    <cellStyle name="40% - 강조색6 2 2 2 3" xfId="5005"/>
    <cellStyle name="40% - 강조색6 2 2 3" xfId="238"/>
    <cellStyle name="40% - 강조색6 2 2 3 2" xfId="2154"/>
    <cellStyle name="40% - 강조색6 2 2 3 3" xfId="2056"/>
    <cellStyle name="40% - 강조색6 2 2 4" xfId="2313"/>
    <cellStyle name="40% - 강조색6 2 2 5" xfId="4576"/>
    <cellStyle name="40% - 강조색6 2 2_012_보건및사회보장" xfId="1887"/>
    <cellStyle name="40% - 강조색6 2 3" xfId="239"/>
    <cellStyle name="40% - 강조색6 2 3 2" xfId="240"/>
    <cellStyle name="40% - 강조색6 2 4" xfId="241"/>
    <cellStyle name="40% - 강조색6 2 5" xfId="242"/>
    <cellStyle name="40% - 강조색6 2 6" xfId="2314"/>
    <cellStyle name="40% - 강조색6 2 6 2" xfId="5006"/>
    <cellStyle name="40% - 강조색6 2_014_교육및문화" xfId="1888"/>
    <cellStyle name="40% - 강조색6 3" xfId="243"/>
    <cellStyle name="40% - 강조색6 3 2" xfId="244"/>
    <cellStyle name="40% - 강조색6 3 2 2" xfId="245"/>
    <cellStyle name="40% - 강조색6 3 2 2 2" xfId="4578"/>
    <cellStyle name="40% - 강조색6 3 2 2 3" xfId="4577"/>
    <cellStyle name="40% - 강조색6 3 2 3" xfId="246"/>
    <cellStyle name="40% - 강조색6 3 2 4" xfId="4579"/>
    <cellStyle name="40% - 강조색6 3 2_004_노동" xfId="1889"/>
    <cellStyle name="40% - 강조색6 3 3" xfId="247"/>
    <cellStyle name="40% - 강조색6 3 3 2" xfId="4581"/>
    <cellStyle name="40% - 강조색6 3 3 3" xfId="5007"/>
    <cellStyle name="40% - 강조색6 3 3 4" xfId="4580"/>
    <cellStyle name="40% - 강조색6 3 4" xfId="2315"/>
    <cellStyle name="40% - 강조색6 4" xfId="248"/>
    <cellStyle name="40% - 강조색6 4 2" xfId="249"/>
    <cellStyle name="40% - 강조색6 4 3" xfId="4582"/>
    <cellStyle name="40% - 강조색6 5" xfId="250"/>
    <cellStyle name="40% - 강조색6 5 2" xfId="5280"/>
    <cellStyle name="40% - 강조색6 5 2 2" xfId="7728"/>
    <cellStyle name="40% - 강조색6 6" xfId="251"/>
    <cellStyle name="40% - 강조색6 6 2" xfId="2153"/>
    <cellStyle name="40% - 강조색6 6 3" xfId="1886"/>
    <cellStyle name="40% - 강조색6 7" xfId="2316"/>
    <cellStyle name="40% - 강조색6 8" xfId="4583"/>
    <cellStyle name="40% - 강조색6 8 2" xfId="4584"/>
    <cellStyle name="40% - 강조색6 8 2 2" xfId="7606"/>
    <cellStyle name="40% - 강조색6 8 3" xfId="7605"/>
    <cellStyle name="40% - 강조색6 9" xfId="5008"/>
    <cellStyle name="60% - Accent1" xfId="252"/>
    <cellStyle name="60% - Accent1 2" xfId="253"/>
    <cellStyle name="60% - Accent1 2 2" xfId="5009"/>
    <cellStyle name="60% - Accent1 3" xfId="2317"/>
    <cellStyle name="60% - Accent1 4" xfId="6800"/>
    <cellStyle name="60% - Accent1_010_주택건설" xfId="1908"/>
    <cellStyle name="60% - Accent2" xfId="254"/>
    <cellStyle name="60% - Accent2 2" xfId="255"/>
    <cellStyle name="60% - Accent2 2 2" xfId="5010"/>
    <cellStyle name="60% - Accent2 3" xfId="2318"/>
    <cellStyle name="60% - Accent2 4" xfId="6801"/>
    <cellStyle name="60% - Accent2_010_주택건설" xfId="1909"/>
    <cellStyle name="60% - Accent3" xfId="256"/>
    <cellStyle name="60% - Accent3 2" xfId="257"/>
    <cellStyle name="60% - Accent3 2 2" xfId="5011"/>
    <cellStyle name="60% - Accent3 3" xfId="2319"/>
    <cellStyle name="60% - Accent3 4" xfId="6802"/>
    <cellStyle name="60% - Accent3_010_주택건설" xfId="1910"/>
    <cellStyle name="60% - Accent4" xfId="258"/>
    <cellStyle name="60% - Accent4 2" xfId="259"/>
    <cellStyle name="60% - Accent4 2 2" xfId="5012"/>
    <cellStyle name="60% - Accent4 3" xfId="2320"/>
    <cellStyle name="60% - Accent4 4" xfId="6803"/>
    <cellStyle name="60% - Accent4_010_주택건설" xfId="1911"/>
    <cellStyle name="60% - Accent5" xfId="260"/>
    <cellStyle name="60% - Accent5 2" xfId="261"/>
    <cellStyle name="60% - Accent5 2 2" xfId="5013"/>
    <cellStyle name="60% - Accent5 3" xfId="2321"/>
    <cellStyle name="60% - Accent5 4" xfId="6804"/>
    <cellStyle name="60% - Accent5_010_주택건설" xfId="1912"/>
    <cellStyle name="60% - Accent6" xfId="262"/>
    <cellStyle name="60% - Accent6 2" xfId="263"/>
    <cellStyle name="60% - Accent6 2 2" xfId="5014"/>
    <cellStyle name="60% - Accent6 3" xfId="2322"/>
    <cellStyle name="60% - Accent6 4" xfId="6805"/>
    <cellStyle name="60% - Accent6_010_주택건설" xfId="1913"/>
    <cellStyle name="60% - 강조색1" xfId="264" builtinId="32" customBuiltin="1"/>
    <cellStyle name="60% - 강조색1 2" xfId="265"/>
    <cellStyle name="60% - 강조색1 2 2" xfId="266"/>
    <cellStyle name="60% - 강조색1 2 2 2" xfId="267"/>
    <cellStyle name="60% - 강조색1 2 2 2 2" xfId="2156"/>
    <cellStyle name="60% - 강조색1 2 2 2 2 2" xfId="5015"/>
    <cellStyle name="60% - 강조색1 2 2 2 3" xfId="2057"/>
    <cellStyle name="60% - 강조색1 2 2 2 4" xfId="5016"/>
    <cellStyle name="60% - 강조색1 2 2 3" xfId="2323"/>
    <cellStyle name="60% - 강조색1 2 2 4" xfId="4585"/>
    <cellStyle name="60% - 강조색1 2 3" xfId="2324"/>
    <cellStyle name="60% - 강조색1 2 3 2" xfId="5017"/>
    <cellStyle name="60% - 강조색1 3" xfId="268"/>
    <cellStyle name="60% - 강조색1 3 2" xfId="269"/>
    <cellStyle name="60% - 강조색1 3 2 2" xfId="270"/>
    <cellStyle name="60% - 강조색1 3 2 3" xfId="4586"/>
    <cellStyle name="60% - 강조색1 3 3" xfId="271"/>
    <cellStyle name="60% - 강조색1 3 4" xfId="4881"/>
    <cellStyle name="60% - 강조색1 3_012_보건및사회보장" xfId="1897"/>
    <cellStyle name="60% - 강조색1 4" xfId="272"/>
    <cellStyle name="60% - 강조색1 4 2" xfId="273"/>
    <cellStyle name="60% - 강조색1 4 3" xfId="4587"/>
    <cellStyle name="60% - 강조색1 5" xfId="274"/>
    <cellStyle name="60% - 강조색1 5 2" xfId="2155"/>
    <cellStyle name="60% - 강조색1 5 3" xfId="1896"/>
    <cellStyle name="60% - 강조색1 5 4" xfId="4589"/>
    <cellStyle name="60% - 강조색1 5 5" xfId="4588"/>
    <cellStyle name="60% - 강조색1 6" xfId="5018"/>
    <cellStyle name="60% - 강조색1 7" xfId="5019"/>
    <cellStyle name="60% - 강조색1 8" xfId="5020"/>
    <cellStyle name="60% - 강조색2" xfId="275" builtinId="36" customBuiltin="1"/>
    <cellStyle name="60% - 강조색2 2" xfId="276"/>
    <cellStyle name="60% - 강조색2 2 2" xfId="277"/>
    <cellStyle name="60% - 강조색2 2 2 2" xfId="278"/>
    <cellStyle name="60% - 강조색2 2 2 2 2" xfId="2158"/>
    <cellStyle name="60% - 강조색2 2 2 2 2 2" xfId="5021"/>
    <cellStyle name="60% - 강조색2 2 2 2 3" xfId="2058"/>
    <cellStyle name="60% - 강조색2 2 2 2 4" xfId="5022"/>
    <cellStyle name="60% - 강조색2 2 2 3" xfId="2325"/>
    <cellStyle name="60% - 강조색2 2 2 4" xfId="4590"/>
    <cellStyle name="60% - 강조색2 2 3" xfId="2326"/>
    <cellStyle name="60% - 강조색2 2 3 2" xfId="5023"/>
    <cellStyle name="60% - 강조색2 3" xfId="279"/>
    <cellStyle name="60% - 강조색2 3 2" xfId="280"/>
    <cellStyle name="60% - 강조색2 3 2 2" xfId="281"/>
    <cellStyle name="60% - 강조색2 3 2 3" xfId="4591"/>
    <cellStyle name="60% - 강조색2 3 3" xfId="282"/>
    <cellStyle name="60% - 강조색2 3 4" xfId="4882"/>
    <cellStyle name="60% - 강조색2 3_012_보건및사회보장" xfId="1899"/>
    <cellStyle name="60% - 강조색2 4" xfId="283"/>
    <cellStyle name="60% - 강조색2 4 2" xfId="284"/>
    <cellStyle name="60% - 강조색2 4 3" xfId="4592"/>
    <cellStyle name="60% - 강조색2 5" xfId="285"/>
    <cellStyle name="60% - 강조색2 5 2" xfId="2157"/>
    <cellStyle name="60% - 강조색2 5 3" xfId="1898"/>
    <cellStyle name="60% - 강조색2 5 4" xfId="4594"/>
    <cellStyle name="60% - 강조색2 5 5" xfId="4593"/>
    <cellStyle name="60% - 강조색2 6" xfId="5024"/>
    <cellStyle name="60% - 강조색2 7" xfId="5025"/>
    <cellStyle name="60% - 강조색2 8" xfId="5026"/>
    <cellStyle name="60% - 강조색3" xfId="286" builtinId="40" customBuiltin="1"/>
    <cellStyle name="60% - 강조색3 2" xfId="287"/>
    <cellStyle name="60% - 강조색3 2 2" xfId="288"/>
    <cellStyle name="60% - 강조색3 2 2 2" xfId="289"/>
    <cellStyle name="60% - 강조색3 2 2 2 2" xfId="2160"/>
    <cellStyle name="60% - 강조색3 2 2 2 2 2" xfId="5027"/>
    <cellStyle name="60% - 강조색3 2 2 2 3" xfId="2059"/>
    <cellStyle name="60% - 강조색3 2 2 2 4" xfId="5028"/>
    <cellStyle name="60% - 강조색3 2 2 3" xfId="2327"/>
    <cellStyle name="60% - 강조색3 2 2 4" xfId="4595"/>
    <cellStyle name="60% - 강조색3 2 3" xfId="2328"/>
    <cellStyle name="60% - 강조색3 2 3 2" xfId="5029"/>
    <cellStyle name="60% - 강조색3 3" xfId="290"/>
    <cellStyle name="60% - 강조색3 3 2" xfId="291"/>
    <cellStyle name="60% - 강조색3 3 2 2" xfId="292"/>
    <cellStyle name="60% - 강조색3 3 2 3" xfId="4596"/>
    <cellStyle name="60% - 강조색3 3 3" xfId="293"/>
    <cellStyle name="60% - 강조색3 3 4" xfId="4883"/>
    <cellStyle name="60% - 강조색3 3_012_보건및사회보장" xfId="1901"/>
    <cellStyle name="60% - 강조색3 4" xfId="294"/>
    <cellStyle name="60% - 강조색3 4 2" xfId="295"/>
    <cellStyle name="60% - 강조색3 4 3" xfId="4597"/>
    <cellStyle name="60% - 강조색3 5" xfId="296"/>
    <cellStyle name="60% - 강조색3 5 2" xfId="2159"/>
    <cellStyle name="60% - 강조색3 5 3" xfId="1900"/>
    <cellStyle name="60% - 강조색3 5 4" xfId="4599"/>
    <cellStyle name="60% - 강조색3 5 5" xfId="4598"/>
    <cellStyle name="60% - 강조색3 6" xfId="5030"/>
    <cellStyle name="60% - 강조색3 7" xfId="5031"/>
    <cellStyle name="60% - 강조색3 8" xfId="5032"/>
    <cellStyle name="60% - 강조색4" xfId="297" builtinId="44" customBuiltin="1"/>
    <cellStyle name="60% - 강조색4 2" xfId="298"/>
    <cellStyle name="60% - 강조색4 2 2" xfId="299"/>
    <cellStyle name="60% - 강조색4 2 2 2" xfId="300"/>
    <cellStyle name="60% - 강조색4 2 2 2 2" xfId="2162"/>
    <cellStyle name="60% - 강조색4 2 2 2 2 2" xfId="5033"/>
    <cellStyle name="60% - 강조색4 2 2 2 3" xfId="2060"/>
    <cellStyle name="60% - 강조색4 2 2 2 4" xfId="5034"/>
    <cellStyle name="60% - 강조색4 2 2 3" xfId="2329"/>
    <cellStyle name="60% - 강조색4 2 2 4" xfId="4600"/>
    <cellStyle name="60% - 강조색4 2 3" xfId="2330"/>
    <cellStyle name="60% - 강조색4 2 3 2" xfId="5035"/>
    <cellStyle name="60% - 강조색4 3" xfId="301"/>
    <cellStyle name="60% - 강조색4 3 2" xfId="302"/>
    <cellStyle name="60% - 강조색4 3 2 2" xfId="303"/>
    <cellStyle name="60% - 강조색4 3 2 3" xfId="4601"/>
    <cellStyle name="60% - 강조색4 3 3" xfId="304"/>
    <cellStyle name="60% - 강조색4 3 4" xfId="4884"/>
    <cellStyle name="60% - 강조색4 3_012_보건및사회보장" xfId="1903"/>
    <cellStyle name="60% - 강조색4 4" xfId="305"/>
    <cellStyle name="60% - 강조색4 4 2" xfId="306"/>
    <cellStyle name="60% - 강조색4 4 3" xfId="4602"/>
    <cellStyle name="60% - 강조색4 5" xfId="307"/>
    <cellStyle name="60% - 강조색4 5 2" xfId="2161"/>
    <cellStyle name="60% - 강조색4 5 3" xfId="1902"/>
    <cellStyle name="60% - 강조색4 5 4" xfId="4604"/>
    <cellStyle name="60% - 강조색4 5 5" xfId="4603"/>
    <cellStyle name="60% - 강조색4 6" xfId="5036"/>
    <cellStyle name="60% - 강조색4 7" xfId="5037"/>
    <cellStyle name="60% - 강조색4 8" xfId="5038"/>
    <cellStyle name="60% - 강조색5" xfId="308" builtinId="48" customBuiltin="1"/>
    <cellStyle name="60% - 강조색5 2" xfId="309"/>
    <cellStyle name="60% - 강조색5 2 2" xfId="310"/>
    <cellStyle name="60% - 강조색5 2 2 2" xfId="311"/>
    <cellStyle name="60% - 강조색5 2 2 2 2" xfId="2164"/>
    <cellStyle name="60% - 강조색5 2 2 2 2 2" xfId="5039"/>
    <cellStyle name="60% - 강조색5 2 2 2 3" xfId="2061"/>
    <cellStyle name="60% - 강조색5 2 2 2 4" xfId="5040"/>
    <cellStyle name="60% - 강조색5 2 2 3" xfId="2331"/>
    <cellStyle name="60% - 강조색5 2 2 4" xfId="4605"/>
    <cellStyle name="60% - 강조색5 2 3" xfId="2332"/>
    <cellStyle name="60% - 강조색5 2 3 2" xfId="5041"/>
    <cellStyle name="60% - 강조색5 3" xfId="312"/>
    <cellStyle name="60% - 강조색5 3 2" xfId="313"/>
    <cellStyle name="60% - 강조색5 3 2 2" xfId="314"/>
    <cellStyle name="60% - 강조색5 3 2 3" xfId="4606"/>
    <cellStyle name="60% - 강조색5 3 3" xfId="315"/>
    <cellStyle name="60% - 강조색5 3 4" xfId="4885"/>
    <cellStyle name="60% - 강조색5 3_012_보건및사회보장" xfId="1905"/>
    <cellStyle name="60% - 강조색5 4" xfId="316"/>
    <cellStyle name="60% - 강조색5 4 2" xfId="317"/>
    <cellStyle name="60% - 강조색5 4 3" xfId="4607"/>
    <cellStyle name="60% - 강조색5 5" xfId="318"/>
    <cellStyle name="60% - 강조색5 5 2" xfId="2163"/>
    <cellStyle name="60% - 강조색5 5 3" xfId="1904"/>
    <cellStyle name="60% - 강조색5 5 4" xfId="4609"/>
    <cellStyle name="60% - 강조색5 5 5" xfId="4608"/>
    <cellStyle name="60% - 강조색5 6" xfId="5042"/>
    <cellStyle name="60% - 강조색5 7" xfId="5043"/>
    <cellStyle name="60% - 강조색5 8" xfId="5044"/>
    <cellStyle name="60% - 강조색6" xfId="319" builtinId="52" customBuiltin="1"/>
    <cellStyle name="60% - 강조색6 2" xfId="320"/>
    <cellStyle name="60% - 강조색6 2 2" xfId="321"/>
    <cellStyle name="60% - 강조색6 2 2 2" xfId="322"/>
    <cellStyle name="60% - 강조색6 2 2 2 2" xfId="2166"/>
    <cellStyle name="60% - 강조색6 2 2 2 2 2" xfId="5045"/>
    <cellStyle name="60% - 강조색6 2 2 2 3" xfId="2062"/>
    <cellStyle name="60% - 강조색6 2 2 2 4" xfId="5046"/>
    <cellStyle name="60% - 강조색6 2 2 3" xfId="2333"/>
    <cellStyle name="60% - 강조색6 2 2 4" xfId="4610"/>
    <cellStyle name="60% - 강조색6 2 3" xfId="2334"/>
    <cellStyle name="60% - 강조색6 2 3 2" xfId="5047"/>
    <cellStyle name="60% - 강조색6 3" xfId="323"/>
    <cellStyle name="60% - 강조색6 3 2" xfId="324"/>
    <cellStyle name="60% - 강조색6 3 2 2" xfId="325"/>
    <cellStyle name="60% - 강조색6 3 2 3" xfId="4611"/>
    <cellStyle name="60% - 강조색6 3 3" xfId="326"/>
    <cellStyle name="60% - 강조색6 3 4" xfId="4886"/>
    <cellStyle name="60% - 강조색6 3_012_보건및사회보장" xfId="1907"/>
    <cellStyle name="60% - 강조색6 4" xfId="327"/>
    <cellStyle name="60% - 강조색6 4 2" xfId="328"/>
    <cellStyle name="60% - 강조색6 4 3" xfId="4612"/>
    <cellStyle name="60% - 강조색6 5" xfId="329"/>
    <cellStyle name="60% - 강조색6 5 2" xfId="2165"/>
    <cellStyle name="60% - 강조색6 5 3" xfId="1906"/>
    <cellStyle name="60% - 강조색6 5 4" xfId="4614"/>
    <cellStyle name="60% - 강조색6 5 5" xfId="4613"/>
    <cellStyle name="60% - 강조색6 6" xfId="5048"/>
    <cellStyle name="60% - 강조색6 7" xfId="5049"/>
    <cellStyle name="60% - 강조색6 8" xfId="5050"/>
    <cellStyle name="A¨­￠￢￠O [0]_INQUIRY ￠?￥i¨u¡AAⓒ￢Aⓒª " xfId="330"/>
    <cellStyle name="A¨­￠￢￠O_INQUIRY ￠?￥i¨u¡AAⓒ￢Aⓒª " xfId="331"/>
    <cellStyle name="Accent1" xfId="332"/>
    <cellStyle name="Accent1 2" xfId="333"/>
    <cellStyle name="Accent1 2 2" xfId="5051"/>
    <cellStyle name="Accent1 3" xfId="2335"/>
    <cellStyle name="Accent1 4" xfId="6806"/>
    <cellStyle name="Accent1_010_주택건설" xfId="2025"/>
    <cellStyle name="Accent2" xfId="334"/>
    <cellStyle name="Accent2 2" xfId="335"/>
    <cellStyle name="Accent2 2 2" xfId="5052"/>
    <cellStyle name="Accent2 3" xfId="2336"/>
    <cellStyle name="Accent2 4" xfId="6807"/>
    <cellStyle name="Accent2_010_주택건설" xfId="2026"/>
    <cellStyle name="Accent3" xfId="336"/>
    <cellStyle name="Accent3 2" xfId="337"/>
    <cellStyle name="Accent3 2 2" xfId="5053"/>
    <cellStyle name="Accent3 3" xfId="2337"/>
    <cellStyle name="Accent3 4" xfId="6808"/>
    <cellStyle name="Accent3_010_주택건설" xfId="2027"/>
    <cellStyle name="Accent4" xfId="338"/>
    <cellStyle name="Accent4 2" xfId="339"/>
    <cellStyle name="Accent4 2 2" xfId="5054"/>
    <cellStyle name="Accent4 3" xfId="2338"/>
    <cellStyle name="Accent4 4" xfId="6809"/>
    <cellStyle name="Accent4_010_주택건설" xfId="2028"/>
    <cellStyle name="Accent5" xfId="340"/>
    <cellStyle name="Accent5 2" xfId="341"/>
    <cellStyle name="Accent5 2 2" xfId="5055"/>
    <cellStyle name="Accent5 3" xfId="2339"/>
    <cellStyle name="Accent5 4" xfId="6810"/>
    <cellStyle name="Accent5_010_주택건설" xfId="2029"/>
    <cellStyle name="Accent6" xfId="342"/>
    <cellStyle name="Accent6 2" xfId="343"/>
    <cellStyle name="Accent6 2 2" xfId="5056"/>
    <cellStyle name="Accent6 3" xfId="2340"/>
    <cellStyle name="Accent6 4" xfId="6811"/>
    <cellStyle name="Accent6_010_주택건설" xfId="2030"/>
    <cellStyle name="AeE­ [0]_°eE¹_11¿a½A " xfId="344"/>
    <cellStyle name="ÅëÈ­ [0]_¼ÕÀÍ¿¹»ê" xfId="345"/>
    <cellStyle name="AeE­ [0]_¼OAI¿¹≫e" xfId="346"/>
    <cellStyle name="ÅëÈ­ [0]_ÀÎ°Çºñ,¿ÜÁÖºñ" xfId="347"/>
    <cellStyle name="AeE­ [0]_AI°Cºn,μμ±Þºn" xfId="348"/>
    <cellStyle name="ÅëÈ­ [0]_laroux" xfId="349"/>
    <cellStyle name="AeE­ [0]_laroux_1" xfId="350"/>
    <cellStyle name="ÅëÈ­ [0]_laroux_1" xfId="351"/>
    <cellStyle name="AeE­ [0]_laroux_1 10" xfId="352"/>
    <cellStyle name="ÅëÈ­ [0]_laroux_1 10" xfId="353"/>
    <cellStyle name="AeE­ [0]_laroux_1 11" xfId="354"/>
    <cellStyle name="ÅëÈ­ [0]_laroux_1 11" xfId="355"/>
    <cellStyle name="AeE­ [0]_laroux_1 12" xfId="356"/>
    <cellStyle name="ÅëÈ­ [0]_laroux_1 12" xfId="357"/>
    <cellStyle name="AeE­ [0]_laroux_1 12 10" xfId="358"/>
    <cellStyle name="ÅëÈ­ [0]_laroux_1 13" xfId="359"/>
    <cellStyle name="AeE­ [0]_laroux_1 14" xfId="2341"/>
    <cellStyle name="ÅëÈ­ [0]_laroux_1 14" xfId="2342"/>
    <cellStyle name="AeE­ [0]_laroux_1 15" xfId="2343"/>
    <cellStyle name="ÅëÈ­ [0]_laroux_1 15" xfId="2344"/>
    <cellStyle name="AeE­ [0]_laroux_1 16" xfId="2345"/>
    <cellStyle name="ÅëÈ­ [0]_laroux_1 16" xfId="2346"/>
    <cellStyle name="AeE­ [0]_laroux_1 17" xfId="2347"/>
    <cellStyle name="ÅëÈ­ [0]_laroux_1 17" xfId="2348"/>
    <cellStyle name="AeE­ [0]_laroux_1 18" xfId="2349"/>
    <cellStyle name="ÅëÈ­ [0]_laroux_1 18" xfId="2350"/>
    <cellStyle name="AeE­ [0]_laroux_1 19" xfId="2351"/>
    <cellStyle name="ÅëÈ­ [0]_laroux_1 19" xfId="2352"/>
    <cellStyle name="AeE­ [0]_laroux_1 2" xfId="360"/>
    <cellStyle name="ÅëÈ­ [0]_laroux_1 2" xfId="361"/>
    <cellStyle name="AeE­ [0]_laroux_1 20" xfId="2353"/>
    <cellStyle name="ÅëÈ­ [0]_laroux_1 20" xfId="2354"/>
    <cellStyle name="AeE­ [0]_laroux_1 21" xfId="2355"/>
    <cellStyle name="ÅëÈ­ [0]_laroux_1 21" xfId="2356"/>
    <cellStyle name="AeE­ [0]_laroux_1 22" xfId="2357"/>
    <cellStyle name="ÅëÈ­ [0]_laroux_1 22" xfId="2358"/>
    <cellStyle name="AeE­ [0]_laroux_1 23" xfId="2359"/>
    <cellStyle name="ÅëÈ­ [0]_laroux_1 23" xfId="2360"/>
    <cellStyle name="AeE­ [0]_laroux_1 24" xfId="2361"/>
    <cellStyle name="ÅëÈ­ [0]_laroux_1 24" xfId="2362"/>
    <cellStyle name="AeE­ [0]_laroux_1 25" xfId="2363"/>
    <cellStyle name="ÅëÈ­ [0]_laroux_1 25" xfId="2364"/>
    <cellStyle name="AeE­ [0]_laroux_1 26" xfId="2365"/>
    <cellStyle name="ÅëÈ­ [0]_laroux_1 26" xfId="2366"/>
    <cellStyle name="AeE­ [0]_laroux_1 27" xfId="2367"/>
    <cellStyle name="ÅëÈ­ [0]_laroux_1 27" xfId="2368"/>
    <cellStyle name="AeE­ [0]_laroux_1 28" xfId="2369"/>
    <cellStyle name="ÅëÈ­ [0]_laroux_1 28" xfId="2370"/>
    <cellStyle name="AeE­ [0]_laroux_1 29" xfId="2371"/>
    <cellStyle name="ÅëÈ­ [0]_laroux_1 29" xfId="2372"/>
    <cellStyle name="AeE­ [0]_laroux_1 3" xfId="362"/>
    <cellStyle name="ÅëÈ­ [0]_laroux_1 3" xfId="363"/>
    <cellStyle name="AeE­ [0]_laroux_1 30" xfId="2373"/>
    <cellStyle name="ÅëÈ­ [0]_laroux_1 30" xfId="2374"/>
    <cellStyle name="AeE­ [0]_laroux_1 31" xfId="2375"/>
    <cellStyle name="ÅëÈ­ [0]_laroux_1 31" xfId="2376"/>
    <cellStyle name="AeE­ [0]_laroux_1 32" xfId="2377"/>
    <cellStyle name="ÅëÈ­ [0]_laroux_1 32" xfId="2378"/>
    <cellStyle name="AeE­ [0]_laroux_1 33" xfId="2379"/>
    <cellStyle name="ÅëÈ­ [0]_laroux_1 33" xfId="2380"/>
    <cellStyle name="AeE­ [0]_laroux_1 34" xfId="2381"/>
    <cellStyle name="ÅëÈ­ [0]_laroux_1 34" xfId="2382"/>
    <cellStyle name="AeE­ [0]_laroux_1 35" xfId="2383"/>
    <cellStyle name="ÅëÈ­ [0]_laroux_1 35" xfId="2384"/>
    <cellStyle name="AeE­ [0]_laroux_1 36" xfId="2385"/>
    <cellStyle name="ÅëÈ­ [0]_laroux_1 36" xfId="2386"/>
    <cellStyle name="AeE­ [0]_laroux_1 37" xfId="2387"/>
    <cellStyle name="ÅëÈ­ [0]_laroux_1 37" xfId="2388"/>
    <cellStyle name="AeE­ [0]_laroux_1 38" xfId="2389"/>
    <cellStyle name="ÅëÈ­ [0]_laroux_1 38" xfId="2390"/>
    <cellStyle name="AeE­ [0]_laroux_1 39" xfId="2391"/>
    <cellStyle name="ÅëÈ­ [0]_laroux_1 39" xfId="2392"/>
    <cellStyle name="AeE­ [0]_laroux_1 4" xfId="364"/>
    <cellStyle name="ÅëÈ­ [0]_laroux_1 4" xfId="365"/>
    <cellStyle name="AeE­ [0]_laroux_1 40" xfId="2393"/>
    <cellStyle name="ÅëÈ­ [0]_laroux_1 40" xfId="2394"/>
    <cellStyle name="AeE­ [0]_laroux_1 41" xfId="2395"/>
    <cellStyle name="ÅëÈ­ [0]_laroux_1 41" xfId="2396"/>
    <cellStyle name="AeE­ [0]_laroux_1 5" xfId="366"/>
    <cellStyle name="ÅëÈ­ [0]_laroux_1 5" xfId="367"/>
    <cellStyle name="AeE­ [0]_laroux_1 6" xfId="368"/>
    <cellStyle name="ÅëÈ­ [0]_laroux_1 6" xfId="369"/>
    <cellStyle name="AeE­ [0]_laroux_1 7" xfId="370"/>
    <cellStyle name="ÅëÈ­ [0]_laroux_1 7" xfId="371"/>
    <cellStyle name="AeE­ [0]_laroux_1 8" xfId="372"/>
    <cellStyle name="ÅëÈ­ [0]_laroux_1 8" xfId="373"/>
    <cellStyle name="AeE­ [0]_laroux_1 9" xfId="374"/>
    <cellStyle name="ÅëÈ­ [0]_laroux_1 9" xfId="375"/>
    <cellStyle name="AeE­ [0]_laroux_2" xfId="376"/>
    <cellStyle name="ÅëÈ­ [0]_laroux_2" xfId="377"/>
    <cellStyle name="AeE­ [0]_laroux_2 10" xfId="378"/>
    <cellStyle name="ÅëÈ­ [0]_laroux_2 10" xfId="379"/>
    <cellStyle name="AeE­ [0]_laroux_2 11" xfId="380"/>
    <cellStyle name="ÅëÈ­ [0]_laroux_2 11" xfId="381"/>
    <cellStyle name="AeE­ [0]_laroux_2 12" xfId="382"/>
    <cellStyle name="ÅëÈ­ [0]_laroux_2 12" xfId="383"/>
    <cellStyle name="AeE­ [0]_laroux_2 13" xfId="384"/>
    <cellStyle name="ÅëÈ­ [0]_laroux_2 13" xfId="385"/>
    <cellStyle name="AeE­ [0]_laroux_2 14" xfId="2397"/>
    <cellStyle name="ÅëÈ­ [0]_laroux_2 14" xfId="2398"/>
    <cellStyle name="AeE­ [0]_laroux_2 15" xfId="2399"/>
    <cellStyle name="ÅëÈ­ [0]_laroux_2 15" xfId="2400"/>
    <cellStyle name="AeE­ [0]_laroux_2 16" xfId="2401"/>
    <cellStyle name="ÅëÈ­ [0]_laroux_2 16" xfId="2402"/>
    <cellStyle name="AeE­ [0]_laroux_2 17" xfId="2403"/>
    <cellStyle name="ÅëÈ­ [0]_laroux_2 17" xfId="2404"/>
    <cellStyle name="AeE­ [0]_laroux_2 18" xfId="2405"/>
    <cellStyle name="ÅëÈ­ [0]_laroux_2 18" xfId="2406"/>
    <cellStyle name="AeE­ [0]_laroux_2 19" xfId="2407"/>
    <cellStyle name="ÅëÈ­ [0]_laroux_2 19" xfId="2408"/>
    <cellStyle name="AeE­ [0]_laroux_2 2" xfId="386"/>
    <cellStyle name="ÅëÈ­ [0]_laroux_2 2" xfId="387"/>
    <cellStyle name="AeE­ [0]_laroux_2 20" xfId="2409"/>
    <cellStyle name="ÅëÈ­ [0]_laroux_2 20" xfId="2410"/>
    <cellStyle name="AeE­ [0]_laroux_2 21" xfId="2411"/>
    <cellStyle name="ÅëÈ­ [0]_laroux_2 21" xfId="2412"/>
    <cellStyle name="AeE­ [0]_laroux_2 22" xfId="2413"/>
    <cellStyle name="ÅëÈ­ [0]_laroux_2 22" xfId="2414"/>
    <cellStyle name="AeE­ [0]_laroux_2 23" xfId="2415"/>
    <cellStyle name="ÅëÈ­ [0]_laroux_2 23" xfId="2416"/>
    <cellStyle name="AeE­ [0]_laroux_2 24" xfId="2417"/>
    <cellStyle name="ÅëÈ­ [0]_laroux_2 24" xfId="2418"/>
    <cellStyle name="AeE­ [0]_laroux_2 25" xfId="2419"/>
    <cellStyle name="ÅëÈ­ [0]_laroux_2 25" xfId="2420"/>
    <cellStyle name="AeE­ [0]_laroux_2 26" xfId="2421"/>
    <cellStyle name="ÅëÈ­ [0]_laroux_2 26" xfId="2422"/>
    <cellStyle name="AeE­ [0]_laroux_2 27" xfId="2423"/>
    <cellStyle name="ÅëÈ­ [0]_laroux_2 27" xfId="2424"/>
    <cellStyle name="AeE­ [0]_laroux_2 28" xfId="2425"/>
    <cellStyle name="ÅëÈ­ [0]_laroux_2 28" xfId="2426"/>
    <cellStyle name="AeE­ [0]_laroux_2 29" xfId="2427"/>
    <cellStyle name="ÅëÈ­ [0]_laroux_2 29" xfId="2428"/>
    <cellStyle name="AeE­ [0]_laroux_2 3" xfId="388"/>
    <cellStyle name="ÅëÈ­ [0]_laroux_2 3" xfId="389"/>
    <cellStyle name="AeE­ [0]_laroux_2 30" xfId="2429"/>
    <cellStyle name="ÅëÈ­ [0]_laroux_2 30" xfId="2430"/>
    <cellStyle name="AeE­ [0]_laroux_2 31" xfId="2431"/>
    <cellStyle name="ÅëÈ­ [0]_laroux_2 31" xfId="2432"/>
    <cellStyle name="AeE­ [0]_laroux_2 32" xfId="2433"/>
    <cellStyle name="ÅëÈ­ [0]_laroux_2 32" xfId="2434"/>
    <cellStyle name="AeE­ [0]_laroux_2 33" xfId="2435"/>
    <cellStyle name="ÅëÈ­ [0]_laroux_2 33" xfId="2436"/>
    <cellStyle name="AeE­ [0]_laroux_2 34" xfId="2437"/>
    <cellStyle name="ÅëÈ­ [0]_laroux_2 34" xfId="2438"/>
    <cellStyle name="AeE­ [0]_laroux_2 35" xfId="2439"/>
    <cellStyle name="ÅëÈ­ [0]_laroux_2 35" xfId="2440"/>
    <cellStyle name="AeE­ [0]_laroux_2 36" xfId="2441"/>
    <cellStyle name="ÅëÈ­ [0]_laroux_2 36" xfId="2442"/>
    <cellStyle name="AeE­ [0]_laroux_2 37" xfId="2443"/>
    <cellStyle name="ÅëÈ­ [0]_laroux_2 37" xfId="2444"/>
    <cellStyle name="AeE­ [0]_laroux_2 38" xfId="2445"/>
    <cellStyle name="ÅëÈ­ [0]_laroux_2 38" xfId="2446"/>
    <cellStyle name="AeE­ [0]_laroux_2 39" xfId="2447"/>
    <cellStyle name="ÅëÈ­ [0]_laroux_2 39" xfId="2448"/>
    <cellStyle name="AeE­ [0]_laroux_2 4" xfId="390"/>
    <cellStyle name="ÅëÈ­ [0]_laroux_2 4" xfId="391"/>
    <cellStyle name="AeE­ [0]_laroux_2 40" xfId="2449"/>
    <cellStyle name="ÅëÈ­ [0]_laroux_2 40" xfId="2450"/>
    <cellStyle name="AeE­ [0]_laroux_2 41" xfId="2451"/>
    <cellStyle name="ÅëÈ­ [0]_laroux_2 41" xfId="2452"/>
    <cellStyle name="AeE­ [0]_laroux_2 5" xfId="392"/>
    <cellStyle name="ÅëÈ­ [0]_laroux_2 5" xfId="393"/>
    <cellStyle name="AeE­ [0]_laroux_2 6" xfId="394"/>
    <cellStyle name="ÅëÈ­ [0]_laroux_2 6" xfId="395"/>
    <cellStyle name="AeE­ [0]_laroux_2 7" xfId="396"/>
    <cellStyle name="ÅëÈ­ [0]_laroux_2 7" xfId="397"/>
    <cellStyle name="AeE­ [0]_laroux_2 8" xfId="398"/>
    <cellStyle name="ÅëÈ­ [0]_laroux_2 8" xfId="399"/>
    <cellStyle name="AeE­ [0]_laroux_2 9" xfId="400"/>
    <cellStyle name="ÅëÈ­ [0]_laroux_2 9" xfId="401"/>
    <cellStyle name="AeE­ [0]_laroux_2_41-06농림16" xfId="402"/>
    <cellStyle name="ÅëÈ­ [0]_laroux_2_41-06농림16" xfId="403"/>
    <cellStyle name="AeE­ [0]_laroux_2_41-06농림16 10" xfId="404"/>
    <cellStyle name="ÅëÈ­ [0]_laroux_2_41-06농림16 10" xfId="405"/>
    <cellStyle name="AeE­ [0]_laroux_2_41-06농림16 11" xfId="406"/>
    <cellStyle name="ÅëÈ­ [0]_laroux_2_41-06농림16 11" xfId="407"/>
    <cellStyle name="AeE­ [0]_laroux_2_41-06농림16 12" xfId="408"/>
    <cellStyle name="ÅëÈ­ [0]_laroux_2_41-06농림16 12" xfId="409"/>
    <cellStyle name="AeE­ [0]_laroux_2_41-06농림16 13" xfId="410"/>
    <cellStyle name="ÅëÈ­ [0]_laroux_2_41-06농림16 13" xfId="411"/>
    <cellStyle name="AeE­ [0]_laroux_2_41-06농림16 14" xfId="2453"/>
    <cellStyle name="ÅëÈ­ [0]_laroux_2_41-06농림16 14" xfId="2454"/>
    <cellStyle name="AeE­ [0]_laroux_2_41-06농림16 15" xfId="2455"/>
    <cellStyle name="ÅëÈ­ [0]_laroux_2_41-06농림16 15" xfId="2456"/>
    <cellStyle name="AeE­ [0]_laroux_2_41-06농림16 16" xfId="2457"/>
    <cellStyle name="ÅëÈ­ [0]_laroux_2_41-06농림16 16" xfId="2458"/>
    <cellStyle name="AeE­ [0]_laroux_2_41-06농림16 17" xfId="2459"/>
    <cellStyle name="ÅëÈ­ [0]_laroux_2_41-06농림16 17" xfId="2460"/>
    <cellStyle name="AeE­ [0]_laroux_2_41-06농림16 18" xfId="2461"/>
    <cellStyle name="ÅëÈ­ [0]_laroux_2_41-06농림16 18" xfId="2462"/>
    <cellStyle name="AeE­ [0]_laroux_2_41-06농림16 19" xfId="2463"/>
    <cellStyle name="ÅëÈ­ [0]_laroux_2_41-06농림16 19" xfId="2464"/>
    <cellStyle name="AeE­ [0]_laroux_2_41-06농림16 2" xfId="412"/>
    <cellStyle name="ÅëÈ­ [0]_laroux_2_41-06농림16 2" xfId="413"/>
    <cellStyle name="AeE­ [0]_laroux_2_41-06농림16 20" xfId="2465"/>
    <cellStyle name="ÅëÈ­ [0]_laroux_2_41-06농림16 20" xfId="2466"/>
    <cellStyle name="AeE­ [0]_laroux_2_41-06농림16 21" xfId="2467"/>
    <cellStyle name="ÅëÈ­ [0]_laroux_2_41-06농림16 21" xfId="2468"/>
    <cellStyle name="AeE­ [0]_laroux_2_41-06농림16 22" xfId="2469"/>
    <cellStyle name="ÅëÈ­ [0]_laroux_2_41-06농림16 22" xfId="2470"/>
    <cellStyle name="AeE­ [0]_laroux_2_41-06농림16 23" xfId="2471"/>
    <cellStyle name="ÅëÈ­ [0]_laroux_2_41-06농림16 23" xfId="2472"/>
    <cellStyle name="AeE­ [0]_laroux_2_41-06농림16 24" xfId="2473"/>
    <cellStyle name="ÅëÈ­ [0]_laroux_2_41-06농림16 24" xfId="2474"/>
    <cellStyle name="AeE­ [0]_laroux_2_41-06농림16 25" xfId="2475"/>
    <cellStyle name="ÅëÈ­ [0]_laroux_2_41-06농림16 25" xfId="2476"/>
    <cellStyle name="AeE­ [0]_laroux_2_41-06농림16 26" xfId="2477"/>
    <cellStyle name="ÅëÈ­ [0]_laroux_2_41-06농림16 26" xfId="2478"/>
    <cellStyle name="AeE­ [0]_laroux_2_41-06농림16 27" xfId="2479"/>
    <cellStyle name="ÅëÈ­ [0]_laroux_2_41-06농림16 27" xfId="2480"/>
    <cellStyle name="AeE­ [0]_laroux_2_41-06농림16 28" xfId="2481"/>
    <cellStyle name="ÅëÈ­ [0]_laroux_2_41-06농림16 28" xfId="2482"/>
    <cellStyle name="AeE­ [0]_laroux_2_41-06농림16 29" xfId="2483"/>
    <cellStyle name="ÅëÈ­ [0]_laroux_2_41-06농림16 29" xfId="2484"/>
    <cellStyle name="AeE­ [0]_laroux_2_41-06농림16 3" xfId="414"/>
    <cellStyle name="ÅëÈ­ [0]_laroux_2_41-06농림16 3" xfId="415"/>
    <cellStyle name="AeE­ [0]_laroux_2_41-06농림16 30" xfId="2485"/>
    <cellStyle name="ÅëÈ­ [0]_laroux_2_41-06농림16 30" xfId="2486"/>
    <cellStyle name="AeE­ [0]_laroux_2_41-06농림16 31" xfId="2487"/>
    <cellStyle name="ÅëÈ­ [0]_laroux_2_41-06농림16 31" xfId="2488"/>
    <cellStyle name="AeE­ [0]_laroux_2_41-06농림16 32" xfId="2489"/>
    <cellStyle name="ÅëÈ­ [0]_laroux_2_41-06농림16 32" xfId="2490"/>
    <cellStyle name="AeE­ [0]_laroux_2_41-06농림16 33" xfId="2491"/>
    <cellStyle name="ÅëÈ­ [0]_laroux_2_41-06농림16 33" xfId="2492"/>
    <cellStyle name="AeE­ [0]_laroux_2_41-06농림16 34" xfId="2493"/>
    <cellStyle name="ÅëÈ­ [0]_laroux_2_41-06농림16 34" xfId="2494"/>
    <cellStyle name="AeE­ [0]_laroux_2_41-06농림16 35" xfId="2495"/>
    <cellStyle name="ÅëÈ­ [0]_laroux_2_41-06농림16 35" xfId="2496"/>
    <cellStyle name="AeE­ [0]_laroux_2_41-06농림16 36" xfId="2497"/>
    <cellStyle name="ÅëÈ­ [0]_laroux_2_41-06농림16 36" xfId="2498"/>
    <cellStyle name="AeE­ [0]_laroux_2_41-06농림16 37" xfId="2499"/>
    <cellStyle name="ÅëÈ­ [0]_laroux_2_41-06농림16 37" xfId="2500"/>
    <cellStyle name="AeE­ [0]_laroux_2_41-06농림16 38" xfId="2501"/>
    <cellStyle name="ÅëÈ­ [0]_laroux_2_41-06농림16 38" xfId="2502"/>
    <cellStyle name="AeE­ [0]_laroux_2_41-06농림16 39" xfId="2503"/>
    <cellStyle name="ÅëÈ­ [0]_laroux_2_41-06농림16 39" xfId="2504"/>
    <cellStyle name="AeE­ [0]_laroux_2_41-06농림16 4" xfId="416"/>
    <cellStyle name="ÅëÈ­ [0]_laroux_2_41-06농림16 4" xfId="417"/>
    <cellStyle name="AeE­ [0]_laroux_2_41-06농림16 40" xfId="2505"/>
    <cellStyle name="ÅëÈ­ [0]_laroux_2_41-06농림16 40" xfId="2506"/>
    <cellStyle name="AeE­ [0]_laroux_2_41-06농림16 41" xfId="2507"/>
    <cellStyle name="ÅëÈ­ [0]_laroux_2_41-06농림16 41" xfId="2508"/>
    <cellStyle name="AeE­ [0]_laroux_2_41-06농림16 5" xfId="418"/>
    <cellStyle name="ÅëÈ­ [0]_laroux_2_41-06농림16 5" xfId="419"/>
    <cellStyle name="AeE­ [0]_laroux_2_41-06농림16 6" xfId="420"/>
    <cellStyle name="ÅëÈ­ [0]_laroux_2_41-06농림16 6" xfId="421"/>
    <cellStyle name="AeE­ [0]_laroux_2_41-06농림16 7" xfId="422"/>
    <cellStyle name="ÅëÈ­ [0]_laroux_2_41-06농림16 7" xfId="423"/>
    <cellStyle name="AeE­ [0]_laroux_2_41-06농림16 8" xfId="424"/>
    <cellStyle name="ÅëÈ­ [0]_laroux_2_41-06농림16 8" xfId="425"/>
    <cellStyle name="AeE­ [0]_laroux_2_41-06농림16 9" xfId="426"/>
    <cellStyle name="ÅëÈ­ [0]_laroux_2_41-06농림16 9" xfId="427"/>
    <cellStyle name="AeE­ [0]_laroux_2_41-06농림41" xfId="428"/>
    <cellStyle name="ÅëÈ­ [0]_laroux_2_41-06농림41" xfId="429"/>
    <cellStyle name="AeE­ [0]_laroux_2_41-06농림41 10" xfId="430"/>
    <cellStyle name="ÅëÈ­ [0]_laroux_2_41-06농림41 10" xfId="431"/>
    <cellStyle name="AeE­ [0]_laroux_2_41-06농림41 11" xfId="432"/>
    <cellStyle name="ÅëÈ­ [0]_laroux_2_41-06농림41 11" xfId="433"/>
    <cellStyle name="AeE­ [0]_laroux_2_41-06농림41 12" xfId="434"/>
    <cellStyle name="ÅëÈ­ [0]_laroux_2_41-06농림41 12" xfId="435"/>
    <cellStyle name="AeE­ [0]_laroux_2_41-06농림41 13" xfId="436"/>
    <cellStyle name="ÅëÈ­ [0]_laroux_2_41-06농림41 13" xfId="437"/>
    <cellStyle name="AeE­ [0]_laroux_2_41-06농림41 14" xfId="2509"/>
    <cellStyle name="ÅëÈ­ [0]_laroux_2_41-06농림41 14" xfId="2510"/>
    <cellStyle name="AeE­ [0]_laroux_2_41-06농림41 15" xfId="2511"/>
    <cellStyle name="ÅëÈ­ [0]_laroux_2_41-06농림41 15" xfId="2512"/>
    <cellStyle name="AeE­ [0]_laroux_2_41-06농림41 16" xfId="2513"/>
    <cellStyle name="ÅëÈ­ [0]_laroux_2_41-06농림41 16" xfId="2514"/>
    <cellStyle name="AeE­ [0]_laroux_2_41-06농림41 17" xfId="2515"/>
    <cellStyle name="ÅëÈ­ [0]_laroux_2_41-06농림41 17" xfId="2516"/>
    <cellStyle name="AeE­ [0]_laroux_2_41-06농림41 18" xfId="2517"/>
    <cellStyle name="ÅëÈ­ [0]_laroux_2_41-06농림41 18" xfId="2518"/>
    <cellStyle name="AeE­ [0]_laroux_2_41-06농림41 19" xfId="2519"/>
    <cellStyle name="ÅëÈ­ [0]_laroux_2_41-06농림41 19" xfId="2520"/>
    <cellStyle name="AeE­ [0]_laroux_2_41-06농림41 2" xfId="438"/>
    <cellStyle name="ÅëÈ­ [0]_laroux_2_41-06농림41 2" xfId="439"/>
    <cellStyle name="AeE­ [0]_laroux_2_41-06농림41 20" xfId="2521"/>
    <cellStyle name="ÅëÈ­ [0]_laroux_2_41-06농림41 20" xfId="2522"/>
    <cellStyle name="AeE­ [0]_laroux_2_41-06농림41 21" xfId="2523"/>
    <cellStyle name="ÅëÈ­ [0]_laroux_2_41-06농림41 21" xfId="2524"/>
    <cellStyle name="AeE­ [0]_laroux_2_41-06농림41 22" xfId="2525"/>
    <cellStyle name="ÅëÈ­ [0]_laroux_2_41-06농림41 22" xfId="2526"/>
    <cellStyle name="AeE­ [0]_laroux_2_41-06농림41 23" xfId="2527"/>
    <cellStyle name="ÅëÈ­ [0]_laroux_2_41-06농림41 23" xfId="2528"/>
    <cellStyle name="AeE­ [0]_laroux_2_41-06농림41 24" xfId="2529"/>
    <cellStyle name="ÅëÈ­ [0]_laroux_2_41-06농림41 24" xfId="2530"/>
    <cellStyle name="AeE­ [0]_laroux_2_41-06농림41 25" xfId="2531"/>
    <cellStyle name="ÅëÈ­ [0]_laroux_2_41-06농림41 25" xfId="2532"/>
    <cellStyle name="AeE­ [0]_laroux_2_41-06농림41 26" xfId="2533"/>
    <cellStyle name="ÅëÈ­ [0]_laroux_2_41-06농림41 26" xfId="2534"/>
    <cellStyle name="AeE­ [0]_laroux_2_41-06농림41 27" xfId="2535"/>
    <cellStyle name="ÅëÈ­ [0]_laroux_2_41-06농림41 27" xfId="2536"/>
    <cellStyle name="AeE­ [0]_laroux_2_41-06농림41 28" xfId="2537"/>
    <cellStyle name="ÅëÈ­ [0]_laroux_2_41-06농림41 28" xfId="2538"/>
    <cellStyle name="AeE­ [0]_laroux_2_41-06농림41 29" xfId="2539"/>
    <cellStyle name="ÅëÈ­ [0]_laroux_2_41-06농림41 29" xfId="2540"/>
    <cellStyle name="AeE­ [0]_laroux_2_41-06농림41 3" xfId="440"/>
    <cellStyle name="ÅëÈ­ [0]_laroux_2_41-06농림41 3" xfId="441"/>
    <cellStyle name="AeE­ [0]_laroux_2_41-06농림41 30" xfId="2541"/>
    <cellStyle name="ÅëÈ­ [0]_laroux_2_41-06농림41 30" xfId="2542"/>
    <cellStyle name="AeE­ [0]_laroux_2_41-06농림41 31" xfId="2543"/>
    <cellStyle name="ÅëÈ­ [0]_laroux_2_41-06농림41 31" xfId="2544"/>
    <cellStyle name="AeE­ [0]_laroux_2_41-06농림41 32" xfId="2545"/>
    <cellStyle name="ÅëÈ­ [0]_laroux_2_41-06농림41 32" xfId="2546"/>
    <cellStyle name="AeE­ [0]_laroux_2_41-06농림41 33" xfId="2547"/>
    <cellStyle name="ÅëÈ­ [0]_laroux_2_41-06농림41 33" xfId="2548"/>
    <cellStyle name="AeE­ [0]_laroux_2_41-06농림41 34" xfId="2549"/>
    <cellStyle name="ÅëÈ­ [0]_laroux_2_41-06농림41 34" xfId="2550"/>
    <cellStyle name="AeE­ [0]_laroux_2_41-06농림41 35" xfId="2551"/>
    <cellStyle name="ÅëÈ­ [0]_laroux_2_41-06농림41 35" xfId="2552"/>
    <cellStyle name="AeE­ [0]_laroux_2_41-06농림41 36" xfId="2553"/>
    <cellStyle name="ÅëÈ­ [0]_laroux_2_41-06농림41 36" xfId="2554"/>
    <cellStyle name="AeE­ [0]_laroux_2_41-06농림41 37" xfId="2555"/>
    <cellStyle name="ÅëÈ­ [0]_laroux_2_41-06농림41 37" xfId="2556"/>
    <cellStyle name="AeE­ [0]_laroux_2_41-06농림41 38" xfId="2557"/>
    <cellStyle name="ÅëÈ­ [0]_laroux_2_41-06농림41 38" xfId="2558"/>
    <cellStyle name="AeE­ [0]_laroux_2_41-06농림41 39" xfId="2559"/>
    <cellStyle name="ÅëÈ­ [0]_laroux_2_41-06농림41 39" xfId="2560"/>
    <cellStyle name="AeE­ [0]_laroux_2_41-06농림41 4" xfId="442"/>
    <cellStyle name="ÅëÈ­ [0]_laroux_2_41-06농림41 4" xfId="443"/>
    <cellStyle name="AeE­ [0]_laroux_2_41-06농림41 40" xfId="2561"/>
    <cellStyle name="ÅëÈ­ [0]_laroux_2_41-06농림41 40" xfId="2562"/>
    <cellStyle name="AeE­ [0]_laroux_2_41-06농림41 41" xfId="2563"/>
    <cellStyle name="ÅëÈ­ [0]_laroux_2_41-06농림41 41" xfId="2564"/>
    <cellStyle name="AeE­ [0]_laroux_2_41-06농림41 5" xfId="444"/>
    <cellStyle name="ÅëÈ­ [0]_laroux_2_41-06농림41 5" xfId="445"/>
    <cellStyle name="AeE­ [0]_laroux_2_41-06농림41 6" xfId="446"/>
    <cellStyle name="ÅëÈ­ [0]_laroux_2_41-06농림41 6" xfId="447"/>
    <cellStyle name="AeE­ [0]_laroux_2_41-06농림41 7" xfId="448"/>
    <cellStyle name="ÅëÈ­ [0]_laroux_2_41-06농림41 7" xfId="449"/>
    <cellStyle name="AeE­ [0]_laroux_2_41-06농림41 8" xfId="450"/>
    <cellStyle name="ÅëÈ­ [0]_laroux_2_41-06농림41 8" xfId="451"/>
    <cellStyle name="AeE­ [0]_laroux_2_41-06농림41 9" xfId="452"/>
    <cellStyle name="ÅëÈ­ [0]_laroux_2_41-06농림41 9" xfId="453"/>
    <cellStyle name="AeE­ [0]_Sheet1" xfId="454"/>
    <cellStyle name="ÅëÈ­ [0]_Sheet1" xfId="455"/>
    <cellStyle name="AeE­ [0]_Sheet1 10" xfId="456"/>
    <cellStyle name="ÅëÈ­ [0]_Sheet1 10" xfId="457"/>
    <cellStyle name="AeE­ [0]_Sheet1 11" xfId="458"/>
    <cellStyle name="ÅëÈ­ [0]_Sheet1 11" xfId="459"/>
    <cellStyle name="AeE­ [0]_Sheet1 12" xfId="460"/>
    <cellStyle name="ÅëÈ­ [0]_Sheet1 12" xfId="461"/>
    <cellStyle name="AeE­ [0]_Sheet1 12 10" xfId="462"/>
    <cellStyle name="ÅëÈ­ [0]_Sheet1 13" xfId="463"/>
    <cellStyle name="AeE­ [0]_Sheet1 14" xfId="2565"/>
    <cellStyle name="ÅëÈ­ [0]_Sheet1 14" xfId="2566"/>
    <cellStyle name="AeE­ [0]_Sheet1 15" xfId="2567"/>
    <cellStyle name="ÅëÈ­ [0]_Sheet1 15" xfId="2568"/>
    <cellStyle name="AeE­ [0]_Sheet1 16" xfId="2569"/>
    <cellStyle name="ÅëÈ­ [0]_Sheet1 16" xfId="2570"/>
    <cellStyle name="AeE­ [0]_Sheet1 17" xfId="2571"/>
    <cellStyle name="ÅëÈ­ [0]_Sheet1 17" xfId="2572"/>
    <cellStyle name="AeE­ [0]_Sheet1 18" xfId="2573"/>
    <cellStyle name="ÅëÈ­ [0]_Sheet1 18" xfId="2574"/>
    <cellStyle name="AeE­ [0]_Sheet1 19" xfId="2575"/>
    <cellStyle name="ÅëÈ­ [0]_Sheet1 19" xfId="2576"/>
    <cellStyle name="AeE­ [0]_Sheet1 2" xfId="464"/>
    <cellStyle name="ÅëÈ­ [0]_Sheet1 2" xfId="465"/>
    <cellStyle name="AeE­ [0]_Sheet1 20" xfId="2577"/>
    <cellStyle name="ÅëÈ­ [0]_Sheet1 20" xfId="2578"/>
    <cellStyle name="AeE­ [0]_Sheet1 21" xfId="2579"/>
    <cellStyle name="ÅëÈ­ [0]_Sheet1 21" xfId="2580"/>
    <cellStyle name="AeE­ [0]_Sheet1 22" xfId="2581"/>
    <cellStyle name="ÅëÈ­ [0]_Sheet1 22" xfId="2582"/>
    <cellStyle name="AeE­ [0]_Sheet1 23" xfId="2583"/>
    <cellStyle name="ÅëÈ­ [0]_Sheet1 23" xfId="2584"/>
    <cellStyle name="AeE­ [0]_Sheet1 24" xfId="2585"/>
    <cellStyle name="ÅëÈ­ [0]_Sheet1 24" xfId="2586"/>
    <cellStyle name="AeE­ [0]_Sheet1 25" xfId="2587"/>
    <cellStyle name="ÅëÈ­ [0]_Sheet1 25" xfId="2588"/>
    <cellStyle name="AeE­ [0]_Sheet1 26" xfId="2589"/>
    <cellStyle name="ÅëÈ­ [0]_Sheet1 26" xfId="2590"/>
    <cellStyle name="AeE­ [0]_Sheet1 27" xfId="2591"/>
    <cellStyle name="ÅëÈ­ [0]_Sheet1 27" xfId="2592"/>
    <cellStyle name="AeE­ [0]_Sheet1 28" xfId="2593"/>
    <cellStyle name="ÅëÈ­ [0]_Sheet1 28" xfId="2594"/>
    <cellStyle name="AeE­ [0]_Sheet1 29" xfId="2595"/>
    <cellStyle name="ÅëÈ­ [0]_Sheet1 29" xfId="2596"/>
    <cellStyle name="AeE­ [0]_Sheet1 3" xfId="466"/>
    <cellStyle name="ÅëÈ­ [0]_Sheet1 3" xfId="467"/>
    <cellStyle name="AeE­ [0]_Sheet1 30" xfId="2597"/>
    <cellStyle name="ÅëÈ­ [0]_Sheet1 30" xfId="2598"/>
    <cellStyle name="AeE­ [0]_Sheet1 31" xfId="2599"/>
    <cellStyle name="ÅëÈ­ [0]_Sheet1 31" xfId="2600"/>
    <cellStyle name="AeE­ [0]_Sheet1 32" xfId="2601"/>
    <cellStyle name="ÅëÈ­ [0]_Sheet1 32" xfId="2602"/>
    <cellStyle name="AeE­ [0]_Sheet1 33" xfId="2603"/>
    <cellStyle name="ÅëÈ­ [0]_Sheet1 33" xfId="2604"/>
    <cellStyle name="AeE­ [0]_Sheet1 34" xfId="2605"/>
    <cellStyle name="ÅëÈ­ [0]_Sheet1 34" xfId="2606"/>
    <cellStyle name="AeE­ [0]_Sheet1 35" xfId="2607"/>
    <cellStyle name="ÅëÈ­ [0]_Sheet1 35" xfId="2608"/>
    <cellStyle name="AeE­ [0]_Sheet1 36" xfId="2609"/>
    <cellStyle name="ÅëÈ­ [0]_Sheet1 36" xfId="2610"/>
    <cellStyle name="AeE­ [0]_Sheet1 37" xfId="2611"/>
    <cellStyle name="ÅëÈ­ [0]_Sheet1 37" xfId="2612"/>
    <cellStyle name="AeE­ [0]_Sheet1 38" xfId="2613"/>
    <cellStyle name="ÅëÈ­ [0]_Sheet1 38" xfId="2614"/>
    <cellStyle name="AeE­ [0]_Sheet1 39" xfId="2615"/>
    <cellStyle name="ÅëÈ­ [0]_Sheet1 39" xfId="2616"/>
    <cellStyle name="AeE­ [0]_Sheet1 4" xfId="468"/>
    <cellStyle name="ÅëÈ­ [0]_Sheet1 4" xfId="469"/>
    <cellStyle name="AeE­ [0]_Sheet1 40" xfId="2617"/>
    <cellStyle name="ÅëÈ­ [0]_Sheet1 40" xfId="2618"/>
    <cellStyle name="AeE­ [0]_Sheet1 41" xfId="2619"/>
    <cellStyle name="ÅëÈ­ [0]_Sheet1 41" xfId="2620"/>
    <cellStyle name="AeE­ [0]_Sheet1 5" xfId="470"/>
    <cellStyle name="ÅëÈ­ [0]_Sheet1 5" xfId="471"/>
    <cellStyle name="AeE­ [0]_Sheet1 6" xfId="472"/>
    <cellStyle name="ÅëÈ­ [0]_Sheet1 6" xfId="473"/>
    <cellStyle name="AeE­ [0]_Sheet1 7" xfId="474"/>
    <cellStyle name="ÅëÈ­ [0]_Sheet1 7" xfId="475"/>
    <cellStyle name="AeE­ [0]_Sheet1 8" xfId="476"/>
    <cellStyle name="ÅëÈ­ [0]_Sheet1 8" xfId="477"/>
    <cellStyle name="AeE­ [0]_Sheet1 9" xfId="478"/>
    <cellStyle name="ÅëÈ­ [0]_Sheet1 9" xfId="479"/>
    <cellStyle name="AeE­_°eE¹_11¿a½A " xfId="480"/>
    <cellStyle name="ÅëÈ­_¼ÕÀÍ¿¹»ê" xfId="481"/>
    <cellStyle name="AeE­_¼OAI¿¹≫e" xfId="482"/>
    <cellStyle name="ÅëÈ­_ÀÎ°Çºñ,¿ÜÁÖºñ" xfId="483"/>
    <cellStyle name="AeE­_AI°Cºn,μμ±Þºn" xfId="484"/>
    <cellStyle name="ÅëÈ­_laroux" xfId="485"/>
    <cellStyle name="AeE­_laroux_1" xfId="486"/>
    <cellStyle name="ÅëÈ­_laroux_1" xfId="487"/>
    <cellStyle name="AeE­_laroux_1 10" xfId="488"/>
    <cellStyle name="ÅëÈ­_laroux_1 10" xfId="489"/>
    <cellStyle name="AeE­_laroux_1 11" xfId="490"/>
    <cellStyle name="ÅëÈ­_laroux_1 11" xfId="491"/>
    <cellStyle name="AeE­_laroux_1 12" xfId="492"/>
    <cellStyle name="ÅëÈ­_laroux_1 12" xfId="493"/>
    <cellStyle name="AeE­_laroux_1 12 10" xfId="494"/>
    <cellStyle name="ÅëÈ­_laroux_1 13" xfId="495"/>
    <cellStyle name="AeE­_laroux_1 14" xfId="2621"/>
    <cellStyle name="ÅëÈ­_laroux_1 14" xfId="2622"/>
    <cellStyle name="AeE­_laroux_1 15" xfId="2623"/>
    <cellStyle name="ÅëÈ­_laroux_1 15" xfId="2624"/>
    <cellStyle name="AeE­_laroux_1 16" xfId="2625"/>
    <cellStyle name="ÅëÈ­_laroux_1 16" xfId="2626"/>
    <cellStyle name="AeE­_laroux_1 17" xfId="2627"/>
    <cellStyle name="ÅëÈ­_laroux_1 17" xfId="2628"/>
    <cellStyle name="AeE­_laroux_1 18" xfId="2629"/>
    <cellStyle name="ÅëÈ­_laroux_1 18" xfId="2630"/>
    <cellStyle name="AeE­_laroux_1 19" xfId="2631"/>
    <cellStyle name="ÅëÈ­_laroux_1 19" xfId="2632"/>
    <cellStyle name="AeE­_laroux_1 2" xfId="496"/>
    <cellStyle name="ÅëÈ­_laroux_1 2" xfId="497"/>
    <cellStyle name="AeE­_laroux_1 20" xfId="2633"/>
    <cellStyle name="ÅëÈ­_laroux_1 20" xfId="2634"/>
    <cellStyle name="AeE­_laroux_1 21" xfId="2635"/>
    <cellStyle name="ÅëÈ­_laroux_1 21" xfId="2636"/>
    <cellStyle name="AeE­_laroux_1 22" xfId="2637"/>
    <cellStyle name="ÅëÈ­_laroux_1 22" xfId="2638"/>
    <cellStyle name="AeE­_laroux_1 23" xfId="2639"/>
    <cellStyle name="ÅëÈ­_laroux_1 23" xfId="2640"/>
    <cellStyle name="AeE­_laroux_1 24" xfId="2641"/>
    <cellStyle name="ÅëÈ­_laroux_1 24" xfId="2642"/>
    <cellStyle name="AeE­_laroux_1 25" xfId="2643"/>
    <cellStyle name="ÅëÈ­_laroux_1 25" xfId="2644"/>
    <cellStyle name="AeE­_laroux_1 26" xfId="2645"/>
    <cellStyle name="ÅëÈ­_laroux_1 26" xfId="2646"/>
    <cellStyle name="AeE­_laroux_1 27" xfId="2647"/>
    <cellStyle name="ÅëÈ­_laroux_1 27" xfId="2648"/>
    <cellStyle name="AeE­_laroux_1 28" xfId="2649"/>
    <cellStyle name="ÅëÈ­_laroux_1 28" xfId="2650"/>
    <cellStyle name="AeE­_laroux_1 29" xfId="2651"/>
    <cellStyle name="ÅëÈ­_laroux_1 29" xfId="2652"/>
    <cellStyle name="AeE­_laroux_1 3" xfId="498"/>
    <cellStyle name="ÅëÈ­_laroux_1 3" xfId="499"/>
    <cellStyle name="AeE­_laroux_1 30" xfId="2653"/>
    <cellStyle name="ÅëÈ­_laroux_1 30" xfId="2654"/>
    <cellStyle name="AeE­_laroux_1 31" xfId="2655"/>
    <cellStyle name="ÅëÈ­_laroux_1 31" xfId="2656"/>
    <cellStyle name="AeE­_laroux_1 32" xfId="2657"/>
    <cellStyle name="ÅëÈ­_laroux_1 32" xfId="2658"/>
    <cellStyle name="AeE­_laroux_1 33" xfId="2659"/>
    <cellStyle name="ÅëÈ­_laroux_1 33" xfId="2660"/>
    <cellStyle name="AeE­_laroux_1 34" xfId="2661"/>
    <cellStyle name="ÅëÈ­_laroux_1 34" xfId="2662"/>
    <cellStyle name="AeE­_laroux_1 35" xfId="2663"/>
    <cellStyle name="ÅëÈ­_laroux_1 35" xfId="2664"/>
    <cellStyle name="AeE­_laroux_1 36" xfId="2665"/>
    <cellStyle name="ÅëÈ­_laroux_1 36" xfId="2666"/>
    <cellStyle name="AeE­_laroux_1 37" xfId="2667"/>
    <cellStyle name="ÅëÈ­_laroux_1 37" xfId="2668"/>
    <cellStyle name="AeE­_laroux_1 38" xfId="2669"/>
    <cellStyle name="ÅëÈ­_laroux_1 38" xfId="2670"/>
    <cellStyle name="AeE­_laroux_1 39" xfId="2671"/>
    <cellStyle name="ÅëÈ­_laroux_1 39" xfId="2672"/>
    <cellStyle name="AeE­_laroux_1 4" xfId="500"/>
    <cellStyle name="ÅëÈ­_laroux_1 4" xfId="501"/>
    <cellStyle name="AeE­_laroux_1 40" xfId="2673"/>
    <cellStyle name="ÅëÈ­_laroux_1 40" xfId="2674"/>
    <cellStyle name="AeE­_laroux_1 41" xfId="2675"/>
    <cellStyle name="ÅëÈ­_laroux_1 41" xfId="2676"/>
    <cellStyle name="AeE­_laroux_1 5" xfId="502"/>
    <cellStyle name="ÅëÈ­_laroux_1 5" xfId="503"/>
    <cellStyle name="AeE­_laroux_1 6" xfId="504"/>
    <cellStyle name="ÅëÈ­_laroux_1 6" xfId="505"/>
    <cellStyle name="AeE­_laroux_1 7" xfId="506"/>
    <cellStyle name="ÅëÈ­_laroux_1 7" xfId="507"/>
    <cellStyle name="AeE­_laroux_1 8" xfId="508"/>
    <cellStyle name="ÅëÈ­_laroux_1 8" xfId="509"/>
    <cellStyle name="AeE­_laroux_1 9" xfId="510"/>
    <cellStyle name="ÅëÈ­_laroux_1 9" xfId="511"/>
    <cellStyle name="AeE­_laroux_2" xfId="512"/>
    <cellStyle name="ÅëÈ­_laroux_2" xfId="513"/>
    <cellStyle name="AeE­_laroux_2 10" xfId="514"/>
    <cellStyle name="ÅëÈ­_laroux_2 10" xfId="515"/>
    <cellStyle name="AeE­_laroux_2 11" xfId="516"/>
    <cellStyle name="ÅëÈ­_laroux_2 11" xfId="517"/>
    <cellStyle name="AeE­_laroux_2 12" xfId="518"/>
    <cellStyle name="ÅëÈ­_laroux_2 12" xfId="519"/>
    <cellStyle name="AeE­_laroux_2 13" xfId="520"/>
    <cellStyle name="ÅëÈ­_laroux_2 13" xfId="521"/>
    <cellStyle name="AeE­_laroux_2 14" xfId="2677"/>
    <cellStyle name="ÅëÈ­_laroux_2 14" xfId="2678"/>
    <cellStyle name="AeE­_laroux_2 15" xfId="2679"/>
    <cellStyle name="ÅëÈ­_laroux_2 15" xfId="2680"/>
    <cellStyle name="AeE­_laroux_2 16" xfId="2681"/>
    <cellStyle name="ÅëÈ­_laroux_2 16" xfId="2682"/>
    <cellStyle name="AeE­_laroux_2 17" xfId="2683"/>
    <cellStyle name="ÅëÈ­_laroux_2 17" xfId="2684"/>
    <cellStyle name="AeE­_laroux_2 18" xfId="2685"/>
    <cellStyle name="ÅëÈ­_laroux_2 18" xfId="2686"/>
    <cellStyle name="AeE­_laroux_2 19" xfId="2687"/>
    <cellStyle name="ÅëÈ­_laroux_2 19" xfId="2688"/>
    <cellStyle name="AeE­_laroux_2 2" xfId="522"/>
    <cellStyle name="ÅëÈ­_laroux_2 2" xfId="523"/>
    <cellStyle name="AeE­_laroux_2 20" xfId="2689"/>
    <cellStyle name="ÅëÈ­_laroux_2 20" xfId="2690"/>
    <cellStyle name="AeE­_laroux_2 21" xfId="2691"/>
    <cellStyle name="ÅëÈ­_laroux_2 21" xfId="2692"/>
    <cellStyle name="AeE­_laroux_2 22" xfId="2693"/>
    <cellStyle name="ÅëÈ­_laroux_2 22" xfId="2694"/>
    <cellStyle name="AeE­_laroux_2 23" xfId="2695"/>
    <cellStyle name="ÅëÈ­_laroux_2 23" xfId="2696"/>
    <cellStyle name="AeE­_laroux_2 24" xfId="2697"/>
    <cellStyle name="ÅëÈ­_laroux_2 24" xfId="2698"/>
    <cellStyle name="AeE­_laroux_2 25" xfId="2699"/>
    <cellStyle name="ÅëÈ­_laroux_2 25" xfId="2700"/>
    <cellStyle name="AeE­_laroux_2 26" xfId="2701"/>
    <cellStyle name="ÅëÈ­_laroux_2 26" xfId="2702"/>
    <cellStyle name="AeE­_laroux_2 27" xfId="2703"/>
    <cellStyle name="ÅëÈ­_laroux_2 27" xfId="2704"/>
    <cellStyle name="AeE­_laroux_2 28" xfId="2705"/>
    <cellStyle name="ÅëÈ­_laroux_2 28" xfId="2706"/>
    <cellStyle name="AeE­_laroux_2 29" xfId="2707"/>
    <cellStyle name="ÅëÈ­_laroux_2 29" xfId="2708"/>
    <cellStyle name="AeE­_laroux_2 3" xfId="524"/>
    <cellStyle name="ÅëÈ­_laroux_2 3" xfId="525"/>
    <cellStyle name="AeE­_laroux_2 30" xfId="2709"/>
    <cellStyle name="ÅëÈ­_laroux_2 30" xfId="2710"/>
    <cellStyle name="AeE­_laroux_2 31" xfId="2711"/>
    <cellStyle name="ÅëÈ­_laroux_2 31" xfId="2712"/>
    <cellStyle name="AeE­_laroux_2 32" xfId="2713"/>
    <cellStyle name="ÅëÈ­_laroux_2 32" xfId="2714"/>
    <cellStyle name="AeE­_laroux_2 33" xfId="2715"/>
    <cellStyle name="ÅëÈ­_laroux_2 33" xfId="2716"/>
    <cellStyle name="AeE­_laroux_2 34" xfId="2717"/>
    <cellStyle name="ÅëÈ­_laroux_2 34" xfId="2718"/>
    <cellStyle name="AeE­_laroux_2 35" xfId="2719"/>
    <cellStyle name="ÅëÈ­_laroux_2 35" xfId="2720"/>
    <cellStyle name="AeE­_laroux_2 36" xfId="2721"/>
    <cellStyle name="ÅëÈ­_laroux_2 36" xfId="2722"/>
    <cellStyle name="AeE­_laroux_2 37" xfId="2723"/>
    <cellStyle name="ÅëÈ­_laroux_2 37" xfId="2724"/>
    <cellStyle name="AeE­_laroux_2 38" xfId="2725"/>
    <cellStyle name="ÅëÈ­_laroux_2 38" xfId="2726"/>
    <cellStyle name="AeE­_laroux_2 39" xfId="2727"/>
    <cellStyle name="ÅëÈ­_laroux_2 39" xfId="2728"/>
    <cellStyle name="AeE­_laroux_2 4" xfId="526"/>
    <cellStyle name="ÅëÈ­_laroux_2 4" xfId="527"/>
    <cellStyle name="AeE­_laroux_2 40" xfId="2729"/>
    <cellStyle name="ÅëÈ­_laroux_2 40" xfId="2730"/>
    <cellStyle name="AeE­_laroux_2 41" xfId="2731"/>
    <cellStyle name="ÅëÈ­_laroux_2 41" xfId="2732"/>
    <cellStyle name="AeE­_laroux_2 5" xfId="528"/>
    <cellStyle name="ÅëÈ­_laroux_2 5" xfId="529"/>
    <cellStyle name="AeE­_laroux_2 6" xfId="530"/>
    <cellStyle name="ÅëÈ­_laroux_2 6" xfId="531"/>
    <cellStyle name="AeE­_laroux_2 7" xfId="532"/>
    <cellStyle name="ÅëÈ­_laroux_2 7" xfId="533"/>
    <cellStyle name="AeE­_laroux_2 8" xfId="534"/>
    <cellStyle name="ÅëÈ­_laroux_2 8" xfId="535"/>
    <cellStyle name="AeE­_laroux_2 9" xfId="536"/>
    <cellStyle name="ÅëÈ­_laroux_2 9" xfId="537"/>
    <cellStyle name="AeE­_laroux_2_41-06농림16" xfId="538"/>
    <cellStyle name="ÅëÈ­_laroux_2_41-06농림16" xfId="539"/>
    <cellStyle name="AeE­_laroux_2_41-06농림16 10" xfId="540"/>
    <cellStyle name="ÅëÈ­_laroux_2_41-06농림16 10" xfId="541"/>
    <cellStyle name="AeE­_laroux_2_41-06농림16 11" xfId="542"/>
    <cellStyle name="ÅëÈ­_laroux_2_41-06농림16 11" xfId="543"/>
    <cellStyle name="AeE­_laroux_2_41-06농림16 12" xfId="544"/>
    <cellStyle name="ÅëÈ­_laroux_2_41-06농림16 12" xfId="545"/>
    <cellStyle name="AeE­_laroux_2_41-06농림16 13" xfId="546"/>
    <cellStyle name="ÅëÈ­_laroux_2_41-06농림16 13" xfId="547"/>
    <cellStyle name="AeE­_laroux_2_41-06농림16 14" xfId="2733"/>
    <cellStyle name="ÅëÈ­_laroux_2_41-06농림16 14" xfId="2734"/>
    <cellStyle name="AeE­_laroux_2_41-06농림16 15" xfId="2735"/>
    <cellStyle name="ÅëÈ­_laroux_2_41-06농림16 15" xfId="2736"/>
    <cellStyle name="AeE­_laroux_2_41-06농림16 16" xfId="2737"/>
    <cellStyle name="ÅëÈ­_laroux_2_41-06농림16 16" xfId="2738"/>
    <cellStyle name="AeE­_laroux_2_41-06농림16 17" xfId="2739"/>
    <cellStyle name="ÅëÈ­_laroux_2_41-06농림16 17" xfId="2740"/>
    <cellStyle name="AeE­_laroux_2_41-06농림16 18" xfId="2741"/>
    <cellStyle name="ÅëÈ­_laroux_2_41-06농림16 18" xfId="2742"/>
    <cellStyle name="AeE­_laroux_2_41-06농림16 19" xfId="2743"/>
    <cellStyle name="ÅëÈ­_laroux_2_41-06농림16 19" xfId="2744"/>
    <cellStyle name="AeE­_laroux_2_41-06농림16 2" xfId="548"/>
    <cellStyle name="ÅëÈ­_laroux_2_41-06농림16 2" xfId="549"/>
    <cellStyle name="AeE­_laroux_2_41-06농림16 20" xfId="2745"/>
    <cellStyle name="ÅëÈ­_laroux_2_41-06농림16 20" xfId="2746"/>
    <cellStyle name="AeE­_laroux_2_41-06농림16 21" xfId="2747"/>
    <cellStyle name="ÅëÈ­_laroux_2_41-06농림16 21" xfId="2748"/>
    <cellStyle name="AeE­_laroux_2_41-06농림16 22" xfId="2749"/>
    <cellStyle name="ÅëÈ­_laroux_2_41-06농림16 22" xfId="2750"/>
    <cellStyle name="AeE­_laroux_2_41-06농림16 23" xfId="2751"/>
    <cellStyle name="ÅëÈ­_laroux_2_41-06농림16 23" xfId="2752"/>
    <cellStyle name="AeE­_laroux_2_41-06농림16 24" xfId="2753"/>
    <cellStyle name="ÅëÈ­_laroux_2_41-06농림16 24" xfId="2754"/>
    <cellStyle name="AeE­_laroux_2_41-06농림16 25" xfId="2755"/>
    <cellStyle name="ÅëÈ­_laroux_2_41-06농림16 25" xfId="2756"/>
    <cellStyle name="AeE­_laroux_2_41-06농림16 26" xfId="2757"/>
    <cellStyle name="ÅëÈ­_laroux_2_41-06농림16 26" xfId="2758"/>
    <cellStyle name="AeE­_laroux_2_41-06농림16 27" xfId="2759"/>
    <cellStyle name="ÅëÈ­_laroux_2_41-06농림16 27" xfId="2760"/>
    <cellStyle name="AeE­_laroux_2_41-06농림16 28" xfId="2761"/>
    <cellStyle name="ÅëÈ­_laroux_2_41-06농림16 28" xfId="2762"/>
    <cellStyle name="AeE­_laroux_2_41-06농림16 29" xfId="2763"/>
    <cellStyle name="ÅëÈ­_laroux_2_41-06농림16 29" xfId="2764"/>
    <cellStyle name="AeE­_laroux_2_41-06농림16 3" xfId="550"/>
    <cellStyle name="ÅëÈ­_laroux_2_41-06농림16 3" xfId="551"/>
    <cellStyle name="AeE­_laroux_2_41-06농림16 30" xfId="2765"/>
    <cellStyle name="ÅëÈ­_laroux_2_41-06농림16 30" xfId="2766"/>
    <cellStyle name="AeE­_laroux_2_41-06농림16 31" xfId="2767"/>
    <cellStyle name="ÅëÈ­_laroux_2_41-06농림16 31" xfId="2768"/>
    <cellStyle name="AeE­_laroux_2_41-06농림16 32" xfId="2769"/>
    <cellStyle name="ÅëÈ­_laroux_2_41-06농림16 32" xfId="2770"/>
    <cellStyle name="AeE­_laroux_2_41-06농림16 33" xfId="2771"/>
    <cellStyle name="ÅëÈ­_laroux_2_41-06농림16 33" xfId="2772"/>
    <cellStyle name="AeE­_laroux_2_41-06농림16 34" xfId="2773"/>
    <cellStyle name="ÅëÈ­_laroux_2_41-06농림16 34" xfId="2774"/>
    <cellStyle name="AeE­_laroux_2_41-06농림16 35" xfId="2775"/>
    <cellStyle name="ÅëÈ­_laroux_2_41-06농림16 35" xfId="2776"/>
    <cellStyle name="AeE­_laroux_2_41-06농림16 36" xfId="2777"/>
    <cellStyle name="ÅëÈ­_laroux_2_41-06농림16 36" xfId="2778"/>
    <cellStyle name="AeE­_laroux_2_41-06농림16 37" xfId="2779"/>
    <cellStyle name="ÅëÈ­_laroux_2_41-06농림16 37" xfId="2780"/>
    <cellStyle name="AeE­_laroux_2_41-06농림16 38" xfId="2781"/>
    <cellStyle name="ÅëÈ­_laroux_2_41-06농림16 38" xfId="2782"/>
    <cellStyle name="AeE­_laroux_2_41-06농림16 39" xfId="2783"/>
    <cellStyle name="ÅëÈ­_laroux_2_41-06농림16 39" xfId="2784"/>
    <cellStyle name="AeE­_laroux_2_41-06농림16 4" xfId="552"/>
    <cellStyle name="ÅëÈ­_laroux_2_41-06농림16 4" xfId="553"/>
    <cellStyle name="AeE­_laroux_2_41-06농림16 40" xfId="2785"/>
    <cellStyle name="ÅëÈ­_laroux_2_41-06농림16 40" xfId="2786"/>
    <cellStyle name="AeE­_laroux_2_41-06농림16 41" xfId="2787"/>
    <cellStyle name="ÅëÈ­_laroux_2_41-06농림16 41" xfId="2788"/>
    <cellStyle name="AeE­_laroux_2_41-06농림16 5" xfId="554"/>
    <cellStyle name="ÅëÈ­_laroux_2_41-06농림16 5" xfId="555"/>
    <cellStyle name="AeE­_laroux_2_41-06농림16 6" xfId="556"/>
    <cellStyle name="ÅëÈ­_laroux_2_41-06농림16 6" xfId="557"/>
    <cellStyle name="AeE­_laroux_2_41-06농림16 7" xfId="558"/>
    <cellStyle name="ÅëÈ­_laroux_2_41-06농림16 7" xfId="559"/>
    <cellStyle name="AeE­_laroux_2_41-06농림16 8" xfId="560"/>
    <cellStyle name="ÅëÈ­_laroux_2_41-06농림16 8" xfId="561"/>
    <cellStyle name="AeE­_laroux_2_41-06농림16 9" xfId="562"/>
    <cellStyle name="ÅëÈ­_laroux_2_41-06농림16 9" xfId="563"/>
    <cellStyle name="AeE­_laroux_2_41-06농림41" xfId="564"/>
    <cellStyle name="ÅëÈ­_laroux_2_41-06농림41" xfId="565"/>
    <cellStyle name="AeE­_laroux_2_41-06농림41 10" xfId="566"/>
    <cellStyle name="ÅëÈ­_laroux_2_41-06농림41 10" xfId="567"/>
    <cellStyle name="AeE­_laroux_2_41-06농림41 11" xfId="568"/>
    <cellStyle name="ÅëÈ­_laroux_2_41-06농림41 11" xfId="569"/>
    <cellStyle name="AeE­_laroux_2_41-06농림41 12" xfId="570"/>
    <cellStyle name="ÅëÈ­_laroux_2_41-06농림41 12" xfId="571"/>
    <cellStyle name="AeE­_laroux_2_41-06농림41 13" xfId="572"/>
    <cellStyle name="ÅëÈ­_laroux_2_41-06농림41 13" xfId="573"/>
    <cellStyle name="AeE­_laroux_2_41-06농림41 14" xfId="2789"/>
    <cellStyle name="ÅëÈ­_laroux_2_41-06농림41 14" xfId="2790"/>
    <cellStyle name="AeE­_laroux_2_41-06농림41 15" xfId="2791"/>
    <cellStyle name="ÅëÈ­_laroux_2_41-06농림41 15" xfId="2792"/>
    <cellStyle name="AeE­_laroux_2_41-06농림41 16" xfId="2793"/>
    <cellStyle name="ÅëÈ­_laroux_2_41-06농림41 16" xfId="2794"/>
    <cellStyle name="AeE­_laroux_2_41-06농림41 17" xfId="2795"/>
    <cellStyle name="ÅëÈ­_laroux_2_41-06농림41 17" xfId="2796"/>
    <cellStyle name="AeE­_laroux_2_41-06농림41 18" xfId="2797"/>
    <cellStyle name="ÅëÈ­_laroux_2_41-06농림41 18" xfId="2798"/>
    <cellStyle name="AeE­_laroux_2_41-06농림41 19" xfId="2799"/>
    <cellStyle name="ÅëÈ­_laroux_2_41-06농림41 19" xfId="2800"/>
    <cellStyle name="AeE­_laroux_2_41-06농림41 2" xfId="574"/>
    <cellStyle name="ÅëÈ­_laroux_2_41-06농림41 2" xfId="575"/>
    <cellStyle name="AeE­_laroux_2_41-06농림41 20" xfId="2801"/>
    <cellStyle name="ÅëÈ­_laroux_2_41-06농림41 20" xfId="2802"/>
    <cellStyle name="AeE­_laroux_2_41-06농림41 21" xfId="2803"/>
    <cellStyle name="ÅëÈ­_laroux_2_41-06농림41 21" xfId="2804"/>
    <cellStyle name="AeE­_laroux_2_41-06농림41 22" xfId="2805"/>
    <cellStyle name="ÅëÈ­_laroux_2_41-06농림41 22" xfId="2806"/>
    <cellStyle name="AeE­_laroux_2_41-06농림41 23" xfId="2807"/>
    <cellStyle name="ÅëÈ­_laroux_2_41-06농림41 23" xfId="2808"/>
    <cellStyle name="AeE­_laroux_2_41-06농림41 24" xfId="2809"/>
    <cellStyle name="ÅëÈ­_laroux_2_41-06농림41 24" xfId="2810"/>
    <cellStyle name="AeE­_laroux_2_41-06농림41 25" xfId="2811"/>
    <cellStyle name="ÅëÈ­_laroux_2_41-06농림41 25" xfId="2812"/>
    <cellStyle name="AeE­_laroux_2_41-06농림41 26" xfId="2813"/>
    <cellStyle name="ÅëÈ­_laroux_2_41-06농림41 26" xfId="2814"/>
    <cellStyle name="AeE­_laroux_2_41-06농림41 27" xfId="2815"/>
    <cellStyle name="ÅëÈ­_laroux_2_41-06농림41 27" xfId="2816"/>
    <cellStyle name="AeE­_laroux_2_41-06농림41 28" xfId="2817"/>
    <cellStyle name="ÅëÈ­_laroux_2_41-06농림41 28" xfId="2818"/>
    <cellStyle name="AeE­_laroux_2_41-06농림41 29" xfId="2819"/>
    <cellStyle name="ÅëÈ­_laroux_2_41-06농림41 29" xfId="2820"/>
    <cellStyle name="AeE­_laroux_2_41-06농림41 3" xfId="576"/>
    <cellStyle name="ÅëÈ­_laroux_2_41-06농림41 3" xfId="577"/>
    <cellStyle name="AeE­_laroux_2_41-06농림41 30" xfId="2821"/>
    <cellStyle name="ÅëÈ­_laroux_2_41-06농림41 30" xfId="2822"/>
    <cellStyle name="AeE­_laroux_2_41-06농림41 31" xfId="2823"/>
    <cellStyle name="ÅëÈ­_laroux_2_41-06농림41 31" xfId="2824"/>
    <cellStyle name="AeE­_laroux_2_41-06농림41 32" xfId="2825"/>
    <cellStyle name="ÅëÈ­_laroux_2_41-06농림41 32" xfId="2826"/>
    <cellStyle name="AeE­_laroux_2_41-06농림41 33" xfId="2827"/>
    <cellStyle name="ÅëÈ­_laroux_2_41-06농림41 33" xfId="2828"/>
    <cellStyle name="AeE­_laroux_2_41-06농림41 34" xfId="2829"/>
    <cellStyle name="ÅëÈ­_laroux_2_41-06농림41 34" xfId="2830"/>
    <cellStyle name="AeE­_laroux_2_41-06농림41 35" xfId="2831"/>
    <cellStyle name="ÅëÈ­_laroux_2_41-06농림41 35" xfId="2832"/>
    <cellStyle name="AeE­_laroux_2_41-06농림41 36" xfId="2833"/>
    <cellStyle name="ÅëÈ­_laroux_2_41-06농림41 36" xfId="2834"/>
    <cellStyle name="AeE­_laroux_2_41-06농림41 37" xfId="2835"/>
    <cellStyle name="ÅëÈ­_laroux_2_41-06농림41 37" xfId="2836"/>
    <cellStyle name="AeE­_laroux_2_41-06농림41 38" xfId="2837"/>
    <cellStyle name="ÅëÈ­_laroux_2_41-06농림41 38" xfId="2838"/>
    <cellStyle name="AeE­_laroux_2_41-06농림41 39" xfId="2839"/>
    <cellStyle name="ÅëÈ­_laroux_2_41-06농림41 39" xfId="2840"/>
    <cellStyle name="AeE­_laroux_2_41-06농림41 4" xfId="578"/>
    <cellStyle name="ÅëÈ­_laroux_2_41-06농림41 4" xfId="579"/>
    <cellStyle name="AeE­_laroux_2_41-06농림41 40" xfId="2841"/>
    <cellStyle name="ÅëÈ­_laroux_2_41-06농림41 40" xfId="2842"/>
    <cellStyle name="AeE­_laroux_2_41-06농림41 41" xfId="2843"/>
    <cellStyle name="ÅëÈ­_laroux_2_41-06농림41 41" xfId="2844"/>
    <cellStyle name="AeE­_laroux_2_41-06농림41 5" xfId="580"/>
    <cellStyle name="ÅëÈ­_laroux_2_41-06농림41 5" xfId="581"/>
    <cellStyle name="AeE­_laroux_2_41-06농림41 6" xfId="582"/>
    <cellStyle name="ÅëÈ­_laroux_2_41-06농림41 6" xfId="583"/>
    <cellStyle name="AeE­_laroux_2_41-06농림41 7" xfId="584"/>
    <cellStyle name="ÅëÈ­_laroux_2_41-06농림41 7" xfId="585"/>
    <cellStyle name="AeE­_laroux_2_41-06농림41 8" xfId="586"/>
    <cellStyle name="ÅëÈ­_laroux_2_41-06농림41 8" xfId="587"/>
    <cellStyle name="AeE­_laroux_2_41-06농림41 9" xfId="588"/>
    <cellStyle name="ÅëÈ­_laroux_2_41-06농림41 9" xfId="589"/>
    <cellStyle name="AeE­_Sheet1" xfId="590"/>
    <cellStyle name="ÅëÈ­_Sheet1" xfId="591"/>
    <cellStyle name="AeE­_Sheet1 10" xfId="592"/>
    <cellStyle name="ÅëÈ­_Sheet1 10" xfId="593"/>
    <cellStyle name="AeE­_Sheet1 11" xfId="594"/>
    <cellStyle name="ÅëÈ­_Sheet1 11" xfId="595"/>
    <cellStyle name="AeE­_Sheet1 12" xfId="596"/>
    <cellStyle name="ÅëÈ­_Sheet1 12" xfId="597"/>
    <cellStyle name="AeE­_Sheet1 12 10" xfId="598"/>
    <cellStyle name="ÅëÈ­_Sheet1 13" xfId="599"/>
    <cellStyle name="AeE­_Sheet1 14" xfId="2845"/>
    <cellStyle name="ÅëÈ­_Sheet1 14" xfId="2846"/>
    <cellStyle name="AeE­_Sheet1 15" xfId="2847"/>
    <cellStyle name="ÅëÈ­_Sheet1 15" xfId="2848"/>
    <cellStyle name="AeE­_Sheet1 16" xfId="2849"/>
    <cellStyle name="ÅëÈ­_Sheet1 16" xfId="2850"/>
    <cellStyle name="AeE­_Sheet1 17" xfId="2851"/>
    <cellStyle name="ÅëÈ­_Sheet1 17" xfId="2852"/>
    <cellStyle name="AeE­_Sheet1 18" xfId="2853"/>
    <cellStyle name="ÅëÈ­_Sheet1 18" xfId="2854"/>
    <cellStyle name="AeE­_Sheet1 19" xfId="2855"/>
    <cellStyle name="ÅëÈ­_Sheet1 19" xfId="2856"/>
    <cellStyle name="AeE­_Sheet1 2" xfId="600"/>
    <cellStyle name="ÅëÈ­_Sheet1 2" xfId="601"/>
    <cellStyle name="AeE­_Sheet1 20" xfId="2857"/>
    <cellStyle name="ÅëÈ­_Sheet1 20" xfId="2858"/>
    <cellStyle name="AeE­_Sheet1 21" xfId="2859"/>
    <cellStyle name="ÅëÈ­_Sheet1 21" xfId="2860"/>
    <cellStyle name="AeE­_Sheet1 22" xfId="2861"/>
    <cellStyle name="ÅëÈ­_Sheet1 22" xfId="2862"/>
    <cellStyle name="AeE­_Sheet1 23" xfId="2863"/>
    <cellStyle name="ÅëÈ­_Sheet1 23" xfId="2864"/>
    <cellStyle name="AeE­_Sheet1 24" xfId="2865"/>
    <cellStyle name="ÅëÈ­_Sheet1 24" xfId="2866"/>
    <cellStyle name="AeE­_Sheet1 25" xfId="2867"/>
    <cellStyle name="ÅëÈ­_Sheet1 25" xfId="2868"/>
    <cellStyle name="AeE­_Sheet1 26" xfId="2869"/>
    <cellStyle name="ÅëÈ­_Sheet1 26" xfId="2870"/>
    <cellStyle name="AeE­_Sheet1 27" xfId="2871"/>
    <cellStyle name="ÅëÈ­_Sheet1 27" xfId="2872"/>
    <cellStyle name="AeE­_Sheet1 28" xfId="2873"/>
    <cellStyle name="ÅëÈ­_Sheet1 28" xfId="2874"/>
    <cellStyle name="AeE­_Sheet1 29" xfId="2875"/>
    <cellStyle name="ÅëÈ­_Sheet1 29" xfId="2876"/>
    <cellStyle name="AeE­_Sheet1 3" xfId="602"/>
    <cellStyle name="ÅëÈ­_Sheet1 3" xfId="603"/>
    <cellStyle name="AeE­_Sheet1 30" xfId="2877"/>
    <cellStyle name="ÅëÈ­_Sheet1 30" xfId="2878"/>
    <cellStyle name="AeE­_Sheet1 31" xfId="2879"/>
    <cellStyle name="ÅëÈ­_Sheet1 31" xfId="2880"/>
    <cellStyle name="AeE­_Sheet1 32" xfId="2881"/>
    <cellStyle name="ÅëÈ­_Sheet1 32" xfId="2882"/>
    <cellStyle name="AeE­_Sheet1 33" xfId="2883"/>
    <cellStyle name="ÅëÈ­_Sheet1 33" xfId="2884"/>
    <cellStyle name="AeE­_Sheet1 34" xfId="2885"/>
    <cellStyle name="ÅëÈ­_Sheet1 34" xfId="2886"/>
    <cellStyle name="AeE­_Sheet1 35" xfId="2887"/>
    <cellStyle name="ÅëÈ­_Sheet1 35" xfId="2888"/>
    <cellStyle name="AeE­_Sheet1 36" xfId="2889"/>
    <cellStyle name="ÅëÈ­_Sheet1 36" xfId="2890"/>
    <cellStyle name="AeE­_Sheet1 37" xfId="2891"/>
    <cellStyle name="ÅëÈ­_Sheet1 37" xfId="2892"/>
    <cellStyle name="AeE­_Sheet1 38" xfId="2893"/>
    <cellStyle name="ÅëÈ­_Sheet1 38" xfId="2894"/>
    <cellStyle name="AeE­_Sheet1 39" xfId="2895"/>
    <cellStyle name="ÅëÈ­_Sheet1 39" xfId="2896"/>
    <cellStyle name="AeE­_Sheet1 4" xfId="604"/>
    <cellStyle name="ÅëÈ­_Sheet1 4" xfId="605"/>
    <cellStyle name="AeE­_Sheet1 40" xfId="2897"/>
    <cellStyle name="ÅëÈ­_Sheet1 40" xfId="2898"/>
    <cellStyle name="AeE­_Sheet1 41" xfId="2899"/>
    <cellStyle name="ÅëÈ­_Sheet1 41" xfId="2900"/>
    <cellStyle name="AeE­_Sheet1 5" xfId="606"/>
    <cellStyle name="ÅëÈ­_Sheet1 5" xfId="607"/>
    <cellStyle name="AeE­_Sheet1 6" xfId="608"/>
    <cellStyle name="ÅëÈ­_Sheet1 6" xfId="609"/>
    <cellStyle name="AeE­_Sheet1 7" xfId="610"/>
    <cellStyle name="ÅëÈ­_Sheet1 7" xfId="611"/>
    <cellStyle name="AeE­_Sheet1 8" xfId="612"/>
    <cellStyle name="ÅëÈ­_Sheet1 8" xfId="613"/>
    <cellStyle name="AeE­_Sheet1 9" xfId="614"/>
    <cellStyle name="ÅëÈ­_Sheet1 9" xfId="615"/>
    <cellStyle name="AeE­_Sheet1_41-06농림16" xfId="616"/>
    <cellStyle name="ÅëÈ­_Sheet1_41-06농림16" xfId="617"/>
    <cellStyle name="AeE­_Sheet1_41-06농림16 10" xfId="618"/>
    <cellStyle name="ÅëÈ­_Sheet1_41-06농림16 10" xfId="619"/>
    <cellStyle name="AeE­_Sheet1_41-06농림16 11" xfId="620"/>
    <cellStyle name="ÅëÈ­_Sheet1_41-06농림16 11" xfId="621"/>
    <cellStyle name="AeE­_Sheet1_41-06농림16 12" xfId="622"/>
    <cellStyle name="ÅëÈ­_Sheet1_41-06농림16 12" xfId="623"/>
    <cellStyle name="AeE­_Sheet1_41-06농림16 12 10" xfId="624"/>
    <cellStyle name="ÅëÈ­_Sheet1_41-06농림16 13" xfId="625"/>
    <cellStyle name="AeE­_Sheet1_41-06농림16 14" xfId="2901"/>
    <cellStyle name="ÅëÈ­_Sheet1_41-06농림16 14" xfId="2902"/>
    <cellStyle name="AeE­_Sheet1_41-06농림16 15" xfId="2903"/>
    <cellStyle name="ÅëÈ­_Sheet1_41-06농림16 15" xfId="2904"/>
    <cellStyle name="AeE­_Sheet1_41-06농림16 16" xfId="2905"/>
    <cellStyle name="ÅëÈ­_Sheet1_41-06농림16 16" xfId="2906"/>
    <cellStyle name="AeE­_Sheet1_41-06농림16 17" xfId="2907"/>
    <cellStyle name="ÅëÈ­_Sheet1_41-06농림16 17" xfId="2908"/>
    <cellStyle name="AeE­_Sheet1_41-06농림16 18" xfId="2909"/>
    <cellStyle name="ÅëÈ­_Sheet1_41-06농림16 18" xfId="2910"/>
    <cellStyle name="AeE­_Sheet1_41-06농림16 19" xfId="2911"/>
    <cellStyle name="ÅëÈ­_Sheet1_41-06농림16 19" xfId="2912"/>
    <cellStyle name="AeE­_Sheet1_41-06농림16 2" xfId="626"/>
    <cellStyle name="ÅëÈ­_Sheet1_41-06농림16 2" xfId="627"/>
    <cellStyle name="AeE­_Sheet1_41-06농림16 20" xfId="2913"/>
    <cellStyle name="ÅëÈ­_Sheet1_41-06농림16 20" xfId="2914"/>
    <cellStyle name="AeE­_Sheet1_41-06농림16 21" xfId="2915"/>
    <cellStyle name="ÅëÈ­_Sheet1_41-06농림16 21" xfId="2916"/>
    <cellStyle name="AeE­_Sheet1_41-06농림16 22" xfId="2917"/>
    <cellStyle name="ÅëÈ­_Sheet1_41-06농림16 22" xfId="2918"/>
    <cellStyle name="AeE­_Sheet1_41-06농림16 23" xfId="2919"/>
    <cellStyle name="ÅëÈ­_Sheet1_41-06농림16 23" xfId="2920"/>
    <cellStyle name="AeE­_Sheet1_41-06농림16 24" xfId="2921"/>
    <cellStyle name="ÅëÈ­_Sheet1_41-06농림16 24" xfId="2922"/>
    <cellStyle name="AeE­_Sheet1_41-06농림16 25" xfId="2923"/>
    <cellStyle name="ÅëÈ­_Sheet1_41-06농림16 25" xfId="2924"/>
    <cellStyle name="AeE­_Sheet1_41-06농림16 26" xfId="2925"/>
    <cellStyle name="ÅëÈ­_Sheet1_41-06농림16 26" xfId="2926"/>
    <cellStyle name="AeE­_Sheet1_41-06농림16 27" xfId="2927"/>
    <cellStyle name="ÅëÈ­_Sheet1_41-06농림16 27" xfId="2928"/>
    <cellStyle name="AeE­_Sheet1_41-06농림16 28" xfId="2929"/>
    <cellStyle name="ÅëÈ­_Sheet1_41-06농림16 28" xfId="2930"/>
    <cellStyle name="AeE­_Sheet1_41-06농림16 29" xfId="2931"/>
    <cellStyle name="ÅëÈ­_Sheet1_41-06농림16 29" xfId="2932"/>
    <cellStyle name="AeE­_Sheet1_41-06농림16 3" xfId="628"/>
    <cellStyle name="ÅëÈ­_Sheet1_41-06농림16 3" xfId="629"/>
    <cellStyle name="AeE­_Sheet1_41-06농림16 30" xfId="2933"/>
    <cellStyle name="ÅëÈ­_Sheet1_41-06농림16 30" xfId="2934"/>
    <cellStyle name="AeE­_Sheet1_41-06농림16 31" xfId="2935"/>
    <cellStyle name="ÅëÈ­_Sheet1_41-06농림16 31" xfId="2936"/>
    <cellStyle name="AeE­_Sheet1_41-06농림16 32" xfId="2937"/>
    <cellStyle name="ÅëÈ­_Sheet1_41-06농림16 32" xfId="2938"/>
    <cellStyle name="AeE­_Sheet1_41-06농림16 33" xfId="2939"/>
    <cellStyle name="ÅëÈ­_Sheet1_41-06농림16 33" xfId="2940"/>
    <cellStyle name="AeE­_Sheet1_41-06농림16 34" xfId="2941"/>
    <cellStyle name="ÅëÈ­_Sheet1_41-06농림16 34" xfId="2942"/>
    <cellStyle name="AeE­_Sheet1_41-06농림16 35" xfId="2943"/>
    <cellStyle name="ÅëÈ­_Sheet1_41-06농림16 35" xfId="2944"/>
    <cellStyle name="AeE­_Sheet1_41-06농림16 36" xfId="2945"/>
    <cellStyle name="ÅëÈ­_Sheet1_41-06농림16 36" xfId="2946"/>
    <cellStyle name="AeE­_Sheet1_41-06농림16 37" xfId="2947"/>
    <cellStyle name="ÅëÈ­_Sheet1_41-06농림16 37" xfId="2948"/>
    <cellStyle name="AeE­_Sheet1_41-06농림16 38" xfId="2949"/>
    <cellStyle name="ÅëÈ­_Sheet1_41-06농림16 38" xfId="2950"/>
    <cellStyle name="AeE­_Sheet1_41-06농림16 39" xfId="2951"/>
    <cellStyle name="ÅëÈ­_Sheet1_41-06농림16 39" xfId="2952"/>
    <cellStyle name="AeE­_Sheet1_41-06농림16 4" xfId="630"/>
    <cellStyle name="ÅëÈ­_Sheet1_41-06농림16 4" xfId="631"/>
    <cellStyle name="AeE­_Sheet1_41-06농림16 40" xfId="2953"/>
    <cellStyle name="ÅëÈ­_Sheet1_41-06농림16 40" xfId="2954"/>
    <cellStyle name="AeE­_Sheet1_41-06농림16 41" xfId="2955"/>
    <cellStyle name="ÅëÈ­_Sheet1_41-06농림16 41" xfId="2956"/>
    <cellStyle name="AeE­_Sheet1_41-06농림16 5" xfId="632"/>
    <cellStyle name="ÅëÈ­_Sheet1_41-06농림16 5" xfId="633"/>
    <cellStyle name="AeE­_Sheet1_41-06농림16 6" xfId="634"/>
    <cellStyle name="ÅëÈ­_Sheet1_41-06농림16 6" xfId="635"/>
    <cellStyle name="AeE­_Sheet1_41-06농림16 7" xfId="636"/>
    <cellStyle name="ÅëÈ­_Sheet1_41-06농림16 7" xfId="637"/>
    <cellStyle name="AeE­_Sheet1_41-06농림16 8" xfId="638"/>
    <cellStyle name="ÅëÈ­_Sheet1_41-06농림16 8" xfId="639"/>
    <cellStyle name="AeE­_Sheet1_41-06농림16 9" xfId="640"/>
    <cellStyle name="ÅëÈ­_Sheet1_41-06농림16 9" xfId="641"/>
    <cellStyle name="AeE­_Sheet1_41-06농림41" xfId="642"/>
    <cellStyle name="ÅëÈ­_Sheet1_41-06농림41" xfId="643"/>
    <cellStyle name="AeE­_Sheet1_41-06농림41 10" xfId="644"/>
    <cellStyle name="ÅëÈ­_Sheet1_41-06농림41 10" xfId="645"/>
    <cellStyle name="AeE­_Sheet1_41-06농림41 11" xfId="646"/>
    <cellStyle name="ÅëÈ­_Sheet1_41-06농림41 11" xfId="647"/>
    <cellStyle name="AeE­_Sheet1_41-06농림41 12" xfId="648"/>
    <cellStyle name="ÅëÈ­_Sheet1_41-06농림41 12" xfId="649"/>
    <cellStyle name="AeE­_Sheet1_41-06농림41 12 10" xfId="650"/>
    <cellStyle name="ÅëÈ­_Sheet1_41-06농림41 13" xfId="651"/>
    <cellStyle name="AeE­_Sheet1_41-06농림41 14" xfId="2957"/>
    <cellStyle name="ÅëÈ­_Sheet1_41-06농림41 14" xfId="2958"/>
    <cellStyle name="AeE­_Sheet1_41-06농림41 15" xfId="2959"/>
    <cellStyle name="ÅëÈ­_Sheet1_41-06농림41 15" xfId="2960"/>
    <cellStyle name="AeE­_Sheet1_41-06농림41 16" xfId="2961"/>
    <cellStyle name="ÅëÈ­_Sheet1_41-06농림41 16" xfId="2962"/>
    <cellStyle name="AeE­_Sheet1_41-06농림41 17" xfId="2963"/>
    <cellStyle name="ÅëÈ­_Sheet1_41-06농림41 17" xfId="2964"/>
    <cellStyle name="AeE­_Sheet1_41-06농림41 18" xfId="2965"/>
    <cellStyle name="ÅëÈ­_Sheet1_41-06농림41 18" xfId="2966"/>
    <cellStyle name="AeE­_Sheet1_41-06농림41 19" xfId="2967"/>
    <cellStyle name="ÅëÈ­_Sheet1_41-06농림41 19" xfId="2968"/>
    <cellStyle name="AeE­_Sheet1_41-06농림41 2" xfId="652"/>
    <cellStyle name="ÅëÈ­_Sheet1_41-06농림41 2" xfId="653"/>
    <cellStyle name="AeE­_Sheet1_41-06농림41 20" xfId="2969"/>
    <cellStyle name="ÅëÈ­_Sheet1_41-06농림41 20" xfId="2970"/>
    <cellStyle name="AeE­_Sheet1_41-06농림41 21" xfId="2971"/>
    <cellStyle name="ÅëÈ­_Sheet1_41-06농림41 21" xfId="2972"/>
    <cellStyle name="AeE­_Sheet1_41-06농림41 22" xfId="2973"/>
    <cellStyle name="ÅëÈ­_Sheet1_41-06농림41 22" xfId="2974"/>
    <cellStyle name="AeE­_Sheet1_41-06농림41 23" xfId="2975"/>
    <cellStyle name="ÅëÈ­_Sheet1_41-06농림41 23" xfId="2976"/>
    <cellStyle name="AeE­_Sheet1_41-06농림41 24" xfId="2977"/>
    <cellStyle name="ÅëÈ­_Sheet1_41-06농림41 24" xfId="2978"/>
    <cellStyle name="AeE­_Sheet1_41-06농림41 25" xfId="2979"/>
    <cellStyle name="ÅëÈ­_Sheet1_41-06농림41 25" xfId="2980"/>
    <cellStyle name="AeE­_Sheet1_41-06농림41 26" xfId="2981"/>
    <cellStyle name="ÅëÈ­_Sheet1_41-06농림41 26" xfId="2982"/>
    <cellStyle name="AeE­_Sheet1_41-06농림41 27" xfId="2983"/>
    <cellStyle name="ÅëÈ­_Sheet1_41-06농림41 27" xfId="2984"/>
    <cellStyle name="AeE­_Sheet1_41-06농림41 28" xfId="2985"/>
    <cellStyle name="ÅëÈ­_Sheet1_41-06농림41 28" xfId="2986"/>
    <cellStyle name="AeE­_Sheet1_41-06농림41 29" xfId="2987"/>
    <cellStyle name="ÅëÈ­_Sheet1_41-06농림41 29" xfId="2988"/>
    <cellStyle name="AeE­_Sheet1_41-06농림41 3" xfId="654"/>
    <cellStyle name="ÅëÈ­_Sheet1_41-06농림41 3" xfId="655"/>
    <cellStyle name="AeE­_Sheet1_41-06농림41 30" xfId="2989"/>
    <cellStyle name="ÅëÈ­_Sheet1_41-06농림41 30" xfId="2990"/>
    <cellStyle name="AeE­_Sheet1_41-06농림41 31" xfId="2991"/>
    <cellStyle name="ÅëÈ­_Sheet1_41-06농림41 31" xfId="2992"/>
    <cellStyle name="AeE­_Sheet1_41-06농림41 32" xfId="2993"/>
    <cellStyle name="ÅëÈ­_Sheet1_41-06농림41 32" xfId="2994"/>
    <cellStyle name="AeE­_Sheet1_41-06농림41 33" xfId="2995"/>
    <cellStyle name="ÅëÈ­_Sheet1_41-06농림41 33" xfId="2996"/>
    <cellStyle name="AeE­_Sheet1_41-06농림41 34" xfId="2997"/>
    <cellStyle name="ÅëÈ­_Sheet1_41-06농림41 34" xfId="2998"/>
    <cellStyle name="AeE­_Sheet1_41-06농림41 35" xfId="2999"/>
    <cellStyle name="ÅëÈ­_Sheet1_41-06농림41 35" xfId="3000"/>
    <cellStyle name="AeE­_Sheet1_41-06농림41 36" xfId="3001"/>
    <cellStyle name="ÅëÈ­_Sheet1_41-06농림41 36" xfId="3002"/>
    <cellStyle name="AeE­_Sheet1_41-06농림41 37" xfId="3003"/>
    <cellStyle name="ÅëÈ­_Sheet1_41-06농림41 37" xfId="3004"/>
    <cellStyle name="AeE­_Sheet1_41-06농림41 38" xfId="3005"/>
    <cellStyle name="ÅëÈ­_Sheet1_41-06농림41 38" xfId="3006"/>
    <cellStyle name="AeE­_Sheet1_41-06농림41 39" xfId="3007"/>
    <cellStyle name="ÅëÈ­_Sheet1_41-06농림41 39" xfId="3008"/>
    <cellStyle name="AeE­_Sheet1_41-06농림41 4" xfId="656"/>
    <cellStyle name="ÅëÈ­_Sheet1_41-06농림41 4" xfId="657"/>
    <cellStyle name="AeE­_Sheet1_41-06농림41 40" xfId="3009"/>
    <cellStyle name="ÅëÈ­_Sheet1_41-06농림41 40" xfId="3010"/>
    <cellStyle name="AeE­_Sheet1_41-06농림41 41" xfId="3011"/>
    <cellStyle name="ÅëÈ­_Sheet1_41-06농림41 41" xfId="3012"/>
    <cellStyle name="AeE­_Sheet1_41-06농림41 5" xfId="658"/>
    <cellStyle name="ÅëÈ­_Sheet1_41-06농림41 5" xfId="659"/>
    <cellStyle name="AeE­_Sheet1_41-06농림41 6" xfId="660"/>
    <cellStyle name="ÅëÈ­_Sheet1_41-06농림41 6" xfId="661"/>
    <cellStyle name="AeE­_Sheet1_41-06농림41 7" xfId="662"/>
    <cellStyle name="ÅëÈ­_Sheet1_41-06농림41 7" xfId="663"/>
    <cellStyle name="AeE­_Sheet1_41-06농림41 8" xfId="664"/>
    <cellStyle name="ÅëÈ­_Sheet1_41-06농림41 8" xfId="665"/>
    <cellStyle name="AeE­_Sheet1_41-06농림41 9" xfId="666"/>
    <cellStyle name="ÅëÈ­_Sheet1_41-06농림41 9" xfId="667"/>
    <cellStyle name="AeE¡ⓒ [0]_INQUIRY ￠?￥i¨u¡AAⓒ￢Aⓒª " xfId="668"/>
    <cellStyle name="AeE¡ⓒ_INQUIRY ￠?￥i¨u¡AAⓒ￢Aⓒª " xfId="669"/>
    <cellStyle name="ALIGNMENT" xfId="670"/>
    <cellStyle name="AÞ¸¶ [0]_°eE¹_11¿a½A " xfId="671"/>
    <cellStyle name="ÄÞ¸¶ [0]_¼ÕÀÍ¿¹»ê" xfId="672"/>
    <cellStyle name="AÞ¸¶ [0]_¼OAI¿¹≫e" xfId="673"/>
    <cellStyle name="ÄÞ¸¶ [0]_ÀÎ°Çºñ,¿ÜÁÖºñ" xfId="674"/>
    <cellStyle name="AÞ¸¶ [0]_AI°Cºn,μμ±Þºn" xfId="675"/>
    <cellStyle name="ÄÞ¸¶ [0]_laroux" xfId="676"/>
    <cellStyle name="AÞ¸¶ [0]_laroux_1" xfId="677"/>
    <cellStyle name="ÄÞ¸¶ [0]_laroux_1" xfId="678"/>
    <cellStyle name="AÞ¸¶ [0]_laroux_1 10" xfId="679"/>
    <cellStyle name="ÄÞ¸¶ [0]_laroux_1 10" xfId="680"/>
    <cellStyle name="AÞ¸¶ [0]_laroux_1 11" xfId="681"/>
    <cellStyle name="ÄÞ¸¶ [0]_laroux_1 11" xfId="682"/>
    <cellStyle name="AÞ¸¶ [0]_laroux_1 12" xfId="683"/>
    <cellStyle name="ÄÞ¸¶ [0]_laroux_1 12" xfId="684"/>
    <cellStyle name="AÞ¸¶ [0]_laroux_1 12 10" xfId="685"/>
    <cellStyle name="ÄÞ¸¶ [0]_laroux_1 13" xfId="686"/>
    <cellStyle name="AÞ¸¶ [0]_laroux_1 14" xfId="3013"/>
    <cellStyle name="ÄÞ¸¶ [0]_laroux_1 14" xfId="3014"/>
    <cellStyle name="AÞ¸¶ [0]_laroux_1 15" xfId="3015"/>
    <cellStyle name="ÄÞ¸¶ [0]_laroux_1 15" xfId="3016"/>
    <cellStyle name="AÞ¸¶ [0]_laroux_1 16" xfId="3017"/>
    <cellStyle name="ÄÞ¸¶ [0]_laroux_1 16" xfId="3018"/>
    <cellStyle name="AÞ¸¶ [0]_laroux_1 17" xfId="3019"/>
    <cellStyle name="ÄÞ¸¶ [0]_laroux_1 17" xfId="3020"/>
    <cellStyle name="AÞ¸¶ [0]_laroux_1 18" xfId="3021"/>
    <cellStyle name="ÄÞ¸¶ [0]_laroux_1 18" xfId="3022"/>
    <cellStyle name="AÞ¸¶ [0]_laroux_1 19" xfId="3023"/>
    <cellStyle name="ÄÞ¸¶ [0]_laroux_1 19" xfId="3024"/>
    <cellStyle name="AÞ¸¶ [0]_laroux_1 2" xfId="687"/>
    <cellStyle name="ÄÞ¸¶ [0]_laroux_1 2" xfId="688"/>
    <cellStyle name="AÞ¸¶ [0]_laroux_1 20" xfId="3025"/>
    <cellStyle name="ÄÞ¸¶ [0]_laroux_1 20" xfId="3026"/>
    <cellStyle name="AÞ¸¶ [0]_laroux_1 21" xfId="3027"/>
    <cellStyle name="ÄÞ¸¶ [0]_laroux_1 21" xfId="3028"/>
    <cellStyle name="AÞ¸¶ [0]_laroux_1 22" xfId="3029"/>
    <cellStyle name="ÄÞ¸¶ [0]_laroux_1 22" xfId="3030"/>
    <cellStyle name="AÞ¸¶ [0]_laroux_1 23" xfId="3031"/>
    <cellStyle name="ÄÞ¸¶ [0]_laroux_1 23" xfId="3032"/>
    <cellStyle name="AÞ¸¶ [0]_laroux_1 24" xfId="3033"/>
    <cellStyle name="ÄÞ¸¶ [0]_laroux_1 24" xfId="3034"/>
    <cellStyle name="AÞ¸¶ [0]_laroux_1 25" xfId="3035"/>
    <cellStyle name="ÄÞ¸¶ [0]_laroux_1 25" xfId="3036"/>
    <cellStyle name="AÞ¸¶ [0]_laroux_1 26" xfId="3037"/>
    <cellStyle name="ÄÞ¸¶ [0]_laroux_1 26" xfId="3038"/>
    <cellStyle name="AÞ¸¶ [0]_laroux_1 27" xfId="3039"/>
    <cellStyle name="ÄÞ¸¶ [0]_laroux_1 27" xfId="3040"/>
    <cellStyle name="AÞ¸¶ [0]_laroux_1 28" xfId="3041"/>
    <cellStyle name="ÄÞ¸¶ [0]_laroux_1 28" xfId="3042"/>
    <cellStyle name="AÞ¸¶ [0]_laroux_1 29" xfId="3043"/>
    <cellStyle name="ÄÞ¸¶ [0]_laroux_1 29" xfId="3044"/>
    <cellStyle name="AÞ¸¶ [0]_laroux_1 3" xfId="689"/>
    <cellStyle name="ÄÞ¸¶ [0]_laroux_1 3" xfId="690"/>
    <cellStyle name="AÞ¸¶ [0]_laroux_1 30" xfId="3045"/>
    <cellStyle name="ÄÞ¸¶ [0]_laroux_1 30" xfId="3046"/>
    <cellStyle name="AÞ¸¶ [0]_laroux_1 31" xfId="3047"/>
    <cellStyle name="ÄÞ¸¶ [0]_laroux_1 31" xfId="3048"/>
    <cellStyle name="AÞ¸¶ [0]_laroux_1 32" xfId="3049"/>
    <cellStyle name="ÄÞ¸¶ [0]_laroux_1 32" xfId="3050"/>
    <cellStyle name="AÞ¸¶ [0]_laroux_1 33" xfId="3051"/>
    <cellStyle name="ÄÞ¸¶ [0]_laroux_1 33" xfId="3052"/>
    <cellStyle name="AÞ¸¶ [0]_laroux_1 34" xfId="3053"/>
    <cellStyle name="ÄÞ¸¶ [0]_laroux_1 34" xfId="3054"/>
    <cellStyle name="AÞ¸¶ [0]_laroux_1 35" xfId="3055"/>
    <cellStyle name="ÄÞ¸¶ [0]_laroux_1 35" xfId="3056"/>
    <cellStyle name="AÞ¸¶ [0]_laroux_1 36" xfId="3057"/>
    <cellStyle name="ÄÞ¸¶ [0]_laroux_1 36" xfId="3058"/>
    <cellStyle name="AÞ¸¶ [0]_laroux_1 37" xfId="3059"/>
    <cellStyle name="ÄÞ¸¶ [0]_laroux_1 37" xfId="3060"/>
    <cellStyle name="AÞ¸¶ [0]_laroux_1 38" xfId="3061"/>
    <cellStyle name="ÄÞ¸¶ [0]_laroux_1 38" xfId="3062"/>
    <cellStyle name="AÞ¸¶ [0]_laroux_1 39" xfId="3063"/>
    <cellStyle name="ÄÞ¸¶ [0]_laroux_1 39" xfId="3064"/>
    <cellStyle name="AÞ¸¶ [0]_laroux_1 4" xfId="691"/>
    <cellStyle name="ÄÞ¸¶ [0]_laroux_1 4" xfId="692"/>
    <cellStyle name="AÞ¸¶ [0]_laroux_1 40" xfId="3065"/>
    <cellStyle name="ÄÞ¸¶ [0]_laroux_1 40" xfId="3066"/>
    <cellStyle name="AÞ¸¶ [0]_laroux_1 41" xfId="3067"/>
    <cellStyle name="ÄÞ¸¶ [0]_laroux_1 41" xfId="3068"/>
    <cellStyle name="AÞ¸¶ [0]_laroux_1 5" xfId="693"/>
    <cellStyle name="ÄÞ¸¶ [0]_laroux_1 5" xfId="694"/>
    <cellStyle name="AÞ¸¶ [0]_laroux_1 6" xfId="695"/>
    <cellStyle name="ÄÞ¸¶ [0]_laroux_1 6" xfId="696"/>
    <cellStyle name="AÞ¸¶ [0]_laroux_1 7" xfId="697"/>
    <cellStyle name="ÄÞ¸¶ [0]_laroux_1 7" xfId="698"/>
    <cellStyle name="AÞ¸¶ [0]_laroux_1 8" xfId="699"/>
    <cellStyle name="ÄÞ¸¶ [0]_laroux_1 8" xfId="700"/>
    <cellStyle name="AÞ¸¶ [0]_laroux_1 9" xfId="701"/>
    <cellStyle name="ÄÞ¸¶ [0]_laroux_1 9" xfId="702"/>
    <cellStyle name="AÞ¸¶ [0]_Sheet1" xfId="703"/>
    <cellStyle name="ÄÞ¸¶ [0]_Sheet1" xfId="704"/>
    <cellStyle name="AÞ¸¶ [0]_Sheet1 10" xfId="705"/>
    <cellStyle name="ÄÞ¸¶ [0]_Sheet1 10" xfId="706"/>
    <cellStyle name="AÞ¸¶ [0]_Sheet1 11" xfId="707"/>
    <cellStyle name="ÄÞ¸¶ [0]_Sheet1 11" xfId="708"/>
    <cellStyle name="AÞ¸¶ [0]_Sheet1 12" xfId="709"/>
    <cellStyle name="ÄÞ¸¶ [0]_Sheet1 12" xfId="710"/>
    <cellStyle name="AÞ¸¶ [0]_Sheet1 12 10" xfId="711"/>
    <cellStyle name="ÄÞ¸¶ [0]_Sheet1 13" xfId="712"/>
    <cellStyle name="AÞ¸¶ [0]_Sheet1 14" xfId="3069"/>
    <cellStyle name="ÄÞ¸¶ [0]_Sheet1 14" xfId="3070"/>
    <cellStyle name="AÞ¸¶ [0]_Sheet1 15" xfId="3071"/>
    <cellStyle name="ÄÞ¸¶ [0]_Sheet1 15" xfId="3072"/>
    <cellStyle name="AÞ¸¶ [0]_Sheet1 16" xfId="3073"/>
    <cellStyle name="ÄÞ¸¶ [0]_Sheet1 16" xfId="3074"/>
    <cellStyle name="AÞ¸¶ [0]_Sheet1 17" xfId="3075"/>
    <cellStyle name="ÄÞ¸¶ [0]_Sheet1 17" xfId="3076"/>
    <cellStyle name="AÞ¸¶ [0]_Sheet1 18" xfId="3077"/>
    <cellStyle name="ÄÞ¸¶ [0]_Sheet1 18" xfId="3078"/>
    <cellStyle name="AÞ¸¶ [0]_Sheet1 19" xfId="3079"/>
    <cellStyle name="ÄÞ¸¶ [0]_Sheet1 19" xfId="3080"/>
    <cellStyle name="AÞ¸¶ [0]_Sheet1 2" xfId="713"/>
    <cellStyle name="ÄÞ¸¶ [0]_Sheet1 2" xfId="714"/>
    <cellStyle name="AÞ¸¶ [0]_Sheet1 20" xfId="3081"/>
    <cellStyle name="ÄÞ¸¶ [0]_Sheet1 20" xfId="3082"/>
    <cellStyle name="AÞ¸¶ [0]_Sheet1 21" xfId="3083"/>
    <cellStyle name="ÄÞ¸¶ [0]_Sheet1 21" xfId="3084"/>
    <cellStyle name="AÞ¸¶ [0]_Sheet1 22" xfId="3085"/>
    <cellStyle name="ÄÞ¸¶ [0]_Sheet1 22" xfId="3086"/>
    <cellStyle name="AÞ¸¶ [0]_Sheet1 23" xfId="3087"/>
    <cellStyle name="ÄÞ¸¶ [0]_Sheet1 23" xfId="3088"/>
    <cellStyle name="AÞ¸¶ [0]_Sheet1 24" xfId="3089"/>
    <cellStyle name="ÄÞ¸¶ [0]_Sheet1 24" xfId="3090"/>
    <cellStyle name="AÞ¸¶ [0]_Sheet1 25" xfId="3091"/>
    <cellStyle name="ÄÞ¸¶ [0]_Sheet1 25" xfId="3092"/>
    <cellStyle name="AÞ¸¶ [0]_Sheet1 26" xfId="3093"/>
    <cellStyle name="ÄÞ¸¶ [0]_Sheet1 26" xfId="3094"/>
    <cellStyle name="AÞ¸¶ [0]_Sheet1 27" xfId="3095"/>
    <cellStyle name="ÄÞ¸¶ [0]_Sheet1 27" xfId="3096"/>
    <cellStyle name="AÞ¸¶ [0]_Sheet1 28" xfId="3097"/>
    <cellStyle name="ÄÞ¸¶ [0]_Sheet1 28" xfId="3098"/>
    <cellStyle name="AÞ¸¶ [0]_Sheet1 29" xfId="3099"/>
    <cellStyle name="ÄÞ¸¶ [0]_Sheet1 29" xfId="3100"/>
    <cellStyle name="AÞ¸¶ [0]_Sheet1 3" xfId="715"/>
    <cellStyle name="ÄÞ¸¶ [0]_Sheet1 3" xfId="716"/>
    <cellStyle name="AÞ¸¶ [0]_Sheet1 30" xfId="3101"/>
    <cellStyle name="ÄÞ¸¶ [0]_Sheet1 30" xfId="3102"/>
    <cellStyle name="AÞ¸¶ [0]_Sheet1 31" xfId="3103"/>
    <cellStyle name="ÄÞ¸¶ [0]_Sheet1 31" xfId="3104"/>
    <cellStyle name="AÞ¸¶ [0]_Sheet1 32" xfId="3105"/>
    <cellStyle name="ÄÞ¸¶ [0]_Sheet1 32" xfId="3106"/>
    <cellStyle name="AÞ¸¶ [0]_Sheet1 33" xfId="3107"/>
    <cellStyle name="ÄÞ¸¶ [0]_Sheet1 33" xfId="3108"/>
    <cellStyle name="AÞ¸¶ [0]_Sheet1 34" xfId="3109"/>
    <cellStyle name="ÄÞ¸¶ [0]_Sheet1 34" xfId="3110"/>
    <cellStyle name="AÞ¸¶ [0]_Sheet1 35" xfId="3111"/>
    <cellStyle name="ÄÞ¸¶ [0]_Sheet1 35" xfId="3112"/>
    <cellStyle name="AÞ¸¶ [0]_Sheet1 36" xfId="3113"/>
    <cellStyle name="ÄÞ¸¶ [0]_Sheet1 36" xfId="3114"/>
    <cellStyle name="AÞ¸¶ [0]_Sheet1 37" xfId="3115"/>
    <cellStyle name="ÄÞ¸¶ [0]_Sheet1 37" xfId="3116"/>
    <cellStyle name="AÞ¸¶ [0]_Sheet1 38" xfId="3117"/>
    <cellStyle name="ÄÞ¸¶ [0]_Sheet1 38" xfId="3118"/>
    <cellStyle name="AÞ¸¶ [0]_Sheet1 39" xfId="3119"/>
    <cellStyle name="ÄÞ¸¶ [0]_Sheet1 39" xfId="3120"/>
    <cellStyle name="AÞ¸¶ [0]_Sheet1 4" xfId="717"/>
    <cellStyle name="ÄÞ¸¶ [0]_Sheet1 4" xfId="718"/>
    <cellStyle name="AÞ¸¶ [0]_Sheet1 40" xfId="3121"/>
    <cellStyle name="ÄÞ¸¶ [0]_Sheet1 40" xfId="3122"/>
    <cellStyle name="AÞ¸¶ [0]_Sheet1 41" xfId="3123"/>
    <cellStyle name="ÄÞ¸¶ [0]_Sheet1 41" xfId="3124"/>
    <cellStyle name="AÞ¸¶ [0]_Sheet1 5" xfId="719"/>
    <cellStyle name="ÄÞ¸¶ [0]_Sheet1 5" xfId="720"/>
    <cellStyle name="AÞ¸¶ [0]_Sheet1 6" xfId="721"/>
    <cellStyle name="ÄÞ¸¶ [0]_Sheet1 6" xfId="722"/>
    <cellStyle name="AÞ¸¶ [0]_Sheet1 7" xfId="723"/>
    <cellStyle name="ÄÞ¸¶ [0]_Sheet1 7" xfId="724"/>
    <cellStyle name="AÞ¸¶ [0]_Sheet1 8" xfId="725"/>
    <cellStyle name="ÄÞ¸¶ [0]_Sheet1 8" xfId="726"/>
    <cellStyle name="AÞ¸¶ [0]_Sheet1 9" xfId="727"/>
    <cellStyle name="ÄÞ¸¶ [0]_Sheet1 9" xfId="728"/>
    <cellStyle name="AÞ¸¶_°eE¹_11¿a½A " xfId="729"/>
    <cellStyle name="ÄÞ¸¶_¼ÕÀÍ¿¹»ê" xfId="730"/>
    <cellStyle name="AÞ¸¶_¼OAI¿¹≫e" xfId="731"/>
    <cellStyle name="ÄÞ¸¶_ÀÎ°Çºñ,¿ÜÁÖºñ" xfId="732"/>
    <cellStyle name="AÞ¸¶_AI°Cºn,μμ±Þºn" xfId="733"/>
    <cellStyle name="ÄÞ¸¶_laroux" xfId="734"/>
    <cellStyle name="AÞ¸¶_laroux_1" xfId="735"/>
    <cellStyle name="ÄÞ¸¶_laroux_1" xfId="736"/>
    <cellStyle name="AÞ¸¶_laroux_1 10" xfId="737"/>
    <cellStyle name="ÄÞ¸¶_laroux_1 10" xfId="738"/>
    <cellStyle name="AÞ¸¶_laroux_1 11" xfId="739"/>
    <cellStyle name="ÄÞ¸¶_laroux_1 11" xfId="740"/>
    <cellStyle name="AÞ¸¶_laroux_1 12" xfId="741"/>
    <cellStyle name="ÄÞ¸¶_laroux_1 12" xfId="742"/>
    <cellStyle name="AÞ¸¶_laroux_1 12 10" xfId="743"/>
    <cellStyle name="ÄÞ¸¶_laroux_1 13" xfId="744"/>
    <cellStyle name="AÞ¸¶_laroux_1 14" xfId="3125"/>
    <cellStyle name="ÄÞ¸¶_laroux_1 14" xfId="3126"/>
    <cellStyle name="AÞ¸¶_laroux_1 15" xfId="3127"/>
    <cellStyle name="ÄÞ¸¶_laroux_1 15" xfId="3128"/>
    <cellStyle name="AÞ¸¶_laroux_1 16" xfId="3129"/>
    <cellStyle name="ÄÞ¸¶_laroux_1 16" xfId="3130"/>
    <cellStyle name="AÞ¸¶_laroux_1 17" xfId="3131"/>
    <cellStyle name="ÄÞ¸¶_laroux_1 17" xfId="3132"/>
    <cellStyle name="AÞ¸¶_laroux_1 18" xfId="3133"/>
    <cellStyle name="ÄÞ¸¶_laroux_1 18" xfId="3134"/>
    <cellStyle name="AÞ¸¶_laroux_1 19" xfId="3135"/>
    <cellStyle name="ÄÞ¸¶_laroux_1 19" xfId="3136"/>
    <cellStyle name="AÞ¸¶_laroux_1 2" xfId="745"/>
    <cellStyle name="ÄÞ¸¶_laroux_1 2" xfId="746"/>
    <cellStyle name="AÞ¸¶_laroux_1 20" xfId="3137"/>
    <cellStyle name="ÄÞ¸¶_laroux_1 20" xfId="3138"/>
    <cellStyle name="AÞ¸¶_laroux_1 21" xfId="3139"/>
    <cellStyle name="ÄÞ¸¶_laroux_1 21" xfId="3140"/>
    <cellStyle name="AÞ¸¶_laroux_1 22" xfId="3141"/>
    <cellStyle name="ÄÞ¸¶_laroux_1 22" xfId="3142"/>
    <cellStyle name="AÞ¸¶_laroux_1 23" xfId="3143"/>
    <cellStyle name="ÄÞ¸¶_laroux_1 23" xfId="3144"/>
    <cellStyle name="AÞ¸¶_laroux_1 24" xfId="3145"/>
    <cellStyle name="ÄÞ¸¶_laroux_1 24" xfId="3146"/>
    <cellStyle name="AÞ¸¶_laroux_1 25" xfId="3147"/>
    <cellStyle name="ÄÞ¸¶_laroux_1 25" xfId="3148"/>
    <cellStyle name="AÞ¸¶_laroux_1 26" xfId="3149"/>
    <cellStyle name="ÄÞ¸¶_laroux_1 26" xfId="3150"/>
    <cellStyle name="AÞ¸¶_laroux_1 27" xfId="3151"/>
    <cellStyle name="ÄÞ¸¶_laroux_1 27" xfId="3152"/>
    <cellStyle name="AÞ¸¶_laroux_1 28" xfId="3153"/>
    <cellStyle name="ÄÞ¸¶_laroux_1 28" xfId="3154"/>
    <cellStyle name="AÞ¸¶_laroux_1 29" xfId="3155"/>
    <cellStyle name="ÄÞ¸¶_laroux_1 29" xfId="3156"/>
    <cellStyle name="AÞ¸¶_laroux_1 3" xfId="747"/>
    <cellStyle name="ÄÞ¸¶_laroux_1 3" xfId="748"/>
    <cellStyle name="AÞ¸¶_laroux_1 30" xfId="3157"/>
    <cellStyle name="ÄÞ¸¶_laroux_1 30" xfId="3158"/>
    <cellStyle name="AÞ¸¶_laroux_1 31" xfId="3159"/>
    <cellStyle name="ÄÞ¸¶_laroux_1 31" xfId="3160"/>
    <cellStyle name="AÞ¸¶_laroux_1 32" xfId="3161"/>
    <cellStyle name="ÄÞ¸¶_laroux_1 32" xfId="3162"/>
    <cellStyle name="AÞ¸¶_laroux_1 33" xfId="3163"/>
    <cellStyle name="ÄÞ¸¶_laroux_1 33" xfId="3164"/>
    <cellStyle name="AÞ¸¶_laroux_1 34" xfId="3165"/>
    <cellStyle name="ÄÞ¸¶_laroux_1 34" xfId="3166"/>
    <cellStyle name="AÞ¸¶_laroux_1 35" xfId="3167"/>
    <cellStyle name="ÄÞ¸¶_laroux_1 35" xfId="3168"/>
    <cellStyle name="AÞ¸¶_laroux_1 36" xfId="3169"/>
    <cellStyle name="ÄÞ¸¶_laroux_1 36" xfId="3170"/>
    <cellStyle name="AÞ¸¶_laroux_1 37" xfId="3171"/>
    <cellStyle name="ÄÞ¸¶_laroux_1 37" xfId="3172"/>
    <cellStyle name="AÞ¸¶_laroux_1 38" xfId="3173"/>
    <cellStyle name="ÄÞ¸¶_laroux_1 38" xfId="3174"/>
    <cellStyle name="AÞ¸¶_laroux_1 39" xfId="3175"/>
    <cellStyle name="ÄÞ¸¶_laroux_1 39" xfId="3176"/>
    <cellStyle name="AÞ¸¶_laroux_1 4" xfId="749"/>
    <cellStyle name="ÄÞ¸¶_laroux_1 4" xfId="750"/>
    <cellStyle name="AÞ¸¶_laroux_1 40" xfId="3177"/>
    <cellStyle name="ÄÞ¸¶_laroux_1 40" xfId="3178"/>
    <cellStyle name="AÞ¸¶_laroux_1 41" xfId="3179"/>
    <cellStyle name="ÄÞ¸¶_laroux_1 41" xfId="3180"/>
    <cellStyle name="AÞ¸¶_laroux_1 5" xfId="751"/>
    <cellStyle name="ÄÞ¸¶_laroux_1 5" xfId="752"/>
    <cellStyle name="AÞ¸¶_laroux_1 6" xfId="753"/>
    <cellStyle name="ÄÞ¸¶_laroux_1 6" xfId="754"/>
    <cellStyle name="AÞ¸¶_laroux_1 7" xfId="755"/>
    <cellStyle name="ÄÞ¸¶_laroux_1 7" xfId="756"/>
    <cellStyle name="AÞ¸¶_laroux_1 8" xfId="757"/>
    <cellStyle name="ÄÞ¸¶_laroux_1 8" xfId="758"/>
    <cellStyle name="AÞ¸¶_laroux_1 9" xfId="759"/>
    <cellStyle name="ÄÞ¸¶_laroux_1 9" xfId="760"/>
    <cellStyle name="AÞ¸¶_Sheet1" xfId="761"/>
    <cellStyle name="ÄÞ¸¶_Sheet1" xfId="762"/>
    <cellStyle name="AÞ¸¶_Sheet1 10" xfId="763"/>
    <cellStyle name="ÄÞ¸¶_Sheet1 10" xfId="764"/>
    <cellStyle name="AÞ¸¶_Sheet1 11" xfId="765"/>
    <cellStyle name="ÄÞ¸¶_Sheet1 11" xfId="766"/>
    <cellStyle name="AÞ¸¶_Sheet1 12" xfId="767"/>
    <cellStyle name="ÄÞ¸¶_Sheet1 12" xfId="768"/>
    <cellStyle name="AÞ¸¶_Sheet1 12 10" xfId="769"/>
    <cellStyle name="ÄÞ¸¶_Sheet1 13" xfId="770"/>
    <cellStyle name="AÞ¸¶_Sheet1 14" xfId="3181"/>
    <cellStyle name="ÄÞ¸¶_Sheet1 14" xfId="3182"/>
    <cellStyle name="AÞ¸¶_Sheet1 15" xfId="3183"/>
    <cellStyle name="ÄÞ¸¶_Sheet1 15" xfId="3184"/>
    <cellStyle name="AÞ¸¶_Sheet1 16" xfId="3185"/>
    <cellStyle name="ÄÞ¸¶_Sheet1 16" xfId="3186"/>
    <cellStyle name="AÞ¸¶_Sheet1 17" xfId="3187"/>
    <cellStyle name="ÄÞ¸¶_Sheet1 17" xfId="3188"/>
    <cellStyle name="AÞ¸¶_Sheet1 18" xfId="3189"/>
    <cellStyle name="ÄÞ¸¶_Sheet1 18" xfId="3190"/>
    <cellStyle name="AÞ¸¶_Sheet1 19" xfId="3191"/>
    <cellStyle name="ÄÞ¸¶_Sheet1 19" xfId="3192"/>
    <cellStyle name="AÞ¸¶_Sheet1 2" xfId="771"/>
    <cellStyle name="ÄÞ¸¶_Sheet1 2" xfId="772"/>
    <cellStyle name="AÞ¸¶_Sheet1 20" xfId="3193"/>
    <cellStyle name="ÄÞ¸¶_Sheet1 20" xfId="3194"/>
    <cellStyle name="AÞ¸¶_Sheet1 21" xfId="3195"/>
    <cellStyle name="ÄÞ¸¶_Sheet1 21" xfId="3196"/>
    <cellStyle name="AÞ¸¶_Sheet1 22" xfId="3197"/>
    <cellStyle name="ÄÞ¸¶_Sheet1 22" xfId="3198"/>
    <cellStyle name="AÞ¸¶_Sheet1 23" xfId="3199"/>
    <cellStyle name="ÄÞ¸¶_Sheet1 23" xfId="3200"/>
    <cellStyle name="AÞ¸¶_Sheet1 24" xfId="3201"/>
    <cellStyle name="ÄÞ¸¶_Sheet1 24" xfId="3202"/>
    <cellStyle name="AÞ¸¶_Sheet1 25" xfId="3203"/>
    <cellStyle name="ÄÞ¸¶_Sheet1 25" xfId="3204"/>
    <cellStyle name="AÞ¸¶_Sheet1 26" xfId="3205"/>
    <cellStyle name="ÄÞ¸¶_Sheet1 26" xfId="3206"/>
    <cellStyle name="AÞ¸¶_Sheet1 27" xfId="3207"/>
    <cellStyle name="ÄÞ¸¶_Sheet1 27" xfId="3208"/>
    <cellStyle name="AÞ¸¶_Sheet1 28" xfId="3209"/>
    <cellStyle name="ÄÞ¸¶_Sheet1 28" xfId="3210"/>
    <cellStyle name="AÞ¸¶_Sheet1 29" xfId="3211"/>
    <cellStyle name="ÄÞ¸¶_Sheet1 29" xfId="3212"/>
    <cellStyle name="AÞ¸¶_Sheet1 3" xfId="773"/>
    <cellStyle name="ÄÞ¸¶_Sheet1 3" xfId="774"/>
    <cellStyle name="AÞ¸¶_Sheet1 30" xfId="3213"/>
    <cellStyle name="ÄÞ¸¶_Sheet1 30" xfId="3214"/>
    <cellStyle name="AÞ¸¶_Sheet1 31" xfId="3215"/>
    <cellStyle name="ÄÞ¸¶_Sheet1 31" xfId="3216"/>
    <cellStyle name="AÞ¸¶_Sheet1 32" xfId="3217"/>
    <cellStyle name="ÄÞ¸¶_Sheet1 32" xfId="3218"/>
    <cellStyle name="AÞ¸¶_Sheet1 33" xfId="3219"/>
    <cellStyle name="ÄÞ¸¶_Sheet1 33" xfId="3220"/>
    <cellStyle name="AÞ¸¶_Sheet1 34" xfId="3221"/>
    <cellStyle name="ÄÞ¸¶_Sheet1 34" xfId="3222"/>
    <cellStyle name="AÞ¸¶_Sheet1 35" xfId="3223"/>
    <cellStyle name="ÄÞ¸¶_Sheet1 35" xfId="3224"/>
    <cellStyle name="AÞ¸¶_Sheet1 36" xfId="3225"/>
    <cellStyle name="ÄÞ¸¶_Sheet1 36" xfId="3226"/>
    <cellStyle name="AÞ¸¶_Sheet1 37" xfId="3227"/>
    <cellStyle name="ÄÞ¸¶_Sheet1 37" xfId="3228"/>
    <cellStyle name="AÞ¸¶_Sheet1 38" xfId="3229"/>
    <cellStyle name="ÄÞ¸¶_Sheet1 38" xfId="3230"/>
    <cellStyle name="AÞ¸¶_Sheet1 39" xfId="3231"/>
    <cellStyle name="ÄÞ¸¶_Sheet1 39" xfId="3232"/>
    <cellStyle name="AÞ¸¶_Sheet1 4" xfId="775"/>
    <cellStyle name="ÄÞ¸¶_Sheet1 4" xfId="776"/>
    <cellStyle name="AÞ¸¶_Sheet1 40" xfId="3233"/>
    <cellStyle name="ÄÞ¸¶_Sheet1 40" xfId="3234"/>
    <cellStyle name="AÞ¸¶_Sheet1 41" xfId="3235"/>
    <cellStyle name="ÄÞ¸¶_Sheet1 41" xfId="3236"/>
    <cellStyle name="AÞ¸¶_Sheet1 5" xfId="777"/>
    <cellStyle name="ÄÞ¸¶_Sheet1 5" xfId="778"/>
    <cellStyle name="AÞ¸¶_Sheet1 6" xfId="779"/>
    <cellStyle name="ÄÞ¸¶_Sheet1 6" xfId="780"/>
    <cellStyle name="AÞ¸¶_Sheet1 7" xfId="781"/>
    <cellStyle name="ÄÞ¸¶_Sheet1 7" xfId="782"/>
    <cellStyle name="AÞ¸¶_Sheet1 8" xfId="783"/>
    <cellStyle name="ÄÞ¸¶_Sheet1 8" xfId="784"/>
    <cellStyle name="AÞ¸¶_Sheet1 9" xfId="785"/>
    <cellStyle name="ÄÞ¸¶_Sheet1 9" xfId="786"/>
    <cellStyle name="AÞ¸¶_Sheet1_41-06농림16" xfId="787"/>
    <cellStyle name="ÄÞ¸¶_Sheet1_41-06농림16" xfId="788"/>
    <cellStyle name="AÞ¸¶_Sheet1_41-06농림16 10" xfId="789"/>
    <cellStyle name="ÄÞ¸¶_Sheet1_41-06농림16 10" xfId="790"/>
    <cellStyle name="AÞ¸¶_Sheet1_41-06농림16 11" xfId="791"/>
    <cellStyle name="ÄÞ¸¶_Sheet1_41-06농림16 11" xfId="792"/>
    <cellStyle name="AÞ¸¶_Sheet1_41-06농림16 12" xfId="793"/>
    <cellStyle name="ÄÞ¸¶_Sheet1_41-06농림16 12" xfId="794"/>
    <cellStyle name="AÞ¸¶_Sheet1_41-06농림16 12 10" xfId="795"/>
    <cellStyle name="ÄÞ¸¶_Sheet1_41-06농림16 13" xfId="796"/>
    <cellStyle name="AÞ¸¶_Sheet1_41-06농림16 14" xfId="3237"/>
    <cellStyle name="ÄÞ¸¶_Sheet1_41-06농림16 14" xfId="3238"/>
    <cellStyle name="AÞ¸¶_Sheet1_41-06농림16 15" xfId="3239"/>
    <cellStyle name="ÄÞ¸¶_Sheet1_41-06농림16 15" xfId="3240"/>
    <cellStyle name="AÞ¸¶_Sheet1_41-06농림16 16" xfId="3241"/>
    <cellStyle name="ÄÞ¸¶_Sheet1_41-06농림16 16" xfId="3242"/>
    <cellStyle name="AÞ¸¶_Sheet1_41-06농림16 17" xfId="3243"/>
    <cellStyle name="ÄÞ¸¶_Sheet1_41-06농림16 17" xfId="3244"/>
    <cellStyle name="AÞ¸¶_Sheet1_41-06농림16 18" xfId="3245"/>
    <cellStyle name="ÄÞ¸¶_Sheet1_41-06농림16 18" xfId="3246"/>
    <cellStyle name="AÞ¸¶_Sheet1_41-06농림16 19" xfId="3247"/>
    <cellStyle name="ÄÞ¸¶_Sheet1_41-06농림16 19" xfId="3248"/>
    <cellStyle name="AÞ¸¶_Sheet1_41-06농림16 2" xfId="797"/>
    <cellStyle name="ÄÞ¸¶_Sheet1_41-06농림16 2" xfId="798"/>
    <cellStyle name="AÞ¸¶_Sheet1_41-06농림16 20" xfId="3249"/>
    <cellStyle name="ÄÞ¸¶_Sheet1_41-06농림16 20" xfId="3250"/>
    <cellStyle name="AÞ¸¶_Sheet1_41-06농림16 21" xfId="3251"/>
    <cellStyle name="ÄÞ¸¶_Sheet1_41-06농림16 21" xfId="3252"/>
    <cellStyle name="AÞ¸¶_Sheet1_41-06농림16 22" xfId="3253"/>
    <cellStyle name="ÄÞ¸¶_Sheet1_41-06농림16 22" xfId="3254"/>
    <cellStyle name="AÞ¸¶_Sheet1_41-06농림16 23" xfId="3255"/>
    <cellStyle name="ÄÞ¸¶_Sheet1_41-06농림16 23" xfId="3256"/>
    <cellStyle name="AÞ¸¶_Sheet1_41-06농림16 24" xfId="3257"/>
    <cellStyle name="ÄÞ¸¶_Sheet1_41-06농림16 24" xfId="3258"/>
    <cellStyle name="AÞ¸¶_Sheet1_41-06농림16 25" xfId="3259"/>
    <cellStyle name="ÄÞ¸¶_Sheet1_41-06농림16 25" xfId="3260"/>
    <cellStyle name="AÞ¸¶_Sheet1_41-06농림16 26" xfId="3261"/>
    <cellStyle name="ÄÞ¸¶_Sheet1_41-06농림16 26" xfId="3262"/>
    <cellStyle name="AÞ¸¶_Sheet1_41-06농림16 27" xfId="3263"/>
    <cellStyle name="ÄÞ¸¶_Sheet1_41-06농림16 27" xfId="3264"/>
    <cellStyle name="AÞ¸¶_Sheet1_41-06농림16 28" xfId="3265"/>
    <cellStyle name="ÄÞ¸¶_Sheet1_41-06농림16 28" xfId="3266"/>
    <cellStyle name="AÞ¸¶_Sheet1_41-06농림16 29" xfId="3267"/>
    <cellStyle name="ÄÞ¸¶_Sheet1_41-06농림16 29" xfId="3268"/>
    <cellStyle name="AÞ¸¶_Sheet1_41-06농림16 3" xfId="799"/>
    <cellStyle name="ÄÞ¸¶_Sheet1_41-06농림16 3" xfId="800"/>
    <cellStyle name="AÞ¸¶_Sheet1_41-06농림16 30" xfId="3269"/>
    <cellStyle name="ÄÞ¸¶_Sheet1_41-06농림16 30" xfId="3270"/>
    <cellStyle name="AÞ¸¶_Sheet1_41-06농림16 31" xfId="3271"/>
    <cellStyle name="ÄÞ¸¶_Sheet1_41-06농림16 31" xfId="3272"/>
    <cellStyle name="AÞ¸¶_Sheet1_41-06농림16 32" xfId="3273"/>
    <cellStyle name="ÄÞ¸¶_Sheet1_41-06농림16 32" xfId="3274"/>
    <cellStyle name="AÞ¸¶_Sheet1_41-06농림16 33" xfId="3275"/>
    <cellStyle name="ÄÞ¸¶_Sheet1_41-06농림16 33" xfId="3276"/>
    <cellStyle name="AÞ¸¶_Sheet1_41-06농림16 34" xfId="3277"/>
    <cellStyle name="ÄÞ¸¶_Sheet1_41-06농림16 34" xfId="3278"/>
    <cellStyle name="AÞ¸¶_Sheet1_41-06농림16 35" xfId="3279"/>
    <cellStyle name="ÄÞ¸¶_Sheet1_41-06농림16 35" xfId="3280"/>
    <cellStyle name="AÞ¸¶_Sheet1_41-06농림16 36" xfId="3281"/>
    <cellStyle name="ÄÞ¸¶_Sheet1_41-06농림16 36" xfId="3282"/>
    <cellStyle name="AÞ¸¶_Sheet1_41-06농림16 37" xfId="3283"/>
    <cellStyle name="ÄÞ¸¶_Sheet1_41-06농림16 37" xfId="3284"/>
    <cellStyle name="AÞ¸¶_Sheet1_41-06농림16 38" xfId="3285"/>
    <cellStyle name="ÄÞ¸¶_Sheet1_41-06농림16 38" xfId="3286"/>
    <cellStyle name="AÞ¸¶_Sheet1_41-06농림16 39" xfId="3287"/>
    <cellStyle name="ÄÞ¸¶_Sheet1_41-06농림16 39" xfId="3288"/>
    <cellStyle name="AÞ¸¶_Sheet1_41-06농림16 4" xfId="801"/>
    <cellStyle name="ÄÞ¸¶_Sheet1_41-06농림16 4" xfId="802"/>
    <cellStyle name="AÞ¸¶_Sheet1_41-06농림16 40" xfId="3289"/>
    <cellStyle name="ÄÞ¸¶_Sheet1_41-06농림16 40" xfId="3290"/>
    <cellStyle name="AÞ¸¶_Sheet1_41-06농림16 41" xfId="3291"/>
    <cellStyle name="ÄÞ¸¶_Sheet1_41-06농림16 41" xfId="3292"/>
    <cellStyle name="AÞ¸¶_Sheet1_41-06농림16 5" xfId="803"/>
    <cellStyle name="ÄÞ¸¶_Sheet1_41-06농림16 5" xfId="804"/>
    <cellStyle name="AÞ¸¶_Sheet1_41-06농림16 6" xfId="805"/>
    <cellStyle name="ÄÞ¸¶_Sheet1_41-06농림16 6" xfId="806"/>
    <cellStyle name="AÞ¸¶_Sheet1_41-06농림16 7" xfId="807"/>
    <cellStyle name="ÄÞ¸¶_Sheet1_41-06농림16 7" xfId="808"/>
    <cellStyle name="AÞ¸¶_Sheet1_41-06농림16 8" xfId="809"/>
    <cellStyle name="ÄÞ¸¶_Sheet1_41-06농림16 8" xfId="810"/>
    <cellStyle name="AÞ¸¶_Sheet1_41-06농림16 9" xfId="811"/>
    <cellStyle name="ÄÞ¸¶_Sheet1_41-06농림16 9" xfId="812"/>
    <cellStyle name="AÞ¸¶_Sheet1_41-06농림41" xfId="813"/>
    <cellStyle name="ÄÞ¸¶_Sheet1_41-06농림41" xfId="814"/>
    <cellStyle name="AÞ¸¶_Sheet1_41-06농림41 10" xfId="815"/>
    <cellStyle name="ÄÞ¸¶_Sheet1_41-06농림41 10" xfId="816"/>
    <cellStyle name="AÞ¸¶_Sheet1_41-06농림41 11" xfId="817"/>
    <cellStyle name="ÄÞ¸¶_Sheet1_41-06농림41 11" xfId="818"/>
    <cellStyle name="AÞ¸¶_Sheet1_41-06농림41 12" xfId="819"/>
    <cellStyle name="ÄÞ¸¶_Sheet1_41-06농림41 12" xfId="820"/>
    <cellStyle name="AÞ¸¶_Sheet1_41-06농림41 12 10" xfId="821"/>
    <cellStyle name="ÄÞ¸¶_Sheet1_41-06농림41 13" xfId="822"/>
    <cellStyle name="AÞ¸¶_Sheet1_41-06농림41 14" xfId="3293"/>
    <cellStyle name="ÄÞ¸¶_Sheet1_41-06농림41 14" xfId="3294"/>
    <cellStyle name="AÞ¸¶_Sheet1_41-06농림41 15" xfId="3295"/>
    <cellStyle name="ÄÞ¸¶_Sheet1_41-06농림41 15" xfId="3296"/>
    <cellStyle name="AÞ¸¶_Sheet1_41-06농림41 16" xfId="3297"/>
    <cellStyle name="ÄÞ¸¶_Sheet1_41-06농림41 16" xfId="3298"/>
    <cellStyle name="AÞ¸¶_Sheet1_41-06농림41 17" xfId="3299"/>
    <cellStyle name="ÄÞ¸¶_Sheet1_41-06농림41 17" xfId="3300"/>
    <cellStyle name="AÞ¸¶_Sheet1_41-06농림41 18" xfId="3301"/>
    <cellStyle name="ÄÞ¸¶_Sheet1_41-06농림41 18" xfId="3302"/>
    <cellStyle name="AÞ¸¶_Sheet1_41-06농림41 19" xfId="3303"/>
    <cellStyle name="ÄÞ¸¶_Sheet1_41-06농림41 19" xfId="3304"/>
    <cellStyle name="AÞ¸¶_Sheet1_41-06농림41 2" xfId="823"/>
    <cellStyle name="ÄÞ¸¶_Sheet1_41-06농림41 2" xfId="824"/>
    <cellStyle name="AÞ¸¶_Sheet1_41-06농림41 20" xfId="3305"/>
    <cellStyle name="ÄÞ¸¶_Sheet1_41-06농림41 20" xfId="3306"/>
    <cellStyle name="AÞ¸¶_Sheet1_41-06농림41 21" xfId="3307"/>
    <cellStyle name="ÄÞ¸¶_Sheet1_41-06농림41 21" xfId="3308"/>
    <cellStyle name="AÞ¸¶_Sheet1_41-06농림41 22" xfId="3309"/>
    <cellStyle name="ÄÞ¸¶_Sheet1_41-06농림41 22" xfId="3310"/>
    <cellStyle name="AÞ¸¶_Sheet1_41-06농림41 23" xfId="3311"/>
    <cellStyle name="ÄÞ¸¶_Sheet1_41-06농림41 23" xfId="3312"/>
    <cellStyle name="AÞ¸¶_Sheet1_41-06농림41 24" xfId="3313"/>
    <cellStyle name="ÄÞ¸¶_Sheet1_41-06농림41 24" xfId="3314"/>
    <cellStyle name="AÞ¸¶_Sheet1_41-06농림41 25" xfId="3315"/>
    <cellStyle name="ÄÞ¸¶_Sheet1_41-06농림41 25" xfId="3316"/>
    <cellStyle name="AÞ¸¶_Sheet1_41-06농림41 26" xfId="3317"/>
    <cellStyle name="ÄÞ¸¶_Sheet1_41-06농림41 26" xfId="3318"/>
    <cellStyle name="AÞ¸¶_Sheet1_41-06농림41 27" xfId="3319"/>
    <cellStyle name="ÄÞ¸¶_Sheet1_41-06농림41 27" xfId="3320"/>
    <cellStyle name="AÞ¸¶_Sheet1_41-06농림41 28" xfId="3321"/>
    <cellStyle name="ÄÞ¸¶_Sheet1_41-06농림41 28" xfId="3322"/>
    <cellStyle name="AÞ¸¶_Sheet1_41-06농림41 29" xfId="3323"/>
    <cellStyle name="ÄÞ¸¶_Sheet1_41-06농림41 29" xfId="3324"/>
    <cellStyle name="AÞ¸¶_Sheet1_41-06농림41 3" xfId="825"/>
    <cellStyle name="ÄÞ¸¶_Sheet1_41-06농림41 3" xfId="826"/>
    <cellStyle name="AÞ¸¶_Sheet1_41-06농림41 30" xfId="3325"/>
    <cellStyle name="ÄÞ¸¶_Sheet1_41-06농림41 30" xfId="3326"/>
    <cellStyle name="AÞ¸¶_Sheet1_41-06농림41 31" xfId="3327"/>
    <cellStyle name="ÄÞ¸¶_Sheet1_41-06농림41 31" xfId="3328"/>
    <cellStyle name="AÞ¸¶_Sheet1_41-06농림41 32" xfId="3329"/>
    <cellStyle name="ÄÞ¸¶_Sheet1_41-06농림41 32" xfId="3330"/>
    <cellStyle name="AÞ¸¶_Sheet1_41-06농림41 33" xfId="3331"/>
    <cellStyle name="ÄÞ¸¶_Sheet1_41-06농림41 33" xfId="3332"/>
    <cellStyle name="AÞ¸¶_Sheet1_41-06농림41 34" xfId="3333"/>
    <cellStyle name="ÄÞ¸¶_Sheet1_41-06농림41 34" xfId="3334"/>
    <cellStyle name="AÞ¸¶_Sheet1_41-06농림41 35" xfId="3335"/>
    <cellStyle name="ÄÞ¸¶_Sheet1_41-06농림41 35" xfId="3336"/>
    <cellStyle name="AÞ¸¶_Sheet1_41-06농림41 36" xfId="3337"/>
    <cellStyle name="ÄÞ¸¶_Sheet1_41-06농림41 36" xfId="3338"/>
    <cellStyle name="AÞ¸¶_Sheet1_41-06농림41 37" xfId="3339"/>
    <cellStyle name="ÄÞ¸¶_Sheet1_41-06농림41 37" xfId="3340"/>
    <cellStyle name="AÞ¸¶_Sheet1_41-06농림41 38" xfId="3341"/>
    <cellStyle name="ÄÞ¸¶_Sheet1_41-06농림41 38" xfId="3342"/>
    <cellStyle name="AÞ¸¶_Sheet1_41-06농림41 39" xfId="3343"/>
    <cellStyle name="ÄÞ¸¶_Sheet1_41-06농림41 39" xfId="3344"/>
    <cellStyle name="AÞ¸¶_Sheet1_41-06농림41 4" xfId="827"/>
    <cellStyle name="ÄÞ¸¶_Sheet1_41-06농림41 4" xfId="828"/>
    <cellStyle name="AÞ¸¶_Sheet1_41-06농림41 40" xfId="3345"/>
    <cellStyle name="ÄÞ¸¶_Sheet1_41-06농림41 40" xfId="3346"/>
    <cellStyle name="AÞ¸¶_Sheet1_41-06농림41 41" xfId="3347"/>
    <cellStyle name="ÄÞ¸¶_Sheet1_41-06농림41 41" xfId="3348"/>
    <cellStyle name="AÞ¸¶_Sheet1_41-06농림41 5" xfId="829"/>
    <cellStyle name="ÄÞ¸¶_Sheet1_41-06농림41 5" xfId="830"/>
    <cellStyle name="AÞ¸¶_Sheet1_41-06농림41 6" xfId="831"/>
    <cellStyle name="ÄÞ¸¶_Sheet1_41-06농림41 6" xfId="832"/>
    <cellStyle name="AÞ¸¶_Sheet1_41-06농림41 7" xfId="833"/>
    <cellStyle name="ÄÞ¸¶_Sheet1_41-06농림41 7" xfId="834"/>
    <cellStyle name="AÞ¸¶_Sheet1_41-06농림41 8" xfId="835"/>
    <cellStyle name="ÄÞ¸¶_Sheet1_41-06농림41 8" xfId="836"/>
    <cellStyle name="AÞ¸¶_Sheet1_41-06농림41 9" xfId="837"/>
    <cellStyle name="ÄÞ¸¶_Sheet1_41-06농림41 9" xfId="838"/>
    <cellStyle name="Bad" xfId="839"/>
    <cellStyle name="Bad 2" xfId="840"/>
    <cellStyle name="Bad 2 2" xfId="5057"/>
    <cellStyle name="Bad 3" xfId="3349"/>
    <cellStyle name="Bad 4" xfId="6812"/>
    <cellStyle name="Bad_010_주택건설" xfId="2031"/>
    <cellStyle name="C¡IA¨ª_¡ic¨u¡A¨￢I¨￢¡Æ AN¡Æe " xfId="841"/>
    <cellStyle name="C￥AØ_¸AAa.¼OAI " xfId="842"/>
    <cellStyle name="Ç¥ÁØ_¼ÕÀÍ¿¹»ê" xfId="843"/>
    <cellStyle name="C￥AØ_¼OAI¿¹≫e" xfId="844"/>
    <cellStyle name="Ç¥ÁØ_ÀÎ°Çºñ,¿ÜÁÖºñ" xfId="845"/>
    <cellStyle name="C￥AØ_AI°Cºn,μμ±Þºn" xfId="846"/>
    <cellStyle name="Ç¥ÁØ_laroux" xfId="847"/>
    <cellStyle name="C￥AØ_laroux_1" xfId="848"/>
    <cellStyle name="Ç¥ÁØ_laroux_1" xfId="849"/>
    <cellStyle name="C￥AØ_laroux_1 10" xfId="850"/>
    <cellStyle name="Ç¥ÁØ_laroux_1 10" xfId="851"/>
    <cellStyle name="C￥AØ_laroux_1 11" xfId="852"/>
    <cellStyle name="Ç¥ÁØ_laroux_1 11" xfId="853"/>
    <cellStyle name="C￥AØ_laroux_1 12" xfId="854"/>
    <cellStyle name="Ç¥ÁØ_laroux_1 12" xfId="855"/>
    <cellStyle name="C￥AØ_laroux_1 13" xfId="856"/>
    <cellStyle name="Ç¥ÁØ_laroux_1 13" xfId="857"/>
    <cellStyle name="C￥AØ_laroux_1 14" xfId="3350"/>
    <cellStyle name="Ç¥ÁØ_laroux_1 14" xfId="3351"/>
    <cellStyle name="C￥AØ_laroux_1 15" xfId="3352"/>
    <cellStyle name="Ç¥ÁØ_laroux_1 15" xfId="3353"/>
    <cellStyle name="C￥AØ_laroux_1 16" xfId="3354"/>
    <cellStyle name="Ç¥ÁØ_laroux_1 16" xfId="3355"/>
    <cellStyle name="C￥AØ_laroux_1 17" xfId="3356"/>
    <cellStyle name="Ç¥ÁØ_laroux_1 17" xfId="3357"/>
    <cellStyle name="C￥AØ_laroux_1 18" xfId="3358"/>
    <cellStyle name="Ç¥ÁØ_laroux_1 18" xfId="3359"/>
    <cellStyle name="C￥AØ_laroux_1 19" xfId="3360"/>
    <cellStyle name="Ç¥ÁØ_laroux_1 19" xfId="3361"/>
    <cellStyle name="C￥AØ_laroux_1 2" xfId="858"/>
    <cellStyle name="Ç¥ÁØ_laroux_1 2" xfId="859"/>
    <cellStyle name="C￥AØ_laroux_1 20" xfId="3362"/>
    <cellStyle name="Ç¥ÁØ_laroux_1 20" xfId="3363"/>
    <cellStyle name="C￥AØ_laroux_1 21" xfId="3364"/>
    <cellStyle name="Ç¥ÁØ_laroux_1 21" xfId="3365"/>
    <cellStyle name="C￥AØ_laroux_1 22" xfId="3366"/>
    <cellStyle name="Ç¥ÁØ_laroux_1 22" xfId="3367"/>
    <cellStyle name="C￥AØ_laroux_1 23" xfId="3368"/>
    <cellStyle name="Ç¥ÁØ_laroux_1 23" xfId="3369"/>
    <cellStyle name="C￥AØ_laroux_1 24" xfId="3370"/>
    <cellStyle name="Ç¥ÁØ_laroux_1 24" xfId="3371"/>
    <cellStyle name="C￥AØ_laroux_1 25" xfId="3372"/>
    <cellStyle name="Ç¥ÁØ_laroux_1 25" xfId="3373"/>
    <cellStyle name="C￥AØ_laroux_1 26" xfId="3374"/>
    <cellStyle name="Ç¥ÁØ_laroux_1 26" xfId="3375"/>
    <cellStyle name="C￥AØ_laroux_1 27" xfId="3376"/>
    <cellStyle name="Ç¥ÁØ_laroux_1 27" xfId="3377"/>
    <cellStyle name="C￥AØ_laroux_1 28" xfId="3378"/>
    <cellStyle name="Ç¥ÁØ_laroux_1 28" xfId="3379"/>
    <cellStyle name="C￥AØ_laroux_1 29" xfId="3380"/>
    <cellStyle name="Ç¥ÁØ_laroux_1 29" xfId="3381"/>
    <cellStyle name="C￥AØ_laroux_1 3" xfId="860"/>
    <cellStyle name="Ç¥ÁØ_laroux_1 3" xfId="861"/>
    <cellStyle name="C￥AØ_laroux_1 30" xfId="3382"/>
    <cellStyle name="Ç¥ÁØ_laroux_1 30" xfId="3383"/>
    <cellStyle name="C￥AØ_laroux_1 31" xfId="3384"/>
    <cellStyle name="Ç¥ÁØ_laroux_1 31" xfId="3385"/>
    <cellStyle name="C￥AØ_laroux_1 32" xfId="3386"/>
    <cellStyle name="Ç¥ÁØ_laroux_1 32" xfId="3387"/>
    <cellStyle name="C￥AØ_laroux_1 33" xfId="3388"/>
    <cellStyle name="Ç¥ÁØ_laroux_1 33" xfId="3389"/>
    <cellStyle name="C￥AØ_laroux_1 34" xfId="3390"/>
    <cellStyle name="Ç¥ÁØ_laroux_1 34" xfId="3391"/>
    <cellStyle name="C￥AØ_laroux_1 35" xfId="3392"/>
    <cellStyle name="Ç¥ÁØ_laroux_1 35" xfId="3393"/>
    <cellStyle name="C￥AØ_laroux_1 36" xfId="3394"/>
    <cellStyle name="Ç¥ÁØ_laroux_1 36" xfId="3395"/>
    <cellStyle name="C￥AØ_laroux_1 37" xfId="3396"/>
    <cellStyle name="Ç¥ÁØ_laroux_1 37" xfId="3397"/>
    <cellStyle name="C￥AØ_laroux_1 38" xfId="3398"/>
    <cellStyle name="Ç¥ÁØ_laroux_1 38" xfId="3399"/>
    <cellStyle name="C￥AØ_laroux_1 39" xfId="3400"/>
    <cellStyle name="Ç¥ÁØ_laroux_1 39" xfId="3401"/>
    <cellStyle name="C￥AØ_laroux_1 4" xfId="862"/>
    <cellStyle name="Ç¥ÁØ_laroux_1 4" xfId="863"/>
    <cellStyle name="C￥AØ_laroux_1 40" xfId="3402"/>
    <cellStyle name="Ç¥ÁØ_laroux_1 40" xfId="3403"/>
    <cellStyle name="C￥AØ_laroux_1 41" xfId="3404"/>
    <cellStyle name="Ç¥ÁØ_laroux_1 41" xfId="3405"/>
    <cellStyle name="C￥AØ_laroux_1 5" xfId="864"/>
    <cellStyle name="Ç¥ÁØ_laroux_1 5" xfId="865"/>
    <cellStyle name="C￥AØ_laroux_1 6" xfId="866"/>
    <cellStyle name="Ç¥ÁØ_laroux_1 6" xfId="867"/>
    <cellStyle name="C￥AØ_laroux_1 7" xfId="868"/>
    <cellStyle name="Ç¥ÁØ_laroux_1 7" xfId="869"/>
    <cellStyle name="C￥AØ_laroux_1 8" xfId="870"/>
    <cellStyle name="Ç¥ÁØ_laroux_1 8" xfId="871"/>
    <cellStyle name="C￥AØ_laroux_1 9" xfId="872"/>
    <cellStyle name="Ç¥ÁØ_laroux_1 9" xfId="873"/>
    <cellStyle name="C￥AØ_laroux_1_Sheet1" xfId="874"/>
    <cellStyle name="Ç¥ÁØ_laroux_1_Sheet1" xfId="875"/>
    <cellStyle name="C￥AØ_laroux_1_Sheet1 10" xfId="876"/>
    <cellStyle name="Ç¥ÁØ_laroux_1_Sheet1 10" xfId="877"/>
    <cellStyle name="C￥AØ_laroux_1_Sheet1 11" xfId="878"/>
    <cellStyle name="Ç¥ÁØ_laroux_1_Sheet1 11" xfId="879"/>
    <cellStyle name="C￥AØ_laroux_1_Sheet1 12" xfId="880"/>
    <cellStyle name="Ç¥ÁØ_laroux_1_Sheet1 12" xfId="881"/>
    <cellStyle name="C￥AØ_laroux_1_Sheet1 12 10" xfId="882"/>
    <cellStyle name="Ç¥ÁØ_laroux_1_Sheet1 13" xfId="883"/>
    <cellStyle name="C￥AØ_laroux_1_Sheet1 14" xfId="3406"/>
    <cellStyle name="Ç¥ÁØ_laroux_1_Sheet1 14" xfId="3407"/>
    <cellStyle name="C￥AØ_laroux_1_Sheet1 15" xfId="3408"/>
    <cellStyle name="Ç¥ÁØ_laroux_1_Sheet1 15" xfId="3409"/>
    <cellStyle name="C￥AØ_laroux_1_Sheet1 16" xfId="3410"/>
    <cellStyle name="Ç¥ÁØ_laroux_1_Sheet1 16" xfId="3411"/>
    <cellStyle name="C￥AØ_laroux_1_Sheet1 17" xfId="3412"/>
    <cellStyle name="Ç¥ÁØ_laroux_1_Sheet1 17" xfId="3413"/>
    <cellStyle name="C￥AØ_laroux_1_Sheet1 18" xfId="3414"/>
    <cellStyle name="Ç¥ÁØ_laroux_1_Sheet1 18" xfId="3415"/>
    <cellStyle name="C￥AØ_laroux_1_Sheet1 19" xfId="3416"/>
    <cellStyle name="Ç¥ÁØ_laroux_1_Sheet1 19" xfId="3417"/>
    <cellStyle name="C￥AØ_laroux_1_Sheet1 2" xfId="884"/>
    <cellStyle name="Ç¥ÁØ_laroux_1_Sheet1 2" xfId="885"/>
    <cellStyle name="C￥AØ_laroux_1_Sheet1 20" xfId="3418"/>
    <cellStyle name="Ç¥ÁØ_laroux_1_Sheet1 20" xfId="3419"/>
    <cellStyle name="C￥AØ_laroux_1_Sheet1 21" xfId="3420"/>
    <cellStyle name="Ç¥ÁØ_laroux_1_Sheet1 21" xfId="3421"/>
    <cellStyle name="C￥AØ_laroux_1_Sheet1 22" xfId="3422"/>
    <cellStyle name="Ç¥ÁØ_laroux_1_Sheet1 22" xfId="3423"/>
    <cellStyle name="C￥AØ_laroux_1_Sheet1 23" xfId="3424"/>
    <cellStyle name="Ç¥ÁØ_laroux_1_Sheet1 23" xfId="3425"/>
    <cellStyle name="C￥AØ_laroux_1_Sheet1 24" xfId="3426"/>
    <cellStyle name="Ç¥ÁØ_laroux_1_Sheet1 24" xfId="3427"/>
    <cellStyle name="C￥AØ_laroux_1_Sheet1 25" xfId="3428"/>
    <cellStyle name="Ç¥ÁØ_laroux_1_Sheet1 25" xfId="3429"/>
    <cellStyle name="C￥AØ_laroux_1_Sheet1 26" xfId="3430"/>
    <cellStyle name="Ç¥ÁØ_laroux_1_Sheet1 26" xfId="3431"/>
    <cellStyle name="C￥AØ_laroux_1_Sheet1 27" xfId="3432"/>
    <cellStyle name="Ç¥ÁØ_laroux_1_Sheet1 27" xfId="3433"/>
    <cellStyle name="C￥AØ_laroux_1_Sheet1 28" xfId="3434"/>
    <cellStyle name="Ç¥ÁØ_laroux_1_Sheet1 28" xfId="3435"/>
    <cellStyle name="C￥AØ_laroux_1_Sheet1 29" xfId="3436"/>
    <cellStyle name="Ç¥ÁØ_laroux_1_Sheet1 29" xfId="3437"/>
    <cellStyle name="C￥AØ_laroux_1_Sheet1 3" xfId="886"/>
    <cellStyle name="Ç¥ÁØ_laroux_1_Sheet1 3" xfId="887"/>
    <cellStyle name="C￥AØ_laroux_1_Sheet1 30" xfId="3438"/>
    <cellStyle name="Ç¥ÁØ_laroux_1_Sheet1 30" xfId="3439"/>
    <cellStyle name="C￥AØ_laroux_1_Sheet1 31" xfId="3440"/>
    <cellStyle name="Ç¥ÁØ_laroux_1_Sheet1 31" xfId="3441"/>
    <cellStyle name="C￥AØ_laroux_1_Sheet1 32" xfId="3442"/>
    <cellStyle name="Ç¥ÁØ_laroux_1_Sheet1 32" xfId="3443"/>
    <cellStyle name="C￥AØ_laroux_1_Sheet1 33" xfId="3444"/>
    <cellStyle name="Ç¥ÁØ_laroux_1_Sheet1 33" xfId="3445"/>
    <cellStyle name="C￥AØ_laroux_1_Sheet1 34" xfId="3446"/>
    <cellStyle name="Ç¥ÁØ_laroux_1_Sheet1 34" xfId="3447"/>
    <cellStyle name="C￥AØ_laroux_1_Sheet1 35" xfId="3448"/>
    <cellStyle name="Ç¥ÁØ_laroux_1_Sheet1 35" xfId="3449"/>
    <cellStyle name="C￥AØ_laroux_1_Sheet1 36" xfId="3450"/>
    <cellStyle name="Ç¥ÁØ_laroux_1_Sheet1 36" xfId="3451"/>
    <cellStyle name="C￥AØ_laroux_1_Sheet1 37" xfId="3452"/>
    <cellStyle name="Ç¥ÁØ_laroux_1_Sheet1 37" xfId="3453"/>
    <cellStyle name="C￥AØ_laroux_1_Sheet1 38" xfId="3454"/>
    <cellStyle name="Ç¥ÁØ_laroux_1_Sheet1 38" xfId="3455"/>
    <cellStyle name="C￥AØ_laroux_1_Sheet1 39" xfId="3456"/>
    <cellStyle name="Ç¥ÁØ_laroux_1_Sheet1 39" xfId="3457"/>
    <cellStyle name="C￥AØ_laroux_1_Sheet1 4" xfId="888"/>
    <cellStyle name="Ç¥ÁØ_laroux_1_Sheet1 4" xfId="889"/>
    <cellStyle name="C￥AØ_laroux_1_Sheet1 40" xfId="3458"/>
    <cellStyle name="Ç¥ÁØ_laroux_1_Sheet1 40" xfId="3459"/>
    <cellStyle name="C￥AØ_laroux_1_Sheet1 41" xfId="3460"/>
    <cellStyle name="Ç¥ÁØ_laroux_1_Sheet1 41" xfId="3461"/>
    <cellStyle name="C￥AØ_laroux_1_Sheet1 5" xfId="890"/>
    <cellStyle name="Ç¥ÁØ_laroux_1_Sheet1 5" xfId="891"/>
    <cellStyle name="C￥AØ_laroux_1_Sheet1 6" xfId="892"/>
    <cellStyle name="Ç¥ÁØ_laroux_1_Sheet1 6" xfId="893"/>
    <cellStyle name="C￥AØ_laroux_1_Sheet1 7" xfId="894"/>
    <cellStyle name="Ç¥ÁØ_laroux_1_Sheet1 7" xfId="895"/>
    <cellStyle name="C￥AØ_laroux_1_Sheet1 8" xfId="896"/>
    <cellStyle name="Ç¥ÁØ_laroux_1_Sheet1 8" xfId="897"/>
    <cellStyle name="C￥AØ_laroux_1_Sheet1 9" xfId="898"/>
    <cellStyle name="Ç¥ÁØ_laroux_1_Sheet1 9" xfId="899"/>
    <cellStyle name="C￥AØ_laroux_2" xfId="900"/>
    <cellStyle name="Ç¥ÁØ_laroux_2" xfId="901"/>
    <cellStyle name="C￥AØ_laroux_2 10" xfId="902"/>
    <cellStyle name="Ç¥ÁØ_laroux_2 10" xfId="903"/>
    <cellStyle name="C￥AØ_laroux_2 11" xfId="904"/>
    <cellStyle name="Ç¥ÁØ_laroux_2 11" xfId="905"/>
    <cellStyle name="C￥AØ_laroux_2 12" xfId="906"/>
    <cellStyle name="Ç¥ÁØ_laroux_2 12" xfId="907"/>
    <cellStyle name="C￥AØ_laroux_2 12 10" xfId="908"/>
    <cellStyle name="Ç¥ÁØ_laroux_2 13" xfId="909"/>
    <cellStyle name="C￥AØ_laroux_2 14" xfId="3462"/>
    <cellStyle name="Ç¥ÁØ_laroux_2 14" xfId="3463"/>
    <cellStyle name="C￥AØ_laroux_2 15" xfId="3464"/>
    <cellStyle name="Ç¥ÁØ_laroux_2 15" xfId="3465"/>
    <cellStyle name="C￥AØ_laroux_2 16" xfId="3466"/>
    <cellStyle name="Ç¥ÁØ_laroux_2 16" xfId="3467"/>
    <cellStyle name="C￥AØ_laroux_2 17" xfId="3468"/>
    <cellStyle name="Ç¥ÁØ_laroux_2 17" xfId="3469"/>
    <cellStyle name="C￥AØ_laroux_2 18" xfId="3470"/>
    <cellStyle name="Ç¥ÁØ_laroux_2 18" xfId="3471"/>
    <cellStyle name="C￥AØ_laroux_2 19" xfId="3472"/>
    <cellStyle name="Ç¥ÁØ_laroux_2 19" xfId="3473"/>
    <cellStyle name="C￥AØ_laroux_2 2" xfId="910"/>
    <cellStyle name="Ç¥ÁØ_laroux_2 2" xfId="911"/>
    <cellStyle name="C￥AØ_laroux_2 20" xfId="3474"/>
    <cellStyle name="Ç¥ÁØ_laroux_2 20" xfId="3475"/>
    <cellStyle name="C￥AØ_laroux_2 21" xfId="3476"/>
    <cellStyle name="Ç¥ÁØ_laroux_2 21" xfId="3477"/>
    <cellStyle name="C￥AØ_laroux_2 22" xfId="3478"/>
    <cellStyle name="Ç¥ÁØ_laroux_2 22" xfId="3479"/>
    <cellStyle name="C￥AØ_laroux_2 23" xfId="3480"/>
    <cellStyle name="Ç¥ÁØ_laroux_2 23" xfId="3481"/>
    <cellStyle name="C￥AØ_laroux_2 24" xfId="3482"/>
    <cellStyle name="Ç¥ÁØ_laroux_2 24" xfId="3483"/>
    <cellStyle name="C￥AØ_laroux_2 25" xfId="3484"/>
    <cellStyle name="Ç¥ÁØ_laroux_2 25" xfId="3485"/>
    <cellStyle name="C￥AØ_laroux_2 26" xfId="3486"/>
    <cellStyle name="Ç¥ÁØ_laroux_2 26" xfId="3487"/>
    <cellStyle name="C￥AØ_laroux_2 27" xfId="3488"/>
    <cellStyle name="Ç¥ÁØ_laroux_2 27" xfId="3489"/>
    <cellStyle name="C￥AØ_laroux_2 28" xfId="3490"/>
    <cellStyle name="Ç¥ÁØ_laroux_2 28" xfId="3491"/>
    <cellStyle name="C￥AØ_laroux_2 29" xfId="3492"/>
    <cellStyle name="Ç¥ÁØ_laroux_2 29" xfId="3493"/>
    <cellStyle name="C￥AØ_laroux_2 3" xfId="912"/>
    <cellStyle name="Ç¥ÁØ_laroux_2 3" xfId="913"/>
    <cellStyle name="C￥AØ_laroux_2 30" xfId="3494"/>
    <cellStyle name="Ç¥ÁØ_laroux_2 30" xfId="3495"/>
    <cellStyle name="C￥AØ_laroux_2 31" xfId="3496"/>
    <cellStyle name="Ç¥ÁØ_laroux_2 31" xfId="3497"/>
    <cellStyle name="C￥AØ_laroux_2 32" xfId="3498"/>
    <cellStyle name="Ç¥ÁØ_laroux_2 32" xfId="3499"/>
    <cellStyle name="C￥AØ_laroux_2 33" xfId="3500"/>
    <cellStyle name="Ç¥ÁØ_laroux_2 33" xfId="3501"/>
    <cellStyle name="C￥AØ_laroux_2 34" xfId="3502"/>
    <cellStyle name="Ç¥ÁØ_laroux_2 34" xfId="3503"/>
    <cellStyle name="C￥AØ_laroux_2 35" xfId="3504"/>
    <cellStyle name="Ç¥ÁØ_laroux_2 35" xfId="3505"/>
    <cellStyle name="C￥AØ_laroux_2 36" xfId="3506"/>
    <cellStyle name="Ç¥ÁØ_laroux_2 36" xfId="3507"/>
    <cellStyle name="C￥AØ_laroux_2 37" xfId="3508"/>
    <cellStyle name="Ç¥ÁØ_laroux_2 37" xfId="3509"/>
    <cellStyle name="C￥AØ_laroux_2 38" xfId="3510"/>
    <cellStyle name="Ç¥ÁØ_laroux_2 38" xfId="3511"/>
    <cellStyle name="C￥AØ_laroux_2 39" xfId="3512"/>
    <cellStyle name="Ç¥ÁØ_laroux_2 39" xfId="3513"/>
    <cellStyle name="C￥AØ_laroux_2 4" xfId="914"/>
    <cellStyle name="Ç¥ÁØ_laroux_2 4" xfId="915"/>
    <cellStyle name="C￥AØ_laroux_2 40" xfId="3514"/>
    <cellStyle name="Ç¥ÁØ_laroux_2 40" xfId="3515"/>
    <cellStyle name="C￥AØ_laroux_2 41" xfId="3516"/>
    <cellStyle name="Ç¥ÁØ_laroux_2 41" xfId="3517"/>
    <cellStyle name="C￥AØ_laroux_2 5" xfId="916"/>
    <cellStyle name="Ç¥ÁØ_laroux_2 5" xfId="917"/>
    <cellStyle name="C￥AØ_laroux_2 6" xfId="918"/>
    <cellStyle name="Ç¥ÁØ_laroux_2 6" xfId="919"/>
    <cellStyle name="C￥AØ_laroux_2 7" xfId="920"/>
    <cellStyle name="Ç¥ÁØ_laroux_2 7" xfId="921"/>
    <cellStyle name="C￥AØ_laroux_2 8" xfId="922"/>
    <cellStyle name="Ç¥ÁØ_laroux_2 8" xfId="923"/>
    <cellStyle name="C￥AØ_laroux_2 9" xfId="924"/>
    <cellStyle name="Ç¥ÁØ_laroux_2 9" xfId="925"/>
    <cellStyle name="C￥AØ_laroux_2_Sheet1" xfId="926"/>
    <cellStyle name="Ç¥ÁØ_laroux_2_Sheet1" xfId="927"/>
    <cellStyle name="C￥AØ_laroux_2_Sheet1 10" xfId="928"/>
    <cellStyle name="Ç¥ÁØ_laroux_2_Sheet1 10" xfId="929"/>
    <cellStyle name="C￥AØ_laroux_2_Sheet1 11" xfId="930"/>
    <cellStyle name="Ç¥ÁØ_laroux_2_Sheet1 11" xfId="931"/>
    <cellStyle name="C￥AØ_laroux_2_Sheet1 12" xfId="932"/>
    <cellStyle name="Ç¥ÁØ_laroux_2_Sheet1 12" xfId="933"/>
    <cellStyle name="C￥AØ_laroux_2_Sheet1 13" xfId="934"/>
    <cellStyle name="Ç¥ÁØ_laroux_2_Sheet1 13" xfId="935"/>
    <cellStyle name="C￥AØ_laroux_2_Sheet1 14" xfId="3518"/>
    <cellStyle name="Ç¥ÁØ_laroux_2_Sheet1 14" xfId="3519"/>
    <cellStyle name="C￥AØ_laroux_2_Sheet1 15" xfId="3520"/>
    <cellStyle name="Ç¥ÁØ_laroux_2_Sheet1 15" xfId="3521"/>
    <cellStyle name="C￥AØ_laroux_2_Sheet1 16" xfId="3522"/>
    <cellStyle name="Ç¥ÁØ_laroux_2_Sheet1 16" xfId="3523"/>
    <cellStyle name="C￥AØ_laroux_2_Sheet1 17" xfId="3524"/>
    <cellStyle name="Ç¥ÁØ_laroux_2_Sheet1 17" xfId="3525"/>
    <cellStyle name="C￥AØ_laroux_2_Sheet1 18" xfId="3526"/>
    <cellStyle name="Ç¥ÁØ_laroux_2_Sheet1 18" xfId="3527"/>
    <cellStyle name="C￥AØ_laroux_2_Sheet1 19" xfId="3528"/>
    <cellStyle name="Ç¥ÁØ_laroux_2_Sheet1 19" xfId="3529"/>
    <cellStyle name="C￥AØ_laroux_2_Sheet1 2" xfId="936"/>
    <cellStyle name="Ç¥ÁØ_laroux_2_Sheet1 2" xfId="937"/>
    <cellStyle name="C￥AØ_laroux_2_Sheet1 20" xfId="3530"/>
    <cellStyle name="Ç¥ÁØ_laroux_2_Sheet1 20" xfId="3531"/>
    <cellStyle name="C￥AØ_laroux_2_Sheet1 21" xfId="3532"/>
    <cellStyle name="Ç¥ÁØ_laroux_2_Sheet1 21" xfId="3533"/>
    <cellStyle name="C￥AØ_laroux_2_Sheet1 22" xfId="3534"/>
    <cellStyle name="Ç¥ÁØ_laroux_2_Sheet1 22" xfId="3535"/>
    <cellStyle name="C￥AØ_laroux_2_Sheet1 23" xfId="3536"/>
    <cellStyle name="Ç¥ÁØ_laroux_2_Sheet1 23" xfId="3537"/>
    <cellStyle name="C￥AØ_laroux_2_Sheet1 24" xfId="3538"/>
    <cellStyle name="Ç¥ÁØ_laroux_2_Sheet1 24" xfId="3539"/>
    <cellStyle name="C￥AØ_laroux_2_Sheet1 25" xfId="3540"/>
    <cellStyle name="Ç¥ÁØ_laroux_2_Sheet1 25" xfId="3541"/>
    <cellStyle name="C￥AØ_laroux_2_Sheet1 26" xfId="3542"/>
    <cellStyle name="Ç¥ÁØ_laroux_2_Sheet1 26" xfId="3543"/>
    <cellStyle name="C￥AØ_laroux_2_Sheet1 27" xfId="3544"/>
    <cellStyle name="Ç¥ÁØ_laroux_2_Sheet1 27" xfId="3545"/>
    <cellStyle name="C￥AØ_laroux_2_Sheet1 28" xfId="3546"/>
    <cellStyle name="Ç¥ÁØ_laroux_2_Sheet1 28" xfId="3547"/>
    <cellStyle name="C￥AØ_laroux_2_Sheet1 29" xfId="3548"/>
    <cellStyle name="Ç¥ÁØ_laroux_2_Sheet1 29" xfId="3549"/>
    <cellStyle name="C￥AØ_laroux_2_Sheet1 3" xfId="938"/>
    <cellStyle name="Ç¥ÁØ_laroux_2_Sheet1 3" xfId="939"/>
    <cellStyle name="C￥AØ_laroux_2_Sheet1 30" xfId="3550"/>
    <cellStyle name="Ç¥ÁØ_laroux_2_Sheet1 30" xfId="3551"/>
    <cellStyle name="C￥AØ_laroux_2_Sheet1 31" xfId="3552"/>
    <cellStyle name="Ç¥ÁØ_laroux_2_Sheet1 31" xfId="3553"/>
    <cellStyle name="C￥AØ_laroux_2_Sheet1 32" xfId="3554"/>
    <cellStyle name="Ç¥ÁØ_laroux_2_Sheet1 32" xfId="3555"/>
    <cellStyle name="C￥AØ_laroux_2_Sheet1 33" xfId="3556"/>
    <cellStyle name="Ç¥ÁØ_laroux_2_Sheet1 33" xfId="3557"/>
    <cellStyle name="C￥AØ_laroux_2_Sheet1 34" xfId="3558"/>
    <cellStyle name="Ç¥ÁØ_laroux_2_Sheet1 34" xfId="3559"/>
    <cellStyle name="C￥AØ_laroux_2_Sheet1 35" xfId="3560"/>
    <cellStyle name="Ç¥ÁØ_laroux_2_Sheet1 35" xfId="3561"/>
    <cellStyle name="C￥AØ_laroux_2_Sheet1 36" xfId="3562"/>
    <cellStyle name="Ç¥ÁØ_laroux_2_Sheet1 36" xfId="3563"/>
    <cellStyle name="C￥AØ_laroux_2_Sheet1 37" xfId="3564"/>
    <cellStyle name="Ç¥ÁØ_laroux_2_Sheet1 37" xfId="3565"/>
    <cellStyle name="C￥AØ_laroux_2_Sheet1 38" xfId="3566"/>
    <cellStyle name="Ç¥ÁØ_laroux_2_Sheet1 38" xfId="3567"/>
    <cellStyle name="C￥AØ_laroux_2_Sheet1 39" xfId="3568"/>
    <cellStyle name="Ç¥ÁØ_laroux_2_Sheet1 39" xfId="3569"/>
    <cellStyle name="C￥AØ_laroux_2_Sheet1 4" xfId="940"/>
    <cellStyle name="Ç¥ÁØ_laroux_2_Sheet1 4" xfId="941"/>
    <cellStyle name="C￥AØ_laroux_2_Sheet1 40" xfId="3570"/>
    <cellStyle name="Ç¥ÁØ_laroux_2_Sheet1 40" xfId="3571"/>
    <cellStyle name="C￥AØ_laroux_2_Sheet1 41" xfId="3572"/>
    <cellStyle name="Ç¥ÁØ_laroux_2_Sheet1 41" xfId="3573"/>
    <cellStyle name="C￥AØ_laroux_2_Sheet1 5" xfId="942"/>
    <cellStyle name="Ç¥ÁØ_laroux_2_Sheet1 5" xfId="943"/>
    <cellStyle name="C￥AØ_laroux_2_Sheet1 6" xfId="944"/>
    <cellStyle name="Ç¥ÁØ_laroux_2_Sheet1 6" xfId="945"/>
    <cellStyle name="C￥AØ_laroux_2_Sheet1 7" xfId="946"/>
    <cellStyle name="Ç¥ÁØ_laroux_2_Sheet1 7" xfId="947"/>
    <cellStyle name="C￥AØ_laroux_2_Sheet1 8" xfId="948"/>
    <cellStyle name="Ç¥ÁØ_laroux_2_Sheet1 8" xfId="949"/>
    <cellStyle name="C￥AØ_laroux_2_Sheet1 9" xfId="950"/>
    <cellStyle name="Ç¥ÁØ_laroux_2_Sheet1 9" xfId="951"/>
    <cellStyle name="C￥AØ_laroux_3" xfId="952"/>
    <cellStyle name="Ç¥ÁØ_laroux_3" xfId="953"/>
    <cellStyle name="C￥AØ_laroux_3 10" xfId="954"/>
    <cellStyle name="Ç¥ÁØ_laroux_3 10" xfId="955"/>
    <cellStyle name="C￥AØ_laroux_3 11" xfId="956"/>
    <cellStyle name="Ç¥ÁØ_laroux_3 11" xfId="957"/>
    <cellStyle name="C￥AØ_laroux_3 12" xfId="958"/>
    <cellStyle name="Ç¥ÁØ_laroux_3 12" xfId="959"/>
    <cellStyle name="C￥AØ_laroux_3 13" xfId="960"/>
    <cellStyle name="Ç¥ÁØ_laroux_3 13" xfId="961"/>
    <cellStyle name="C￥AØ_laroux_3 14" xfId="3574"/>
    <cellStyle name="Ç¥ÁØ_laroux_3 14" xfId="3575"/>
    <cellStyle name="C￥AØ_laroux_3 15" xfId="3576"/>
    <cellStyle name="Ç¥ÁØ_laroux_3 15" xfId="3577"/>
    <cellStyle name="C￥AØ_laroux_3 16" xfId="3578"/>
    <cellStyle name="Ç¥ÁØ_laroux_3 16" xfId="3579"/>
    <cellStyle name="C￥AØ_laroux_3 17" xfId="3580"/>
    <cellStyle name="Ç¥ÁØ_laroux_3 17" xfId="3581"/>
    <cellStyle name="C￥AØ_laroux_3 18" xfId="3582"/>
    <cellStyle name="Ç¥ÁØ_laroux_3 18" xfId="3583"/>
    <cellStyle name="C￥AØ_laroux_3 19" xfId="3584"/>
    <cellStyle name="Ç¥ÁØ_laroux_3 19" xfId="3585"/>
    <cellStyle name="C￥AØ_laroux_3 2" xfId="962"/>
    <cellStyle name="Ç¥ÁØ_laroux_3 2" xfId="963"/>
    <cellStyle name="C￥AØ_laroux_3 20" xfId="3586"/>
    <cellStyle name="Ç¥ÁØ_laroux_3 20" xfId="3587"/>
    <cellStyle name="C￥AØ_laroux_3 21" xfId="3588"/>
    <cellStyle name="Ç¥ÁØ_laroux_3 21" xfId="3589"/>
    <cellStyle name="C￥AØ_laroux_3 22" xfId="3590"/>
    <cellStyle name="Ç¥ÁØ_laroux_3 22" xfId="3591"/>
    <cellStyle name="C￥AØ_laroux_3 23" xfId="3592"/>
    <cellStyle name="Ç¥ÁØ_laroux_3 23" xfId="3593"/>
    <cellStyle name="C￥AØ_laroux_3 24" xfId="3594"/>
    <cellStyle name="Ç¥ÁØ_laroux_3 24" xfId="3595"/>
    <cellStyle name="C￥AØ_laroux_3 25" xfId="3596"/>
    <cellStyle name="Ç¥ÁØ_laroux_3 25" xfId="3597"/>
    <cellStyle name="C￥AØ_laroux_3 26" xfId="3598"/>
    <cellStyle name="Ç¥ÁØ_laroux_3 26" xfId="3599"/>
    <cellStyle name="C￥AØ_laroux_3 27" xfId="3600"/>
    <cellStyle name="Ç¥ÁØ_laroux_3 27" xfId="3601"/>
    <cellStyle name="C￥AØ_laroux_3 28" xfId="3602"/>
    <cellStyle name="Ç¥ÁØ_laroux_3 28" xfId="3603"/>
    <cellStyle name="C￥AØ_laroux_3 29" xfId="3604"/>
    <cellStyle name="Ç¥ÁØ_laroux_3 29" xfId="3605"/>
    <cellStyle name="C￥AØ_laroux_3 3" xfId="964"/>
    <cellStyle name="Ç¥ÁØ_laroux_3 3" xfId="965"/>
    <cellStyle name="C￥AØ_laroux_3 30" xfId="3606"/>
    <cellStyle name="Ç¥ÁØ_laroux_3 30" xfId="3607"/>
    <cellStyle name="C￥AØ_laroux_3 31" xfId="3608"/>
    <cellStyle name="Ç¥ÁØ_laroux_3 31" xfId="3609"/>
    <cellStyle name="C￥AØ_laroux_3 32" xfId="3610"/>
    <cellStyle name="Ç¥ÁØ_laroux_3 32" xfId="3611"/>
    <cellStyle name="C￥AØ_laroux_3 33" xfId="3612"/>
    <cellStyle name="Ç¥ÁØ_laroux_3 33" xfId="3613"/>
    <cellStyle name="C￥AØ_laroux_3 34" xfId="3614"/>
    <cellStyle name="Ç¥ÁØ_laroux_3 34" xfId="3615"/>
    <cellStyle name="C￥AØ_laroux_3 35" xfId="3616"/>
    <cellStyle name="Ç¥ÁØ_laroux_3 35" xfId="3617"/>
    <cellStyle name="C￥AØ_laroux_3 36" xfId="3618"/>
    <cellStyle name="Ç¥ÁØ_laroux_3 36" xfId="3619"/>
    <cellStyle name="C￥AØ_laroux_3 37" xfId="3620"/>
    <cellStyle name="Ç¥ÁØ_laroux_3 37" xfId="3621"/>
    <cellStyle name="C￥AØ_laroux_3 38" xfId="3622"/>
    <cellStyle name="Ç¥ÁØ_laroux_3 38" xfId="3623"/>
    <cellStyle name="C￥AØ_laroux_3 39" xfId="3624"/>
    <cellStyle name="Ç¥ÁØ_laroux_3 39" xfId="3625"/>
    <cellStyle name="C￥AØ_laroux_3 4" xfId="966"/>
    <cellStyle name="Ç¥ÁØ_laroux_3 4" xfId="967"/>
    <cellStyle name="C￥AØ_laroux_3 40" xfId="3626"/>
    <cellStyle name="Ç¥ÁØ_laroux_3 40" xfId="3627"/>
    <cellStyle name="C￥AØ_laroux_3 41" xfId="3628"/>
    <cellStyle name="Ç¥ÁØ_laroux_3 41" xfId="3629"/>
    <cellStyle name="C￥AØ_laroux_3 5" xfId="968"/>
    <cellStyle name="Ç¥ÁØ_laroux_3 5" xfId="969"/>
    <cellStyle name="C￥AØ_laroux_3 6" xfId="970"/>
    <cellStyle name="Ç¥ÁØ_laroux_3 6" xfId="971"/>
    <cellStyle name="C￥AØ_laroux_3 7" xfId="972"/>
    <cellStyle name="Ç¥ÁØ_laroux_3 7" xfId="973"/>
    <cellStyle name="C￥AØ_laroux_3 8" xfId="974"/>
    <cellStyle name="Ç¥ÁØ_laroux_3 8" xfId="975"/>
    <cellStyle name="C￥AØ_laroux_3 9" xfId="976"/>
    <cellStyle name="Ç¥ÁØ_laroux_3 9" xfId="977"/>
    <cellStyle name="C￥AØ_laroux_4" xfId="978"/>
    <cellStyle name="Ç¥ÁØ_laroux_4" xfId="979"/>
    <cellStyle name="C￥AØ_laroux_4 10" xfId="980"/>
    <cellStyle name="Ç¥ÁØ_laroux_4 10" xfId="981"/>
    <cellStyle name="C￥AØ_laroux_4 11" xfId="982"/>
    <cellStyle name="Ç¥ÁØ_laroux_4 11" xfId="983"/>
    <cellStyle name="C￥AØ_laroux_4 12" xfId="984"/>
    <cellStyle name="Ç¥ÁØ_laroux_4 12" xfId="985"/>
    <cellStyle name="C￥AØ_laroux_4 13" xfId="986"/>
    <cellStyle name="Ç¥ÁØ_laroux_4 13" xfId="987"/>
    <cellStyle name="C￥AØ_laroux_4 14" xfId="3630"/>
    <cellStyle name="Ç¥ÁØ_laroux_4 14" xfId="3631"/>
    <cellStyle name="C￥AØ_laroux_4 15" xfId="3632"/>
    <cellStyle name="Ç¥ÁØ_laroux_4 15" xfId="3633"/>
    <cellStyle name="C￥AØ_laroux_4 16" xfId="3634"/>
    <cellStyle name="Ç¥ÁØ_laroux_4 16" xfId="3635"/>
    <cellStyle name="C￥AØ_laroux_4 17" xfId="3636"/>
    <cellStyle name="Ç¥ÁØ_laroux_4 17" xfId="3637"/>
    <cellStyle name="C￥AØ_laroux_4 18" xfId="3638"/>
    <cellStyle name="Ç¥ÁØ_laroux_4 18" xfId="3639"/>
    <cellStyle name="C￥AØ_laroux_4 19" xfId="3640"/>
    <cellStyle name="Ç¥ÁØ_laroux_4 19" xfId="3641"/>
    <cellStyle name="C￥AØ_laroux_4 2" xfId="988"/>
    <cellStyle name="Ç¥ÁØ_laroux_4 2" xfId="989"/>
    <cellStyle name="C￥AØ_laroux_4 20" xfId="3642"/>
    <cellStyle name="Ç¥ÁØ_laroux_4 20" xfId="3643"/>
    <cellStyle name="C￥AØ_laroux_4 21" xfId="3644"/>
    <cellStyle name="Ç¥ÁØ_laroux_4 21" xfId="3645"/>
    <cellStyle name="C￥AØ_laroux_4 22" xfId="3646"/>
    <cellStyle name="Ç¥ÁØ_laroux_4 22" xfId="3647"/>
    <cellStyle name="C￥AØ_laroux_4 23" xfId="3648"/>
    <cellStyle name="Ç¥ÁØ_laroux_4 23" xfId="3649"/>
    <cellStyle name="C￥AØ_laroux_4 24" xfId="3650"/>
    <cellStyle name="Ç¥ÁØ_laroux_4 24" xfId="3651"/>
    <cellStyle name="C￥AØ_laroux_4 25" xfId="3652"/>
    <cellStyle name="Ç¥ÁØ_laroux_4 25" xfId="3653"/>
    <cellStyle name="C￥AØ_laroux_4 26" xfId="3654"/>
    <cellStyle name="Ç¥ÁØ_laroux_4 26" xfId="3655"/>
    <cellStyle name="C￥AØ_laroux_4 27" xfId="3656"/>
    <cellStyle name="Ç¥ÁØ_laroux_4 27" xfId="3657"/>
    <cellStyle name="C￥AØ_laroux_4 28" xfId="3658"/>
    <cellStyle name="Ç¥ÁØ_laroux_4 28" xfId="3659"/>
    <cellStyle name="C￥AØ_laroux_4 29" xfId="3660"/>
    <cellStyle name="Ç¥ÁØ_laroux_4 29" xfId="3661"/>
    <cellStyle name="C￥AØ_laroux_4 3" xfId="990"/>
    <cellStyle name="Ç¥ÁØ_laroux_4 3" xfId="991"/>
    <cellStyle name="C￥AØ_laroux_4 30" xfId="3662"/>
    <cellStyle name="Ç¥ÁØ_laroux_4 30" xfId="3663"/>
    <cellStyle name="C￥AØ_laroux_4 31" xfId="3664"/>
    <cellStyle name="Ç¥ÁØ_laroux_4 31" xfId="3665"/>
    <cellStyle name="C￥AØ_laroux_4 32" xfId="3666"/>
    <cellStyle name="Ç¥ÁØ_laroux_4 32" xfId="3667"/>
    <cellStyle name="C￥AØ_laroux_4 33" xfId="3668"/>
    <cellStyle name="Ç¥ÁØ_laroux_4 33" xfId="3669"/>
    <cellStyle name="C￥AØ_laroux_4 34" xfId="3670"/>
    <cellStyle name="Ç¥ÁØ_laroux_4 34" xfId="3671"/>
    <cellStyle name="C￥AØ_laroux_4 35" xfId="3672"/>
    <cellStyle name="Ç¥ÁØ_laroux_4 35" xfId="3673"/>
    <cellStyle name="C￥AØ_laroux_4 36" xfId="3674"/>
    <cellStyle name="Ç¥ÁØ_laroux_4 36" xfId="3675"/>
    <cellStyle name="C￥AØ_laroux_4 37" xfId="3676"/>
    <cellStyle name="Ç¥ÁØ_laroux_4 37" xfId="3677"/>
    <cellStyle name="C￥AØ_laroux_4 38" xfId="3678"/>
    <cellStyle name="Ç¥ÁØ_laroux_4 38" xfId="3679"/>
    <cellStyle name="C￥AØ_laroux_4 39" xfId="3680"/>
    <cellStyle name="Ç¥ÁØ_laroux_4 39" xfId="3681"/>
    <cellStyle name="C￥AØ_laroux_4 4" xfId="992"/>
    <cellStyle name="Ç¥ÁØ_laroux_4 4" xfId="993"/>
    <cellStyle name="C￥AØ_laroux_4 40" xfId="3682"/>
    <cellStyle name="Ç¥ÁØ_laroux_4 40" xfId="3683"/>
    <cellStyle name="C￥AØ_laroux_4 41" xfId="3684"/>
    <cellStyle name="Ç¥ÁØ_laroux_4 41" xfId="3685"/>
    <cellStyle name="C￥AØ_laroux_4 5" xfId="994"/>
    <cellStyle name="Ç¥ÁØ_laroux_4 5" xfId="995"/>
    <cellStyle name="C￥AØ_laroux_4 6" xfId="996"/>
    <cellStyle name="Ç¥ÁØ_laroux_4 6" xfId="997"/>
    <cellStyle name="C￥AØ_laroux_4 7" xfId="998"/>
    <cellStyle name="Ç¥ÁØ_laroux_4 7" xfId="999"/>
    <cellStyle name="C￥AØ_laroux_4 8" xfId="1000"/>
    <cellStyle name="Ç¥ÁØ_laroux_4 8" xfId="1001"/>
    <cellStyle name="C￥AØ_laroux_4 9" xfId="1002"/>
    <cellStyle name="Ç¥ÁØ_laroux_4 9" xfId="1003"/>
    <cellStyle name="C￥AØ_laroux_Sheet1" xfId="1004"/>
    <cellStyle name="Ç¥ÁØ_laroux_Sheet1" xfId="1005"/>
    <cellStyle name="C￥AØ_laroux_Sheet1 10" xfId="1006"/>
    <cellStyle name="Ç¥ÁØ_laroux_Sheet1 10" xfId="1007"/>
    <cellStyle name="C￥AØ_laroux_Sheet1 11" xfId="1008"/>
    <cellStyle name="Ç¥ÁØ_laroux_Sheet1 11" xfId="1009"/>
    <cellStyle name="C￥AØ_laroux_Sheet1 12" xfId="1010"/>
    <cellStyle name="Ç¥ÁØ_laroux_Sheet1 12" xfId="1011"/>
    <cellStyle name="C￥AØ_laroux_Sheet1 13" xfId="1012"/>
    <cellStyle name="Ç¥ÁØ_laroux_Sheet1 13" xfId="1013"/>
    <cellStyle name="C￥AØ_laroux_Sheet1 14" xfId="3686"/>
    <cellStyle name="Ç¥ÁØ_laroux_Sheet1 14" xfId="3687"/>
    <cellStyle name="C￥AØ_laroux_Sheet1 15" xfId="3688"/>
    <cellStyle name="Ç¥ÁØ_laroux_Sheet1 15" xfId="3689"/>
    <cellStyle name="C￥AØ_laroux_Sheet1 16" xfId="3690"/>
    <cellStyle name="Ç¥ÁØ_laroux_Sheet1 16" xfId="3691"/>
    <cellStyle name="C￥AØ_laroux_Sheet1 17" xfId="3692"/>
    <cellStyle name="Ç¥ÁØ_laroux_Sheet1 17" xfId="3693"/>
    <cellStyle name="C￥AØ_laroux_Sheet1 18" xfId="3694"/>
    <cellStyle name="Ç¥ÁØ_laroux_Sheet1 18" xfId="3695"/>
    <cellStyle name="C￥AØ_laroux_Sheet1 19" xfId="3696"/>
    <cellStyle name="Ç¥ÁØ_laroux_Sheet1 19" xfId="3697"/>
    <cellStyle name="C￥AØ_laroux_Sheet1 2" xfId="1014"/>
    <cellStyle name="Ç¥ÁØ_laroux_Sheet1 2" xfId="1015"/>
    <cellStyle name="C￥AØ_laroux_Sheet1 20" xfId="3698"/>
    <cellStyle name="Ç¥ÁØ_laroux_Sheet1 20" xfId="3699"/>
    <cellStyle name="C￥AØ_laroux_Sheet1 21" xfId="3700"/>
    <cellStyle name="Ç¥ÁØ_laroux_Sheet1 21" xfId="3701"/>
    <cellStyle name="C￥AØ_laroux_Sheet1 22" xfId="3702"/>
    <cellStyle name="Ç¥ÁØ_laroux_Sheet1 22" xfId="3703"/>
    <cellStyle name="C￥AØ_laroux_Sheet1 23" xfId="3704"/>
    <cellStyle name="Ç¥ÁØ_laroux_Sheet1 23" xfId="3705"/>
    <cellStyle name="C￥AØ_laroux_Sheet1 24" xfId="3706"/>
    <cellStyle name="Ç¥ÁØ_laroux_Sheet1 24" xfId="3707"/>
    <cellStyle name="C￥AØ_laroux_Sheet1 25" xfId="3708"/>
    <cellStyle name="Ç¥ÁØ_laroux_Sheet1 25" xfId="3709"/>
    <cellStyle name="C￥AØ_laroux_Sheet1 26" xfId="3710"/>
    <cellStyle name="Ç¥ÁØ_laroux_Sheet1 26" xfId="3711"/>
    <cellStyle name="C￥AØ_laroux_Sheet1 27" xfId="3712"/>
    <cellStyle name="Ç¥ÁØ_laroux_Sheet1 27" xfId="3713"/>
    <cellStyle name="C￥AØ_laroux_Sheet1 28" xfId="3714"/>
    <cellStyle name="Ç¥ÁØ_laroux_Sheet1 28" xfId="3715"/>
    <cellStyle name="C￥AØ_laroux_Sheet1 29" xfId="3716"/>
    <cellStyle name="Ç¥ÁØ_laroux_Sheet1 29" xfId="3717"/>
    <cellStyle name="C￥AØ_laroux_Sheet1 3" xfId="1016"/>
    <cellStyle name="Ç¥ÁØ_laroux_Sheet1 3" xfId="1017"/>
    <cellStyle name="C￥AØ_laroux_Sheet1 30" xfId="3718"/>
    <cellStyle name="Ç¥ÁØ_laroux_Sheet1 30" xfId="3719"/>
    <cellStyle name="C￥AØ_laroux_Sheet1 31" xfId="3720"/>
    <cellStyle name="Ç¥ÁØ_laroux_Sheet1 31" xfId="3721"/>
    <cellStyle name="C￥AØ_laroux_Sheet1 32" xfId="3722"/>
    <cellStyle name="Ç¥ÁØ_laroux_Sheet1 32" xfId="3723"/>
    <cellStyle name="C￥AØ_laroux_Sheet1 33" xfId="3724"/>
    <cellStyle name="Ç¥ÁØ_laroux_Sheet1 33" xfId="3725"/>
    <cellStyle name="C￥AØ_laroux_Sheet1 34" xfId="3726"/>
    <cellStyle name="Ç¥ÁØ_laroux_Sheet1 34" xfId="3727"/>
    <cellStyle name="C￥AØ_laroux_Sheet1 35" xfId="3728"/>
    <cellStyle name="Ç¥ÁØ_laroux_Sheet1 35" xfId="3729"/>
    <cellStyle name="C￥AØ_laroux_Sheet1 36" xfId="3730"/>
    <cellStyle name="Ç¥ÁØ_laroux_Sheet1 36" xfId="3731"/>
    <cellStyle name="C￥AØ_laroux_Sheet1 37" xfId="3732"/>
    <cellStyle name="Ç¥ÁØ_laroux_Sheet1 37" xfId="3733"/>
    <cellStyle name="C￥AØ_laroux_Sheet1 38" xfId="3734"/>
    <cellStyle name="Ç¥ÁØ_laroux_Sheet1 38" xfId="3735"/>
    <cellStyle name="C￥AØ_laroux_Sheet1 39" xfId="3736"/>
    <cellStyle name="Ç¥ÁØ_laroux_Sheet1 39" xfId="3737"/>
    <cellStyle name="C￥AØ_laroux_Sheet1 4" xfId="1018"/>
    <cellStyle name="Ç¥ÁØ_laroux_Sheet1 4" xfId="1019"/>
    <cellStyle name="C￥AØ_laroux_Sheet1 40" xfId="3738"/>
    <cellStyle name="Ç¥ÁØ_laroux_Sheet1 40" xfId="3739"/>
    <cellStyle name="C￥AØ_laroux_Sheet1 41" xfId="3740"/>
    <cellStyle name="Ç¥ÁØ_laroux_Sheet1 41" xfId="3741"/>
    <cellStyle name="C￥AØ_laroux_Sheet1 5" xfId="1020"/>
    <cellStyle name="Ç¥ÁØ_laroux_Sheet1 5" xfId="1021"/>
    <cellStyle name="C￥AØ_laroux_Sheet1 6" xfId="1022"/>
    <cellStyle name="Ç¥ÁØ_laroux_Sheet1 6" xfId="1023"/>
    <cellStyle name="C￥AØ_laroux_Sheet1 7" xfId="1024"/>
    <cellStyle name="Ç¥ÁØ_laroux_Sheet1 7" xfId="1025"/>
    <cellStyle name="C￥AØ_laroux_Sheet1 8" xfId="1026"/>
    <cellStyle name="Ç¥ÁØ_laroux_Sheet1 8" xfId="1027"/>
    <cellStyle name="C￥AØ_laroux_Sheet1 9" xfId="1028"/>
    <cellStyle name="Ç¥ÁØ_laroux_Sheet1 9" xfId="1029"/>
    <cellStyle name="C￥AØ_Sheet1" xfId="1030"/>
    <cellStyle name="Ç¥ÁØ_Sheet1" xfId="1031"/>
    <cellStyle name="C￥AØ_Sheet1 10" xfId="1032"/>
    <cellStyle name="Ç¥ÁØ_Sheet1 10" xfId="1033"/>
    <cellStyle name="C￥AØ_Sheet1 11" xfId="1034"/>
    <cellStyle name="Ç¥ÁØ_Sheet1 11" xfId="1035"/>
    <cellStyle name="C￥AØ_Sheet1 12" xfId="1036"/>
    <cellStyle name="Ç¥ÁØ_Sheet1 12" xfId="1037"/>
    <cellStyle name="C￥AØ_Sheet1 12 10" xfId="1038"/>
    <cellStyle name="Ç¥ÁØ_Sheet1 13" xfId="1039"/>
    <cellStyle name="C￥AØ_Sheet1 14" xfId="3742"/>
    <cellStyle name="Ç¥ÁØ_Sheet1 14" xfId="3743"/>
    <cellStyle name="C￥AØ_Sheet1 15" xfId="3744"/>
    <cellStyle name="Ç¥ÁØ_Sheet1 15" xfId="3745"/>
    <cellStyle name="C￥AØ_Sheet1 16" xfId="3746"/>
    <cellStyle name="Ç¥ÁØ_Sheet1 16" xfId="3747"/>
    <cellStyle name="C￥AØ_Sheet1 17" xfId="3748"/>
    <cellStyle name="Ç¥ÁØ_Sheet1 17" xfId="3749"/>
    <cellStyle name="C￥AØ_Sheet1 18" xfId="3750"/>
    <cellStyle name="Ç¥ÁØ_Sheet1 18" xfId="3751"/>
    <cellStyle name="C￥AØ_Sheet1 19" xfId="3752"/>
    <cellStyle name="Ç¥ÁØ_Sheet1 19" xfId="3753"/>
    <cellStyle name="C￥AØ_Sheet1 2" xfId="1040"/>
    <cellStyle name="Ç¥ÁØ_Sheet1 2" xfId="1041"/>
    <cellStyle name="C￥AØ_Sheet1 20" xfId="3754"/>
    <cellStyle name="Ç¥ÁØ_Sheet1 20" xfId="3755"/>
    <cellStyle name="C￥AØ_Sheet1 21" xfId="3756"/>
    <cellStyle name="Ç¥ÁØ_Sheet1 21" xfId="3757"/>
    <cellStyle name="C￥AØ_Sheet1 22" xfId="3758"/>
    <cellStyle name="Ç¥ÁØ_Sheet1 22" xfId="3759"/>
    <cellStyle name="C￥AØ_Sheet1 23" xfId="3760"/>
    <cellStyle name="Ç¥ÁØ_Sheet1 23" xfId="3761"/>
    <cellStyle name="C￥AØ_Sheet1 24" xfId="3762"/>
    <cellStyle name="Ç¥ÁØ_Sheet1 24" xfId="3763"/>
    <cellStyle name="C￥AØ_Sheet1 25" xfId="3764"/>
    <cellStyle name="Ç¥ÁØ_Sheet1 25" xfId="3765"/>
    <cellStyle name="C￥AØ_Sheet1 26" xfId="3766"/>
    <cellStyle name="Ç¥ÁØ_Sheet1 26" xfId="3767"/>
    <cellStyle name="C￥AØ_Sheet1 27" xfId="3768"/>
    <cellStyle name="Ç¥ÁØ_Sheet1 27" xfId="3769"/>
    <cellStyle name="C￥AØ_Sheet1 28" xfId="3770"/>
    <cellStyle name="Ç¥ÁØ_Sheet1 28" xfId="3771"/>
    <cellStyle name="C￥AØ_Sheet1 29" xfId="3772"/>
    <cellStyle name="Ç¥ÁØ_Sheet1 29" xfId="3773"/>
    <cellStyle name="C￥AØ_Sheet1 3" xfId="1042"/>
    <cellStyle name="Ç¥ÁØ_Sheet1 3" xfId="1043"/>
    <cellStyle name="C￥AØ_Sheet1 30" xfId="3774"/>
    <cellStyle name="Ç¥ÁØ_Sheet1 30" xfId="3775"/>
    <cellStyle name="C￥AØ_Sheet1 31" xfId="3776"/>
    <cellStyle name="Ç¥ÁØ_Sheet1 31" xfId="3777"/>
    <cellStyle name="C￥AØ_Sheet1 32" xfId="3778"/>
    <cellStyle name="Ç¥ÁØ_Sheet1 32" xfId="3779"/>
    <cellStyle name="C￥AØ_Sheet1 33" xfId="3780"/>
    <cellStyle name="Ç¥ÁØ_Sheet1 33" xfId="3781"/>
    <cellStyle name="C￥AØ_Sheet1 34" xfId="3782"/>
    <cellStyle name="Ç¥ÁØ_Sheet1 34" xfId="3783"/>
    <cellStyle name="C￥AØ_Sheet1 35" xfId="3784"/>
    <cellStyle name="Ç¥ÁØ_Sheet1 35" xfId="3785"/>
    <cellStyle name="C￥AØ_Sheet1 36" xfId="3786"/>
    <cellStyle name="Ç¥ÁØ_Sheet1 36" xfId="3787"/>
    <cellStyle name="C￥AØ_Sheet1 37" xfId="3788"/>
    <cellStyle name="Ç¥ÁØ_Sheet1 37" xfId="3789"/>
    <cellStyle name="C￥AØ_Sheet1 38" xfId="3790"/>
    <cellStyle name="Ç¥ÁØ_Sheet1 38" xfId="3791"/>
    <cellStyle name="C￥AØ_Sheet1 39" xfId="3792"/>
    <cellStyle name="Ç¥ÁØ_Sheet1 39" xfId="3793"/>
    <cellStyle name="C￥AØ_Sheet1 4" xfId="1044"/>
    <cellStyle name="Ç¥ÁØ_Sheet1 4" xfId="1045"/>
    <cellStyle name="C￥AØ_Sheet1 40" xfId="3794"/>
    <cellStyle name="Ç¥ÁØ_Sheet1 40" xfId="3795"/>
    <cellStyle name="C￥AØ_Sheet1 41" xfId="3796"/>
    <cellStyle name="Ç¥ÁØ_Sheet1 41" xfId="3797"/>
    <cellStyle name="C￥AØ_Sheet1 5" xfId="1046"/>
    <cellStyle name="Ç¥ÁØ_Sheet1 5" xfId="1047"/>
    <cellStyle name="C￥AØ_Sheet1 6" xfId="1048"/>
    <cellStyle name="Ç¥ÁØ_Sheet1 6" xfId="1049"/>
    <cellStyle name="C￥AØ_Sheet1 7" xfId="1050"/>
    <cellStyle name="Ç¥ÁØ_Sheet1 7" xfId="1051"/>
    <cellStyle name="C￥AØ_Sheet1 8" xfId="1052"/>
    <cellStyle name="Ç¥ÁØ_Sheet1 8" xfId="1053"/>
    <cellStyle name="C￥AØ_Sheet1 9" xfId="1054"/>
    <cellStyle name="Ç¥ÁØ_Sheet1 9" xfId="1055"/>
    <cellStyle name="Calculation" xfId="1056"/>
    <cellStyle name="Calculation 2" xfId="1057"/>
    <cellStyle name="Calculation 2 2" xfId="3973"/>
    <cellStyle name="Calculation 3" xfId="3798"/>
    <cellStyle name="Calculation 4" xfId="6813"/>
    <cellStyle name="Calculation_010_주택건설" xfId="2033"/>
    <cellStyle name="category" xfId="1058"/>
    <cellStyle name="category 2" xfId="1059"/>
    <cellStyle name="Check Cell" xfId="1060"/>
    <cellStyle name="Check Cell 2" xfId="1061"/>
    <cellStyle name="Check Cell 2 2" xfId="5058"/>
    <cellStyle name="Check Cell 3" xfId="3799"/>
    <cellStyle name="Check Cell 4" xfId="6814"/>
    <cellStyle name="Check Cell_010_주택건설" xfId="2034"/>
    <cellStyle name="Comma [0]_ SG&amp;A Bridge " xfId="1062"/>
    <cellStyle name="comma zerodec" xfId="1063"/>
    <cellStyle name="Comma_ SG&amp;A Bridge " xfId="1064"/>
    <cellStyle name="Comma0" xfId="1065"/>
    <cellStyle name="Comma0 2" xfId="1066"/>
    <cellStyle name="Curren?_x0012_퐀_x0017_?" xfId="1067"/>
    <cellStyle name="Curren?_x0012_퐀_x0017_? 2" xfId="1068"/>
    <cellStyle name="Currency [0]_ SG&amp;A Bridge " xfId="1069"/>
    <cellStyle name="Currency_ SG&amp;A Bridge " xfId="1070"/>
    <cellStyle name="Currency0" xfId="1071"/>
    <cellStyle name="Currency0 2" xfId="1072"/>
    <cellStyle name="Currency0 3" xfId="3974"/>
    <cellStyle name="Currency1" xfId="1073"/>
    <cellStyle name="Date" xfId="1074"/>
    <cellStyle name="Date 2" xfId="1075"/>
    <cellStyle name="Dollar (zero dec)" xfId="1076"/>
    <cellStyle name="Euro" xfId="1077"/>
    <cellStyle name="Explanatory Text" xfId="1078"/>
    <cellStyle name="Explanatory Text 2" xfId="1079"/>
    <cellStyle name="Explanatory Text 3" xfId="3800"/>
    <cellStyle name="Explanatory Text 4" xfId="6815"/>
    <cellStyle name="Explanatory Text_010_주택건설" xfId="2035"/>
    <cellStyle name="Fixed" xfId="1080"/>
    <cellStyle name="Fixed 2" xfId="1081"/>
    <cellStyle name="Good" xfId="1082"/>
    <cellStyle name="Good 2" xfId="1083"/>
    <cellStyle name="Good 2 2" xfId="5059"/>
    <cellStyle name="Good 3" xfId="3801"/>
    <cellStyle name="Good 4" xfId="6816"/>
    <cellStyle name="Good_010_주택건설" xfId="2036"/>
    <cellStyle name="Grey" xfId="1084"/>
    <cellStyle name="Grey 2" xfId="1085"/>
    <cellStyle name="Grey 2 2" xfId="1086"/>
    <cellStyle name="Grey 2 3" xfId="3802"/>
    <cellStyle name="Grey 2 4" xfId="4615"/>
    <cellStyle name="Grey 3" xfId="1087"/>
    <cellStyle name="HEADER" xfId="1088"/>
    <cellStyle name="HEADER 2" xfId="1089"/>
    <cellStyle name="Header1" xfId="1090"/>
    <cellStyle name="Header1 2" xfId="1091"/>
    <cellStyle name="Header2" xfId="1092"/>
    <cellStyle name="Header2 2" xfId="1093"/>
    <cellStyle name="Header2 2 2" xfId="1094"/>
    <cellStyle name="Header2 2 2 2" xfId="3975"/>
    <cellStyle name="Header2 2 3" xfId="3976"/>
    <cellStyle name="Header2 3" xfId="1095"/>
    <cellStyle name="Header2 3 2" xfId="1096"/>
    <cellStyle name="Header2 3 2 2" xfId="3977"/>
    <cellStyle name="Header2 3 3" xfId="3978"/>
    <cellStyle name="Header2 4" xfId="1097"/>
    <cellStyle name="Header2 4 2" xfId="3979"/>
    <cellStyle name="Header2 5" xfId="3980"/>
    <cellStyle name="Heading 1" xfId="1098"/>
    <cellStyle name="Heading 1 2" xfId="1099"/>
    <cellStyle name="Heading 1 2 2" xfId="1100"/>
    <cellStyle name="Heading 1 2 3" xfId="3803"/>
    <cellStyle name="Heading 1 2 4" xfId="4616"/>
    <cellStyle name="Heading 1 3" xfId="1101"/>
    <cellStyle name="Heading 2" xfId="1102"/>
    <cellStyle name="Heading 2 2" xfId="1103"/>
    <cellStyle name="Heading 2 2 2" xfId="1104"/>
    <cellStyle name="Heading 2 2 3" xfId="3804"/>
    <cellStyle name="Heading 2 2 4" xfId="4617"/>
    <cellStyle name="Heading 2 3" xfId="1105"/>
    <cellStyle name="Heading 3" xfId="1106"/>
    <cellStyle name="Heading 3 2" xfId="1107"/>
    <cellStyle name="Heading 3 3" xfId="3805"/>
    <cellStyle name="Heading 3 4" xfId="6817"/>
    <cellStyle name="Heading 3_010_주택건설" xfId="2037"/>
    <cellStyle name="Heading 4" xfId="1108"/>
    <cellStyle name="Heading 4 2" xfId="1109"/>
    <cellStyle name="Heading 4 3" xfId="3806"/>
    <cellStyle name="Heading 4 4" xfId="6818"/>
    <cellStyle name="Heading 4_010_주택건설" xfId="2038"/>
    <cellStyle name="HEADING1" xfId="1110"/>
    <cellStyle name="HEADING1 2" xfId="1111"/>
    <cellStyle name="HEADING2" xfId="1112"/>
    <cellStyle name="HEADING2 2" xfId="1113"/>
    <cellStyle name="Hyperlink" xfId="1114"/>
    <cellStyle name="Input" xfId="1115"/>
    <cellStyle name="Input [yellow]" xfId="1116"/>
    <cellStyle name="Input [yellow] 2" xfId="1117"/>
    <cellStyle name="Input [yellow] 2 2" xfId="1118"/>
    <cellStyle name="Input [yellow] 3" xfId="1119"/>
    <cellStyle name="Input [yellow] 3 2" xfId="1120"/>
    <cellStyle name="Input [yellow] 3 3" xfId="1121"/>
    <cellStyle name="Input [yellow] 4" xfId="1122"/>
    <cellStyle name="Input [yellow] 4 2" xfId="1123"/>
    <cellStyle name="Input [yellow] 5" xfId="1124"/>
    <cellStyle name="Input [yellow] 5 2" xfId="1125"/>
    <cellStyle name="Input [yellow] 5 3" xfId="4618"/>
    <cellStyle name="Input 10" xfId="3807"/>
    <cellStyle name="Input 11" xfId="3808"/>
    <cellStyle name="Input 12" xfId="3809"/>
    <cellStyle name="Input 13" xfId="3810"/>
    <cellStyle name="Input 14" xfId="3811"/>
    <cellStyle name="Input 15" xfId="3812"/>
    <cellStyle name="Input 16" xfId="3813"/>
    <cellStyle name="Input 17" xfId="3814"/>
    <cellStyle name="Input 18" xfId="3815"/>
    <cellStyle name="Input 19" xfId="3816"/>
    <cellStyle name="Input 2" xfId="1126"/>
    <cellStyle name="Input 2 2" xfId="3981"/>
    <cellStyle name="Input 20" xfId="3817"/>
    <cellStyle name="Input 21" xfId="3818"/>
    <cellStyle name="Input 22" xfId="3819"/>
    <cellStyle name="Input 23" xfId="3820"/>
    <cellStyle name="Input 24" xfId="3821"/>
    <cellStyle name="Input 25" xfId="3822"/>
    <cellStyle name="Input 26" xfId="3823"/>
    <cellStyle name="Input 27" xfId="3824"/>
    <cellStyle name="Input 28" xfId="3825"/>
    <cellStyle name="Input 29" xfId="3826"/>
    <cellStyle name="Input 3" xfId="1127"/>
    <cellStyle name="Input 3 2" xfId="3982"/>
    <cellStyle name="Input 3 3" xfId="4620"/>
    <cellStyle name="Input 3 4" xfId="4619"/>
    <cellStyle name="Input 30" xfId="3827"/>
    <cellStyle name="Input 31" xfId="3828"/>
    <cellStyle name="Input 32" xfId="3829"/>
    <cellStyle name="Input 33" xfId="6819"/>
    <cellStyle name="Input 34" xfId="6820"/>
    <cellStyle name="Input 35" xfId="6821"/>
    <cellStyle name="Input 36" xfId="6822"/>
    <cellStyle name="Input 37" xfId="6823"/>
    <cellStyle name="Input 38" xfId="6824"/>
    <cellStyle name="Input 39" xfId="6825"/>
    <cellStyle name="Input 4" xfId="3830"/>
    <cellStyle name="Input 40" xfId="6826"/>
    <cellStyle name="Input 5" xfId="3831"/>
    <cellStyle name="Input 6" xfId="3832"/>
    <cellStyle name="Input 7" xfId="3833"/>
    <cellStyle name="Input 8" xfId="3834"/>
    <cellStyle name="Input 9" xfId="3835"/>
    <cellStyle name="Input_010_주택건설" xfId="2039"/>
    <cellStyle name="Linked Cell" xfId="1128"/>
    <cellStyle name="Linked Cell 2" xfId="1129"/>
    <cellStyle name="Linked Cell 3" xfId="3836"/>
    <cellStyle name="Linked Cell 4" xfId="6827"/>
    <cellStyle name="Linked Cell_010_주택건설" xfId="2040"/>
    <cellStyle name="Millares [0]_2AV_M_M " xfId="1130"/>
    <cellStyle name="Milliers [0]_Arabian Spec" xfId="1131"/>
    <cellStyle name="Milliers_Arabian Spec" xfId="1132"/>
    <cellStyle name="Model" xfId="1133"/>
    <cellStyle name="Model 2" xfId="1134"/>
    <cellStyle name="Model 2 2" xfId="1135"/>
    <cellStyle name="Model 2 2 2" xfId="1136"/>
    <cellStyle name="Model 2 2 2 2" xfId="3840"/>
    <cellStyle name="Model 2 2 2 2 2" xfId="3969"/>
    <cellStyle name="Model 2 2 2 2 2 2" xfId="4621"/>
    <cellStyle name="Model 2 2 2 2 2 2 2" xfId="7607"/>
    <cellStyle name="Model 2 2 2 3" xfId="2255"/>
    <cellStyle name="Model 2 2 2 3 2" xfId="3964"/>
    <cellStyle name="Model 2 2 2 3 2 2" xfId="4622"/>
    <cellStyle name="Model 2 2 2 3 2 2 2" xfId="7608"/>
    <cellStyle name="Model 2 2 2 4" xfId="4623"/>
    <cellStyle name="Model 2 2 2 4 2" xfId="7609"/>
    <cellStyle name="Model 2 2 3" xfId="2229"/>
    <cellStyle name="Model 2 2 3 2" xfId="2254"/>
    <cellStyle name="Model 2 2 3 2 2" xfId="3963"/>
    <cellStyle name="Model 2 2 3 2 2 2" xfId="4624"/>
    <cellStyle name="Model 2 2 3 2 2 2 2" xfId="7610"/>
    <cellStyle name="Model 2 2 3 3" xfId="4625"/>
    <cellStyle name="Model 2 2 3 3 2" xfId="7611"/>
    <cellStyle name="Model 2 2 4" xfId="3839"/>
    <cellStyle name="Model 2 2 4 2" xfId="3968"/>
    <cellStyle name="Model 2 2 4 2 2" xfId="4626"/>
    <cellStyle name="Model 2 2 4 2 2 2" xfId="7612"/>
    <cellStyle name="Model 2 2 5" xfId="2253"/>
    <cellStyle name="Model 2 2 5 2" xfId="3962"/>
    <cellStyle name="Model 2 2 5 2 2" xfId="4627"/>
    <cellStyle name="Model 2 2 5 2 2 2" xfId="7613"/>
    <cellStyle name="Model 2 2 6" xfId="4628"/>
    <cellStyle name="Model 2 2 6 2" xfId="7614"/>
    <cellStyle name="Model 2 3" xfId="3838"/>
    <cellStyle name="Model 2 3 2" xfId="3967"/>
    <cellStyle name="Model 2 3 2 2" xfId="4629"/>
    <cellStyle name="Model 2 3 2 2 2" xfId="7615"/>
    <cellStyle name="Model 2 4" xfId="2251"/>
    <cellStyle name="Model 2 4 2" xfId="3960"/>
    <cellStyle name="Model 2 4 2 2" xfId="4630"/>
    <cellStyle name="Model 2 4 2 2 2" xfId="7616"/>
    <cellStyle name="Model 2 5" xfId="4631"/>
    <cellStyle name="Model 2 5 2" xfId="7617"/>
    <cellStyle name="Model 2 6" xfId="4887"/>
    <cellStyle name="Model 2 6 2" xfId="7704"/>
    <cellStyle name="Model 3" xfId="1137"/>
    <cellStyle name="Model 3 2" xfId="1138"/>
    <cellStyle name="Model 3 2 2" xfId="3842"/>
    <cellStyle name="Model 3 2 2 2" xfId="3971"/>
    <cellStyle name="Model 3 2 2 2 2" xfId="4632"/>
    <cellStyle name="Model 3 2 2 2 2 2" xfId="7618"/>
    <cellStyle name="Model 3 2 3" xfId="2256"/>
    <cellStyle name="Model 3 2 3 2" xfId="3965"/>
    <cellStyle name="Model 3 2 3 2 2" xfId="4633"/>
    <cellStyle name="Model 3 2 3 2 2 2" xfId="7619"/>
    <cellStyle name="Model 3 2 4" xfId="4634"/>
    <cellStyle name="Model 3 2 4 2" xfId="7620"/>
    <cellStyle name="Model 3 3" xfId="3841"/>
    <cellStyle name="Model 3 3 2" xfId="3970"/>
    <cellStyle name="Model 3 3 2 2" xfId="4635"/>
    <cellStyle name="Model 3 3 2 2 2" xfId="7621"/>
    <cellStyle name="Model 3 4" xfId="2252"/>
    <cellStyle name="Model 3 4 2" xfId="3961"/>
    <cellStyle name="Model 3 4 2 2" xfId="4636"/>
    <cellStyle name="Model 3 4 2 2 2" xfId="7622"/>
    <cellStyle name="Model 3 5" xfId="4637"/>
    <cellStyle name="Model 3 5 2" xfId="7623"/>
    <cellStyle name="Model 4" xfId="3837"/>
    <cellStyle name="Model 4 2" xfId="3966"/>
    <cellStyle name="Model 4 2 2" xfId="4638"/>
    <cellStyle name="Model 4 2 2 2" xfId="7624"/>
    <cellStyle name="Model 5" xfId="2250"/>
    <cellStyle name="Model 5 2" xfId="3959"/>
    <cellStyle name="Model 5 2 2" xfId="4639"/>
    <cellStyle name="Model 5 2 2 2" xfId="7625"/>
    <cellStyle name="Model 6" xfId="4640"/>
    <cellStyle name="Model 6 2" xfId="7626"/>
    <cellStyle name="Mon?aire [0]_Arabian Spec" xfId="1139"/>
    <cellStyle name="Mon?aire_Arabian Spec" xfId="1140"/>
    <cellStyle name="Moneda [0]_2AV_M_M " xfId="1141"/>
    <cellStyle name="Moneda_2AV_M_M " xfId="1142"/>
    <cellStyle name="Neutral" xfId="1143"/>
    <cellStyle name="Neutral 2" xfId="1144"/>
    <cellStyle name="Neutral 2 2" xfId="5060"/>
    <cellStyle name="Neutral 3" xfId="3843"/>
    <cellStyle name="Neutral 4" xfId="6828"/>
    <cellStyle name="Neutral_010_주택건설" xfId="2041"/>
    <cellStyle name="Normal - Style1" xfId="1145"/>
    <cellStyle name="Normal - Style1 2" xfId="1146"/>
    <cellStyle name="Normal - Style1 3" xfId="1147"/>
    <cellStyle name="Normal_ SG&amp;A Bridge " xfId="1148"/>
    <cellStyle name="Note" xfId="1149"/>
    <cellStyle name="Note 2" xfId="1150"/>
    <cellStyle name="Note 2 2" xfId="5061"/>
    <cellStyle name="Note 3" xfId="3844"/>
    <cellStyle name="Note 4" xfId="6829"/>
    <cellStyle name="Output" xfId="1151"/>
    <cellStyle name="Output 2" xfId="1152"/>
    <cellStyle name="Output 2 2" xfId="5062"/>
    <cellStyle name="Output 3" xfId="3845"/>
    <cellStyle name="Output 4" xfId="6830"/>
    <cellStyle name="Output_010_주택건설" xfId="2042"/>
    <cellStyle name="Percent [2]" xfId="1153"/>
    <cellStyle name="Percent [2] 2" xfId="1154"/>
    <cellStyle name="subhead" xfId="1155"/>
    <cellStyle name="subhead 2" xfId="1156"/>
    <cellStyle name="Title" xfId="1157"/>
    <cellStyle name="title [1]" xfId="1158"/>
    <cellStyle name="title [1] 2" xfId="3846"/>
    <cellStyle name="title [2]" xfId="1159"/>
    <cellStyle name="title [2] 2" xfId="3847"/>
    <cellStyle name="Title 10" xfId="6831"/>
    <cellStyle name="Title 11" xfId="6832"/>
    <cellStyle name="Title 12" xfId="6833"/>
    <cellStyle name="Title 13" xfId="6834"/>
    <cellStyle name="Title 14" xfId="6835"/>
    <cellStyle name="Title 2" xfId="1160"/>
    <cellStyle name="Title 3" xfId="1161"/>
    <cellStyle name="Title 4" xfId="3848"/>
    <cellStyle name="Title 5" xfId="3849"/>
    <cellStyle name="Title 6" xfId="3850"/>
    <cellStyle name="Title 7" xfId="6836"/>
    <cellStyle name="Title 8" xfId="6837"/>
    <cellStyle name="Title 9" xfId="6838"/>
    <cellStyle name="Title_010_주택건설" xfId="2043"/>
    <cellStyle name="Total" xfId="1162"/>
    <cellStyle name="Total 2" xfId="1163"/>
    <cellStyle name="Total 2 2" xfId="1164"/>
    <cellStyle name="Total 2 3" xfId="3851"/>
    <cellStyle name="Total 2 4" xfId="4641"/>
    <cellStyle name="Total 3" xfId="1165"/>
    <cellStyle name="UM" xfId="1166"/>
    <cellStyle name="UM 2" xfId="1167"/>
    <cellStyle name="Warning Text" xfId="1168"/>
    <cellStyle name="Warning Text 2" xfId="1169"/>
    <cellStyle name="Warning Text 3" xfId="3852"/>
    <cellStyle name="Warning Text 4" xfId="6839"/>
    <cellStyle name="Warning Text_010_주택건설" xfId="2044"/>
    <cellStyle name="강조색1" xfId="1170" builtinId="29" customBuiltin="1"/>
    <cellStyle name="강조색1 2" xfId="1171"/>
    <cellStyle name="강조색1 2 2" xfId="1172"/>
    <cellStyle name="강조색1 2 2 2" xfId="1173"/>
    <cellStyle name="강조색1 2 2 2 2" xfId="2168"/>
    <cellStyle name="강조색1 2 2 2 2 2" xfId="5063"/>
    <cellStyle name="강조색1 2 2 2 3" xfId="2063"/>
    <cellStyle name="강조색1 2 2 2 4" xfId="5064"/>
    <cellStyle name="강조색1 2 2 3" xfId="3853"/>
    <cellStyle name="강조색1 2 2 4" xfId="4642"/>
    <cellStyle name="강조색1 2 3" xfId="3854"/>
    <cellStyle name="강조색1 2 3 2" xfId="5065"/>
    <cellStyle name="강조색1 3" xfId="1174"/>
    <cellStyle name="강조색1 3 2" xfId="1175"/>
    <cellStyle name="강조색1 3 2 2" xfId="1176"/>
    <cellStyle name="강조색1 3 2 3" xfId="4643"/>
    <cellStyle name="강조색1 3 3" xfId="1177"/>
    <cellStyle name="강조색1 3 4" xfId="4888"/>
    <cellStyle name="강조색1 3_012_보건및사회보장" xfId="1915"/>
    <cellStyle name="강조색1 4" xfId="1178"/>
    <cellStyle name="강조색1 4 2" xfId="1179"/>
    <cellStyle name="강조색1 4 3" xfId="4644"/>
    <cellStyle name="강조색1 5" xfId="1180"/>
    <cellStyle name="강조색1 5 2" xfId="2167"/>
    <cellStyle name="강조색1 5 3" xfId="1914"/>
    <cellStyle name="강조색1 5 4" xfId="4646"/>
    <cellStyle name="강조색1 5 5" xfId="4645"/>
    <cellStyle name="강조색1 6" xfId="5066"/>
    <cellStyle name="강조색1 7" xfId="5067"/>
    <cellStyle name="강조색1 8" xfId="5068"/>
    <cellStyle name="강조색2" xfId="1181" builtinId="33" customBuiltin="1"/>
    <cellStyle name="강조색2 2" xfId="1182"/>
    <cellStyle name="강조색2 2 2" xfId="1183"/>
    <cellStyle name="강조색2 2 2 2" xfId="1184"/>
    <cellStyle name="강조색2 2 2 2 2" xfId="2170"/>
    <cellStyle name="강조색2 2 2 2 2 2" xfId="5069"/>
    <cellStyle name="강조색2 2 2 2 3" xfId="2064"/>
    <cellStyle name="강조색2 2 2 2 4" xfId="5070"/>
    <cellStyle name="강조색2 2 2 3" xfId="3855"/>
    <cellStyle name="강조색2 2 2 4" xfId="4647"/>
    <cellStyle name="강조색2 2 3" xfId="3856"/>
    <cellStyle name="강조색2 2 3 2" xfId="5071"/>
    <cellStyle name="강조색2 3" xfId="1185"/>
    <cellStyle name="강조색2 3 2" xfId="1186"/>
    <cellStyle name="강조색2 3 2 2" xfId="1187"/>
    <cellStyle name="강조색2 3 2 3" xfId="4648"/>
    <cellStyle name="강조색2 3 3" xfId="1188"/>
    <cellStyle name="강조색2 3 4" xfId="4889"/>
    <cellStyle name="강조색2 3_012_보건및사회보장" xfId="1917"/>
    <cellStyle name="강조색2 4" xfId="1189"/>
    <cellStyle name="강조색2 4 2" xfId="1190"/>
    <cellStyle name="강조색2 4 3" xfId="4649"/>
    <cellStyle name="강조색2 5" xfId="1191"/>
    <cellStyle name="강조색2 5 2" xfId="2169"/>
    <cellStyle name="강조색2 5 3" xfId="1916"/>
    <cellStyle name="강조색2 5 4" xfId="4651"/>
    <cellStyle name="강조색2 5 5" xfId="4650"/>
    <cellStyle name="강조색2 6" xfId="5072"/>
    <cellStyle name="강조색2 7" xfId="5073"/>
    <cellStyle name="강조색2 8" xfId="5074"/>
    <cellStyle name="강조색3" xfId="1192" builtinId="37" customBuiltin="1"/>
    <cellStyle name="강조색3 2" xfId="1193"/>
    <cellStyle name="강조색3 2 2" xfId="1194"/>
    <cellStyle name="강조색3 2 2 2" xfId="1195"/>
    <cellStyle name="강조색3 2 2 2 2" xfId="2172"/>
    <cellStyle name="강조색3 2 2 2 2 2" xfId="5075"/>
    <cellStyle name="강조색3 2 2 2 3" xfId="2065"/>
    <cellStyle name="강조색3 2 2 2 4" xfId="5076"/>
    <cellStyle name="강조색3 2 2 3" xfId="3857"/>
    <cellStyle name="강조색3 2 2 4" xfId="4652"/>
    <cellStyle name="강조색3 2 3" xfId="3858"/>
    <cellStyle name="강조색3 2 3 2" xfId="5077"/>
    <cellStyle name="강조색3 3" xfId="1196"/>
    <cellStyle name="강조색3 3 2" xfId="1197"/>
    <cellStyle name="강조색3 3 2 2" xfId="1198"/>
    <cellStyle name="강조색3 3 2 3" xfId="4653"/>
    <cellStyle name="강조색3 3 3" xfId="1199"/>
    <cellStyle name="강조색3 3 4" xfId="4890"/>
    <cellStyle name="강조색3 3_012_보건및사회보장" xfId="1919"/>
    <cellStyle name="강조색3 4" xfId="1200"/>
    <cellStyle name="강조색3 4 2" xfId="1201"/>
    <cellStyle name="강조색3 4 3" xfId="4654"/>
    <cellStyle name="강조색3 5" xfId="1202"/>
    <cellStyle name="강조색3 5 2" xfId="2171"/>
    <cellStyle name="강조색3 5 3" xfId="1918"/>
    <cellStyle name="강조색3 5 4" xfId="4656"/>
    <cellStyle name="강조색3 5 5" xfId="4655"/>
    <cellStyle name="강조색3 6" xfId="5078"/>
    <cellStyle name="강조색3 7" xfId="5079"/>
    <cellStyle name="강조색3 8" xfId="5080"/>
    <cellStyle name="강조색4" xfId="1203" builtinId="41" customBuiltin="1"/>
    <cellStyle name="강조색4 2" xfId="1204"/>
    <cellStyle name="강조색4 2 2" xfId="1205"/>
    <cellStyle name="강조색4 2 2 2" xfId="1206"/>
    <cellStyle name="강조색4 2 2 2 2" xfId="2174"/>
    <cellStyle name="강조색4 2 2 2 2 2" xfId="5081"/>
    <cellStyle name="강조색4 2 2 2 3" xfId="2066"/>
    <cellStyle name="강조색4 2 2 2 4" xfId="5082"/>
    <cellStyle name="강조색4 2 2 3" xfId="3859"/>
    <cellStyle name="강조색4 2 2 4" xfId="4657"/>
    <cellStyle name="강조색4 2 3" xfId="3860"/>
    <cellStyle name="강조색4 2 3 2" xfId="5083"/>
    <cellStyle name="강조색4 3" xfId="1207"/>
    <cellStyle name="강조색4 3 2" xfId="1208"/>
    <cellStyle name="강조색4 3 2 2" xfId="1209"/>
    <cellStyle name="강조색4 3 2 3" xfId="4658"/>
    <cellStyle name="강조색4 3 3" xfId="1210"/>
    <cellStyle name="강조색4 3 4" xfId="4891"/>
    <cellStyle name="강조색4 3_012_보건및사회보장" xfId="1921"/>
    <cellStyle name="강조색4 4" xfId="1211"/>
    <cellStyle name="강조색4 4 2" xfId="1212"/>
    <cellStyle name="강조색4 4 3" xfId="4659"/>
    <cellStyle name="강조색4 5" xfId="1213"/>
    <cellStyle name="강조색4 5 2" xfId="2173"/>
    <cellStyle name="강조색4 5 3" xfId="1920"/>
    <cellStyle name="강조색4 5 4" xfId="4661"/>
    <cellStyle name="강조색4 5 5" xfId="4660"/>
    <cellStyle name="강조색4 6" xfId="5084"/>
    <cellStyle name="강조색4 7" xfId="5085"/>
    <cellStyle name="강조색4 8" xfId="5086"/>
    <cellStyle name="강조색5" xfId="1214" builtinId="45" customBuiltin="1"/>
    <cellStyle name="강조색5 2" xfId="1215"/>
    <cellStyle name="강조색5 2 2" xfId="1216"/>
    <cellStyle name="강조색5 2 2 2" xfId="1217"/>
    <cellStyle name="강조색5 2 2 2 2" xfId="2176"/>
    <cellStyle name="강조색5 2 2 2 2 2" xfId="5087"/>
    <cellStyle name="강조색5 2 2 2 3" xfId="2067"/>
    <cellStyle name="강조색5 2 2 2 4" xfId="5088"/>
    <cellStyle name="강조색5 2 2 3" xfId="3861"/>
    <cellStyle name="강조색5 2 2 4" xfId="4662"/>
    <cellStyle name="강조색5 2 3" xfId="3862"/>
    <cellStyle name="강조색5 2 3 2" xfId="5089"/>
    <cellStyle name="강조색5 3" xfId="1218"/>
    <cellStyle name="강조색5 3 2" xfId="1219"/>
    <cellStyle name="강조색5 3 2 2" xfId="1220"/>
    <cellStyle name="강조색5 3 2 3" xfId="4663"/>
    <cellStyle name="강조색5 3 3" xfId="1221"/>
    <cellStyle name="강조색5 3 4" xfId="4892"/>
    <cellStyle name="강조색5 3_012_보건및사회보장" xfId="1923"/>
    <cellStyle name="강조색5 4" xfId="1222"/>
    <cellStyle name="강조색5 4 2" xfId="1223"/>
    <cellStyle name="강조색5 4 3" xfId="4664"/>
    <cellStyle name="강조색5 5" xfId="1224"/>
    <cellStyle name="강조색5 5 2" xfId="2175"/>
    <cellStyle name="강조색5 5 3" xfId="1922"/>
    <cellStyle name="강조색5 5 4" xfId="4666"/>
    <cellStyle name="강조색5 5 5" xfId="4665"/>
    <cellStyle name="강조색5 6" xfId="5090"/>
    <cellStyle name="강조색5 7" xfId="5091"/>
    <cellStyle name="강조색5 8" xfId="5092"/>
    <cellStyle name="강조색6" xfId="1225" builtinId="49" customBuiltin="1"/>
    <cellStyle name="강조색6 2" xfId="1226"/>
    <cellStyle name="강조색6 2 2" xfId="1227"/>
    <cellStyle name="강조색6 2 2 2" xfId="1228"/>
    <cellStyle name="강조색6 2 2 2 2" xfId="2178"/>
    <cellStyle name="강조색6 2 2 2 2 2" xfId="5093"/>
    <cellStyle name="강조색6 2 2 2 3" xfId="2068"/>
    <cellStyle name="강조색6 2 2 2 4" xfId="5094"/>
    <cellStyle name="강조색6 2 2 3" xfId="3863"/>
    <cellStyle name="강조색6 2 2 4" xfId="4667"/>
    <cellStyle name="강조색6 2 3" xfId="3864"/>
    <cellStyle name="강조색6 2 3 2" xfId="5095"/>
    <cellStyle name="강조색6 3" xfId="1229"/>
    <cellStyle name="강조색6 3 2" xfId="1230"/>
    <cellStyle name="강조색6 3 2 2" xfId="1231"/>
    <cellStyle name="강조색6 3 2 3" xfId="4668"/>
    <cellStyle name="강조색6 3 3" xfId="1232"/>
    <cellStyle name="강조색6 3 4" xfId="4893"/>
    <cellStyle name="강조색6 3_012_보건및사회보장" xfId="1925"/>
    <cellStyle name="강조색6 4" xfId="1233"/>
    <cellStyle name="강조색6 4 2" xfId="1234"/>
    <cellStyle name="강조색6 4 3" xfId="4669"/>
    <cellStyle name="강조색6 5" xfId="1235"/>
    <cellStyle name="강조색6 5 2" xfId="2177"/>
    <cellStyle name="강조색6 5 3" xfId="1924"/>
    <cellStyle name="강조색6 5 4" xfId="4671"/>
    <cellStyle name="강조색6 5 5" xfId="4670"/>
    <cellStyle name="강조색6 6" xfId="5096"/>
    <cellStyle name="강조색6 7" xfId="5097"/>
    <cellStyle name="강조색6 8" xfId="5098"/>
    <cellStyle name="경고문" xfId="1236" builtinId="11" customBuiltin="1"/>
    <cellStyle name="경고문 2" xfId="1237"/>
    <cellStyle name="경고문 2 2" xfId="1238"/>
    <cellStyle name="경고문 2 2 2" xfId="1239"/>
    <cellStyle name="경고문 2 2 2 2" xfId="2180"/>
    <cellStyle name="경고문 2 2 2 2 2" xfId="6893"/>
    <cellStyle name="경고문 2 2 2 3" xfId="2069"/>
    <cellStyle name="경고문 2 2 2 4" xfId="5099"/>
    <cellStyle name="경고문 2 2 3" xfId="3865"/>
    <cellStyle name="경고문 2 2 4" xfId="4672"/>
    <cellStyle name="경고문 2 3" xfId="3866"/>
    <cellStyle name="경고문 2 3 2" xfId="5100"/>
    <cellStyle name="경고문 3" xfId="1240"/>
    <cellStyle name="경고문 3 2" xfId="1241"/>
    <cellStyle name="경고문 3 2 2" xfId="1242"/>
    <cellStyle name="경고문 3 2 3" xfId="4673"/>
    <cellStyle name="경고문 3 3" xfId="1243"/>
    <cellStyle name="경고문 3 4" xfId="4894"/>
    <cellStyle name="경고문 3_012_보건및사회보장" xfId="1927"/>
    <cellStyle name="경고문 4" xfId="1244"/>
    <cellStyle name="경고문 4 2" xfId="1245"/>
    <cellStyle name="경고문 4 3" xfId="4674"/>
    <cellStyle name="경고문 5" xfId="1246"/>
    <cellStyle name="경고문 5 2" xfId="2179"/>
    <cellStyle name="경고문 5 3" xfId="1926"/>
    <cellStyle name="경고문 5 4" xfId="4676"/>
    <cellStyle name="경고문 5 5" xfId="4675"/>
    <cellStyle name="경고문 6" xfId="5101"/>
    <cellStyle name="경고문 7" xfId="5102"/>
    <cellStyle name="경고문 8" xfId="5103"/>
    <cellStyle name="계산" xfId="1247" builtinId="22" customBuiltin="1"/>
    <cellStyle name="계산 2" xfId="1248"/>
    <cellStyle name="계산 2 2" xfId="1249"/>
    <cellStyle name="계산 2 2 2" xfId="1250"/>
    <cellStyle name="계산 2 2 2 2" xfId="1251"/>
    <cellStyle name="계산 2 2 2 3" xfId="3983"/>
    <cellStyle name="계산 2 2 2 4" xfId="4677"/>
    <cellStyle name="계산 2 2 3" xfId="1252"/>
    <cellStyle name="계산 2 2 3 2" xfId="3984"/>
    <cellStyle name="계산 2 2 3 3" xfId="5104"/>
    <cellStyle name="계산 2 2 4" xfId="3867"/>
    <cellStyle name="계산 2 3" xfId="1253"/>
    <cellStyle name="계산 2 3 2" xfId="1254"/>
    <cellStyle name="계산 2 3 2 2" xfId="3985"/>
    <cellStyle name="계산 2 3 3" xfId="3986"/>
    <cellStyle name="계산 2 4" xfId="1255"/>
    <cellStyle name="계산 2 4 2" xfId="2070"/>
    <cellStyle name="계산 2 4 3" xfId="1929"/>
    <cellStyle name="계산 2 5" xfId="3987"/>
    <cellStyle name="계산 2 6" xfId="3988"/>
    <cellStyle name="계산 3" xfId="1256"/>
    <cellStyle name="계산 3 2" xfId="1257"/>
    <cellStyle name="계산 3 2 2" xfId="1258"/>
    <cellStyle name="계산 3 2 3" xfId="3989"/>
    <cellStyle name="계산 3 2 4" xfId="4678"/>
    <cellStyle name="계산 3 3" xfId="1259"/>
    <cellStyle name="계산 3 4" xfId="3990"/>
    <cellStyle name="계산 3 5" xfId="4895"/>
    <cellStyle name="계산 3_012_보건및사회보장" xfId="1930"/>
    <cellStyle name="계산 4" xfId="1260"/>
    <cellStyle name="계산 4 2" xfId="1261"/>
    <cellStyle name="계산 4 3" xfId="3991"/>
    <cellStyle name="계산 4 4" xfId="4679"/>
    <cellStyle name="계산 5" xfId="1262"/>
    <cellStyle name="계산 5 2" xfId="2181"/>
    <cellStyle name="계산 5 3" xfId="1928"/>
    <cellStyle name="계산 5 4" xfId="4681"/>
    <cellStyle name="계산 5 5" xfId="4680"/>
    <cellStyle name="계산 6" xfId="5105"/>
    <cellStyle name="계산 7" xfId="5106"/>
    <cellStyle name="계산 8" xfId="5107"/>
    <cellStyle name="고정소숫점" xfId="1263"/>
    <cellStyle name="고정소숫점 2" xfId="1264"/>
    <cellStyle name="고정소숫점 2 2" xfId="3868"/>
    <cellStyle name="고정출력1" xfId="1265"/>
    <cellStyle name="고정출력1 2" xfId="1266"/>
    <cellStyle name="고정출력2" xfId="1267"/>
    <cellStyle name="고정출력2 2" xfId="1268"/>
    <cellStyle name="나쁨" xfId="1269" builtinId="27" customBuiltin="1"/>
    <cellStyle name="나쁨 2" xfId="1270"/>
    <cellStyle name="나쁨 2 2" xfId="1271"/>
    <cellStyle name="나쁨 2 2 2" xfId="1272"/>
    <cellStyle name="나쁨 2 2 2 2" xfId="2183"/>
    <cellStyle name="나쁨 2 2 2 2 2" xfId="5108"/>
    <cellStyle name="나쁨 2 2 2 3" xfId="2071"/>
    <cellStyle name="나쁨 2 2 2 4" xfId="5109"/>
    <cellStyle name="나쁨 2 2 3" xfId="3869"/>
    <cellStyle name="나쁨 2 2 4" xfId="4682"/>
    <cellStyle name="나쁨 2 3" xfId="3870"/>
    <cellStyle name="나쁨 2 3 2" xfId="5110"/>
    <cellStyle name="나쁨 3" xfId="1273"/>
    <cellStyle name="나쁨 3 2" xfId="1274"/>
    <cellStyle name="나쁨 3 2 2" xfId="1275"/>
    <cellStyle name="나쁨 3 2 3" xfId="4683"/>
    <cellStyle name="나쁨 3 3" xfId="1276"/>
    <cellStyle name="나쁨 3 4" xfId="4896"/>
    <cellStyle name="나쁨 3_012_보건및사회보장" xfId="1932"/>
    <cellStyle name="나쁨 4" xfId="1277"/>
    <cellStyle name="나쁨 4 2" xfId="1278"/>
    <cellStyle name="나쁨 4 3" xfId="4684"/>
    <cellStyle name="나쁨 5" xfId="1279"/>
    <cellStyle name="나쁨 5 2" xfId="2182"/>
    <cellStyle name="나쁨 5 3" xfId="1931"/>
    <cellStyle name="나쁨 5 4" xfId="4686"/>
    <cellStyle name="나쁨 5 5" xfId="4685"/>
    <cellStyle name="나쁨 6" xfId="5111"/>
    <cellStyle name="나쁨 7" xfId="5112"/>
    <cellStyle name="나쁨 8" xfId="5113"/>
    <cellStyle name="날짜" xfId="1280"/>
    <cellStyle name="날짜 2" xfId="1281"/>
    <cellStyle name="달러" xfId="1282"/>
    <cellStyle name="달러 2" xfId="1283"/>
    <cellStyle name="뒤에 오는 하이퍼링크_Book1" xfId="1284"/>
    <cellStyle name="똿뗦먛귟 [0.00]_PRODUCT DETAIL Q1" xfId="1285"/>
    <cellStyle name="똿뗦먛귟_PRODUCT DETAIL Q1" xfId="1286"/>
    <cellStyle name="메모" xfId="1287" builtinId="10" customBuiltin="1"/>
    <cellStyle name="메모 2" xfId="1288"/>
    <cellStyle name="메모 2 2" xfId="1289"/>
    <cellStyle name="메모 2 2 2" xfId="1290"/>
    <cellStyle name="메모 2 2 2 2" xfId="1291"/>
    <cellStyle name="메모 2 2 2 3" xfId="4687"/>
    <cellStyle name="메모 2 2 3" xfId="1292"/>
    <cellStyle name="메모 2 2 4" xfId="3871"/>
    <cellStyle name="메모 2 3" xfId="1293"/>
    <cellStyle name="메모 2 3 2" xfId="1294"/>
    <cellStyle name="메모 2 3 3" xfId="1295"/>
    <cellStyle name="메모 2 4" xfId="1296"/>
    <cellStyle name="메모 2 4 2" xfId="1297"/>
    <cellStyle name="메모 2 4 2 2" xfId="2184"/>
    <cellStyle name="메모 2 4 2 3" xfId="2072"/>
    <cellStyle name="메모 2 4 3" xfId="1933"/>
    <cellStyle name="메모 2 4 4" xfId="4688"/>
    <cellStyle name="메모 2 5" xfId="1298"/>
    <cellStyle name="메모 2 5 2" xfId="4690"/>
    <cellStyle name="메모 2 5 3" xfId="4691"/>
    <cellStyle name="메모 2 5 4" xfId="4692"/>
    <cellStyle name="메모 2 5 5" xfId="4689"/>
    <cellStyle name="메모 2 6" xfId="3872"/>
    <cellStyle name="메모 3" xfId="1299"/>
    <cellStyle name="메모 3 2" xfId="1300"/>
    <cellStyle name="메모 3 2 2" xfId="5114"/>
    <cellStyle name="메모 3 3" xfId="3873"/>
    <cellStyle name="메모 4" xfId="1301"/>
    <cellStyle name="메모 4 2" xfId="1302"/>
    <cellStyle name="메모 4 3" xfId="3874"/>
    <cellStyle name="메모 4 4" xfId="4693"/>
    <cellStyle name="메모 5" xfId="1303"/>
    <cellStyle name="메모 5 2" xfId="4695"/>
    <cellStyle name="메모 5 2 2" xfId="7628"/>
    <cellStyle name="메모 5 3" xfId="4696"/>
    <cellStyle name="메모 5 4" xfId="4694"/>
    <cellStyle name="메모 5 4 2" xfId="7627"/>
    <cellStyle name="메모 6" xfId="5115"/>
    <cellStyle name="메모 7" xfId="5116"/>
    <cellStyle name="메모 8" xfId="5117"/>
    <cellStyle name="믅됞 [0.00]_PRODUCT DETAIL Q1" xfId="1304"/>
    <cellStyle name="믅됞_PRODUCT DETAIL Q1" xfId="1305"/>
    <cellStyle name="바탕글" xfId="1306"/>
    <cellStyle name="바탕글 2" xfId="1307"/>
    <cellStyle name="바탕글 3" xfId="3992"/>
    <cellStyle name="백분율 [0]" xfId="1308"/>
    <cellStyle name="백분율 [0] 2" xfId="3875"/>
    <cellStyle name="백분율 [2]" xfId="1309"/>
    <cellStyle name="백분율 [2] 2" xfId="3876"/>
    <cellStyle name="백분율 10" xfId="5281"/>
    <cellStyle name="백분율 10 2" xfId="5282"/>
    <cellStyle name="백분율 10 2 2" xfId="5283"/>
    <cellStyle name="백분율 10 2 3" xfId="5284"/>
    <cellStyle name="백분율 10 3" xfId="5285"/>
    <cellStyle name="백분율 11" xfId="5286"/>
    <cellStyle name="백분율 11 2" xfId="5287"/>
    <cellStyle name="백분율 11 2 2" xfId="5288"/>
    <cellStyle name="백분율 11 2 3" xfId="5289"/>
    <cellStyle name="백분율 11 2 4" xfId="5290"/>
    <cellStyle name="백분율 11 3" xfId="5291"/>
    <cellStyle name="백분율 11 3 2" xfId="5292"/>
    <cellStyle name="백분율 11 4" xfId="5293"/>
    <cellStyle name="백분율 12" xfId="5294"/>
    <cellStyle name="백분율 12 2" xfId="5295"/>
    <cellStyle name="백분율 12 2 2" xfId="5296"/>
    <cellStyle name="백분율 12 3" xfId="5297"/>
    <cellStyle name="백분율 13" xfId="5298"/>
    <cellStyle name="백분율 13 2" xfId="5299"/>
    <cellStyle name="백분율 13 2 2" xfId="5300"/>
    <cellStyle name="백분율 13 2 3" xfId="5301"/>
    <cellStyle name="백분율 13 2 4" xfId="5302"/>
    <cellStyle name="백분율 13 3" xfId="5303"/>
    <cellStyle name="백분율 13 3 2" xfId="5304"/>
    <cellStyle name="백분율 13 4" xfId="5305"/>
    <cellStyle name="백분율 14" xfId="5306"/>
    <cellStyle name="백분율 14 2" xfId="5307"/>
    <cellStyle name="백분율 14 2 2" xfId="5308"/>
    <cellStyle name="백분율 14 3" xfId="5309"/>
    <cellStyle name="백분율 14 4" xfId="5310"/>
    <cellStyle name="백분율 15" xfId="5311"/>
    <cellStyle name="백분율 15 2" xfId="5312"/>
    <cellStyle name="백분율 15 2 2" xfId="5313"/>
    <cellStyle name="백분율 15 3" xfId="5314"/>
    <cellStyle name="백분율 16" xfId="5315"/>
    <cellStyle name="백분율 16 2" xfId="5316"/>
    <cellStyle name="백분율 16 2 2" xfId="5317"/>
    <cellStyle name="백분율 17" xfId="5318"/>
    <cellStyle name="백분율 17 2" xfId="5319"/>
    <cellStyle name="백분율 17 2 2" xfId="5320"/>
    <cellStyle name="백분율 18" xfId="5321"/>
    <cellStyle name="백분율 19" xfId="5322"/>
    <cellStyle name="백분율 19 2" xfId="5323"/>
    <cellStyle name="백분율 19 2 2" xfId="7730"/>
    <cellStyle name="백분율 19 3" xfId="7729"/>
    <cellStyle name="백분율 2" xfId="1310"/>
    <cellStyle name="백분율 2 10" xfId="5324"/>
    <cellStyle name="백분율 2 11" xfId="5325"/>
    <cellStyle name="백분율 2 12" xfId="5326"/>
    <cellStyle name="백분율 2 12 2" xfId="5327"/>
    <cellStyle name="백분율 2 13" xfId="5328"/>
    <cellStyle name="백분율 2 13 2" xfId="5329"/>
    <cellStyle name="백분율 2 13 2 2" xfId="5330"/>
    <cellStyle name="백분율 2 13 3" xfId="5331"/>
    <cellStyle name="백분율 2 2" xfId="1311"/>
    <cellStyle name="백분율 2 2 2" xfId="1312"/>
    <cellStyle name="백분율 2 2 2 2" xfId="1313"/>
    <cellStyle name="백분율 2 2 3" xfId="1314"/>
    <cellStyle name="백분율 2 2 4" xfId="5118"/>
    <cellStyle name="백분율 2 3" xfId="1315"/>
    <cellStyle name="백분율 2 3 2" xfId="1316"/>
    <cellStyle name="백분율 2 3 2 2" xfId="5119"/>
    <cellStyle name="백분율 2 3 3" xfId="1317"/>
    <cellStyle name="백분율 2 3 4" xfId="4897"/>
    <cellStyle name="백분율 2 4" xfId="1318"/>
    <cellStyle name="백분율 2 4 2" xfId="5120"/>
    <cellStyle name="백분율 2 4 3" xfId="5332"/>
    <cellStyle name="백분율 2 5" xfId="5333"/>
    <cellStyle name="백분율 2 6" xfId="5334"/>
    <cellStyle name="백분율 2 7" xfId="5335"/>
    <cellStyle name="백분율 2 8" xfId="5336"/>
    <cellStyle name="백분율 2 9" xfId="5337"/>
    <cellStyle name="백분율 26" xfId="5338"/>
    <cellStyle name="백분율 26 2" xfId="5339"/>
    <cellStyle name="백분율 3" xfId="1319"/>
    <cellStyle name="백분율 3 2" xfId="5340"/>
    <cellStyle name="백분율 3 2 2" xfId="5341"/>
    <cellStyle name="백분율 3 3" xfId="5342"/>
    <cellStyle name="백분율 3 4" xfId="5343"/>
    <cellStyle name="백분율 31" xfId="5344"/>
    <cellStyle name="백분율 31 2" xfId="5345"/>
    <cellStyle name="백분율 34" xfId="5346"/>
    <cellStyle name="백분율 34 2" xfId="5347"/>
    <cellStyle name="백분율 4" xfId="5348"/>
    <cellStyle name="백분율 4 2" xfId="5349"/>
    <cellStyle name="백분율 4 2 2" xfId="5350"/>
    <cellStyle name="백분율 4 2 3" xfId="5351"/>
    <cellStyle name="백분율 4 3" xfId="5352"/>
    <cellStyle name="백분율 4 4" xfId="5353"/>
    <cellStyle name="백분율 5" xfId="5354"/>
    <cellStyle name="백분율 5 2" xfId="5355"/>
    <cellStyle name="백분율 5 2 2" xfId="5356"/>
    <cellStyle name="백분율 5 2 3" xfId="5357"/>
    <cellStyle name="백분율 5 3" xfId="5358"/>
    <cellStyle name="백분율 5 4" xfId="5359"/>
    <cellStyle name="백분율 6" xfId="5360"/>
    <cellStyle name="백분율 6 2" xfId="5361"/>
    <cellStyle name="백분율 7" xfId="5362"/>
    <cellStyle name="백분율 7 2" xfId="5363"/>
    <cellStyle name="백분율 7 2 2" xfId="5364"/>
    <cellStyle name="백분율 7 2 3" xfId="5365"/>
    <cellStyle name="백분율 7 2 4" xfId="5366"/>
    <cellStyle name="백분율 7 3" xfId="5367"/>
    <cellStyle name="백분율 7 3 2" xfId="5368"/>
    <cellStyle name="백분율 7 3 3" xfId="5369"/>
    <cellStyle name="백분율 7 4" xfId="5370"/>
    <cellStyle name="백분율 7 5" xfId="5371"/>
    <cellStyle name="백분율 8" xfId="5372"/>
    <cellStyle name="백분율 8 2" xfId="5373"/>
    <cellStyle name="백분율 8 2 2" xfId="5374"/>
    <cellStyle name="백분율 8 2 3" xfId="5375"/>
    <cellStyle name="백분율 8 2 4" xfId="5376"/>
    <cellStyle name="백분율 8 3" xfId="5377"/>
    <cellStyle name="백분율 8 3 2" xfId="5378"/>
    <cellStyle name="백분율 8 3 3" xfId="5379"/>
    <cellStyle name="백분율 8 4" xfId="5380"/>
    <cellStyle name="백분율 8 5" xfId="5381"/>
    <cellStyle name="백분율 9" xfId="5382"/>
    <cellStyle name="백분율 9 2" xfId="5383"/>
    <cellStyle name="백분율 9 2 2" xfId="5384"/>
    <cellStyle name="백분율 9 2 3" xfId="5385"/>
    <cellStyle name="백분율 9 2 4" xfId="5386"/>
    <cellStyle name="백분율 9 3" xfId="5387"/>
    <cellStyle name="백분율 9 3 2" xfId="5388"/>
    <cellStyle name="백분율 9 3 3" xfId="5389"/>
    <cellStyle name="백분율 9 4" xfId="5390"/>
    <cellStyle name="백분율 9 5" xfId="5391"/>
    <cellStyle name="보통" xfId="1320" builtinId="28" customBuiltin="1"/>
    <cellStyle name="보통 2" xfId="1321"/>
    <cellStyle name="보통 2 2" xfId="1322"/>
    <cellStyle name="보통 2 2 2" xfId="1323"/>
    <cellStyle name="보통 2 2 2 2" xfId="2186"/>
    <cellStyle name="보통 2 2 2 2 2" xfId="5121"/>
    <cellStyle name="보통 2 2 2 3" xfId="2073"/>
    <cellStyle name="보통 2 2 2 4" xfId="5122"/>
    <cellStyle name="보통 2 2 3" xfId="3877"/>
    <cellStyle name="보통 2 2 4" xfId="4697"/>
    <cellStyle name="보통 2 3" xfId="3878"/>
    <cellStyle name="보통 2 3 2" xfId="5123"/>
    <cellStyle name="보통 3" xfId="1324"/>
    <cellStyle name="보통 3 2" xfId="1325"/>
    <cellStyle name="보통 3 2 2" xfId="1326"/>
    <cellStyle name="보통 3 2 3" xfId="4698"/>
    <cellStyle name="보통 3 3" xfId="1327"/>
    <cellStyle name="보통 3 4" xfId="4898"/>
    <cellStyle name="보통 3_012_보건및사회보장" xfId="1935"/>
    <cellStyle name="보통 4" xfId="1328"/>
    <cellStyle name="보통 4 2" xfId="1329"/>
    <cellStyle name="보통 4 3" xfId="4699"/>
    <cellStyle name="보통 5" xfId="1330"/>
    <cellStyle name="보통 5 2" xfId="2185"/>
    <cellStyle name="보통 5 3" xfId="1934"/>
    <cellStyle name="보통 5 4" xfId="4701"/>
    <cellStyle name="보통 5 5" xfId="4700"/>
    <cellStyle name="보통 6" xfId="5124"/>
    <cellStyle name="보통 7" xfId="5125"/>
    <cellStyle name="보통 8" xfId="5126"/>
    <cellStyle name="본문" xfId="1331"/>
    <cellStyle name="부제목" xfId="1332"/>
    <cellStyle name="뷭?_?긚??_1" xfId="1333"/>
    <cellStyle name="설명 텍스트" xfId="1334" builtinId="53" customBuiltin="1"/>
    <cellStyle name="설명 텍스트 2" xfId="1335"/>
    <cellStyle name="설명 텍스트 2 2" xfId="1336"/>
    <cellStyle name="설명 텍스트 2 2 2" xfId="1337"/>
    <cellStyle name="설명 텍스트 2 2 2 2" xfId="2188"/>
    <cellStyle name="설명 텍스트 2 2 2 2 2" xfId="6894"/>
    <cellStyle name="설명 텍스트 2 2 2 3" xfId="2074"/>
    <cellStyle name="설명 텍스트 2 2 2 4" xfId="5127"/>
    <cellStyle name="설명 텍스트 2 2 3" xfId="3879"/>
    <cellStyle name="설명 텍스트 2 2 4" xfId="4702"/>
    <cellStyle name="설명 텍스트 2 3" xfId="3880"/>
    <cellStyle name="설명 텍스트 2 3 2" xfId="5128"/>
    <cellStyle name="설명 텍스트 3" xfId="1338"/>
    <cellStyle name="설명 텍스트 3 2" xfId="1339"/>
    <cellStyle name="설명 텍스트 3 2 2" xfId="1340"/>
    <cellStyle name="설명 텍스트 3 2 3" xfId="4703"/>
    <cellStyle name="설명 텍스트 3 3" xfId="1341"/>
    <cellStyle name="설명 텍스트 3 4" xfId="4899"/>
    <cellStyle name="설명 텍스트 3_012_보건및사회보장" xfId="1937"/>
    <cellStyle name="설명 텍스트 4" xfId="1342"/>
    <cellStyle name="설명 텍스트 4 2" xfId="1343"/>
    <cellStyle name="설명 텍스트 4 3" xfId="4704"/>
    <cellStyle name="설명 텍스트 5" xfId="1344"/>
    <cellStyle name="설명 텍스트 5 2" xfId="2187"/>
    <cellStyle name="설명 텍스트 5 3" xfId="1936"/>
    <cellStyle name="설명 텍스트 5 4" xfId="4706"/>
    <cellStyle name="설명 텍스트 5 5" xfId="4705"/>
    <cellStyle name="설명 텍스트 6" xfId="5129"/>
    <cellStyle name="설명 텍스트 7" xfId="5130"/>
    <cellStyle name="설명 텍스트 8" xfId="5131"/>
    <cellStyle name="셀 확인" xfId="1345" builtinId="23" customBuiltin="1"/>
    <cellStyle name="셀 확인 2" xfId="1346"/>
    <cellStyle name="셀 확인 2 2" xfId="1347"/>
    <cellStyle name="셀 확인 2 2 2" xfId="1348"/>
    <cellStyle name="셀 확인 2 2 2 2" xfId="2190"/>
    <cellStyle name="셀 확인 2 2 2 2 2" xfId="5132"/>
    <cellStyle name="셀 확인 2 2 2 3" xfId="2075"/>
    <cellStyle name="셀 확인 2 2 2 4" xfId="5133"/>
    <cellStyle name="셀 확인 2 2 3" xfId="3881"/>
    <cellStyle name="셀 확인 2 2 4" xfId="4707"/>
    <cellStyle name="셀 확인 2 3" xfId="3882"/>
    <cellStyle name="셀 확인 2 3 2" xfId="5134"/>
    <cellStyle name="셀 확인 3" xfId="1349"/>
    <cellStyle name="셀 확인 3 2" xfId="1350"/>
    <cellStyle name="셀 확인 3 2 2" xfId="1351"/>
    <cellStyle name="셀 확인 3 2 3" xfId="4708"/>
    <cellStyle name="셀 확인 3 3" xfId="1352"/>
    <cellStyle name="셀 확인 3 4" xfId="4900"/>
    <cellStyle name="셀 확인 3_012_보건및사회보장" xfId="1939"/>
    <cellStyle name="셀 확인 4" xfId="1353"/>
    <cellStyle name="셀 확인 4 2" xfId="1354"/>
    <cellStyle name="셀 확인 4 3" xfId="4709"/>
    <cellStyle name="셀 확인 5" xfId="1355"/>
    <cellStyle name="셀 확인 5 2" xfId="2189"/>
    <cellStyle name="셀 확인 5 3" xfId="1938"/>
    <cellStyle name="셀 확인 5 4" xfId="4711"/>
    <cellStyle name="셀 확인 5 5" xfId="4710"/>
    <cellStyle name="셀 확인 6" xfId="5135"/>
    <cellStyle name="셀 확인 7" xfId="5136"/>
    <cellStyle name="셀 확인 8" xfId="5137"/>
    <cellStyle name="숫자(R)" xfId="1356"/>
    <cellStyle name="숫자(R) 2" xfId="1357"/>
    <cellStyle name="쉼표 [0] 10" xfId="1358"/>
    <cellStyle name="쉼표 [0] 10 2" xfId="1359"/>
    <cellStyle name="쉼표 [0] 10 2 2" xfId="6891"/>
    <cellStyle name="쉼표 [0] 10 3" xfId="1360"/>
    <cellStyle name="쉼표 [0] 10 4" xfId="1361"/>
    <cellStyle name="쉼표 [0] 10_012_보건및사회보장" xfId="1940"/>
    <cellStyle name="쉼표 [0] 11" xfId="1362"/>
    <cellStyle name="쉼표 [0] 11 2" xfId="3993"/>
    <cellStyle name="쉼표 [0] 11 3" xfId="6895"/>
    <cellStyle name="쉼표 [0] 12" xfId="1363"/>
    <cellStyle name="쉼표 [0] 12 2" xfId="3883"/>
    <cellStyle name="쉼표 [0] 12 2 2" xfId="5138"/>
    <cellStyle name="쉼표 [0] 12 3" xfId="3884"/>
    <cellStyle name="쉼표 [0] 12 3 2" xfId="4712"/>
    <cellStyle name="쉼표 [0] 12 3 3" xfId="4713"/>
    <cellStyle name="쉼표 [0] 13" xfId="1364"/>
    <cellStyle name="쉼표 [0] 13 2" xfId="2233"/>
    <cellStyle name="쉼표 [0] 13 3" xfId="2129"/>
    <cellStyle name="쉼표 [0] 14" xfId="2211"/>
    <cellStyle name="쉼표 [0] 14 2" xfId="5139"/>
    <cellStyle name="쉼표 [0] 15" xfId="2127"/>
    <cellStyle name="쉼표 [0] 15 2" xfId="5140"/>
    <cellStyle name="쉼표 [0] 16" xfId="2212"/>
    <cellStyle name="쉼표 [0] 17" xfId="2119"/>
    <cellStyle name="쉼표 [0] 17 2" xfId="5141"/>
    <cellStyle name="쉼표 [0] 18" xfId="2232"/>
    <cellStyle name="쉼표 [0] 18 2" xfId="5142"/>
    <cellStyle name="쉼표 [0] 19" xfId="2228"/>
    <cellStyle name="쉼표 [0] 19 2" xfId="5143"/>
    <cellStyle name="쉼표 [0] 2" xfId="1365"/>
    <cellStyle name="쉼표 [0] 2 10" xfId="1366"/>
    <cellStyle name="쉼표 [0] 2 11" xfId="1367"/>
    <cellStyle name="쉼표 [0] 2 11 2" xfId="4715"/>
    <cellStyle name="쉼표 [0] 2 11 3" xfId="5144"/>
    <cellStyle name="쉼표 [0] 2 11 4" xfId="4714"/>
    <cellStyle name="쉼표 [0] 2 12" xfId="2246"/>
    <cellStyle name="쉼표 [0] 2 12 2" xfId="3885"/>
    <cellStyle name="쉼표 [0] 2 12 3" xfId="4716"/>
    <cellStyle name="쉼표 [0] 2 12 4" xfId="5145"/>
    <cellStyle name="쉼표 [0] 2 13" xfId="3886"/>
    <cellStyle name="쉼표 [0] 2 13 2" xfId="5146"/>
    <cellStyle name="쉼표 [0] 2 13 3" xfId="6907"/>
    <cellStyle name="쉼표 [0] 2 14" xfId="4468"/>
    <cellStyle name="쉼표 [0] 2 14 2" xfId="5147"/>
    <cellStyle name="쉼표 [0] 2 15" xfId="5148"/>
    <cellStyle name="쉼표 [0] 2 16" xfId="5149"/>
    <cellStyle name="쉼표 [0] 2 17" xfId="4483"/>
    <cellStyle name="쉼표 [0] 2 2" xfId="1368"/>
    <cellStyle name="쉼표 [0] 2 2 10" xfId="2215"/>
    <cellStyle name="쉼표 [0] 2 2 11" xfId="6840"/>
    <cellStyle name="쉼표 [0] 2 2 2" xfId="1369"/>
    <cellStyle name="쉼표 [0] 2 2 2 2" xfId="1370"/>
    <cellStyle name="쉼표 [0] 2 2 2 2 2" xfId="5150"/>
    <cellStyle name="쉼표 [0] 2 2 2 2 3" xfId="5151"/>
    <cellStyle name="쉼표 [0] 2 2 2 3" xfId="1371"/>
    <cellStyle name="쉼표 [0] 2 2 2 3 2" xfId="3994"/>
    <cellStyle name="쉼표 [0] 2 2 2 3 3" xfId="5152"/>
    <cellStyle name="쉼표 [0] 2 2 2 4" xfId="4717"/>
    <cellStyle name="쉼표 [0] 2 2 2_012_보건및사회보장" xfId="1941"/>
    <cellStyle name="쉼표 [0] 2 2 3" xfId="1372"/>
    <cellStyle name="쉼표 [0] 2 2 4" xfId="1373"/>
    <cellStyle name="쉼표 [0] 2 2 4 2" xfId="1374"/>
    <cellStyle name="쉼표 [0] 2 2 4 3" xfId="4718"/>
    <cellStyle name="쉼표 [0] 2 2 4 4" xfId="5153"/>
    <cellStyle name="쉼표 [0] 2 2 5" xfId="1375"/>
    <cellStyle name="쉼표 [0] 2 2 5 2" xfId="1376"/>
    <cellStyle name="쉼표 [0] 2 2 5 2 2" xfId="5154"/>
    <cellStyle name="쉼표 [0] 2 2 5 3" xfId="3995"/>
    <cellStyle name="쉼표 [0] 2 2 5 4" xfId="5155"/>
    <cellStyle name="쉼표 [0] 2 2 6" xfId="1377"/>
    <cellStyle name="쉼표 [0] 2 2 7" xfId="2137"/>
    <cellStyle name="쉼표 [0] 2 2 7 2" xfId="3887"/>
    <cellStyle name="쉼표 [0] 2 2 8" xfId="2216"/>
    <cellStyle name="쉼표 [0] 2 2 9" xfId="2222"/>
    <cellStyle name="쉼표 [0] 2 2_004_노동" xfId="1942"/>
    <cellStyle name="쉼표 [0] 2 3" xfId="1378"/>
    <cellStyle name="쉼표 [0] 2 3 2" xfId="1379"/>
    <cellStyle name="쉼표 [0] 2 3 2 2" xfId="5156"/>
    <cellStyle name="쉼표 [0] 2 3 3" xfId="3888"/>
    <cellStyle name="쉼표 [0] 2 4" xfId="1380"/>
    <cellStyle name="쉼표 [0] 2 4 2" xfId="1381"/>
    <cellStyle name="쉼표 [0] 2 5" xfId="1382"/>
    <cellStyle name="쉼표 [0] 2 5 2" xfId="6896"/>
    <cellStyle name="쉼표 [0] 2 6" xfId="1383"/>
    <cellStyle name="쉼표 [0] 2 6 2" xfId="1384"/>
    <cellStyle name="쉼표 [0] 2 6 2 2" xfId="5157"/>
    <cellStyle name="쉼표 [0] 2 6 3" xfId="1385"/>
    <cellStyle name="쉼표 [0] 2 6 3 2" xfId="5158"/>
    <cellStyle name="쉼표 [0] 2 6 4" xfId="1386"/>
    <cellStyle name="쉼표 [0] 2 6 4 2" xfId="5159"/>
    <cellStyle name="쉼표 [0] 2 6 5" xfId="4901"/>
    <cellStyle name="쉼표 [0] 2 6_014_교육및문화" xfId="1943"/>
    <cellStyle name="쉼표 [0] 2 7" xfId="1387"/>
    <cellStyle name="쉼표 [0] 2 7 2" xfId="1388"/>
    <cellStyle name="쉼표 [0] 2 7 3" xfId="1389"/>
    <cellStyle name="쉼표 [0] 2 8" xfId="1390"/>
    <cellStyle name="쉼표 [0] 2 9" xfId="1391"/>
    <cellStyle name="쉼표 [0] 2_012_보건및사회보장" xfId="1944"/>
    <cellStyle name="쉼표 [0] 20" xfId="2231"/>
    <cellStyle name="쉼표 [0] 20 2" xfId="5160"/>
    <cellStyle name="쉼표 [0] 21" xfId="2227"/>
    <cellStyle name="쉼표 [0] 22" xfId="2230"/>
    <cellStyle name="쉼표 [0] 23" xfId="3996"/>
    <cellStyle name="쉼표 [0] 24" xfId="3997"/>
    <cellStyle name="쉼표 [0] 25" xfId="3998"/>
    <cellStyle name="쉼표 [0] 26" xfId="3999"/>
    <cellStyle name="쉼표 [0] 26 2" xfId="5392"/>
    <cellStyle name="쉼표 [0] 27" xfId="4000"/>
    <cellStyle name="쉼표 [0] 28" xfId="1392"/>
    <cellStyle name="쉼표 [0] 28 2" xfId="1393"/>
    <cellStyle name="쉼표 [0] 28 3" xfId="3889"/>
    <cellStyle name="쉼표 [0] 28 3 2" xfId="5161"/>
    <cellStyle name="쉼표 [0] 29" xfId="4001"/>
    <cellStyle name="쉼표 [0] 3" xfId="1394"/>
    <cellStyle name="쉼표 [0] 3 2" xfId="1395"/>
    <cellStyle name="쉼표 [0] 3 2 2" xfId="1396"/>
    <cellStyle name="쉼표 [0] 3 2 2 2" xfId="5162"/>
    <cellStyle name="쉼표 [0] 3 2 2 2 2" xfId="5393"/>
    <cellStyle name="쉼표 [0] 3 2 2 3" xfId="5394"/>
    <cellStyle name="쉼표 [0] 3 2 3" xfId="1397"/>
    <cellStyle name="쉼표 [0] 3 2 4" xfId="3890"/>
    <cellStyle name="쉼표 [0] 3 2 5" xfId="4474"/>
    <cellStyle name="쉼표 [0] 3 3" xfId="1398"/>
    <cellStyle name="쉼표 [0] 3 3 2" xfId="3891"/>
    <cellStyle name="쉼표 [0] 3 3 3" xfId="5395"/>
    <cellStyle name="쉼표 [0] 3 4" xfId="1399"/>
    <cellStyle name="쉼표 [0] 3 4 2" xfId="1400"/>
    <cellStyle name="쉼표 [0] 3 4 3" xfId="1401"/>
    <cellStyle name="쉼표 [0] 3 5" xfId="1402"/>
    <cellStyle name="쉼표 [0] 3 5 2" xfId="1403"/>
    <cellStyle name="쉼표 [0] 3 5 2 2" xfId="1404"/>
    <cellStyle name="쉼표 [0] 3 5 2 3" xfId="2234"/>
    <cellStyle name="쉼표 [0] 3 5 2 4" xfId="2076"/>
    <cellStyle name="쉼표 [0] 3 5 2 5" xfId="5163"/>
    <cellStyle name="쉼표 [0] 3 5 3" xfId="1405"/>
    <cellStyle name="쉼표 [0] 3 5 4" xfId="4719"/>
    <cellStyle name="쉼표 [0] 3 6" xfId="3892"/>
    <cellStyle name="쉼표 [0] 3_012_보건및사회보장" xfId="1945"/>
    <cellStyle name="쉼표 [0] 30" xfId="4002"/>
    <cellStyle name="쉼표 [0] 31" xfId="4003"/>
    <cellStyle name="쉼표 [0] 32" xfId="4004"/>
    <cellStyle name="쉼표 [0] 33" xfId="4005"/>
    <cellStyle name="쉼표 [0] 34" xfId="4006"/>
    <cellStyle name="쉼표 [0] 35" xfId="4085"/>
    <cellStyle name="쉼표 [0] 35 2" xfId="4221"/>
    <cellStyle name="쉼표 [0] 35 2 2" xfId="7335"/>
    <cellStyle name="쉼표 [0] 35 3" xfId="4360"/>
    <cellStyle name="쉼표 [0] 35 3 2" xfId="7474"/>
    <cellStyle name="쉼표 [0] 35 4" xfId="4720"/>
    <cellStyle name="쉼표 [0] 35 4 2" xfId="7629"/>
    <cellStyle name="쉼표 [0] 35 5" xfId="6939"/>
    <cellStyle name="쉼표 [0] 35 5 2" xfId="7830"/>
    <cellStyle name="쉼표 [0] 35 6" xfId="7071"/>
    <cellStyle name="쉼표 [0] 35 6 2" xfId="7962"/>
    <cellStyle name="쉼표 [0] 35 7" xfId="7203"/>
    <cellStyle name="쉼표 [0] 36" xfId="4090"/>
    <cellStyle name="쉼표 [0] 36 2" xfId="4226"/>
    <cellStyle name="쉼표 [0] 36 2 2" xfId="7340"/>
    <cellStyle name="쉼표 [0] 36 3" xfId="4365"/>
    <cellStyle name="쉼표 [0] 36 3 2" xfId="7479"/>
    <cellStyle name="쉼표 [0] 36 4" xfId="4721"/>
    <cellStyle name="쉼표 [0] 36 4 2" xfId="7630"/>
    <cellStyle name="쉼표 [0] 36 5" xfId="6944"/>
    <cellStyle name="쉼표 [0] 36 5 2" xfId="7835"/>
    <cellStyle name="쉼표 [0] 36 6" xfId="7076"/>
    <cellStyle name="쉼표 [0] 36 6 2" xfId="7967"/>
    <cellStyle name="쉼표 [0] 36 7" xfId="7208"/>
    <cellStyle name="쉼표 [0] 37" xfId="4086"/>
    <cellStyle name="쉼표 [0] 37 2" xfId="4222"/>
    <cellStyle name="쉼표 [0] 37 2 2" xfId="7336"/>
    <cellStyle name="쉼표 [0] 37 3" xfId="4361"/>
    <cellStyle name="쉼표 [0] 37 3 2" xfId="7475"/>
    <cellStyle name="쉼표 [0] 37 4" xfId="4722"/>
    <cellStyle name="쉼표 [0] 37 4 2" xfId="7631"/>
    <cellStyle name="쉼표 [0] 37 5" xfId="6940"/>
    <cellStyle name="쉼표 [0] 37 5 2" xfId="7831"/>
    <cellStyle name="쉼표 [0] 37 6" xfId="7072"/>
    <cellStyle name="쉼표 [0] 37 6 2" xfId="7963"/>
    <cellStyle name="쉼표 [0] 37 7" xfId="7204"/>
    <cellStyle name="쉼표 [0] 38" xfId="4097"/>
    <cellStyle name="쉼표 [0] 38 2" xfId="4233"/>
    <cellStyle name="쉼표 [0] 38 2 2" xfId="7347"/>
    <cellStyle name="쉼표 [0] 38 3" xfId="4372"/>
    <cellStyle name="쉼표 [0] 38 3 2" xfId="7486"/>
    <cellStyle name="쉼표 [0] 38 4" xfId="4723"/>
    <cellStyle name="쉼표 [0] 38 4 2" xfId="7632"/>
    <cellStyle name="쉼표 [0] 38 5" xfId="6951"/>
    <cellStyle name="쉼표 [0] 38 5 2" xfId="7842"/>
    <cellStyle name="쉼표 [0] 38 6" xfId="7083"/>
    <cellStyle name="쉼표 [0] 38 6 2" xfId="7974"/>
    <cellStyle name="쉼표 [0] 38 7" xfId="7215"/>
    <cellStyle name="쉼표 [0] 39" xfId="4095"/>
    <cellStyle name="쉼표 [0] 39 2" xfId="4231"/>
    <cellStyle name="쉼표 [0] 39 2 2" xfId="7345"/>
    <cellStyle name="쉼표 [0] 39 3" xfId="4370"/>
    <cellStyle name="쉼표 [0] 39 3 2" xfId="7484"/>
    <cellStyle name="쉼표 [0] 39 4" xfId="4902"/>
    <cellStyle name="쉼표 [0] 39 4 2" xfId="7705"/>
    <cellStyle name="쉼표 [0] 39 5" xfId="6949"/>
    <cellStyle name="쉼표 [0] 39 5 2" xfId="7840"/>
    <cellStyle name="쉼표 [0] 39 6" xfId="7081"/>
    <cellStyle name="쉼표 [0] 39 6 2" xfId="7972"/>
    <cellStyle name="쉼표 [0] 39 7" xfId="7213"/>
    <cellStyle name="쉼표 [0] 4" xfId="1406"/>
    <cellStyle name="쉼표 [0] 4 2" xfId="1407"/>
    <cellStyle name="쉼표 [0] 4 2 2" xfId="1408"/>
    <cellStyle name="쉼표 [0] 4 2 2 2" xfId="5164"/>
    <cellStyle name="쉼표 [0] 4 2 2 2 2" xfId="5396"/>
    <cellStyle name="쉼표 [0] 4 2 2 3" xfId="5397"/>
    <cellStyle name="쉼표 [0] 4 2 3" xfId="1409"/>
    <cellStyle name="쉼표 [0] 4 2 3 2" xfId="4007"/>
    <cellStyle name="쉼표 [0] 4 2 3 3" xfId="5165"/>
    <cellStyle name="쉼표 [0] 4 2 4" xfId="4724"/>
    <cellStyle name="쉼표 [0] 4 2_010_주택건설" xfId="1946"/>
    <cellStyle name="쉼표 [0] 4 3" xfId="1410"/>
    <cellStyle name="쉼표 [0] 4 3 2" xfId="4008"/>
    <cellStyle name="쉼표 [0] 4 3 2 2" xfId="5166"/>
    <cellStyle name="쉼표 [0] 4 3 3" xfId="5398"/>
    <cellStyle name="쉼표 [0] 4 4" xfId="3893"/>
    <cellStyle name="쉼표 [0] 4 4 2" xfId="5167"/>
    <cellStyle name="쉼표 [0] 4 4 3" xfId="5399"/>
    <cellStyle name="쉼표 [0] 4 5" xfId="5400"/>
    <cellStyle name="쉼표 [0] 40" xfId="4099"/>
    <cellStyle name="쉼표 [0] 40 2" xfId="4235"/>
    <cellStyle name="쉼표 [0] 40 2 2" xfId="7349"/>
    <cellStyle name="쉼표 [0] 40 3" xfId="4374"/>
    <cellStyle name="쉼표 [0] 40 3 2" xfId="7488"/>
    <cellStyle name="쉼표 [0] 40 4" xfId="4903"/>
    <cellStyle name="쉼표 [0] 40 4 2" xfId="7706"/>
    <cellStyle name="쉼표 [0] 40 5" xfId="6953"/>
    <cellStyle name="쉼표 [0] 40 5 2" xfId="7844"/>
    <cellStyle name="쉼표 [0] 40 6" xfId="7085"/>
    <cellStyle name="쉼표 [0] 40 6 2" xfId="7976"/>
    <cellStyle name="쉼표 [0] 40 7" xfId="7217"/>
    <cellStyle name="쉼표 [0] 41" xfId="4091"/>
    <cellStyle name="쉼표 [0] 41 2" xfId="4227"/>
    <cellStyle name="쉼표 [0] 41 2 2" xfId="7341"/>
    <cellStyle name="쉼표 [0] 41 3" xfId="4366"/>
    <cellStyle name="쉼표 [0] 41 3 2" xfId="7480"/>
    <cellStyle name="쉼표 [0] 41 4" xfId="4904"/>
    <cellStyle name="쉼표 [0] 41 4 2" xfId="7707"/>
    <cellStyle name="쉼표 [0] 41 5" xfId="6945"/>
    <cellStyle name="쉼표 [0] 41 5 2" xfId="7836"/>
    <cellStyle name="쉼표 [0] 41 6" xfId="7077"/>
    <cellStyle name="쉼표 [0] 41 6 2" xfId="7968"/>
    <cellStyle name="쉼표 [0] 41 7" xfId="7209"/>
    <cellStyle name="쉼표 [0] 42" xfId="4009"/>
    <cellStyle name="쉼표 [0] 43" xfId="4010"/>
    <cellStyle name="쉼표 [0] 44" xfId="4011"/>
    <cellStyle name="쉼표 [0] 45" xfId="4012"/>
    <cellStyle name="쉼표 [0] 46" xfId="4013"/>
    <cellStyle name="쉼표 [0] 47" xfId="4014"/>
    <cellStyle name="쉼표 [0] 48" xfId="4015"/>
    <cellStyle name="쉼표 [0] 49" xfId="4016"/>
    <cellStyle name="쉼표 [0] 5" xfId="1411"/>
    <cellStyle name="쉼표 [0] 5 2" xfId="1412"/>
    <cellStyle name="쉼표 [0] 5 2 2" xfId="1413"/>
    <cellStyle name="쉼표 [0] 5 2 3" xfId="4725"/>
    <cellStyle name="쉼표 [0] 5 3" xfId="1414"/>
    <cellStyle name="쉼표 [0] 5 3 2" xfId="4017"/>
    <cellStyle name="쉼표 [0] 5 3 3" xfId="5168"/>
    <cellStyle name="쉼표 [0] 5 3 4" xfId="5401"/>
    <cellStyle name="쉼표 [0] 5 4" xfId="3894"/>
    <cellStyle name="쉼표 [0] 5 4 2" xfId="5402"/>
    <cellStyle name="쉼표 [0] 5 5" xfId="5403"/>
    <cellStyle name="쉼표 [0] 50" xfId="4018"/>
    <cellStyle name="쉼표 [0] 51" xfId="1415"/>
    <cellStyle name="쉼표 [0] 51 2" xfId="4019"/>
    <cellStyle name="쉼표 [0] 52" xfId="4100"/>
    <cellStyle name="쉼표 [0] 52 2" xfId="4236"/>
    <cellStyle name="쉼표 [0] 52 2 2" xfId="7350"/>
    <cellStyle name="쉼표 [0] 52 3" xfId="4375"/>
    <cellStyle name="쉼표 [0] 52 3 2" xfId="7489"/>
    <cellStyle name="쉼표 [0] 52 4" xfId="4905"/>
    <cellStyle name="쉼표 [0] 52 4 2" xfId="7708"/>
    <cellStyle name="쉼표 [0] 52 5" xfId="6954"/>
    <cellStyle name="쉼표 [0] 52 5 2" xfId="7845"/>
    <cellStyle name="쉼표 [0] 52 6" xfId="7086"/>
    <cellStyle name="쉼표 [0] 52 6 2" xfId="7977"/>
    <cellStyle name="쉼표 [0] 52 7" xfId="7218"/>
    <cellStyle name="쉼표 [0] 53" xfId="4020"/>
    <cellStyle name="쉼표 [0] 54" xfId="4021"/>
    <cellStyle name="쉼표 [0] 55" xfId="4022"/>
    <cellStyle name="쉼표 [0] 56" xfId="4023"/>
    <cellStyle name="쉼표 [0] 57" xfId="4092"/>
    <cellStyle name="쉼표 [0] 57 2" xfId="4228"/>
    <cellStyle name="쉼표 [0] 57 2 2" xfId="7342"/>
    <cellStyle name="쉼표 [0] 57 3" xfId="4367"/>
    <cellStyle name="쉼표 [0] 57 3 2" xfId="7481"/>
    <cellStyle name="쉼표 [0] 57 4" xfId="4906"/>
    <cellStyle name="쉼표 [0] 57 4 2" xfId="7709"/>
    <cellStyle name="쉼표 [0] 57 5" xfId="6946"/>
    <cellStyle name="쉼표 [0] 57 5 2" xfId="7837"/>
    <cellStyle name="쉼표 [0] 57 6" xfId="7078"/>
    <cellStyle name="쉼표 [0] 57 6 2" xfId="7969"/>
    <cellStyle name="쉼표 [0] 57 7" xfId="7210"/>
    <cellStyle name="쉼표 [0] 58" xfId="4024"/>
    <cellStyle name="쉼표 [0] 59" xfId="4025"/>
    <cellStyle name="쉼표 [0] 6" xfId="1416"/>
    <cellStyle name="쉼표 [0] 6 2" xfId="1417"/>
    <cellStyle name="쉼표 [0] 6 2 2" xfId="1418"/>
    <cellStyle name="쉼표 [0] 6 2 3" xfId="4726"/>
    <cellStyle name="쉼표 [0] 6 3" xfId="1419"/>
    <cellStyle name="쉼표 [0] 6 3 2" xfId="1420"/>
    <cellStyle name="쉼표 [0] 6 3 2 2" xfId="5169"/>
    <cellStyle name="쉼표 [0] 6 4" xfId="1421"/>
    <cellStyle name="쉼표 [0] 6 5" xfId="1422"/>
    <cellStyle name="쉼표 [0] 6 6" xfId="3895"/>
    <cellStyle name="쉼표 [0] 6 6 2" xfId="5170"/>
    <cellStyle name="쉼표 [0] 6 7" xfId="6841"/>
    <cellStyle name="쉼표 [0] 6_009_유통금융보험및기타서비스" xfId="1947"/>
    <cellStyle name="쉼표 [0] 60" xfId="4026"/>
    <cellStyle name="쉼표 [0] 61" xfId="4027"/>
    <cellStyle name="쉼표 [0] 62" xfId="4028"/>
    <cellStyle name="쉼표 [0] 63" xfId="4029"/>
    <cellStyle name="쉼표 [0] 64" xfId="4030"/>
    <cellStyle name="쉼표 [0] 65" xfId="4031"/>
    <cellStyle name="쉼표 [0] 66" xfId="4093"/>
    <cellStyle name="쉼표 [0] 66 2" xfId="4229"/>
    <cellStyle name="쉼표 [0] 66 2 2" xfId="7343"/>
    <cellStyle name="쉼표 [0] 66 3" xfId="4368"/>
    <cellStyle name="쉼표 [0] 66 3 2" xfId="7482"/>
    <cellStyle name="쉼표 [0] 66 4" xfId="6857"/>
    <cellStyle name="쉼표 [0] 66 4 2" xfId="7764"/>
    <cellStyle name="쉼표 [0] 66 5" xfId="6947"/>
    <cellStyle name="쉼표 [0] 66 5 2" xfId="7838"/>
    <cellStyle name="쉼표 [0] 66 6" xfId="7079"/>
    <cellStyle name="쉼표 [0] 66 6 2" xfId="7970"/>
    <cellStyle name="쉼표 [0] 66 7" xfId="7211"/>
    <cellStyle name="쉼표 [0] 67" xfId="4108"/>
    <cellStyle name="쉼표 [0] 67 2" xfId="4244"/>
    <cellStyle name="쉼표 [0] 67 2 2" xfId="7358"/>
    <cellStyle name="쉼표 [0] 67 3" xfId="4383"/>
    <cellStyle name="쉼표 [0] 67 3 2" xfId="7497"/>
    <cellStyle name="쉼표 [0] 67 4" xfId="6858"/>
    <cellStyle name="쉼표 [0] 67 4 2" xfId="7765"/>
    <cellStyle name="쉼표 [0] 67 5" xfId="6962"/>
    <cellStyle name="쉼표 [0] 67 5 2" xfId="7853"/>
    <cellStyle name="쉼표 [0] 67 6" xfId="7094"/>
    <cellStyle name="쉼표 [0] 67 6 2" xfId="7985"/>
    <cellStyle name="쉼표 [0] 67 7" xfId="7226"/>
    <cellStyle name="쉼표 [0] 68" xfId="4118"/>
    <cellStyle name="쉼표 [0] 68 2" xfId="4254"/>
    <cellStyle name="쉼표 [0] 68 2 2" xfId="7368"/>
    <cellStyle name="쉼표 [0] 68 3" xfId="4393"/>
    <cellStyle name="쉼표 [0] 68 3 2" xfId="7507"/>
    <cellStyle name="쉼표 [0] 68 4" xfId="6859"/>
    <cellStyle name="쉼표 [0] 68 4 2" xfId="7766"/>
    <cellStyle name="쉼표 [0] 68 5" xfId="6972"/>
    <cellStyle name="쉼표 [0] 68 5 2" xfId="7863"/>
    <cellStyle name="쉼표 [0] 68 6" xfId="7104"/>
    <cellStyle name="쉼표 [0] 68 6 2" xfId="7995"/>
    <cellStyle name="쉼표 [0] 68 7" xfId="7236"/>
    <cellStyle name="쉼표 [0] 69" xfId="4105"/>
    <cellStyle name="쉼표 [0] 69 2" xfId="4241"/>
    <cellStyle name="쉼표 [0] 69 2 2" xfId="7355"/>
    <cellStyle name="쉼표 [0] 69 3" xfId="4380"/>
    <cellStyle name="쉼표 [0] 69 3 2" xfId="7494"/>
    <cellStyle name="쉼표 [0] 69 4" xfId="6860"/>
    <cellStyle name="쉼표 [0] 69 4 2" xfId="7767"/>
    <cellStyle name="쉼표 [0] 69 5" xfId="6959"/>
    <cellStyle name="쉼표 [0] 69 5 2" xfId="7850"/>
    <cellStyle name="쉼표 [0] 69 6" xfId="7091"/>
    <cellStyle name="쉼표 [0] 69 6 2" xfId="7982"/>
    <cellStyle name="쉼표 [0] 69 7" xfId="7223"/>
    <cellStyle name="쉼표 [0] 7" xfId="1423"/>
    <cellStyle name="쉼표 [0] 7 2" xfId="1424"/>
    <cellStyle name="쉼표 [0] 7 2 2" xfId="5171"/>
    <cellStyle name="쉼표 [0] 7 2 3" xfId="5404"/>
    <cellStyle name="쉼표 [0] 7 3" xfId="1425"/>
    <cellStyle name="쉼표 [0] 7 3 2" xfId="5405"/>
    <cellStyle name="쉼표 [0] 7 4" xfId="3896"/>
    <cellStyle name="쉼표 [0] 7 4 2" xfId="5172"/>
    <cellStyle name="쉼표 [0] 7 4 3" xfId="5173"/>
    <cellStyle name="쉼표 [0] 7 5" xfId="4727"/>
    <cellStyle name="쉼표 [0] 7_012_보건및사회보장" xfId="1948"/>
    <cellStyle name="쉼표 [0] 70" xfId="4103"/>
    <cellStyle name="쉼표 [0] 70 2" xfId="4239"/>
    <cellStyle name="쉼표 [0] 70 2 2" xfId="7353"/>
    <cellStyle name="쉼표 [0] 70 3" xfId="4378"/>
    <cellStyle name="쉼표 [0] 70 3 2" xfId="7492"/>
    <cellStyle name="쉼표 [0] 70 4" xfId="6861"/>
    <cellStyle name="쉼표 [0] 70 4 2" xfId="7768"/>
    <cellStyle name="쉼표 [0] 70 5" xfId="6957"/>
    <cellStyle name="쉼표 [0] 70 5 2" xfId="7848"/>
    <cellStyle name="쉼표 [0] 70 6" xfId="7089"/>
    <cellStyle name="쉼표 [0] 70 6 2" xfId="7980"/>
    <cellStyle name="쉼표 [0] 70 7" xfId="7221"/>
    <cellStyle name="쉼표 [0] 71" xfId="4181"/>
    <cellStyle name="쉼표 [0] 71 2" xfId="4313"/>
    <cellStyle name="쉼표 [0] 71 2 2" xfId="7427"/>
    <cellStyle name="쉼표 [0] 71 3" xfId="4452"/>
    <cellStyle name="쉼표 [0] 71 3 2" xfId="7566"/>
    <cellStyle name="쉼표 [0] 71 4" xfId="6862"/>
    <cellStyle name="쉼표 [0] 71 4 2" xfId="7769"/>
    <cellStyle name="쉼표 [0] 71 5" xfId="7031"/>
    <cellStyle name="쉼표 [0] 71 5 2" xfId="7922"/>
    <cellStyle name="쉼표 [0] 71 6" xfId="7163"/>
    <cellStyle name="쉼표 [0] 71 6 2" xfId="8054"/>
    <cellStyle name="쉼표 [0] 71 7" xfId="7295"/>
    <cellStyle name="쉼표 [0] 72" xfId="4107"/>
    <cellStyle name="쉼표 [0] 72 2" xfId="4243"/>
    <cellStyle name="쉼표 [0] 72 2 2" xfId="7357"/>
    <cellStyle name="쉼표 [0] 72 3" xfId="4382"/>
    <cellStyle name="쉼표 [0] 72 3 2" xfId="7496"/>
    <cellStyle name="쉼표 [0] 72 4" xfId="6863"/>
    <cellStyle name="쉼표 [0] 72 4 2" xfId="7770"/>
    <cellStyle name="쉼표 [0] 72 5" xfId="6961"/>
    <cellStyle name="쉼표 [0] 72 5 2" xfId="7852"/>
    <cellStyle name="쉼표 [0] 72 6" xfId="7093"/>
    <cellStyle name="쉼표 [0] 72 6 2" xfId="7984"/>
    <cellStyle name="쉼표 [0] 72 7" xfId="7225"/>
    <cellStyle name="쉼표 [0] 75" xfId="1426"/>
    <cellStyle name="쉼표 [0] 76" xfId="1427"/>
    <cellStyle name="쉼표 [0] 78" xfId="1428"/>
    <cellStyle name="쉼표 [0] 79" xfId="1429"/>
    <cellStyle name="쉼표 [0] 8" xfId="1430"/>
    <cellStyle name="쉼표 [0] 8 2" xfId="1431"/>
    <cellStyle name="쉼표 [0] 8 2 2" xfId="5406"/>
    <cellStyle name="쉼표 [0] 8 3" xfId="3897"/>
    <cellStyle name="쉼표 [0] 8 3 2" xfId="5174"/>
    <cellStyle name="쉼표 [0] 8 4" xfId="5407"/>
    <cellStyle name="쉼표 [0] 8_010_주택건설" xfId="1949"/>
    <cellStyle name="쉼표 [0] 80" xfId="1432"/>
    <cellStyle name="쉼표 [0] 81" xfId="1433"/>
    <cellStyle name="쉼표 [0] 82" xfId="1434"/>
    <cellStyle name="쉼표 [0] 84" xfId="1435"/>
    <cellStyle name="쉼표 [0] 85" xfId="1436"/>
    <cellStyle name="쉼표 [0] 9" xfId="1437"/>
    <cellStyle name="쉼표 [0] 9 2" xfId="1438"/>
    <cellStyle name="쉼표 [0] 9 2 2" xfId="1439"/>
    <cellStyle name="쉼표 [0] 9 3" xfId="1440"/>
    <cellStyle name="쉼표 [0] 9 3 2" xfId="5408"/>
    <cellStyle name="쉼표 [0] 9 4" xfId="3898"/>
    <cellStyle name="쉼표 [0] 9 4 2" xfId="5175"/>
    <cellStyle name="쉼표 [0] 9 5" xfId="6842"/>
    <cellStyle name="쉼표 [0] 9_010_주택건설" xfId="1950"/>
    <cellStyle name="스타일 1" xfId="1441"/>
    <cellStyle name="스타일 1 2" xfId="1442"/>
    <cellStyle name="스타일 1 2 2" xfId="1443"/>
    <cellStyle name="스타일 1 2 3" xfId="3899"/>
    <cellStyle name="스타일 1 2 4" xfId="4728"/>
    <cellStyle name="스타일 1 3" xfId="1444"/>
    <cellStyle name="연결된 셀" xfId="1445" builtinId="24" customBuiltin="1"/>
    <cellStyle name="연결된 셀 2" xfId="1446"/>
    <cellStyle name="연결된 셀 2 2" xfId="1447"/>
    <cellStyle name="연결된 셀 2 2 2" xfId="1448"/>
    <cellStyle name="연결된 셀 2 2 2 2" xfId="2192"/>
    <cellStyle name="연결된 셀 2 2 2 2 2" xfId="6897"/>
    <cellStyle name="연결된 셀 2 2 2 3" xfId="2077"/>
    <cellStyle name="연결된 셀 2 2 2 4" xfId="5176"/>
    <cellStyle name="연결된 셀 2 2 3" xfId="3900"/>
    <cellStyle name="연결된 셀 2 2 4" xfId="4729"/>
    <cellStyle name="연결된 셀 2 3" xfId="3901"/>
    <cellStyle name="연결된 셀 2 3 2" xfId="5177"/>
    <cellStyle name="연결된 셀 3" xfId="1449"/>
    <cellStyle name="연결된 셀 3 2" xfId="1450"/>
    <cellStyle name="연결된 셀 3 2 2" xfId="1451"/>
    <cellStyle name="연결된 셀 3 2 3" xfId="4730"/>
    <cellStyle name="연결된 셀 3 3" xfId="1452"/>
    <cellStyle name="연결된 셀 3 4" xfId="4907"/>
    <cellStyle name="연결된 셀 3_012_보건및사회보장" xfId="1952"/>
    <cellStyle name="연결된 셀 4" xfId="1453"/>
    <cellStyle name="연결된 셀 4 2" xfId="1454"/>
    <cellStyle name="연결된 셀 4 3" xfId="4731"/>
    <cellStyle name="연결된 셀 5" xfId="1455"/>
    <cellStyle name="연결된 셀 5 2" xfId="2191"/>
    <cellStyle name="연결된 셀 5 3" xfId="1951"/>
    <cellStyle name="연결된 셀 5 4" xfId="4733"/>
    <cellStyle name="연결된 셀 5 5" xfId="4732"/>
    <cellStyle name="연결된 셀 6" xfId="5178"/>
    <cellStyle name="연결된 셀 7" xfId="5179"/>
    <cellStyle name="연결된 셀 8" xfId="5180"/>
    <cellStyle name="요약" xfId="1456" builtinId="25" customBuiltin="1"/>
    <cellStyle name="요약 2" xfId="1457"/>
    <cellStyle name="요약 2 2" xfId="1458"/>
    <cellStyle name="요약 2 2 2" xfId="1459"/>
    <cellStyle name="요약 2 2 3" xfId="3902"/>
    <cellStyle name="요약 2 3" xfId="1460"/>
    <cellStyle name="요약 2 4" xfId="1461"/>
    <cellStyle name="요약 2 4 2" xfId="2078"/>
    <cellStyle name="요약 2 4 3" xfId="1954"/>
    <cellStyle name="요약 2 5" xfId="4032"/>
    <cellStyle name="요약 3" xfId="1462"/>
    <cellStyle name="요약 3 2" xfId="1463"/>
    <cellStyle name="요약 3 2 2" xfId="1464"/>
    <cellStyle name="요약 3 2 3" xfId="4734"/>
    <cellStyle name="요약 3 3" xfId="1465"/>
    <cellStyle name="요약 3 4" xfId="4908"/>
    <cellStyle name="요약 3_012_보건및사회보장" xfId="1955"/>
    <cellStyle name="요약 4" xfId="1466"/>
    <cellStyle name="요약 4 2" xfId="1467"/>
    <cellStyle name="요약 4 3" xfId="4735"/>
    <cellStyle name="요약 5" xfId="1468"/>
    <cellStyle name="요약 5 2" xfId="2193"/>
    <cellStyle name="요약 5 3" xfId="1953"/>
    <cellStyle name="요약 5 4" xfId="4737"/>
    <cellStyle name="요약 5 5" xfId="4736"/>
    <cellStyle name="요약 6" xfId="5181"/>
    <cellStyle name="요약 7" xfId="5182"/>
    <cellStyle name="요약 8" xfId="5183"/>
    <cellStyle name="입력" xfId="1469" builtinId="20" customBuiltin="1"/>
    <cellStyle name="입력 2" xfId="1470"/>
    <cellStyle name="입력 2 2" xfId="1471"/>
    <cellStyle name="입력 2 2 2" xfId="1472"/>
    <cellStyle name="입력 2 2 2 2" xfId="1473"/>
    <cellStyle name="입력 2 2 2 3" xfId="4033"/>
    <cellStyle name="입력 2 2 2 4" xfId="4738"/>
    <cellStyle name="입력 2 2 3" xfId="1474"/>
    <cellStyle name="입력 2 2 3 2" xfId="4034"/>
    <cellStyle name="입력 2 2 3 3" xfId="5184"/>
    <cellStyle name="입력 2 2 4" xfId="3903"/>
    <cellStyle name="입력 2 3" xfId="1475"/>
    <cellStyle name="입력 2 3 2" xfId="1476"/>
    <cellStyle name="입력 2 3 2 2" xfId="4035"/>
    <cellStyle name="입력 2 3 3" xfId="4036"/>
    <cellStyle name="입력 2 4" xfId="1477"/>
    <cellStyle name="입력 2 4 2" xfId="2079"/>
    <cellStyle name="입력 2 4 3" xfId="1957"/>
    <cellStyle name="입력 2 5" xfId="4037"/>
    <cellStyle name="입력 2 6" xfId="4038"/>
    <cellStyle name="입력 3" xfId="1478"/>
    <cellStyle name="입력 3 2" xfId="1479"/>
    <cellStyle name="입력 3 2 2" xfId="1480"/>
    <cellStyle name="입력 3 2 3" xfId="4039"/>
    <cellStyle name="입력 3 2 4" xfId="4739"/>
    <cellStyle name="입력 3 3" xfId="1481"/>
    <cellStyle name="입력 3 4" xfId="4040"/>
    <cellStyle name="입력 3 5" xfId="4909"/>
    <cellStyle name="입력 3_012_보건및사회보장" xfId="1958"/>
    <cellStyle name="입력 4" xfId="1482"/>
    <cellStyle name="입력 4 2" xfId="1483"/>
    <cellStyle name="입력 4 3" xfId="4041"/>
    <cellStyle name="입력 4 4" xfId="4740"/>
    <cellStyle name="입력 5" xfId="1484"/>
    <cellStyle name="입력 5 2" xfId="2194"/>
    <cellStyle name="입력 5 3" xfId="1956"/>
    <cellStyle name="입력 5 4" xfId="4742"/>
    <cellStyle name="입력 5 5" xfId="4741"/>
    <cellStyle name="입력 6" xfId="5185"/>
    <cellStyle name="입력 7" xfId="5186"/>
    <cellStyle name="입력 8" xfId="5187"/>
    <cellStyle name="자리수" xfId="1485"/>
    <cellStyle name="자리수 2" xfId="1486"/>
    <cellStyle name="자리수0" xfId="1487"/>
    <cellStyle name="자리수0 2" xfId="1488"/>
    <cellStyle name="자리수0 2 2" xfId="3904"/>
    <cellStyle name="작은제목" xfId="1489"/>
    <cellStyle name="작은제목 2" xfId="1490"/>
    <cellStyle name="작은제목 3" xfId="4042"/>
    <cellStyle name="제목" xfId="1491" builtinId="15" customBuiltin="1"/>
    <cellStyle name="제목 1" xfId="1492" builtinId="16" customBuiltin="1"/>
    <cellStyle name="제목 1 2" xfId="1493"/>
    <cellStyle name="제목 1 2 2" xfId="1494"/>
    <cellStyle name="제목 1 2 2 2" xfId="1495"/>
    <cellStyle name="제목 1 2 2 2 2" xfId="2196"/>
    <cellStyle name="제목 1 2 2 2 2 2" xfId="6898"/>
    <cellStyle name="제목 1 2 2 2 3" xfId="2080"/>
    <cellStyle name="제목 1 2 2 2 4" xfId="5188"/>
    <cellStyle name="제목 1 2 2 3" xfId="3905"/>
    <cellStyle name="제목 1 2 2 4" xfId="4743"/>
    <cellStyle name="제목 1 2 3" xfId="3906"/>
    <cellStyle name="제목 1 2 3 2" xfId="5189"/>
    <cellStyle name="제목 1 3" xfId="1496"/>
    <cellStyle name="제목 1 3 2" xfId="1497"/>
    <cellStyle name="제목 1 3 3" xfId="1498"/>
    <cellStyle name="제목 1 3 4" xfId="4910"/>
    <cellStyle name="제목 1 3_012_보건및사회보장" xfId="1960"/>
    <cellStyle name="제목 1 4" xfId="1499"/>
    <cellStyle name="제목 1 5" xfId="1500"/>
    <cellStyle name="제목 1 5 2" xfId="2195"/>
    <cellStyle name="제목 1 5 3" xfId="1959"/>
    <cellStyle name="제목 1 5 4" xfId="4745"/>
    <cellStyle name="제목 1 5 5" xfId="4744"/>
    <cellStyle name="제목 1 6" xfId="5190"/>
    <cellStyle name="제목 1 7" xfId="5191"/>
    <cellStyle name="제목 1 8" xfId="5192"/>
    <cellStyle name="제목 10" xfId="2136"/>
    <cellStyle name="제목 11" xfId="2214"/>
    <cellStyle name="제목 12" xfId="2213"/>
    <cellStyle name="제목 13" xfId="2217"/>
    <cellStyle name="제목 14" xfId="2237"/>
    <cellStyle name="제목 15" xfId="2226"/>
    <cellStyle name="제목 16" xfId="2235"/>
    <cellStyle name="제목 17" xfId="2225"/>
    <cellStyle name="제목 18" xfId="2236"/>
    <cellStyle name="제목 19" xfId="2247"/>
    <cellStyle name="제목 2" xfId="1501" builtinId="17" customBuiltin="1"/>
    <cellStyle name="제목 2 2" xfId="1502"/>
    <cellStyle name="제목 2 2 2" xfId="1503"/>
    <cellStyle name="제목 2 2 2 2" xfId="1504"/>
    <cellStyle name="제목 2 2 2 2 2" xfId="2198"/>
    <cellStyle name="제목 2 2 2 2 2 2" xfId="6899"/>
    <cellStyle name="제목 2 2 2 2 3" xfId="2081"/>
    <cellStyle name="제목 2 2 2 2 4" xfId="5193"/>
    <cellStyle name="제목 2 2 2 3" xfId="3907"/>
    <cellStyle name="제목 2 2 2 4" xfId="4746"/>
    <cellStyle name="제목 2 2 3" xfId="3908"/>
    <cellStyle name="제목 2 2 3 2" xfId="5194"/>
    <cellStyle name="제목 2 3" xfId="1505"/>
    <cellStyle name="제목 2 3 2" xfId="1506"/>
    <cellStyle name="제목 2 3 3" xfId="1507"/>
    <cellStyle name="제목 2 3 4" xfId="4911"/>
    <cellStyle name="제목 2 3_012_보건및사회보장" xfId="1962"/>
    <cellStyle name="제목 2 4" xfId="1508"/>
    <cellStyle name="제목 2 5" xfId="1509"/>
    <cellStyle name="제목 2 5 2" xfId="2197"/>
    <cellStyle name="제목 2 5 3" xfId="1961"/>
    <cellStyle name="제목 2 5 4" xfId="4748"/>
    <cellStyle name="제목 2 5 5" xfId="4747"/>
    <cellStyle name="제목 2 6" xfId="5195"/>
    <cellStyle name="제목 2 7" xfId="5196"/>
    <cellStyle name="제목 2 8" xfId="5197"/>
    <cellStyle name="제목 20" xfId="4121"/>
    <cellStyle name="제목 21" xfId="4120"/>
    <cellStyle name="제목 22" xfId="5198"/>
    <cellStyle name="제목 3" xfId="1510" builtinId="18" customBuiltin="1"/>
    <cellStyle name="제목 3 2" xfId="1511"/>
    <cellStyle name="제목 3 2 2" xfId="1512"/>
    <cellStyle name="제목 3 2 2 2" xfId="1513"/>
    <cellStyle name="제목 3 2 2 2 2" xfId="2200"/>
    <cellStyle name="제목 3 2 2 2 2 2" xfId="6900"/>
    <cellStyle name="제목 3 2 2 2 3" xfId="2082"/>
    <cellStyle name="제목 3 2 2 2 4" xfId="5199"/>
    <cellStyle name="제목 3 2 2 3" xfId="3909"/>
    <cellStyle name="제목 3 2 2 4" xfId="4749"/>
    <cellStyle name="제목 3 2 3" xfId="3910"/>
    <cellStyle name="제목 3 2 3 2" xfId="5200"/>
    <cellStyle name="제목 3 3" xfId="1514"/>
    <cellStyle name="제목 3 3 2" xfId="1515"/>
    <cellStyle name="제목 3 3 3" xfId="1516"/>
    <cellStyle name="제목 3 3 4" xfId="4912"/>
    <cellStyle name="제목 3 3_012_보건및사회보장" xfId="1964"/>
    <cellStyle name="제목 3 4" xfId="1517"/>
    <cellStyle name="제목 3 5" xfId="1518"/>
    <cellStyle name="제목 3 5 2" xfId="2199"/>
    <cellStyle name="제목 3 5 3" xfId="1963"/>
    <cellStyle name="제목 3 5 4" xfId="4751"/>
    <cellStyle name="제목 3 5 5" xfId="4750"/>
    <cellStyle name="제목 3 6" xfId="5201"/>
    <cellStyle name="제목 3 7" xfId="5202"/>
    <cellStyle name="제목 3 8" xfId="5203"/>
    <cellStyle name="제목 4" xfId="1519" builtinId="19" customBuiltin="1"/>
    <cellStyle name="제목 4 2" xfId="1520"/>
    <cellStyle name="제목 4 2 2" xfId="1521"/>
    <cellStyle name="제목 4 2 2 2" xfId="1522"/>
    <cellStyle name="제목 4 2 2 2 2" xfId="2202"/>
    <cellStyle name="제목 4 2 2 2 2 2" xfId="6901"/>
    <cellStyle name="제목 4 2 2 2 3" xfId="2083"/>
    <cellStyle name="제목 4 2 2 2 4" xfId="5204"/>
    <cellStyle name="제목 4 2 2 3" xfId="3911"/>
    <cellStyle name="제목 4 2 2 4" xfId="4752"/>
    <cellStyle name="제목 4 2 3" xfId="3912"/>
    <cellStyle name="제목 4 2 3 2" xfId="5205"/>
    <cellStyle name="제목 4 3" xfId="1523"/>
    <cellStyle name="제목 4 3 2" xfId="1524"/>
    <cellStyle name="제목 4 3 3" xfId="1525"/>
    <cellStyle name="제목 4 3 4" xfId="4913"/>
    <cellStyle name="제목 4 3_012_보건및사회보장" xfId="1966"/>
    <cellStyle name="제목 4 4" xfId="1526"/>
    <cellStyle name="제목 4 5" xfId="1527"/>
    <cellStyle name="제목 4 5 2" xfId="2201"/>
    <cellStyle name="제목 4 5 3" xfId="1965"/>
    <cellStyle name="제목 4 5 4" xfId="4754"/>
    <cellStyle name="제목 4 5 5" xfId="4753"/>
    <cellStyle name="제목 4 6" xfId="5206"/>
    <cellStyle name="제목 4 7" xfId="5207"/>
    <cellStyle name="제목 4 8" xfId="5208"/>
    <cellStyle name="제목 5" xfId="1528"/>
    <cellStyle name="제목 5 2" xfId="1529"/>
    <cellStyle name="제목 5 2 2" xfId="1530"/>
    <cellStyle name="제목 5 2 2 2" xfId="2203"/>
    <cellStyle name="제목 5 2 2 2 2" xfId="6902"/>
    <cellStyle name="제목 5 2 2 3" xfId="2084"/>
    <cellStyle name="제목 5 2 2 4" xfId="5209"/>
    <cellStyle name="제목 5 2 3" xfId="3913"/>
    <cellStyle name="제목 5 2 4" xfId="4755"/>
    <cellStyle name="제목 5 3" xfId="3914"/>
    <cellStyle name="제목 5 3 2" xfId="5210"/>
    <cellStyle name="제목 6" xfId="1531"/>
    <cellStyle name="제목 7" xfId="1532"/>
    <cellStyle name="제목 7 2" xfId="4757"/>
    <cellStyle name="제목 7 3" xfId="4756"/>
    <cellStyle name="제목 8" xfId="2138"/>
    <cellStyle name="제목 9" xfId="2124"/>
    <cellStyle name="좋음" xfId="1533" builtinId="26" customBuiltin="1"/>
    <cellStyle name="좋음 2" xfId="1534"/>
    <cellStyle name="좋음 2 2" xfId="1535"/>
    <cellStyle name="좋음 2 2 2" xfId="1536"/>
    <cellStyle name="좋음 2 2 2 2" xfId="2205"/>
    <cellStyle name="좋음 2 2 2 2 2" xfId="5211"/>
    <cellStyle name="좋음 2 2 2 3" xfId="2085"/>
    <cellStyle name="좋음 2 2 2 4" xfId="5212"/>
    <cellStyle name="좋음 2 2 3" xfId="3915"/>
    <cellStyle name="좋음 2 2 4" xfId="4758"/>
    <cellStyle name="좋음 2 3" xfId="3916"/>
    <cellStyle name="좋음 2 3 2" xfId="5213"/>
    <cellStyle name="좋음 3" xfId="1537"/>
    <cellStyle name="좋음 3 2" xfId="1538"/>
    <cellStyle name="좋음 3 2 2" xfId="1539"/>
    <cellStyle name="좋음 3 2 3" xfId="4759"/>
    <cellStyle name="좋음 3 3" xfId="1540"/>
    <cellStyle name="좋음 3 4" xfId="4914"/>
    <cellStyle name="좋음 3_012_보건및사회보장" xfId="1968"/>
    <cellStyle name="좋음 4" xfId="1541"/>
    <cellStyle name="좋음 4 2" xfId="1542"/>
    <cellStyle name="좋음 4 3" xfId="4760"/>
    <cellStyle name="좋음 5" xfId="1543"/>
    <cellStyle name="좋음 5 2" xfId="2204"/>
    <cellStyle name="좋음 5 3" xfId="1967"/>
    <cellStyle name="좋음 5 4" xfId="4762"/>
    <cellStyle name="좋음 5 5" xfId="4761"/>
    <cellStyle name="좋음 6" xfId="5214"/>
    <cellStyle name="좋음 7" xfId="5215"/>
    <cellStyle name="좋음 8" xfId="5216"/>
    <cellStyle name="출력" xfId="1544" builtinId="21" customBuiltin="1"/>
    <cellStyle name="출력 2" xfId="1545"/>
    <cellStyle name="출력 2 2" xfId="1546"/>
    <cellStyle name="출력 2 2 2" xfId="1547"/>
    <cellStyle name="출력 2 2 2 2" xfId="1548"/>
    <cellStyle name="출력 2 2 2 3" xfId="4763"/>
    <cellStyle name="출력 2 2 3" xfId="1549"/>
    <cellStyle name="출력 2 2 4" xfId="3917"/>
    <cellStyle name="출력 2 3" xfId="1550"/>
    <cellStyle name="출력 2 3 2" xfId="1551"/>
    <cellStyle name="출력 2 4" xfId="1552"/>
    <cellStyle name="출력 2 4 2" xfId="2086"/>
    <cellStyle name="출력 2 4 3" xfId="1970"/>
    <cellStyle name="출력 2 5" xfId="4043"/>
    <cellStyle name="출력 3" xfId="1553"/>
    <cellStyle name="출력 3 2" xfId="1554"/>
    <cellStyle name="출력 3 2 2" xfId="1555"/>
    <cellStyle name="출력 3 2 3" xfId="4764"/>
    <cellStyle name="출력 3 3" xfId="1556"/>
    <cellStyle name="출력 3 4" xfId="4915"/>
    <cellStyle name="출력 3_012_보건및사회보장" xfId="1971"/>
    <cellStyle name="출력 4" xfId="1557"/>
    <cellStyle name="출력 4 2" xfId="1558"/>
    <cellStyle name="출력 4 3" xfId="4765"/>
    <cellStyle name="출력 5" xfId="1559"/>
    <cellStyle name="출력 5 2" xfId="2206"/>
    <cellStyle name="출력 5 3" xfId="1969"/>
    <cellStyle name="출력 5 4" xfId="4767"/>
    <cellStyle name="출력 5 5" xfId="4766"/>
    <cellStyle name="출력 6" xfId="5217"/>
    <cellStyle name="출력 7" xfId="5218"/>
    <cellStyle name="출력 8" xfId="5219"/>
    <cellStyle name="콤마 [0]" xfId="1560"/>
    <cellStyle name="콤마 [0] 2" xfId="1561"/>
    <cellStyle name="콤마 [0] 2 2" xfId="1562"/>
    <cellStyle name="콤마 [0] 2 2 2" xfId="3918"/>
    <cellStyle name="콤마 [0] 3" xfId="1563"/>
    <cellStyle name="콤마 [0] 3 2" xfId="3919"/>
    <cellStyle name="콤마 [0] 4" xfId="4044"/>
    <cellStyle name="콤마 [0]_+-17.공공사법" xfId="1564"/>
    <cellStyle name="콤마 [0]_19.정부양곡가공공장" xfId="1565"/>
    <cellStyle name="콤마 [0]_2.주민등록인구" xfId="1566"/>
    <cellStyle name="콤마 [0]_5.직업별취업자" xfId="1567"/>
    <cellStyle name="콤마 [0]_해안선및도서" xfId="1568"/>
    <cellStyle name="콤마 [0]_해안선및도서 2" xfId="1569"/>
    <cellStyle name="콤마 [0]_해안선및도서 3" xfId="1570"/>
    <cellStyle name="콤마 [0]_해안선및도서 4" xfId="1571"/>
    <cellStyle name="콤마 [2]" xfId="1572"/>
    <cellStyle name="콤마 [2] 2" xfId="3920"/>
    <cellStyle name="콤마_  종  합  " xfId="1573"/>
    <cellStyle name="큰제목" xfId="1574"/>
    <cellStyle name="큰제목 2" xfId="1575"/>
    <cellStyle name="큰제목 2 2" xfId="1576"/>
    <cellStyle name="큰제목 2 3" xfId="3921"/>
    <cellStyle name="큰제목 2 4" xfId="4768"/>
    <cellStyle name="큰제목 3" xfId="1577"/>
    <cellStyle name="큰제목 4" xfId="4045"/>
    <cellStyle name="통화 [0] 2" xfId="1578"/>
    <cellStyle name="통화 [0] 2 2" xfId="1579"/>
    <cellStyle name="통화 [0] 2 2 2" xfId="6903"/>
    <cellStyle name="통화 [0] 2 3" xfId="1580"/>
    <cellStyle name="통화 [0] 2 3 2" xfId="5220"/>
    <cellStyle name="통화 [0] 2 4" xfId="3922"/>
    <cellStyle name="통화 [0] 2 5" xfId="4769"/>
    <cellStyle name="통화 [0] 2_010_주택건설" xfId="1972"/>
    <cellStyle name="통화 [0] 3" xfId="1581"/>
    <cellStyle name="퍼센트" xfId="1582"/>
    <cellStyle name="퍼센트 2" xfId="1583"/>
    <cellStyle name="퍼센트 2 2" xfId="3923"/>
    <cellStyle name="표준" xfId="0" builtinId="0"/>
    <cellStyle name="표준 10" xfId="1584"/>
    <cellStyle name="표준 10 2" xfId="1585"/>
    <cellStyle name="표준 10 2 2" xfId="5221"/>
    <cellStyle name="표준 10 3" xfId="1586"/>
    <cellStyle name="표준 10 4" xfId="1587"/>
    <cellStyle name="표준 10 5" xfId="3924"/>
    <cellStyle name="표준 10 6" xfId="4770"/>
    <cellStyle name="표준 10_010_주택건설" xfId="1973"/>
    <cellStyle name="표준 100" xfId="1588"/>
    <cellStyle name="표준 101" xfId="1589"/>
    <cellStyle name="표준 102" xfId="1590"/>
    <cellStyle name="표준 102 2" xfId="5409"/>
    <cellStyle name="표준 103" xfId="1591"/>
    <cellStyle name="표준 103 2" xfId="6892"/>
    <cellStyle name="표준 104" xfId="4101"/>
    <cellStyle name="표준 104 2" xfId="4237"/>
    <cellStyle name="표준 104 2 2" xfId="7351"/>
    <cellStyle name="표준 104 3" xfId="4376"/>
    <cellStyle name="표준 104 3 2" xfId="7490"/>
    <cellStyle name="표준 104 4" xfId="5410"/>
    <cellStyle name="표준 104 5" xfId="6955"/>
    <cellStyle name="표준 104 5 2" xfId="7846"/>
    <cellStyle name="표준 104 6" xfId="7087"/>
    <cellStyle name="표준 104 6 2" xfId="7978"/>
    <cellStyle name="표준 104 7" xfId="7219"/>
    <cellStyle name="표준 105" xfId="4098"/>
    <cellStyle name="표준 105 2" xfId="4234"/>
    <cellStyle name="표준 105 2 2" xfId="5412"/>
    <cellStyle name="표준 105 2 2 2" xfId="7732"/>
    <cellStyle name="표준 105 2 3" xfId="7348"/>
    <cellStyle name="표준 105 3" xfId="4373"/>
    <cellStyle name="표준 105 3 2" xfId="5413"/>
    <cellStyle name="표준 105 3 2 2" xfId="7733"/>
    <cellStyle name="표준 105 3 3" xfId="7487"/>
    <cellStyle name="표준 105 4" xfId="5411"/>
    <cellStyle name="표준 105 4 2" xfId="7731"/>
    <cellStyle name="표준 105 5" xfId="6952"/>
    <cellStyle name="표준 105 5 2" xfId="7843"/>
    <cellStyle name="표준 105 6" xfId="7084"/>
    <cellStyle name="표준 105 6 2" xfId="7975"/>
    <cellStyle name="표준 105 7" xfId="7216"/>
    <cellStyle name="표준 106" xfId="4119"/>
    <cellStyle name="표준 106 2" xfId="4255"/>
    <cellStyle name="표준 106 2 2" xfId="5415"/>
    <cellStyle name="표준 106 2 2 2" xfId="7735"/>
    <cellStyle name="표준 106 2 3" xfId="7369"/>
    <cellStyle name="표준 106 3" xfId="4394"/>
    <cellStyle name="표준 106 3 2" xfId="7508"/>
    <cellStyle name="표준 106 4" xfId="5414"/>
    <cellStyle name="표준 106 4 2" xfId="7734"/>
    <cellStyle name="표준 106 5" xfId="6973"/>
    <cellStyle name="표준 106 5 2" xfId="7864"/>
    <cellStyle name="표준 106 6" xfId="7105"/>
    <cellStyle name="표준 106 6 2" xfId="7996"/>
    <cellStyle name="표준 106 7" xfId="7237"/>
    <cellStyle name="표준 107" xfId="4182"/>
    <cellStyle name="표준 107 2" xfId="4314"/>
    <cellStyle name="표준 107 2 2" xfId="7428"/>
    <cellStyle name="표준 107 3" xfId="4453"/>
    <cellStyle name="표준 107 3 2" xfId="7567"/>
    <cellStyle name="표준 107 4" xfId="6864"/>
    <cellStyle name="표준 107 4 2" xfId="7771"/>
    <cellStyle name="표준 107 5" xfId="7032"/>
    <cellStyle name="표준 107 5 2" xfId="7923"/>
    <cellStyle name="표준 107 6" xfId="7164"/>
    <cellStyle name="표준 107 6 2" xfId="8055"/>
    <cellStyle name="표준 107 7" xfId="7296"/>
    <cellStyle name="표준 108" xfId="4109"/>
    <cellStyle name="표준 108 2" xfId="4245"/>
    <cellStyle name="표준 108 2 2" xfId="7359"/>
    <cellStyle name="표준 108 3" xfId="4384"/>
    <cellStyle name="표준 108 3 2" xfId="7498"/>
    <cellStyle name="표준 108 4" xfId="6865"/>
    <cellStyle name="표준 108 4 2" xfId="7772"/>
    <cellStyle name="표준 108 5" xfId="6963"/>
    <cellStyle name="표준 108 5 2" xfId="7854"/>
    <cellStyle name="표준 108 6" xfId="7095"/>
    <cellStyle name="표준 108 6 2" xfId="7986"/>
    <cellStyle name="표준 108 7" xfId="7227"/>
    <cellStyle name="표준 109" xfId="1592"/>
    <cellStyle name="표준 109 2" xfId="2098"/>
    <cellStyle name="표준 109 3" xfId="1974"/>
    <cellStyle name="표준 11" xfId="1593"/>
    <cellStyle name="표준 11 2" xfId="1594"/>
    <cellStyle name="표준 11 2 2" xfId="5222"/>
    <cellStyle name="표준 11 3" xfId="1595"/>
    <cellStyle name="표준 11 4" xfId="1596"/>
    <cellStyle name="표준 11 4 2" xfId="2108"/>
    <cellStyle name="표준 11 4 3" xfId="2087"/>
    <cellStyle name="표준 11 5" xfId="3925"/>
    <cellStyle name="표준 11 6" xfId="4771"/>
    <cellStyle name="표준 11_012_보건및사회보장" xfId="1975"/>
    <cellStyle name="표준 110" xfId="1597"/>
    <cellStyle name="표준 110 2" xfId="2099"/>
    <cellStyle name="표준 110 3" xfId="1976"/>
    <cellStyle name="표준 111" xfId="1598"/>
    <cellStyle name="표준 111 2" xfId="2100"/>
    <cellStyle name="표준 111 3" xfId="1977"/>
    <cellStyle name="표준 112" xfId="4106"/>
    <cellStyle name="표준 112 2" xfId="4242"/>
    <cellStyle name="표준 112 2 2" xfId="7356"/>
    <cellStyle name="표준 112 3" xfId="4381"/>
    <cellStyle name="표준 112 3 2" xfId="7495"/>
    <cellStyle name="표준 112 4" xfId="6866"/>
    <cellStyle name="표준 112 4 2" xfId="7773"/>
    <cellStyle name="표준 112 5" xfId="6960"/>
    <cellStyle name="표준 112 5 2" xfId="7851"/>
    <cellStyle name="표준 112 6" xfId="7092"/>
    <cellStyle name="표준 112 6 2" xfId="7983"/>
    <cellStyle name="표준 112 7" xfId="7224"/>
    <cellStyle name="표준 113" xfId="4124"/>
    <cellStyle name="표준 113 2" xfId="4256"/>
    <cellStyle name="표준 113 2 2" xfId="7370"/>
    <cellStyle name="표준 113 3" xfId="4395"/>
    <cellStyle name="표준 113 3 2" xfId="7509"/>
    <cellStyle name="표준 113 4" xfId="6867"/>
    <cellStyle name="표준 113 4 2" xfId="7774"/>
    <cellStyle name="표준 113 5" xfId="6974"/>
    <cellStyle name="표준 113 5 2" xfId="7865"/>
    <cellStyle name="표준 113 6" xfId="7106"/>
    <cellStyle name="표준 113 6 2" xfId="7997"/>
    <cellStyle name="표준 113 7" xfId="7238"/>
    <cellStyle name="표준 114" xfId="4110"/>
    <cellStyle name="표준 114 2" xfId="4246"/>
    <cellStyle name="표준 114 2 2" xfId="7360"/>
    <cellStyle name="표준 114 3" xfId="4385"/>
    <cellStyle name="표준 114 3 2" xfId="7499"/>
    <cellStyle name="표준 114 4" xfId="6868"/>
    <cellStyle name="표준 114 4 2" xfId="7775"/>
    <cellStyle name="표준 114 5" xfId="6964"/>
    <cellStyle name="표준 114 5 2" xfId="7855"/>
    <cellStyle name="표준 114 6" xfId="7096"/>
    <cellStyle name="표준 114 6 2" xfId="7987"/>
    <cellStyle name="표준 114 7" xfId="7228"/>
    <cellStyle name="표준 115" xfId="4104"/>
    <cellStyle name="표준 115 2" xfId="4240"/>
    <cellStyle name="표준 115 2 2" xfId="7354"/>
    <cellStyle name="표준 115 3" xfId="4379"/>
    <cellStyle name="표준 115 3 2" xfId="7493"/>
    <cellStyle name="표준 115 4" xfId="6869"/>
    <cellStyle name="표준 115 4 2" xfId="7776"/>
    <cellStyle name="표준 115 5" xfId="6958"/>
    <cellStyle name="표준 115 5 2" xfId="7849"/>
    <cellStyle name="표준 115 6" xfId="7090"/>
    <cellStyle name="표준 115 6 2" xfId="7981"/>
    <cellStyle name="표준 115 7" xfId="7222"/>
    <cellStyle name="표준 116" xfId="4473"/>
    <cellStyle name="표준 116 2" xfId="7579"/>
    <cellStyle name="표준 117" xfId="5416"/>
    <cellStyle name="표준 118" xfId="5417"/>
    <cellStyle name="표준 119" xfId="5418"/>
    <cellStyle name="표준 12" xfId="1599"/>
    <cellStyle name="표준 12 2" xfId="1600"/>
    <cellStyle name="표준 12 2 2" xfId="4773"/>
    <cellStyle name="표준 12 2 3" xfId="5223"/>
    <cellStyle name="표준 12 2 4" xfId="4772"/>
    <cellStyle name="표준 12 3" xfId="3926"/>
    <cellStyle name="표준 12 3 2" xfId="5224"/>
    <cellStyle name="표준 12 4" xfId="4122"/>
    <cellStyle name="표준 12 4 2" xfId="4775"/>
    <cellStyle name="표준 12 4 3" xfId="4774"/>
    <cellStyle name="표준 13" xfId="1601"/>
    <cellStyle name="표준 13 2" xfId="1602"/>
    <cellStyle name="표준 13 3" xfId="3928"/>
    <cellStyle name="표준 13 4" xfId="3927"/>
    <cellStyle name="표준 13 5" xfId="4776"/>
    <cellStyle name="표준 14" xfId="1603"/>
    <cellStyle name="표준 14 2" xfId="1604"/>
    <cellStyle name="표준 14 2 2" xfId="4046"/>
    <cellStyle name="표준 14 2 3" xfId="5225"/>
    <cellStyle name="표준 14 2 4" xfId="5226"/>
    <cellStyle name="표준 14 2 5" xfId="6906"/>
    <cellStyle name="표준 14 3" xfId="1605"/>
    <cellStyle name="표준 14 4" xfId="6855"/>
    <cellStyle name="표준 15" xfId="1606"/>
    <cellStyle name="표준 15 2" xfId="4047"/>
    <cellStyle name="표준 15 2 2" xfId="5227"/>
    <cellStyle name="표준 15 3" xfId="4048"/>
    <cellStyle name="표준 16" xfId="1607"/>
    <cellStyle name="표준 16 2" xfId="4049"/>
    <cellStyle name="표준 16 3" xfId="5419"/>
    <cellStyle name="표준 168" xfId="1608"/>
    <cellStyle name="표준 169" xfId="1609"/>
    <cellStyle name="표준 17" xfId="1610"/>
    <cellStyle name="표준 17 2" xfId="4050"/>
    <cellStyle name="표준 17 3" xfId="5420"/>
    <cellStyle name="표준 170" xfId="1611"/>
    <cellStyle name="표준 171" xfId="1612"/>
    <cellStyle name="표준 172" xfId="1613"/>
    <cellStyle name="표준 173" xfId="1614"/>
    <cellStyle name="표준 175" xfId="1615"/>
    <cellStyle name="표준 176" xfId="1616"/>
    <cellStyle name="표준 177" xfId="1617"/>
    <cellStyle name="표준 178" xfId="1618"/>
    <cellStyle name="표준 179" xfId="1619"/>
    <cellStyle name="표준 18" xfId="1620"/>
    <cellStyle name="표준 18 2" xfId="2101"/>
    <cellStyle name="표준 18 3" xfId="1978"/>
    <cellStyle name="표준 18 3 2" xfId="5228"/>
    <cellStyle name="표준 180" xfId="1621"/>
    <cellStyle name="표준 181" xfId="1622"/>
    <cellStyle name="표준 182" xfId="1623"/>
    <cellStyle name="표준 183" xfId="1624"/>
    <cellStyle name="표준 19" xfId="1625"/>
    <cellStyle name="표준 19 2" xfId="4051"/>
    <cellStyle name="표준 19 3" xfId="5421"/>
    <cellStyle name="표준 2" xfId="1626"/>
    <cellStyle name="표준 2 10" xfId="1627"/>
    <cellStyle name="표준 2 10 2" xfId="5422"/>
    <cellStyle name="표준 2 11" xfId="1628"/>
    <cellStyle name="표준 2 11 2" xfId="1629"/>
    <cellStyle name="표준 2 11 2 2" xfId="2207"/>
    <cellStyle name="표준 2 11 2 3" xfId="2088"/>
    <cellStyle name="표준 2 11 3" xfId="1979"/>
    <cellStyle name="표준 2 11 4" xfId="4777"/>
    <cellStyle name="표준 2 12" xfId="1630"/>
    <cellStyle name="표준 2 12 2" xfId="5423"/>
    <cellStyle name="표준 2 13" xfId="1631"/>
    <cellStyle name="표준 2 13 2" xfId="5229"/>
    <cellStyle name="표준 2 14" xfId="1632"/>
    <cellStyle name="표준 2 14 2" xfId="5424"/>
    <cellStyle name="표준 2 15" xfId="5230"/>
    <cellStyle name="표준 2 15 2" xfId="5231"/>
    <cellStyle name="표준 2 16" xfId="5232"/>
    <cellStyle name="표준 2 16 2" xfId="5425"/>
    <cellStyle name="표준 2 17" xfId="5233"/>
    <cellStyle name="표준 2 17 2" xfId="5426"/>
    <cellStyle name="표준 2 18" xfId="5427"/>
    <cellStyle name="표준 2 18 2" xfId="5428"/>
    <cellStyle name="표준 2 19" xfId="5429"/>
    <cellStyle name="표준 2 19 2" xfId="5430"/>
    <cellStyle name="표준 2 2" xfId="1633"/>
    <cellStyle name="표준 2 2 2" xfId="1634"/>
    <cellStyle name="표준 2 2 2 2" xfId="1635"/>
    <cellStyle name="표준 2 2 2 2 2" xfId="5431"/>
    <cellStyle name="표준 2 2 2 3" xfId="1636"/>
    <cellStyle name="표준 2 2 3" xfId="1637"/>
    <cellStyle name="표준 2 2 3 2" xfId="1638"/>
    <cellStyle name="표준 2 2 3 2 2" xfId="5234"/>
    <cellStyle name="표준 2 2 3 3" xfId="1639"/>
    <cellStyle name="표준 2 2 3 4" xfId="2135"/>
    <cellStyle name="표준 2 2 3 5" xfId="4778"/>
    <cellStyle name="표준 2 2 3 6" xfId="5235"/>
    <cellStyle name="표준 2 2 3_004_노동" xfId="1980"/>
    <cellStyle name="표준 2 2 4" xfId="1640"/>
    <cellStyle name="표준 2 2 4 2" xfId="1641"/>
    <cellStyle name="표준 2 2 4 3" xfId="4779"/>
    <cellStyle name="표준 2 2 5" xfId="1642"/>
    <cellStyle name="표준 2 2 6" xfId="1643"/>
    <cellStyle name="표준 2 2 6 2" xfId="4052"/>
    <cellStyle name="표준 2 2 6 3" xfId="5236"/>
    <cellStyle name="표준 2 2 7" xfId="3929"/>
    <cellStyle name="표준 2 2 7 2" xfId="5237"/>
    <cellStyle name="표준 2 2 8" xfId="4780"/>
    <cellStyle name="표준 2 2 8 2" xfId="5238"/>
    <cellStyle name="표준 2 2 9" xfId="5239"/>
    <cellStyle name="표준 2 2_004_노동" xfId="1981"/>
    <cellStyle name="표준 2 20" xfId="5432"/>
    <cellStyle name="표준 2 20 2" xfId="5433"/>
    <cellStyle name="표준 2 21" xfId="5434"/>
    <cellStyle name="표준 2 21 2" xfId="5435"/>
    <cellStyle name="표준 2 22" xfId="5436"/>
    <cellStyle name="표준 2 22 2" xfId="5437"/>
    <cellStyle name="표준 2 23" xfId="5438"/>
    <cellStyle name="표준 2 23 2" xfId="5439"/>
    <cellStyle name="표준 2 24" xfId="5440"/>
    <cellStyle name="표준 2 24 2" xfId="5441"/>
    <cellStyle name="표준 2 25" xfId="5442"/>
    <cellStyle name="표준 2 25 2" xfId="5443"/>
    <cellStyle name="표준 2 26" xfId="5444"/>
    <cellStyle name="표준 2 26 2" xfId="5445"/>
    <cellStyle name="표준 2 27" xfId="5446"/>
    <cellStyle name="표준 2 27 2" xfId="5447"/>
    <cellStyle name="표준 2 28" xfId="5448"/>
    <cellStyle name="표준 2 28 2" xfId="5449"/>
    <cellStyle name="표준 2 29" xfId="5450"/>
    <cellStyle name="표준 2 29 2" xfId="5451"/>
    <cellStyle name="표준 2 3" xfId="1644"/>
    <cellStyle name="표준 2 3 10" xfId="4485"/>
    <cellStyle name="표준 2 3 2" xfId="1645"/>
    <cellStyle name="표준 2 3 2 2" xfId="1646"/>
    <cellStyle name="표준 2 3 2 2 2" xfId="1647"/>
    <cellStyle name="표준 2 3 2 3" xfId="1648"/>
    <cellStyle name="표준 2 3 2 4" xfId="6843"/>
    <cellStyle name="표준 2 3 2_009_유통금융보험및기타서비스" xfId="1982"/>
    <cellStyle name="표준 2 3 3" xfId="1649"/>
    <cellStyle name="표준 2 3 3 2" xfId="1650"/>
    <cellStyle name="표준 2 3 3 3" xfId="1651"/>
    <cellStyle name="표준 2 3 3 4" xfId="4781"/>
    <cellStyle name="표준 2 3 3_010_주택건설" xfId="1983"/>
    <cellStyle name="표준 2 3 4" xfId="1652"/>
    <cellStyle name="표준 2 3 4 2" xfId="6844"/>
    <cellStyle name="표준 2 3 5" xfId="3930"/>
    <cellStyle name="표준 2 3 6" xfId="4462"/>
    <cellStyle name="표준 2 3 7" xfId="4467"/>
    <cellStyle name="표준 2 3 8" xfId="4471"/>
    <cellStyle name="표준 2 3 9" xfId="4481"/>
    <cellStyle name="표준 2 3_006_농림수산" xfId="1984"/>
    <cellStyle name="표준 2 30" xfId="5452"/>
    <cellStyle name="표준 2 30 2" xfId="5453"/>
    <cellStyle name="표준 2 31" xfId="5454"/>
    <cellStyle name="표준 2 31 2" xfId="5455"/>
    <cellStyle name="표준 2 32" xfId="5456"/>
    <cellStyle name="표준 2 32 2" xfId="5457"/>
    <cellStyle name="표준 2 33" xfId="5458"/>
    <cellStyle name="표준 2 33 2" xfId="5459"/>
    <cellStyle name="표준 2 34" xfId="5460"/>
    <cellStyle name="표준 2 34 2" xfId="5461"/>
    <cellStyle name="표준 2 35" xfId="5462"/>
    <cellStyle name="표준 2 35 2" xfId="5463"/>
    <cellStyle name="표준 2 36" xfId="5464"/>
    <cellStyle name="표준 2 36 2" xfId="5465"/>
    <cellStyle name="표준 2 37" xfId="5466"/>
    <cellStyle name="표준 2 37 2" xfId="5467"/>
    <cellStyle name="표준 2 38" xfId="5468"/>
    <cellStyle name="표준 2 38 2" xfId="5469"/>
    <cellStyle name="표준 2 39" xfId="5470"/>
    <cellStyle name="표준 2 39 2" xfId="5471"/>
    <cellStyle name="표준 2 4" xfId="1653"/>
    <cellStyle name="표준 2 4 10" xfId="2238"/>
    <cellStyle name="표준 2 4 2" xfId="1654"/>
    <cellStyle name="표준 2 4 2 2" xfId="1655"/>
    <cellStyle name="표준 2 4 2 2 2" xfId="1656"/>
    <cellStyle name="표준 2 4 2 2 2 2" xfId="5240"/>
    <cellStyle name="표준 2 4 2 3" xfId="1657"/>
    <cellStyle name="표준 2 4 2 4" xfId="6845"/>
    <cellStyle name="표준 2 4 2_009_유통금융보험및기타서비스" xfId="1985"/>
    <cellStyle name="표준 2 4 3" xfId="1658"/>
    <cellStyle name="표준 2 4 3 2" xfId="1659"/>
    <cellStyle name="표준 2 4 3 3" xfId="1660"/>
    <cellStyle name="표준 2 4 3 4" xfId="6846"/>
    <cellStyle name="표준 2 4 4" xfId="2134"/>
    <cellStyle name="표준 2 4 4 2" xfId="3931"/>
    <cellStyle name="표준 2 4 5" xfId="2218"/>
    <cellStyle name="표준 2 4 6" xfId="2121"/>
    <cellStyle name="표준 2 4 7" xfId="2219"/>
    <cellStyle name="표준 2 4 8" xfId="2239"/>
    <cellStyle name="표준 2 4 9" xfId="2224"/>
    <cellStyle name="표준 2 4_004_노동" xfId="1986"/>
    <cellStyle name="표준 2 40" xfId="5472"/>
    <cellStyle name="표준 2 40 2" xfId="5473"/>
    <cellStyle name="표준 2 41" xfId="5474"/>
    <cellStyle name="표준 2 41 2" xfId="5475"/>
    <cellStyle name="표준 2 42" xfId="5476"/>
    <cellStyle name="표준 2 42 2" xfId="5477"/>
    <cellStyle name="표준 2 43" xfId="5478"/>
    <cellStyle name="표준 2 43 2" xfId="5479"/>
    <cellStyle name="표준 2 44" xfId="5480"/>
    <cellStyle name="표준 2 44 2" xfId="5481"/>
    <cellStyle name="표준 2 45" xfId="5482"/>
    <cellStyle name="표준 2 45 2" xfId="5483"/>
    <cellStyle name="표준 2 46" xfId="5484"/>
    <cellStyle name="표준 2 46 2" xfId="5485"/>
    <cellStyle name="표준 2 47" xfId="5486"/>
    <cellStyle name="표준 2 47 2" xfId="5487"/>
    <cellStyle name="표준 2 48" xfId="5488"/>
    <cellStyle name="표준 2 48 2" xfId="5489"/>
    <cellStyle name="표준 2 49" xfId="5490"/>
    <cellStyle name="표준 2 49 2" xfId="5491"/>
    <cellStyle name="표준 2 5" xfId="1661"/>
    <cellStyle name="표준 2 5 2" xfId="1662"/>
    <cellStyle name="표준 2 5 2 2" xfId="1663"/>
    <cellStyle name="표준 2 5 2 3" xfId="5241"/>
    <cellStyle name="표준 2 5 3" xfId="3932"/>
    <cellStyle name="표준 2 5 4" xfId="6847"/>
    <cellStyle name="표준 2 5_006_농림수산" xfId="1987"/>
    <cellStyle name="표준 2 50" xfId="5492"/>
    <cellStyle name="표준 2 50 2" xfId="5493"/>
    <cellStyle name="표준 2 51" xfId="5494"/>
    <cellStyle name="표준 2 51 2" xfId="5495"/>
    <cellStyle name="표준 2 52" xfId="5496"/>
    <cellStyle name="표준 2 52 2" xfId="5497"/>
    <cellStyle name="표준 2 53" xfId="5498"/>
    <cellStyle name="표준 2 53 2" xfId="5499"/>
    <cellStyle name="표준 2 54" xfId="5500"/>
    <cellStyle name="표준 2 54 2" xfId="5501"/>
    <cellStyle name="표준 2 55" xfId="5502"/>
    <cellStyle name="표준 2 55 2" xfId="5503"/>
    <cellStyle name="표준 2 56" xfId="5504"/>
    <cellStyle name="표준 2 56 2" xfId="5505"/>
    <cellStyle name="표준 2 57" xfId="5506"/>
    <cellStyle name="표준 2 57 2" xfId="5507"/>
    <cellStyle name="표준 2 58" xfId="5508"/>
    <cellStyle name="표준 2 58 2" xfId="5509"/>
    <cellStyle name="표준 2 59" xfId="5510"/>
    <cellStyle name="표준 2 59 2" xfId="5511"/>
    <cellStyle name="표준 2 6" xfId="1664"/>
    <cellStyle name="표준 2 6 2" xfId="1665"/>
    <cellStyle name="표준 2 6 2 2" xfId="1666"/>
    <cellStyle name="표준 2 6 2 3" xfId="6848"/>
    <cellStyle name="표준 2 6 3" xfId="1667"/>
    <cellStyle name="표준 2 6 3 2" xfId="4053"/>
    <cellStyle name="표준 2 6 3 3" xfId="5242"/>
    <cellStyle name="표준 2 6 4" xfId="4782"/>
    <cellStyle name="표준 2 6_004_노동" xfId="1988"/>
    <cellStyle name="표준 2 60" xfId="5512"/>
    <cellStyle name="표준 2 60 2" xfId="5513"/>
    <cellStyle name="표준 2 61" xfId="5514"/>
    <cellStyle name="표준 2 61 2" xfId="5515"/>
    <cellStyle name="표준 2 62" xfId="5516"/>
    <cellStyle name="표준 2 62 2" xfId="5517"/>
    <cellStyle name="표준 2 63" xfId="5518"/>
    <cellStyle name="표준 2 63 2" xfId="5519"/>
    <cellStyle name="표준 2 64" xfId="5520"/>
    <cellStyle name="표준 2 64 2" xfId="5521"/>
    <cellStyle name="표준 2 65" xfId="5522"/>
    <cellStyle name="표준 2 65 2" xfId="5523"/>
    <cellStyle name="표준 2 66" xfId="5524"/>
    <cellStyle name="표준 2 66 2" xfId="5525"/>
    <cellStyle name="표준 2 67" xfId="5526"/>
    <cellStyle name="표준 2 67 2" xfId="5527"/>
    <cellStyle name="표준 2 68" xfId="5528"/>
    <cellStyle name="표준 2 7" xfId="1668"/>
    <cellStyle name="표준 2 7 2" xfId="3933"/>
    <cellStyle name="표준 2 7 3" xfId="6849"/>
    <cellStyle name="표준 2 8" xfId="1669"/>
    <cellStyle name="표준 2 8 2" xfId="5529"/>
    <cellStyle name="표준 2 9" xfId="1670"/>
    <cellStyle name="표준 2 9 2" xfId="5530"/>
    <cellStyle name="표준 2_(붙임2) 시정통계 활용도 의견조사표" xfId="1671"/>
    <cellStyle name="표준 20" xfId="1672"/>
    <cellStyle name="표준 20 2" xfId="5531"/>
    <cellStyle name="표준 20 2 2" xfId="5532"/>
    <cellStyle name="표준 20 3" xfId="5533"/>
    <cellStyle name="표준 20 4" xfId="5534"/>
    <cellStyle name="표준 20 5" xfId="5535"/>
    <cellStyle name="표준 20 6" xfId="5536"/>
    <cellStyle name="표준 20 6 2" xfId="5537"/>
    <cellStyle name="표준 20 6 2 2" xfId="7737"/>
    <cellStyle name="표준 20 6 3" xfId="7736"/>
    <cellStyle name="표준 21" xfId="1673"/>
    <cellStyle name="표준 21 2" xfId="5538"/>
    <cellStyle name="표준 21 2 2" xfId="5539"/>
    <cellStyle name="표준 21 3" xfId="5540"/>
    <cellStyle name="표준 21 4" xfId="5541"/>
    <cellStyle name="표준 21 5" xfId="5542"/>
    <cellStyle name="표준 21 6" xfId="5543"/>
    <cellStyle name="표준 22" xfId="1674"/>
    <cellStyle name="표준 22 10" xfId="5544"/>
    <cellStyle name="표준 22 11" xfId="5545"/>
    <cellStyle name="표준 22 12" xfId="5546"/>
    <cellStyle name="표준 22 13" xfId="5547"/>
    <cellStyle name="표준 22 14" xfId="5548"/>
    <cellStyle name="표준 22 15" xfId="5549"/>
    <cellStyle name="표준 22 16" xfId="5550"/>
    <cellStyle name="표준 22 17" xfId="5551"/>
    <cellStyle name="표준 22 18" xfId="5552"/>
    <cellStyle name="표준 22 19" xfId="5553"/>
    <cellStyle name="표준 22 2" xfId="2102"/>
    <cellStyle name="표준 22 2 2" xfId="5554"/>
    <cellStyle name="표준 22 20" xfId="5555"/>
    <cellStyle name="표준 22 21" xfId="5556"/>
    <cellStyle name="표준 22 22" xfId="5557"/>
    <cellStyle name="표준 22 23" xfId="5558"/>
    <cellStyle name="표준 22 24" xfId="5559"/>
    <cellStyle name="표준 22 25" xfId="5560"/>
    <cellStyle name="표준 22 26" xfId="5561"/>
    <cellStyle name="표준 22 27" xfId="5562"/>
    <cellStyle name="표준 22 28" xfId="5563"/>
    <cellStyle name="표준 22 29" xfId="5564"/>
    <cellStyle name="표준 22 3" xfId="1989"/>
    <cellStyle name="표준 22 3 2" xfId="5565"/>
    <cellStyle name="표준 22 30" xfId="5566"/>
    <cellStyle name="표준 22 31" xfId="5567"/>
    <cellStyle name="표준 22 32" xfId="5568"/>
    <cellStyle name="표준 22 33" xfId="5569"/>
    <cellStyle name="표준 22 34" xfId="5570"/>
    <cellStyle name="표준 22 35" xfId="5571"/>
    <cellStyle name="표준 22 36" xfId="5572"/>
    <cellStyle name="표준 22 37" xfId="5573"/>
    <cellStyle name="표준 22 38" xfId="5574"/>
    <cellStyle name="표준 22 39" xfId="5575"/>
    <cellStyle name="표준 22 4" xfId="5576"/>
    <cellStyle name="표준 22 4 2" xfId="5577"/>
    <cellStyle name="표준 22 40" xfId="5578"/>
    <cellStyle name="표준 22 41" xfId="5579"/>
    <cellStyle name="표준 22 42" xfId="5580"/>
    <cellStyle name="표준 22 43" xfId="5581"/>
    <cellStyle name="표준 22 44" xfId="5582"/>
    <cellStyle name="표준 22 45" xfId="5583"/>
    <cellStyle name="표준 22 46" xfId="5584"/>
    <cellStyle name="표준 22 47" xfId="5585"/>
    <cellStyle name="표준 22 48" xfId="5586"/>
    <cellStyle name="표준 22 5" xfId="5587"/>
    <cellStyle name="표준 22 5 2" xfId="5588"/>
    <cellStyle name="표준 22 6" xfId="5589"/>
    <cellStyle name="표준 22 7" xfId="5590"/>
    <cellStyle name="표준 22 8" xfId="5591"/>
    <cellStyle name="표준 22 9" xfId="5592"/>
    <cellStyle name="표준 23" xfId="1675"/>
    <cellStyle name="표준 23 10" xfId="5593"/>
    <cellStyle name="표준 23 11" xfId="5594"/>
    <cellStyle name="표준 23 12" xfId="5595"/>
    <cellStyle name="표준 23 13" xfId="5596"/>
    <cellStyle name="표준 23 14" xfId="5597"/>
    <cellStyle name="표준 23 15" xfId="5598"/>
    <cellStyle name="표준 23 16" xfId="5599"/>
    <cellStyle name="표준 23 17" xfId="5600"/>
    <cellStyle name="표준 23 18" xfId="5601"/>
    <cellStyle name="표준 23 19" xfId="5602"/>
    <cellStyle name="표준 23 2" xfId="5603"/>
    <cellStyle name="표준 23 20" xfId="5604"/>
    <cellStyle name="표준 23 21" xfId="5605"/>
    <cellStyle name="표준 23 22" xfId="5606"/>
    <cellStyle name="표준 23 23" xfId="5607"/>
    <cellStyle name="표준 23 24" xfId="5608"/>
    <cellStyle name="표준 23 25" xfId="5609"/>
    <cellStyle name="표준 23 26" xfId="5610"/>
    <cellStyle name="표준 23 27" xfId="5611"/>
    <cellStyle name="표준 23 28" xfId="5612"/>
    <cellStyle name="표준 23 29" xfId="5613"/>
    <cellStyle name="표준 23 3" xfId="5614"/>
    <cellStyle name="표준 23 30" xfId="5615"/>
    <cellStyle name="표준 23 31" xfId="5616"/>
    <cellStyle name="표준 23 32" xfId="5617"/>
    <cellStyle name="표준 23 33" xfId="5618"/>
    <cellStyle name="표준 23 34" xfId="5619"/>
    <cellStyle name="표준 23 35" xfId="5620"/>
    <cellStyle name="표준 23 36" xfId="5621"/>
    <cellStyle name="표준 23 37" xfId="5622"/>
    <cellStyle name="표준 23 38" xfId="5623"/>
    <cellStyle name="표준 23 39" xfId="5624"/>
    <cellStyle name="표준 23 4" xfId="5625"/>
    <cellStyle name="표준 23 40" xfId="5626"/>
    <cellStyle name="표준 23 41" xfId="5627"/>
    <cellStyle name="표준 23 42" xfId="5628"/>
    <cellStyle name="표준 23 43" xfId="5629"/>
    <cellStyle name="표준 23 44" xfId="5630"/>
    <cellStyle name="표준 23 45" xfId="5631"/>
    <cellStyle name="표준 23 46" xfId="5632"/>
    <cellStyle name="표준 23 47" xfId="5633"/>
    <cellStyle name="표준 23 48" xfId="5634"/>
    <cellStyle name="표준 23 5" xfId="5635"/>
    <cellStyle name="표준 23 6" xfId="5636"/>
    <cellStyle name="표준 23 7" xfId="5637"/>
    <cellStyle name="표준 23 8" xfId="5638"/>
    <cellStyle name="표준 23 9" xfId="5639"/>
    <cellStyle name="표준 24" xfId="1676"/>
    <cellStyle name="표준 24 10" xfId="5640"/>
    <cellStyle name="표준 24 11" xfId="5641"/>
    <cellStyle name="표준 24 12" xfId="5642"/>
    <cellStyle name="표준 24 13" xfId="5643"/>
    <cellStyle name="표준 24 14" xfId="5644"/>
    <cellStyle name="표준 24 15" xfId="5645"/>
    <cellStyle name="표준 24 16" xfId="5646"/>
    <cellStyle name="표준 24 17" xfId="5647"/>
    <cellStyle name="표준 24 18" xfId="5648"/>
    <cellStyle name="표준 24 19" xfId="5649"/>
    <cellStyle name="표준 24 2" xfId="5650"/>
    <cellStyle name="표준 24 20" xfId="5651"/>
    <cellStyle name="표준 24 21" xfId="5652"/>
    <cellStyle name="표준 24 22" xfId="5653"/>
    <cellStyle name="표준 24 23" xfId="5654"/>
    <cellStyle name="표준 24 24" xfId="5655"/>
    <cellStyle name="표준 24 25" xfId="5656"/>
    <cellStyle name="표준 24 26" xfId="5657"/>
    <cellStyle name="표준 24 27" xfId="5658"/>
    <cellStyle name="표준 24 28" xfId="5659"/>
    <cellStyle name="표준 24 29" xfId="5660"/>
    <cellStyle name="표준 24 3" xfId="5661"/>
    <cellStyle name="표준 24 30" xfId="5662"/>
    <cellStyle name="표준 24 31" xfId="5663"/>
    <cellStyle name="표준 24 32" xfId="5664"/>
    <cellStyle name="표준 24 33" xfId="5665"/>
    <cellStyle name="표준 24 34" xfId="5666"/>
    <cellStyle name="표준 24 35" xfId="5667"/>
    <cellStyle name="표준 24 36" xfId="5668"/>
    <cellStyle name="표준 24 37" xfId="5669"/>
    <cellStyle name="표준 24 38" xfId="5670"/>
    <cellStyle name="표준 24 39" xfId="5671"/>
    <cellStyle name="표준 24 4" xfId="5672"/>
    <cellStyle name="표준 24 40" xfId="5673"/>
    <cellStyle name="표준 24 41" xfId="5674"/>
    <cellStyle name="표준 24 42" xfId="5675"/>
    <cellStyle name="표준 24 43" xfId="5676"/>
    <cellStyle name="표준 24 44" xfId="5677"/>
    <cellStyle name="표준 24 45" xfId="5678"/>
    <cellStyle name="표준 24 46" xfId="5679"/>
    <cellStyle name="표준 24 47" xfId="5680"/>
    <cellStyle name="표준 24 48" xfId="5681"/>
    <cellStyle name="표준 24 5" xfId="5682"/>
    <cellStyle name="표준 24 6" xfId="5683"/>
    <cellStyle name="표준 24 7" xfId="5684"/>
    <cellStyle name="표준 24 8" xfId="5685"/>
    <cellStyle name="표준 24 9" xfId="5686"/>
    <cellStyle name="표준 25" xfId="1677"/>
    <cellStyle name="표준 25 10" xfId="5687"/>
    <cellStyle name="표준 25 11" xfId="5688"/>
    <cellStyle name="표준 25 12" xfId="5689"/>
    <cellStyle name="표준 25 13" xfId="5690"/>
    <cellStyle name="표준 25 14" xfId="5691"/>
    <cellStyle name="표준 25 15" xfId="5692"/>
    <cellStyle name="표준 25 16" xfId="5693"/>
    <cellStyle name="표준 25 17" xfId="5694"/>
    <cellStyle name="표준 25 18" xfId="5695"/>
    <cellStyle name="표준 25 19" xfId="5696"/>
    <cellStyle name="표준 25 2" xfId="5697"/>
    <cellStyle name="표준 25 20" xfId="5698"/>
    <cellStyle name="표준 25 21" xfId="5699"/>
    <cellStyle name="표준 25 22" xfId="5700"/>
    <cellStyle name="표준 25 23" xfId="5701"/>
    <cellStyle name="표준 25 24" xfId="5702"/>
    <cellStyle name="표준 25 25" xfId="5703"/>
    <cellStyle name="표준 25 26" xfId="5704"/>
    <cellStyle name="표준 25 27" xfId="5705"/>
    <cellStyle name="표준 25 28" xfId="5706"/>
    <cellStyle name="표준 25 29" xfId="5707"/>
    <cellStyle name="표준 25 3" xfId="5708"/>
    <cellStyle name="표준 25 30" xfId="5709"/>
    <cellStyle name="표준 25 31" xfId="5710"/>
    <cellStyle name="표준 25 32" xfId="5711"/>
    <cellStyle name="표준 25 33" xfId="5712"/>
    <cellStyle name="표준 25 34" xfId="5713"/>
    <cellStyle name="표준 25 35" xfId="5714"/>
    <cellStyle name="표준 25 36" xfId="5715"/>
    <cellStyle name="표준 25 37" xfId="5716"/>
    <cellStyle name="표준 25 38" xfId="5717"/>
    <cellStyle name="표준 25 39" xfId="5718"/>
    <cellStyle name="표준 25 4" xfId="5719"/>
    <cellStyle name="표준 25 40" xfId="5720"/>
    <cellStyle name="표준 25 41" xfId="5721"/>
    <cellStyle name="표준 25 42" xfId="5722"/>
    <cellStyle name="표준 25 43" xfId="5723"/>
    <cellStyle name="표준 25 44" xfId="5724"/>
    <cellStyle name="표준 25 45" xfId="5725"/>
    <cellStyle name="표준 25 46" xfId="5726"/>
    <cellStyle name="표준 25 47" xfId="5727"/>
    <cellStyle name="표준 25 48" xfId="5728"/>
    <cellStyle name="표준 25 5" xfId="5729"/>
    <cellStyle name="표준 25 6" xfId="5730"/>
    <cellStyle name="표준 25 7" xfId="5731"/>
    <cellStyle name="표준 25 8" xfId="5732"/>
    <cellStyle name="표준 25 9" xfId="5733"/>
    <cellStyle name="표준 256" xfId="5734"/>
    <cellStyle name="표준 257" xfId="5735"/>
    <cellStyle name="표준 258" xfId="5736"/>
    <cellStyle name="표준 259" xfId="5737"/>
    <cellStyle name="표준 26" xfId="1678"/>
    <cellStyle name="표준 26 10" xfId="5738"/>
    <cellStyle name="표준 26 11" xfId="5739"/>
    <cellStyle name="표준 26 12" xfId="5740"/>
    <cellStyle name="표준 26 13" xfId="5741"/>
    <cellStyle name="표준 26 14" xfId="5742"/>
    <cellStyle name="표준 26 15" xfId="5743"/>
    <cellStyle name="표준 26 16" xfId="5744"/>
    <cellStyle name="표준 26 17" xfId="5745"/>
    <cellStyle name="표준 26 18" xfId="5746"/>
    <cellStyle name="표준 26 19" xfId="5747"/>
    <cellStyle name="표준 26 2" xfId="4054"/>
    <cellStyle name="표준 26 20" xfId="5748"/>
    <cellStyle name="표준 26 21" xfId="5749"/>
    <cellStyle name="표준 26 22" xfId="5750"/>
    <cellStyle name="표준 26 23" xfId="5751"/>
    <cellStyle name="표준 26 24" xfId="5752"/>
    <cellStyle name="표준 26 25" xfId="5753"/>
    <cellStyle name="표준 26 26" xfId="5754"/>
    <cellStyle name="표준 26 27" xfId="5755"/>
    <cellStyle name="표준 26 28" xfId="5756"/>
    <cellStyle name="표준 26 29" xfId="5757"/>
    <cellStyle name="표준 26 3" xfId="5758"/>
    <cellStyle name="표준 26 30" xfId="5759"/>
    <cellStyle name="표준 26 31" xfId="5760"/>
    <cellStyle name="표준 26 32" xfId="5761"/>
    <cellStyle name="표준 26 33" xfId="5762"/>
    <cellStyle name="표준 26 34" xfId="5763"/>
    <cellStyle name="표준 26 35" xfId="5764"/>
    <cellStyle name="표준 26 36" xfId="5765"/>
    <cellStyle name="표준 26 37" xfId="5766"/>
    <cellStyle name="표준 26 38" xfId="5767"/>
    <cellStyle name="표준 26 39" xfId="5768"/>
    <cellStyle name="표준 26 4" xfId="5769"/>
    <cellStyle name="표준 26 40" xfId="5770"/>
    <cellStyle name="표준 26 41" xfId="5771"/>
    <cellStyle name="표준 26 42" xfId="5772"/>
    <cellStyle name="표준 26 43" xfId="5773"/>
    <cellStyle name="표준 26 44" xfId="5774"/>
    <cellStyle name="표준 26 45" xfId="5775"/>
    <cellStyle name="표준 26 46" xfId="5776"/>
    <cellStyle name="표준 26 47" xfId="5777"/>
    <cellStyle name="표준 26 48" xfId="5778"/>
    <cellStyle name="표준 26 5" xfId="5779"/>
    <cellStyle name="표준 26 6" xfId="5780"/>
    <cellStyle name="표준 26 7" xfId="5781"/>
    <cellStyle name="표준 26 8" xfId="5782"/>
    <cellStyle name="표준 26 9" xfId="5783"/>
    <cellStyle name="표준 260" xfId="5784"/>
    <cellStyle name="표준 261" xfId="5785"/>
    <cellStyle name="표준 262" xfId="5786"/>
    <cellStyle name="표준 263" xfId="5787"/>
    <cellStyle name="표준 264" xfId="5788"/>
    <cellStyle name="표준 265" xfId="5789"/>
    <cellStyle name="표준 266" xfId="5790"/>
    <cellStyle name="표준 267" xfId="5791"/>
    <cellStyle name="표준 268" xfId="5792"/>
    <cellStyle name="표준 269" xfId="5793"/>
    <cellStyle name="표준 27" xfId="1679"/>
    <cellStyle name="표준 27 10" xfId="5794"/>
    <cellStyle name="표준 27 11" xfId="5795"/>
    <cellStyle name="표준 27 12" xfId="5796"/>
    <cellStyle name="표준 27 13" xfId="5797"/>
    <cellStyle name="표준 27 14" xfId="5798"/>
    <cellStyle name="표준 27 15" xfId="5799"/>
    <cellStyle name="표준 27 16" xfId="5800"/>
    <cellStyle name="표준 27 17" xfId="5801"/>
    <cellStyle name="표준 27 18" xfId="5802"/>
    <cellStyle name="표준 27 19" xfId="5803"/>
    <cellStyle name="표준 27 2" xfId="4055"/>
    <cellStyle name="표준 27 20" xfId="5804"/>
    <cellStyle name="표준 27 21" xfId="5805"/>
    <cellStyle name="표준 27 22" xfId="5806"/>
    <cellStyle name="표준 27 23" xfId="5807"/>
    <cellStyle name="표준 27 24" xfId="5808"/>
    <cellStyle name="표준 27 25" xfId="5809"/>
    <cellStyle name="표준 27 26" xfId="5810"/>
    <cellStyle name="표준 27 27" xfId="5811"/>
    <cellStyle name="표준 27 28" xfId="5812"/>
    <cellStyle name="표준 27 29" xfId="5813"/>
    <cellStyle name="표준 27 3" xfId="5814"/>
    <cellStyle name="표준 27 30" xfId="5815"/>
    <cellStyle name="표준 27 31" xfId="5816"/>
    <cellStyle name="표준 27 32" xfId="5817"/>
    <cellStyle name="표준 27 33" xfId="5818"/>
    <cellStyle name="표준 27 34" xfId="5819"/>
    <cellStyle name="표준 27 35" xfId="5820"/>
    <cellStyle name="표준 27 36" xfId="5821"/>
    <cellStyle name="표준 27 37" xfId="5822"/>
    <cellStyle name="표준 27 38" xfId="5823"/>
    <cellStyle name="표준 27 39" xfId="5824"/>
    <cellStyle name="표준 27 4" xfId="5825"/>
    <cellStyle name="표준 27 40" xfId="5826"/>
    <cellStyle name="표준 27 41" xfId="5827"/>
    <cellStyle name="표준 27 42" xfId="5828"/>
    <cellStyle name="표준 27 43" xfId="5829"/>
    <cellStyle name="표준 27 44" xfId="5830"/>
    <cellStyle name="표준 27 45" xfId="5831"/>
    <cellStyle name="표준 27 46" xfId="5832"/>
    <cellStyle name="표준 27 47" xfId="5833"/>
    <cellStyle name="표준 27 48" xfId="5834"/>
    <cellStyle name="표준 27 5" xfId="5835"/>
    <cellStyle name="표준 27 6" xfId="5836"/>
    <cellStyle name="표준 27 7" xfId="5837"/>
    <cellStyle name="표준 27 8" xfId="5838"/>
    <cellStyle name="표준 27 9" xfId="5839"/>
    <cellStyle name="표준 270" xfId="5840"/>
    <cellStyle name="표준 271" xfId="5841"/>
    <cellStyle name="표준 272" xfId="5842"/>
    <cellStyle name="표준 273" xfId="5843"/>
    <cellStyle name="표준 274" xfId="5844"/>
    <cellStyle name="표준 275" xfId="5845"/>
    <cellStyle name="표준 276" xfId="5846"/>
    <cellStyle name="표준 277" xfId="5847"/>
    <cellStyle name="표준 278" xfId="5848"/>
    <cellStyle name="표준 279" xfId="5849"/>
    <cellStyle name="표준 28" xfId="1680"/>
    <cellStyle name="표준 28 10" xfId="5850"/>
    <cellStyle name="표준 28 11" xfId="5851"/>
    <cellStyle name="표준 28 12" xfId="5852"/>
    <cellStyle name="표준 28 13" xfId="5853"/>
    <cellStyle name="표준 28 14" xfId="5854"/>
    <cellStyle name="표준 28 15" xfId="5855"/>
    <cellStyle name="표준 28 16" xfId="5856"/>
    <cellStyle name="표준 28 17" xfId="5857"/>
    <cellStyle name="표준 28 18" xfId="5858"/>
    <cellStyle name="표준 28 19" xfId="5859"/>
    <cellStyle name="표준 28 2" xfId="5860"/>
    <cellStyle name="표준 28 20" xfId="5861"/>
    <cellStyle name="표준 28 21" xfId="5862"/>
    <cellStyle name="표준 28 22" xfId="5863"/>
    <cellStyle name="표준 28 23" xfId="5864"/>
    <cellStyle name="표준 28 24" xfId="5865"/>
    <cellStyle name="표준 28 25" xfId="5866"/>
    <cellStyle name="표준 28 26" xfId="5867"/>
    <cellStyle name="표준 28 27" xfId="5868"/>
    <cellStyle name="표준 28 28" xfId="5869"/>
    <cellStyle name="표준 28 29" xfId="5870"/>
    <cellStyle name="표준 28 3" xfId="5871"/>
    <cellStyle name="표준 28 30" xfId="5872"/>
    <cellStyle name="표준 28 31" xfId="5873"/>
    <cellStyle name="표준 28 32" xfId="5874"/>
    <cellStyle name="표준 28 33" xfId="5875"/>
    <cellStyle name="표준 28 34" xfId="5876"/>
    <cellStyle name="표준 28 35" xfId="5877"/>
    <cellStyle name="표준 28 36" xfId="5878"/>
    <cellStyle name="표준 28 37" xfId="5879"/>
    <cellStyle name="표준 28 38" xfId="5880"/>
    <cellStyle name="표준 28 39" xfId="5881"/>
    <cellStyle name="표준 28 4" xfId="5882"/>
    <cellStyle name="표준 28 40" xfId="5883"/>
    <cellStyle name="표준 28 41" xfId="5884"/>
    <cellStyle name="표준 28 42" xfId="5885"/>
    <cellStyle name="표준 28 43" xfId="5886"/>
    <cellStyle name="표준 28 44" xfId="5887"/>
    <cellStyle name="표준 28 45" xfId="5888"/>
    <cellStyle name="표준 28 46" xfId="5889"/>
    <cellStyle name="표준 28 47" xfId="5890"/>
    <cellStyle name="표준 28 48" xfId="5891"/>
    <cellStyle name="표준 28 5" xfId="5892"/>
    <cellStyle name="표준 28 6" xfId="5893"/>
    <cellStyle name="표준 28 7" xfId="5894"/>
    <cellStyle name="표준 28 8" xfId="5895"/>
    <cellStyle name="표준 28 9" xfId="5896"/>
    <cellStyle name="표준 280" xfId="5897"/>
    <cellStyle name="표준 281" xfId="5898"/>
    <cellStyle name="표준 282" xfId="5899"/>
    <cellStyle name="표준 283" xfId="5900"/>
    <cellStyle name="표준 284" xfId="5901"/>
    <cellStyle name="표준 285" xfId="5902"/>
    <cellStyle name="표준 286" xfId="5903"/>
    <cellStyle name="표준 287" xfId="5904"/>
    <cellStyle name="표준 288" xfId="5905"/>
    <cellStyle name="표준 289" xfId="5906"/>
    <cellStyle name="표준 29" xfId="1681"/>
    <cellStyle name="표준 29 10" xfId="5907"/>
    <cellStyle name="표준 29 11" xfId="5908"/>
    <cellStyle name="표준 29 12" xfId="5909"/>
    <cellStyle name="표준 29 13" xfId="5910"/>
    <cellStyle name="표준 29 14" xfId="5911"/>
    <cellStyle name="표준 29 15" xfId="5912"/>
    <cellStyle name="표준 29 16" xfId="5913"/>
    <cellStyle name="표준 29 17" xfId="5914"/>
    <cellStyle name="표준 29 18" xfId="5915"/>
    <cellStyle name="표준 29 19" xfId="5916"/>
    <cellStyle name="표준 29 2" xfId="5917"/>
    <cellStyle name="표준 29 20" xfId="5918"/>
    <cellStyle name="표준 29 21" xfId="5919"/>
    <cellStyle name="표준 29 22" xfId="5920"/>
    <cellStyle name="표준 29 23" xfId="5921"/>
    <cellStyle name="표준 29 24" xfId="5922"/>
    <cellStyle name="표준 29 25" xfId="5923"/>
    <cellStyle name="표준 29 26" xfId="5924"/>
    <cellStyle name="표준 29 27" xfId="5925"/>
    <cellStyle name="표준 29 28" xfId="5926"/>
    <cellStyle name="표준 29 29" xfId="5927"/>
    <cellStyle name="표준 29 3" xfId="5928"/>
    <cellStyle name="표준 29 30" xfId="5929"/>
    <cellStyle name="표준 29 31" xfId="5930"/>
    <cellStyle name="표준 29 32" xfId="5931"/>
    <cellStyle name="표준 29 33" xfId="5932"/>
    <cellStyle name="표준 29 34" xfId="5933"/>
    <cellStyle name="표준 29 35" xfId="5934"/>
    <cellStyle name="표준 29 36" xfId="5935"/>
    <cellStyle name="표준 29 37" xfId="5936"/>
    <cellStyle name="표준 29 38" xfId="5937"/>
    <cellStyle name="표준 29 39" xfId="5938"/>
    <cellStyle name="표준 29 4" xfId="5939"/>
    <cellStyle name="표준 29 40" xfId="5940"/>
    <cellStyle name="표준 29 41" xfId="5941"/>
    <cellStyle name="표준 29 42" xfId="5942"/>
    <cellStyle name="표준 29 43" xfId="5943"/>
    <cellStyle name="표준 29 44" xfId="5944"/>
    <cellStyle name="표준 29 45" xfId="5945"/>
    <cellStyle name="표준 29 46" xfId="5946"/>
    <cellStyle name="표준 29 47" xfId="5947"/>
    <cellStyle name="표준 29 48" xfId="5948"/>
    <cellStyle name="표준 29 5" xfId="5949"/>
    <cellStyle name="표준 29 6" xfId="5950"/>
    <cellStyle name="표준 29 7" xfId="5951"/>
    <cellStyle name="표준 29 8" xfId="5952"/>
    <cellStyle name="표준 29 9" xfId="5953"/>
    <cellStyle name="표준 290" xfId="5954"/>
    <cellStyle name="표준 291" xfId="5955"/>
    <cellStyle name="표준 292" xfId="5956"/>
    <cellStyle name="표준 293" xfId="5957"/>
    <cellStyle name="표준 294" xfId="5958"/>
    <cellStyle name="표준 295" xfId="5959"/>
    <cellStyle name="표준 296" xfId="5960"/>
    <cellStyle name="표준 297" xfId="5961"/>
    <cellStyle name="표준 298" xfId="5962"/>
    <cellStyle name="표준 299" xfId="5963"/>
    <cellStyle name="표준 3" xfId="1682"/>
    <cellStyle name="표준 3 10" xfId="4056"/>
    <cellStyle name="표준 3 11" xfId="4057"/>
    <cellStyle name="표준 3 12" xfId="4123"/>
    <cellStyle name="표준 3 2" xfId="1683"/>
    <cellStyle name="표준 3 2 2" xfId="1684"/>
    <cellStyle name="표준 3 2 2 2" xfId="1685"/>
    <cellStyle name="표준 3 2 2 2 2" xfId="5243"/>
    <cellStyle name="표준 3 2 3" xfId="1686"/>
    <cellStyle name="표준 3 2 3 2" xfId="1687"/>
    <cellStyle name="표준 3 2 3 2 2" xfId="5244"/>
    <cellStyle name="표준 3 2 4" xfId="3934"/>
    <cellStyle name="표준 3 2 4 2" xfId="5245"/>
    <cellStyle name="표준 3 2 5" xfId="3935"/>
    <cellStyle name="표준 3 2_6.농림수산 37  수정(산림녹지과)" xfId="4058"/>
    <cellStyle name="표준 3 3" xfId="1688"/>
    <cellStyle name="표준 3 3 2" xfId="1689"/>
    <cellStyle name="표준 3 3 2 2" xfId="1690"/>
    <cellStyle name="표준 3 3 2 2 2" xfId="1691"/>
    <cellStyle name="표준 3 3 2 2 2 2" xfId="5246"/>
    <cellStyle name="표준 3 3 2 3" xfId="1692"/>
    <cellStyle name="표준 3 3 2 3 2" xfId="1693"/>
    <cellStyle name="표준 3 3 2 3 3" xfId="4783"/>
    <cellStyle name="표준 3 3 2 4" xfId="2133"/>
    <cellStyle name="표준 3 3 2 5" xfId="6850"/>
    <cellStyle name="표준 3 3 2_004_노동" xfId="1990"/>
    <cellStyle name="표준 3 3 3" xfId="1694"/>
    <cellStyle name="표준 3 3 3 2" xfId="1695"/>
    <cellStyle name="표준 3 3 3 2 2" xfId="5247"/>
    <cellStyle name="표준 3 3 3 3" xfId="1696"/>
    <cellStyle name="표준 3 3 3 4" xfId="5248"/>
    <cellStyle name="표준 3 3 3_010_주택건설" xfId="1991"/>
    <cellStyle name="표준 3 3 4" xfId="1697"/>
    <cellStyle name="표준 3 3 4 2" xfId="5249"/>
    <cellStyle name="표준 3 3 5" xfId="3936"/>
    <cellStyle name="표준 3 3_006_농림수산" xfId="1992"/>
    <cellStyle name="표준 3 4" xfId="1698"/>
    <cellStyle name="표준 3 4 2" xfId="1699"/>
    <cellStyle name="표준 3 4 2 2" xfId="1700"/>
    <cellStyle name="표준 3 4 2 2 2" xfId="1701"/>
    <cellStyle name="표준 3 4 2 3" xfId="4784"/>
    <cellStyle name="표준 3 4 3" xfId="1702"/>
    <cellStyle name="표준 3 4 3 2" xfId="1703"/>
    <cellStyle name="표준 3 4 3 3" xfId="1993"/>
    <cellStyle name="표준 3 4 4" xfId="3937"/>
    <cellStyle name="표준 3 4 5" xfId="4916"/>
    <cellStyle name="표준 3 4_006_농림수산" xfId="1994"/>
    <cellStyle name="표준 3 5" xfId="1704"/>
    <cellStyle name="표준 3 5 2" xfId="1705"/>
    <cellStyle name="표준 3 5 2 2" xfId="1706"/>
    <cellStyle name="표준 3 5 2 2 2" xfId="5250"/>
    <cellStyle name="표준 3 5 2 3" xfId="4786"/>
    <cellStyle name="표준 3 5 2 4" xfId="4785"/>
    <cellStyle name="표준 3 5 3" xfId="4787"/>
    <cellStyle name="표준 3 6" xfId="1707"/>
    <cellStyle name="표준 3 6 2" xfId="1708"/>
    <cellStyle name="표준 3 6 2 2" xfId="2128"/>
    <cellStyle name="표준 3 6 2 3" xfId="2089"/>
    <cellStyle name="표준 3 6 3" xfId="1995"/>
    <cellStyle name="표준 3 7" xfId="1709"/>
    <cellStyle name="표준 3 8" xfId="4059"/>
    <cellStyle name="표준 3 9" xfId="4060"/>
    <cellStyle name="표준 3_004_노동" xfId="1996"/>
    <cellStyle name="표준 30" xfId="1710"/>
    <cellStyle name="표준 30 10" xfId="5964"/>
    <cellStyle name="표준 30 11" xfId="5965"/>
    <cellStyle name="표준 30 12" xfId="5966"/>
    <cellStyle name="표준 30 13" xfId="5967"/>
    <cellStyle name="표준 30 14" xfId="5968"/>
    <cellStyle name="표준 30 15" xfId="5969"/>
    <cellStyle name="표준 30 16" xfId="5970"/>
    <cellStyle name="표준 30 17" xfId="5971"/>
    <cellStyle name="표준 30 18" xfId="5972"/>
    <cellStyle name="표준 30 19" xfId="5973"/>
    <cellStyle name="표준 30 2" xfId="5974"/>
    <cellStyle name="표준 30 20" xfId="5975"/>
    <cellStyle name="표준 30 21" xfId="5976"/>
    <cellStyle name="표준 30 22" xfId="5977"/>
    <cellStyle name="표준 30 23" xfId="5978"/>
    <cellStyle name="표준 30 24" xfId="5979"/>
    <cellStyle name="표준 30 25" xfId="5980"/>
    <cellStyle name="표준 30 26" xfId="5981"/>
    <cellStyle name="표준 30 27" xfId="5982"/>
    <cellStyle name="표준 30 28" xfId="5983"/>
    <cellStyle name="표준 30 29" xfId="5984"/>
    <cellStyle name="표준 30 3" xfId="5985"/>
    <cellStyle name="표준 30 30" xfId="5986"/>
    <cellStyle name="표준 30 31" xfId="5987"/>
    <cellStyle name="표준 30 32" xfId="5988"/>
    <cellStyle name="표준 30 33" xfId="5989"/>
    <cellStyle name="표준 30 34" xfId="5990"/>
    <cellStyle name="표준 30 35" xfId="5991"/>
    <cellStyle name="표준 30 36" xfId="5992"/>
    <cellStyle name="표준 30 37" xfId="5993"/>
    <cellStyle name="표준 30 38" xfId="5994"/>
    <cellStyle name="표준 30 39" xfId="5995"/>
    <cellStyle name="표준 30 4" xfId="5996"/>
    <cellStyle name="표준 30 40" xfId="5997"/>
    <cellStyle name="표준 30 41" xfId="5998"/>
    <cellStyle name="표준 30 42" xfId="5999"/>
    <cellStyle name="표준 30 43" xfId="6000"/>
    <cellStyle name="표준 30 44" xfId="6001"/>
    <cellStyle name="표준 30 45" xfId="6002"/>
    <cellStyle name="표준 30 46" xfId="6003"/>
    <cellStyle name="표준 30 47" xfId="6004"/>
    <cellStyle name="표준 30 48" xfId="6005"/>
    <cellStyle name="표준 30 5" xfId="6006"/>
    <cellStyle name="표준 30 6" xfId="6007"/>
    <cellStyle name="표준 30 7" xfId="6008"/>
    <cellStyle name="표준 30 8" xfId="6009"/>
    <cellStyle name="표준 30 9" xfId="6010"/>
    <cellStyle name="표준 300" xfId="6011"/>
    <cellStyle name="표준 301" xfId="6012"/>
    <cellStyle name="표준 302" xfId="6013"/>
    <cellStyle name="표준 303" xfId="6014"/>
    <cellStyle name="표준 304" xfId="6015"/>
    <cellStyle name="표준 305" xfId="6016"/>
    <cellStyle name="표준 306" xfId="6017"/>
    <cellStyle name="표준 307" xfId="6018"/>
    <cellStyle name="표준 308" xfId="6019"/>
    <cellStyle name="표준 309" xfId="6020"/>
    <cellStyle name="표준 31" xfId="1711"/>
    <cellStyle name="표준 31 10" xfId="6021"/>
    <cellStyle name="표준 31 11" xfId="6022"/>
    <cellStyle name="표준 31 12" xfId="6023"/>
    <cellStyle name="표준 31 13" xfId="6024"/>
    <cellStyle name="표준 31 14" xfId="6025"/>
    <cellStyle name="표준 31 15" xfId="6026"/>
    <cellStyle name="표준 31 16" xfId="6027"/>
    <cellStyle name="표준 31 17" xfId="6028"/>
    <cellStyle name="표준 31 18" xfId="6029"/>
    <cellStyle name="표준 31 19" xfId="6030"/>
    <cellStyle name="표준 31 2" xfId="6031"/>
    <cellStyle name="표준 31 20" xfId="6032"/>
    <cellStyle name="표준 31 21" xfId="6033"/>
    <cellStyle name="표준 31 22" xfId="6034"/>
    <cellStyle name="표준 31 23" xfId="6035"/>
    <cellStyle name="표준 31 24" xfId="6036"/>
    <cellStyle name="표준 31 25" xfId="6037"/>
    <cellStyle name="표준 31 26" xfId="6038"/>
    <cellStyle name="표준 31 27" xfId="6039"/>
    <cellStyle name="표준 31 28" xfId="6040"/>
    <cellStyle name="표준 31 29" xfId="6041"/>
    <cellStyle name="표준 31 3" xfId="6042"/>
    <cellStyle name="표준 31 30" xfId="6043"/>
    <cellStyle name="표준 31 31" xfId="6044"/>
    <cellStyle name="표준 31 32" xfId="6045"/>
    <cellStyle name="표준 31 33" xfId="6046"/>
    <cellStyle name="표준 31 34" xfId="6047"/>
    <cellStyle name="표준 31 35" xfId="6048"/>
    <cellStyle name="표준 31 36" xfId="6049"/>
    <cellStyle name="표준 31 37" xfId="6050"/>
    <cellStyle name="표준 31 38" xfId="6051"/>
    <cellStyle name="표준 31 39" xfId="6052"/>
    <cellStyle name="표준 31 4" xfId="6053"/>
    <cellStyle name="표준 31 40" xfId="6054"/>
    <cellStyle name="표준 31 41" xfId="6055"/>
    <cellStyle name="표준 31 42" xfId="6056"/>
    <cellStyle name="표준 31 43" xfId="6057"/>
    <cellStyle name="표준 31 44" xfId="6058"/>
    <cellStyle name="표준 31 45" xfId="6059"/>
    <cellStyle name="표준 31 46" xfId="6060"/>
    <cellStyle name="표준 31 47" xfId="6061"/>
    <cellStyle name="표준 31 48" xfId="6062"/>
    <cellStyle name="표준 31 5" xfId="6063"/>
    <cellStyle name="표준 31 6" xfId="6064"/>
    <cellStyle name="표준 31 7" xfId="6065"/>
    <cellStyle name="표준 31 8" xfId="6066"/>
    <cellStyle name="표준 31 9" xfId="6067"/>
    <cellStyle name="표준 310" xfId="6068"/>
    <cellStyle name="표준 311" xfId="6069"/>
    <cellStyle name="표준 312" xfId="6070"/>
    <cellStyle name="표준 313" xfId="6071"/>
    <cellStyle name="표준 314" xfId="6072"/>
    <cellStyle name="표준 315" xfId="6073"/>
    <cellStyle name="표준 316" xfId="6074"/>
    <cellStyle name="표준 317" xfId="6075"/>
    <cellStyle name="표준 318" xfId="6076"/>
    <cellStyle name="표준 319" xfId="6077"/>
    <cellStyle name="표준 32" xfId="1712"/>
    <cellStyle name="표준 32 10" xfId="6078"/>
    <cellStyle name="표준 32 11" xfId="6079"/>
    <cellStyle name="표준 32 12" xfId="6080"/>
    <cellStyle name="표준 32 13" xfId="6081"/>
    <cellStyle name="표준 32 14" xfId="6082"/>
    <cellStyle name="표준 32 15" xfId="6083"/>
    <cellStyle name="표준 32 16" xfId="6084"/>
    <cellStyle name="표준 32 17" xfId="6085"/>
    <cellStyle name="표준 32 18" xfId="6086"/>
    <cellStyle name="표준 32 19" xfId="6087"/>
    <cellStyle name="표준 32 2" xfId="6088"/>
    <cellStyle name="표준 32 20" xfId="6089"/>
    <cellStyle name="표준 32 21" xfId="6090"/>
    <cellStyle name="표준 32 22" xfId="6091"/>
    <cellStyle name="표준 32 23" xfId="6092"/>
    <cellStyle name="표준 32 24" xfId="6093"/>
    <cellStyle name="표준 32 25" xfId="6094"/>
    <cellStyle name="표준 32 26" xfId="6095"/>
    <cellStyle name="표준 32 27" xfId="6096"/>
    <cellStyle name="표준 32 28" xfId="6097"/>
    <cellStyle name="표준 32 29" xfId="6098"/>
    <cellStyle name="표준 32 3" xfId="6099"/>
    <cellStyle name="표준 32 30" xfId="6100"/>
    <cellStyle name="표준 32 31" xfId="6101"/>
    <cellStyle name="표준 32 32" xfId="6102"/>
    <cellStyle name="표준 32 33" xfId="6103"/>
    <cellStyle name="표준 32 34" xfId="6104"/>
    <cellStyle name="표준 32 35" xfId="6105"/>
    <cellStyle name="표준 32 36" xfId="6106"/>
    <cellStyle name="표준 32 37" xfId="6107"/>
    <cellStyle name="표준 32 38" xfId="6108"/>
    <cellStyle name="표준 32 39" xfId="6109"/>
    <cellStyle name="표준 32 4" xfId="6110"/>
    <cellStyle name="표준 32 40" xfId="6111"/>
    <cellStyle name="표준 32 41" xfId="6112"/>
    <cellStyle name="표준 32 42" xfId="6113"/>
    <cellStyle name="표준 32 43" xfId="6114"/>
    <cellStyle name="표준 32 44" xfId="6115"/>
    <cellStyle name="표준 32 45" xfId="6116"/>
    <cellStyle name="표준 32 46" xfId="6117"/>
    <cellStyle name="표준 32 47" xfId="6118"/>
    <cellStyle name="표준 32 48" xfId="6119"/>
    <cellStyle name="표준 32 5" xfId="6120"/>
    <cellStyle name="표준 32 6" xfId="6121"/>
    <cellStyle name="표준 32 7" xfId="6122"/>
    <cellStyle name="표준 32 8" xfId="6123"/>
    <cellStyle name="표준 32 9" xfId="6124"/>
    <cellStyle name="표준 320" xfId="6125"/>
    <cellStyle name="표준 321" xfId="6126"/>
    <cellStyle name="표준 322" xfId="6127"/>
    <cellStyle name="표준 323" xfId="6128"/>
    <cellStyle name="표준 324" xfId="6129"/>
    <cellStyle name="표준 325" xfId="6130"/>
    <cellStyle name="표준 326" xfId="6131"/>
    <cellStyle name="표준 327" xfId="6132"/>
    <cellStyle name="표준 328" xfId="6133"/>
    <cellStyle name="표준 329" xfId="6134"/>
    <cellStyle name="표준 33" xfId="1713"/>
    <cellStyle name="표준 33 10" xfId="6135"/>
    <cellStyle name="표준 33 11" xfId="6136"/>
    <cellStyle name="표준 33 12" xfId="6137"/>
    <cellStyle name="표준 33 13" xfId="6138"/>
    <cellStyle name="표준 33 14" xfId="6139"/>
    <cellStyle name="표준 33 15" xfId="6140"/>
    <cellStyle name="표준 33 16" xfId="6141"/>
    <cellStyle name="표준 33 17" xfId="6142"/>
    <cellStyle name="표준 33 18" xfId="6143"/>
    <cellStyle name="표준 33 19" xfId="6144"/>
    <cellStyle name="표준 33 2" xfId="6145"/>
    <cellStyle name="표준 33 20" xfId="6146"/>
    <cellStyle name="표준 33 21" xfId="6147"/>
    <cellStyle name="표준 33 22" xfId="6148"/>
    <cellStyle name="표준 33 23" xfId="6149"/>
    <cellStyle name="표준 33 24" xfId="6150"/>
    <cellStyle name="표준 33 25" xfId="6151"/>
    <cellStyle name="표준 33 26" xfId="6152"/>
    <cellStyle name="표준 33 27" xfId="6153"/>
    <cellStyle name="표준 33 28" xfId="6154"/>
    <cellStyle name="표준 33 29" xfId="6155"/>
    <cellStyle name="표준 33 3" xfId="6156"/>
    <cellStyle name="표준 33 30" xfId="6157"/>
    <cellStyle name="표준 33 31" xfId="6158"/>
    <cellStyle name="표준 33 32" xfId="6159"/>
    <cellStyle name="표준 33 33" xfId="6160"/>
    <cellStyle name="표준 33 34" xfId="6161"/>
    <cellStyle name="표준 33 35" xfId="6162"/>
    <cellStyle name="표준 33 36" xfId="6163"/>
    <cellStyle name="표준 33 37" xfId="6164"/>
    <cellStyle name="표준 33 38" xfId="6165"/>
    <cellStyle name="표준 33 39" xfId="6166"/>
    <cellStyle name="표준 33 4" xfId="6167"/>
    <cellStyle name="표준 33 40" xfId="6168"/>
    <cellStyle name="표준 33 41" xfId="6169"/>
    <cellStyle name="표준 33 42" xfId="6170"/>
    <cellStyle name="표준 33 43" xfId="6171"/>
    <cellStyle name="표준 33 44" xfId="6172"/>
    <cellStyle name="표준 33 45" xfId="6173"/>
    <cellStyle name="표준 33 46" xfId="6174"/>
    <cellStyle name="표준 33 47" xfId="6175"/>
    <cellStyle name="표준 33 48" xfId="6176"/>
    <cellStyle name="표준 33 5" xfId="6177"/>
    <cellStyle name="표준 33 6" xfId="6178"/>
    <cellStyle name="표준 33 7" xfId="6179"/>
    <cellStyle name="표준 33 8" xfId="6180"/>
    <cellStyle name="표준 33 9" xfId="6181"/>
    <cellStyle name="표준 330" xfId="6182"/>
    <cellStyle name="표준 331" xfId="6183"/>
    <cellStyle name="표준 332" xfId="6184"/>
    <cellStyle name="표준 333" xfId="6185"/>
    <cellStyle name="표준 334" xfId="6186"/>
    <cellStyle name="표준 335" xfId="6187"/>
    <cellStyle name="표준 336" xfId="6188"/>
    <cellStyle name="표준 337" xfId="6189"/>
    <cellStyle name="표준 338" xfId="6190"/>
    <cellStyle name="표준 339" xfId="6191"/>
    <cellStyle name="표준 34" xfId="1714"/>
    <cellStyle name="표준 34 10" xfId="6192"/>
    <cellStyle name="표준 34 11" xfId="6193"/>
    <cellStyle name="표준 34 12" xfId="6194"/>
    <cellStyle name="표준 34 13" xfId="6195"/>
    <cellStyle name="표준 34 14" xfId="6196"/>
    <cellStyle name="표준 34 15" xfId="6197"/>
    <cellStyle name="표준 34 16" xfId="6198"/>
    <cellStyle name="표준 34 17" xfId="6199"/>
    <cellStyle name="표준 34 18" xfId="6200"/>
    <cellStyle name="표준 34 19" xfId="6201"/>
    <cellStyle name="표준 34 2" xfId="6202"/>
    <cellStyle name="표준 34 20" xfId="6203"/>
    <cellStyle name="표준 34 21" xfId="6204"/>
    <cellStyle name="표준 34 22" xfId="6205"/>
    <cellStyle name="표준 34 23" xfId="6206"/>
    <cellStyle name="표준 34 24" xfId="6207"/>
    <cellStyle name="표준 34 25" xfId="6208"/>
    <cellStyle name="표준 34 26" xfId="6209"/>
    <cellStyle name="표준 34 27" xfId="6210"/>
    <cellStyle name="표준 34 28" xfId="6211"/>
    <cellStyle name="표준 34 29" xfId="6212"/>
    <cellStyle name="표준 34 3" xfId="6213"/>
    <cellStyle name="표준 34 30" xfId="6214"/>
    <cellStyle name="표준 34 31" xfId="6215"/>
    <cellStyle name="표준 34 32" xfId="6216"/>
    <cellStyle name="표준 34 33" xfId="6217"/>
    <cellStyle name="표준 34 34" xfId="6218"/>
    <cellStyle name="표준 34 35" xfId="6219"/>
    <cellStyle name="표준 34 36" xfId="6220"/>
    <cellStyle name="표준 34 37" xfId="6221"/>
    <cellStyle name="표준 34 38" xfId="6222"/>
    <cellStyle name="표준 34 39" xfId="6223"/>
    <cellStyle name="표준 34 4" xfId="6224"/>
    <cellStyle name="표준 34 40" xfId="6225"/>
    <cellStyle name="표준 34 41" xfId="6226"/>
    <cellStyle name="표준 34 42" xfId="6227"/>
    <cellStyle name="표준 34 43" xfId="6228"/>
    <cellStyle name="표준 34 44" xfId="6229"/>
    <cellStyle name="표준 34 45" xfId="6230"/>
    <cellStyle name="표준 34 46" xfId="6231"/>
    <cellStyle name="표준 34 47" xfId="6232"/>
    <cellStyle name="표준 34 48" xfId="6233"/>
    <cellStyle name="표준 34 5" xfId="6234"/>
    <cellStyle name="표준 34 6" xfId="6235"/>
    <cellStyle name="표준 34 7" xfId="6236"/>
    <cellStyle name="표준 34 8" xfId="6237"/>
    <cellStyle name="표준 34 9" xfId="6238"/>
    <cellStyle name="표준 340" xfId="6239"/>
    <cellStyle name="표준 341" xfId="6240"/>
    <cellStyle name="표준 342" xfId="6241"/>
    <cellStyle name="표준 343" xfId="6242"/>
    <cellStyle name="표준 344" xfId="6243"/>
    <cellStyle name="표준 345" xfId="6244"/>
    <cellStyle name="표준 346" xfId="6245"/>
    <cellStyle name="표준 347" xfId="6246"/>
    <cellStyle name="표준 348" xfId="6247"/>
    <cellStyle name="표준 349" xfId="6248"/>
    <cellStyle name="표준 35" xfId="1715"/>
    <cellStyle name="표준 35 10" xfId="6249"/>
    <cellStyle name="표준 35 11" xfId="6250"/>
    <cellStyle name="표준 35 12" xfId="6251"/>
    <cellStyle name="표준 35 13" xfId="6252"/>
    <cellStyle name="표준 35 14" xfId="6253"/>
    <cellStyle name="표준 35 15" xfId="6254"/>
    <cellStyle name="표준 35 16" xfId="6255"/>
    <cellStyle name="표준 35 17" xfId="6256"/>
    <cellStyle name="표준 35 18" xfId="6257"/>
    <cellStyle name="표준 35 19" xfId="6258"/>
    <cellStyle name="표준 35 2" xfId="6259"/>
    <cellStyle name="표준 35 20" xfId="6260"/>
    <cellStyle name="표준 35 21" xfId="6261"/>
    <cellStyle name="표준 35 22" xfId="6262"/>
    <cellStyle name="표준 35 23" xfId="6263"/>
    <cellStyle name="표준 35 24" xfId="6264"/>
    <cellStyle name="표준 35 25" xfId="6265"/>
    <cellStyle name="표준 35 26" xfId="6266"/>
    <cellStyle name="표준 35 27" xfId="6267"/>
    <cellStyle name="표준 35 28" xfId="6268"/>
    <cellStyle name="표준 35 29" xfId="6269"/>
    <cellStyle name="표준 35 3" xfId="6270"/>
    <cellStyle name="표준 35 30" xfId="6271"/>
    <cellStyle name="표준 35 31" xfId="6272"/>
    <cellStyle name="표준 35 32" xfId="6273"/>
    <cellStyle name="표준 35 33" xfId="6274"/>
    <cellStyle name="표준 35 34" xfId="6275"/>
    <cellStyle name="표준 35 35" xfId="6276"/>
    <cellStyle name="표준 35 36" xfId="6277"/>
    <cellStyle name="표준 35 37" xfId="6278"/>
    <cellStyle name="표준 35 38" xfId="6279"/>
    <cellStyle name="표준 35 39" xfId="6280"/>
    <cellStyle name="표준 35 4" xfId="6281"/>
    <cellStyle name="표준 35 40" xfId="6282"/>
    <cellStyle name="표준 35 41" xfId="6283"/>
    <cellStyle name="표준 35 42" xfId="6284"/>
    <cellStyle name="표준 35 43" xfId="6285"/>
    <cellStyle name="표준 35 44" xfId="6286"/>
    <cellStyle name="표준 35 45" xfId="6287"/>
    <cellStyle name="표준 35 46" xfId="6288"/>
    <cellStyle name="표준 35 47" xfId="6289"/>
    <cellStyle name="표준 35 48" xfId="6290"/>
    <cellStyle name="표준 35 5" xfId="6291"/>
    <cellStyle name="표준 35 6" xfId="6292"/>
    <cellStyle name="표준 35 7" xfId="6293"/>
    <cellStyle name="표준 35 8" xfId="6294"/>
    <cellStyle name="표준 35 9" xfId="6295"/>
    <cellStyle name="표준 350" xfId="6296"/>
    <cellStyle name="표준 351" xfId="6297"/>
    <cellStyle name="표준 352" xfId="6298"/>
    <cellStyle name="표준 353" xfId="6299"/>
    <cellStyle name="표준 354" xfId="6300"/>
    <cellStyle name="표준 36" xfId="1716"/>
    <cellStyle name="표준 36 10" xfId="6301"/>
    <cellStyle name="표준 36 11" xfId="6302"/>
    <cellStyle name="표준 36 12" xfId="6303"/>
    <cellStyle name="표준 36 13" xfId="6304"/>
    <cellStyle name="표준 36 14" xfId="6305"/>
    <cellStyle name="표준 36 15" xfId="6306"/>
    <cellStyle name="표준 36 16" xfId="6307"/>
    <cellStyle name="표준 36 17" xfId="6308"/>
    <cellStyle name="표준 36 18" xfId="6309"/>
    <cellStyle name="표준 36 19" xfId="6310"/>
    <cellStyle name="표준 36 2" xfId="6311"/>
    <cellStyle name="표준 36 20" xfId="6312"/>
    <cellStyle name="표준 36 21" xfId="6313"/>
    <cellStyle name="표준 36 22" xfId="6314"/>
    <cellStyle name="표준 36 23" xfId="6315"/>
    <cellStyle name="표준 36 24" xfId="6316"/>
    <cellStyle name="표준 36 25" xfId="6317"/>
    <cellStyle name="표준 36 26" xfId="6318"/>
    <cellStyle name="표준 36 27" xfId="6319"/>
    <cellStyle name="표준 36 28" xfId="6320"/>
    <cellStyle name="표준 36 29" xfId="6321"/>
    <cellStyle name="표준 36 3" xfId="6322"/>
    <cellStyle name="표준 36 30" xfId="6323"/>
    <cellStyle name="표준 36 31" xfId="6324"/>
    <cellStyle name="표준 36 32" xfId="6325"/>
    <cellStyle name="표준 36 33" xfId="6326"/>
    <cellStyle name="표준 36 34" xfId="6327"/>
    <cellStyle name="표준 36 35" xfId="6328"/>
    <cellStyle name="표준 36 36" xfId="6329"/>
    <cellStyle name="표준 36 37" xfId="6330"/>
    <cellStyle name="표준 36 38" xfId="6331"/>
    <cellStyle name="표준 36 39" xfId="6332"/>
    <cellStyle name="표준 36 4" xfId="6333"/>
    <cellStyle name="표준 36 40" xfId="6334"/>
    <cellStyle name="표준 36 41" xfId="6335"/>
    <cellStyle name="표준 36 42" xfId="6336"/>
    <cellStyle name="표준 36 43" xfId="6337"/>
    <cellStyle name="표준 36 44" xfId="6338"/>
    <cellStyle name="표준 36 45" xfId="6339"/>
    <cellStyle name="표준 36 46" xfId="6340"/>
    <cellStyle name="표준 36 47" xfId="6341"/>
    <cellStyle name="표준 36 48" xfId="6342"/>
    <cellStyle name="표준 36 5" xfId="6343"/>
    <cellStyle name="표준 36 6" xfId="6344"/>
    <cellStyle name="표준 36 7" xfId="6345"/>
    <cellStyle name="표준 36 8" xfId="6346"/>
    <cellStyle name="표준 36 9" xfId="6347"/>
    <cellStyle name="표준 37" xfId="1717"/>
    <cellStyle name="표준 37 10" xfId="6348"/>
    <cellStyle name="표준 37 11" xfId="6349"/>
    <cellStyle name="표준 37 12" xfId="6350"/>
    <cellStyle name="표준 37 13" xfId="6351"/>
    <cellStyle name="표준 37 14" xfId="6352"/>
    <cellStyle name="표준 37 15" xfId="6353"/>
    <cellStyle name="표준 37 16" xfId="6354"/>
    <cellStyle name="표준 37 17" xfId="6355"/>
    <cellStyle name="표준 37 18" xfId="6356"/>
    <cellStyle name="표준 37 19" xfId="6357"/>
    <cellStyle name="표준 37 2" xfId="6358"/>
    <cellStyle name="표준 37 20" xfId="6359"/>
    <cellStyle name="표준 37 21" xfId="6360"/>
    <cellStyle name="표준 37 22" xfId="6361"/>
    <cellStyle name="표준 37 23" xfId="6362"/>
    <cellStyle name="표준 37 24" xfId="6363"/>
    <cellStyle name="표준 37 25" xfId="6364"/>
    <cellStyle name="표준 37 26" xfId="6365"/>
    <cellStyle name="표준 37 27" xfId="6366"/>
    <cellStyle name="표준 37 28" xfId="6367"/>
    <cellStyle name="표준 37 29" xfId="6368"/>
    <cellStyle name="표준 37 3" xfId="6369"/>
    <cellStyle name="표준 37 30" xfId="6370"/>
    <cellStyle name="표준 37 31" xfId="6371"/>
    <cellStyle name="표준 37 32" xfId="6372"/>
    <cellStyle name="표준 37 33" xfId="6373"/>
    <cellStyle name="표준 37 34" xfId="6374"/>
    <cellStyle name="표준 37 35" xfId="6375"/>
    <cellStyle name="표준 37 36" xfId="6376"/>
    <cellStyle name="표준 37 37" xfId="6377"/>
    <cellStyle name="표준 37 38" xfId="6378"/>
    <cellStyle name="표준 37 39" xfId="6379"/>
    <cellStyle name="표준 37 4" xfId="6380"/>
    <cellStyle name="표준 37 40" xfId="6381"/>
    <cellStyle name="표준 37 41" xfId="6382"/>
    <cellStyle name="표준 37 42" xfId="6383"/>
    <cellStyle name="표준 37 43" xfId="6384"/>
    <cellStyle name="표준 37 44" xfId="6385"/>
    <cellStyle name="표준 37 45" xfId="6386"/>
    <cellStyle name="표준 37 46" xfId="6387"/>
    <cellStyle name="표준 37 47" xfId="6388"/>
    <cellStyle name="표준 37 48" xfId="6389"/>
    <cellStyle name="표준 37 5" xfId="6390"/>
    <cellStyle name="표준 37 6" xfId="6391"/>
    <cellStyle name="표준 37 7" xfId="6392"/>
    <cellStyle name="표준 37 8" xfId="6393"/>
    <cellStyle name="표준 37 9" xfId="6394"/>
    <cellStyle name="표준 38" xfId="1718"/>
    <cellStyle name="표준 38 10" xfId="6395"/>
    <cellStyle name="표준 38 11" xfId="6396"/>
    <cellStyle name="표준 38 12" xfId="6397"/>
    <cellStyle name="표준 38 13" xfId="6398"/>
    <cellStyle name="표준 38 14" xfId="6399"/>
    <cellStyle name="표준 38 15" xfId="6400"/>
    <cellStyle name="표준 38 16" xfId="6401"/>
    <cellStyle name="표준 38 17" xfId="6402"/>
    <cellStyle name="표준 38 18" xfId="6403"/>
    <cellStyle name="표준 38 19" xfId="6404"/>
    <cellStyle name="표준 38 2" xfId="6405"/>
    <cellStyle name="표준 38 2 2" xfId="6406"/>
    <cellStyle name="표준 38 20" xfId="6407"/>
    <cellStyle name="표준 38 21" xfId="6408"/>
    <cellStyle name="표준 38 22" xfId="6409"/>
    <cellStyle name="표준 38 23" xfId="6410"/>
    <cellStyle name="표준 38 24" xfId="6411"/>
    <cellStyle name="표준 38 25" xfId="6412"/>
    <cellStyle name="표준 38 26" xfId="6413"/>
    <cellStyle name="표준 38 27" xfId="6414"/>
    <cellStyle name="표준 38 28" xfId="6415"/>
    <cellStyle name="표준 38 29" xfId="6416"/>
    <cellStyle name="표준 38 3" xfId="6417"/>
    <cellStyle name="표준 38 3 2" xfId="6418"/>
    <cellStyle name="표준 38 30" xfId="6419"/>
    <cellStyle name="표준 38 31" xfId="6420"/>
    <cellStyle name="표준 38 32" xfId="6421"/>
    <cellStyle name="표준 38 33" xfId="6422"/>
    <cellStyle name="표준 38 34" xfId="6423"/>
    <cellStyle name="표준 38 35" xfId="6424"/>
    <cellStyle name="표준 38 36" xfId="6425"/>
    <cellStyle name="표준 38 37" xfId="6426"/>
    <cellStyle name="표준 38 38" xfId="6427"/>
    <cellStyle name="표준 38 39" xfId="6428"/>
    <cellStyle name="표준 38 4" xfId="6429"/>
    <cellStyle name="표준 38 4 2" xfId="6430"/>
    <cellStyle name="표준 38 40" xfId="6431"/>
    <cellStyle name="표준 38 41" xfId="6432"/>
    <cellStyle name="표준 38 42" xfId="6433"/>
    <cellStyle name="표준 38 43" xfId="6434"/>
    <cellStyle name="표준 38 44" xfId="6435"/>
    <cellStyle name="표준 38 45" xfId="6436"/>
    <cellStyle name="표준 38 46" xfId="6437"/>
    <cellStyle name="표준 38 47" xfId="6438"/>
    <cellStyle name="표준 38 48" xfId="6439"/>
    <cellStyle name="표준 38 5" xfId="6440"/>
    <cellStyle name="표준 38 6" xfId="6441"/>
    <cellStyle name="표준 38 7" xfId="6442"/>
    <cellStyle name="표준 38 8" xfId="6443"/>
    <cellStyle name="표준 38 9" xfId="6444"/>
    <cellStyle name="표준 39" xfId="1719"/>
    <cellStyle name="표준 39 10" xfId="6445"/>
    <cellStyle name="표준 39 11" xfId="6446"/>
    <cellStyle name="표준 39 12" xfId="6447"/>
    <cellStyle name="표준 39 13" xfId="6448"/>
    <cellStyle name="표준 39 14" xfId="6449"/>
    <cellStyle name="표준 39 15" xfId="6450"/>
    <cellStyle name="표준 39 16" xfId="6451"/>
    <cellStyle name="표준 39 17" xfId="6452"/>
    <cellStyle name="표준 39 18" xfId="6453"/>
    <cellStyle name="표준 39 19" xfId="6454"/>
    <cellStyle name="표준 39 2" xfId="6455"/>
    <cellStyle name="표준 39 2 2" xfId="6456"/>
    <cellStyle name="표준 39 20" xfId="6457"/>
    <cellStyle name="표준 39 21" xfId="6458"/>
    <cellStyle name="표준 39 22" xfId="6459"/>
    <cellStyle name="표준 39 23" xfId="6460"/>
    <cellStyle name="표준 39 24" xfId="6461"/>
    <cellStyle name="표준 39 25" xfId="6462"/>
    <cellStyle name="표준 39 26" xfId="6463"/>
    <cellStyle name="표준 39 27" xfId="6464"/>
    <cellStyle name="표준 39 28" xfId="6465"/>
    <cellStyle name="표준 39 29" xfId="6466"/>
    <cellStyle name="표준 39 3" xfId="6467"/>
    <cellStyle name="표준 39 3 2" xfId="6468"/>
    <cellStyle name="표준 39 30" xfId="6469"/>
    <cellStyle name="표준 39 31" xfId="6470"/>
    <cellStyle name="표준 39 32" xfId="6471"/>
    <cellStyle name="표준 39 33" xfId="6472"/>
    <cellStyle name="표준 39 34" xfId="6473"/>
    <cellStyle name="표준 39 35" xfId="6474"/>
    <cellStyle name="표준 39 36" xfId="6475"/>
    <cellStyle name="표준 39 37" xfId="6476"/>
    <cellStyle name="표준 39 38" xfId="6477"/>
    <cellStyle name="표준 39 39" xfId="6478"/>
    <cellStyle name="표준 39 4" xfId="6479"/>
    <cellStyle name="표준 39 4 2" xfId="6480"/>
    <cellStyle name="표준 39 40" xfId="6481"/>
    <cellStyle name="표준 39 41" xfId="6482"/>
    <cellStyle name="표준 39 42" xfId="6483"/>
    <cellStyle name="표준 39 43" xfId="6484"/>
    <cellStyle name="표준 39 44" xfId="6485"/>
    <cellStyle name="표준 39 45" xfId="6486"/>
    <cellStyle name="표준 39 46" xfId="6487"/>
    <cellStyle name="표준 39 47" xfId="6488"/>
    <cellStyle name="표준 39 48" xfId="6489"/>
    <cellStyle name="표준 39 5" xfId="6490"/>
    <cellStyle name="표준 39 6" xfId="6491"/>
    <cellStyle name="표준 39 7" xfId="6492"/>
    <cellStyle name="표준 39 8" xfId="6493"/>
    <cellStyle name="표준 39 9" xfId="6494"/>
    <cellStyle name="표준 4" xfId="1720"/>
    <cellStyle name="표준 4 10" xfId="3938"/>
    <cellStyle name="표준 4 11" xfId="3939"/>
    <cellStyle name="표준 4 2" xfId="1721"/>
    <cellStyle name="표준 4 2 2" xfId="1722"/>
    <cellStyle name="표준 4 2 2 2" xfId="5251"/>
    <cellStyle name="표준 4 2 3" xfId="1723"/>
    <cellStyle name="표준 4 2 3 2" xfId="1724"/>
    <cellStyle name="표준 4 2 3 2 2" xfId="5252"/>
    <cellStyle name="표준 4 2 3 3" xfId="4788"/>
    <cellStyle name="표준 4 2 3_012_보건및사회보장" xfId="1997"/>
    <cellStyle name="표준 4 2 4" xfId="1725"/>
    <cellStyle name="표준 4 2 4 2" xfId="1726"/>
    <cellStyle name="표준 4 2 5" xfId="5253"/>
    <cellStyle name="표준 4 2_009_유통금융보험및기타서비스" xfId="1998"/>
    <cellStyle name="표준 4 3" xfId="1727"/>
    <cellStyle name="표준 4 3 2" xfId="1728"/>
    <cellStyle name="표준 4 3 3" xfId="1729"/>
    <cellStyle name="표준 4 3 4" xfId="2132"/>
    <cellStyle name="표준 4 3_004_노동" xfId="1999"/>
    <cellStyle name="표준 4 4" xfId="1730"/>
    <cellStyle name="표준 4 4 2" xfId="1731"/>
    <cellStyle name="표준 4 4 3" xfId="1732"/>
    <cellStyle name="표준 4 4 3 2" xfId="1733"/>
    <cellStyle name="표준 4 4 4" xfId="2131"/>
    <cellStyle name="표준 4 4 5" xfId="6851"/>
    <cellStyle name="표준 4 4_004_노동" xfId="2000"/>
    <cellStyle name="표준 4 5" xfId="1734"/>
    <cellStyle name="표준 4 5 2" xfId="1735"/>
    <cellStyle name="표준 4 5 2 2" xfId="1736"/>
    <cellStyle name="표준 4 5 2 2 2" xfId="2240"/>
    <cellStyle name="표준 4 5 2 2 3" xfId="2208"/>
    <cellStyle name="표준 4 5 2 2 4" xfId="5254"/>
    <cellStyle name="표준 4 5 2 3" xfId="2123"/>
    <cellStyle name="표준 4 5 2 4" xfId="2090"/>
    <cellStyle name="표준 4 5 2 5" xfId="4790"/>
    <cellStyle name="표준 4 5 2 6" xfId="4789"/>
    <cellStyle name="표준 4 5 3" xfId="2001"/>
    <cellStyle name="표준 4 5 3 2" xfId="5255"/>
    <cellStyle name="표준 4 5 4" xfId="4791"/>
    <cellStyle name="표준 4 6" xfId="1737"/>
    <cellStyle name="표준 4 6 2" xfId="1738"/>
    <cellStyle name="표준 4 6 2 2" xfId="2241"/>
    <cellStyle name="표준 4 6 2 3" xfId="2106"/>
    <cellStyle name="표준 4 6 3" xfId="2122"/>
    <cellStyle name="표준 4 6 4" xfId="2002"/>
    <cellStyle name="표준 4 6 5" xfId="6856"/>
    <cellStyle name="표준 4 7" xfId="1739"/>
    <cellStyle name="표준 4 7 2" xfId="1740"/>
    <cellStyle name="표준 4 8" xfId="1741"/>
    <cellStyle name="표준 4 8 2" xfId="1742"/>
    <cellStyle name="표준 4 9" xfId="3940"/>
    <cellStyle name="표준 4 9 2" xfId="5256"/>
    <cellStyle name="표준 4_004_노동" xfId="2003"/>
    <cellStyle name="표준 40" xfId="1743"/>
    <cellStyle name="표준 40 10" xfId="6495"/>
    <cellStyle name="표준 40 11" xfId="6496"/>
    <cellStyle name="표준 40 12" xfId="6497"/>
    <cellStyle name="표준 40 13" xfId="6498"/>
    <cellStyle name="표준 40 14" xfId="6499"/>
    <cellStyle name="표준 40 15" xfId="6500"/>
    <cellStyle name="표준 40 16" xfId="6501"/>
    <cellStyle name="표준 40 17" xfId="6502"/>
    <cellStyle name="표준 40 18" xfId="6503"/>
    <cellStyle name="표준 40 19" xfId="6504"/>
    <cellStyle name="표준 40 2" xfId="4061"/>
    <cellStyle name="표준 40 2 2" xfId="6505"/>
    <cellStyle name="표준 40 20" xfId="6506"/>
    <cellStyle name="표준 40 21" xfId="6507"/>
    <cellStyle name="표준 40 22" xfId="6508"/>
    <cellStyle name="표준 40 23" xfId="6509"/>
    <cellStyle name="표준 40 24" xfId="6510"/>
    <cellStyle name="표준 40 25" xfId="6511"/>
    <cellStyle name="표준 40 26" xfId="6512"/>
    <cellStyle name="표준 40 27" xfId="6513"/>
    <cellStyle name="표준 40 28" xfId="6514"/>
    <cellStyle name="표준 40 29" xfId="6515"/>
    <cellStyle name="표준 40 3" xfId="6516"/>
    <cellStyle name="표준 40 3 2" xfId="6517"/>
    <cellStyle name="표준 40 30" xfId="6518"/>
    <cellStyle name="표준 40 31" xfId="6519"/>
    <cellStyle name="표준 40 32" xfId="6520"/>
    <cellStyle name="표준 40 33" xfId="6521"/>
    <cellStyle name="표준 40 34" xfId="6522"/>
    <cellStyle name="표준 40 35" xfId="6523"/>
    <cellStyle name="표준 40 36" xfId="6524"/>
    <cellStyle name="표준 40 37" xfId="6525"/>
    <cellStyle name="표준 40 38" xfId="6526"/>
    <cellStyle name="표준 40 39" xfId="6527"/>
    <cellStyle name="표준 40 4" xfId="6528"/>
    <cellStyle name="표준 40 4 2" xfId="6529"/>
    <cellStyle name="표준 40 40" xfId="6530"/>
    <cellStyle name="표준 40 41" xfId="6531"/>
    <cellStyle name="표준 40 42" xfId="6532"/>
    <cellStyle name="표준 40 43" xfId="6533"/>
    <cellStyle name="표준 40 44" xfId="6534"/>
    <cellStyle name="표준 40 45" xfId="6535"/>
    <cellStyle name="표준 40 46" xfId="6536"/>
    <cellStyle name="표준 40 47" xfId="6537"/>
    <cellStyle name="표준 40 48" xfId="6538"/>
    <cellStyle name="표준 40 5" xfId="6539"/>
    <cellStyle name="표준 40 6" xfId="6540"/>
    <cellStyle name="표준 40 7" xfId="6541"/>
    <cellStyle name="표준 40 8" xfId="6542"/>
    <cellStyle name="표준 40 9" xfId="6543"/>
    <cellStyle name="표준 41" xfId="1744"/>
    <cellStyle name="표준 41 10" xfId="6544"/>
    <cellStyle name="표준 41 11" xfId="6545"/>
    <cellStyle name="표준 41 12" xfId="6546"/>
    <cellStyle name="표준 41 13" xfId="6547"/>
    <cellStyle name="표준 41 14" xfId="6548"/>
    <cellStyle name="표준 41 15" xfId="6549"/>
    <cellStyle name="표준 41 16" xfId="6550"/>
    <cellStyle name="표준 41 17" xfId="6551"/>
    <cellStyle name="표준 41 18" xfId="6552"/>
    <cellStyle name="표준 41 19" xfId="6553"/>
    <cellStyle name="표준 41 2" xfId="4062"/>
    <cellStyle name="표준 41 2 2" xfId="6554"/>
    <cellStyle name="표준 41 20" xfId="6555"/>
    <cellStyle name="표준 41 21" xfId="6556"/>
    <cellStyle name="표준 41 22" xfId="6557"/>
    <cellStyle name="표준 41 23" xfId="6558"/>
    <cellStyle name="표준 41 24" xfId="6559"/>
    <cellStyle name="표준 41 25" xfId="6560"/>
    <cellStyle name="표준 41 26" xfId="6561"/>
    <cellStyle name="표준 41 27" xfId="6562"/>
    <cellStyle name="표준 41 28" xfId="6563"/>
    <cellStyle name="표준 41 29" xfId="6564"/>
    <cellStyle name="표준 41 3" xfId="6565"/>
    <cellStyle name="표준 41 3 2" xfId="6566"/>
    <cellStyle name="표준 41 30" xfId="6567"/>
    <cellStyle name="표준 41 31" xfId="6568"/>
    <cellStyle name="표준 41 32" xfId="6569"/>
    <cellStyle name="표준 41 33" xfId="6570"/>
    <cellStyle name="표준 41 34" xfId="6571"/>
    <cellStyle name="표준 41 35" xfId="6572"/>
    <cellStyle name="표준 41 36" xfId="6573"/>
    <cellStyle name="표준 41 37" xfId="6574"/>
    <cellStyle name="표준 41 38" xfId="6575"/>
    <cellStyle name="표준 41 39" xfId="6576"/>
    <cellStyle name="표준 41 4" xfId="6577"/>
    <cellStyle name="표준 41 4 2" xfId="6578"/>
    <cellStyle name="표준 41 40" xfId="6579"/>
    <cellStyle name="표준 41 41" xfId="6580"/>
    <cellStyle name="표준 41 42" xfId="6581"/>
    <cellStyle name="표준 41 43" xfId="6582"/>
    <cellStyle name="표준 41 44" xfId="6583"/>
    <cellStyle name="표준 41 45" xfId="6584"/>
    <cellStyle name="표준 41 46" xfId="6585"/>
    <cellStyle name="표준 41 47" xfId="6586"/>
    <cellStyle name="표준 41 48" xfId="6587"/>
    <cellStyle name="표준 41 5" xfId="6588"/>
    <cellStyle name="표준 41 6" xfId="6589"/>
    <cellStyle name="표준 41 7" xfId="6590"/>
    <cellStyle name="표준 41 8" xfId="6591"/>
    <cellStyle name="표준 41 9" xfId="6592"/>
    <cellStyle name="표준 42" xfId="1745"/>
    <cellStyle name="표준 42 10" xfId="6593"/>
    <cellStyle name="표준 42 11" xfId="6594"/>
    <cellStyle name="표준 42 12" xfId="6595"/>
    <cellStyle name="표준 42 13" xfId="6596"/>
    <cellStyle name="표준 42 14" xfId="6597"/>
    <cellStyle name="표준 42 15" xfId="6598"/>
    <cellStyle name="표준 42 16" xfId="6599"/>
    <cellStyle name="표준 42 17" xfId="6600"/>
    <cellStyle name="표준 42 18" xfId="6601"/>
    <cellStyle name="표준 42 19" xfId="6602"/>
    <cellStyle name="표준 42 2" xfId="2103"/>
    <cellStyle name="표준 42 2 2" xfId="6603"/>
    <cellStyle name="표준 42 20" xfId="6604"/>
    <cellStyle name="표준 42 21" xfId="6605"/>
    <cellStyle name="표준 42 22" xfId="6606"/>
    <cellStyle name="표준 42 23" xfId="6607"/>
    <cellStyle name="표준 42 24" xfId="6608"/>
    <cellStyle name="표준 42 25" xfId="6609"/>
    <cellStyle name="표준 42 26" xfId="6610"/>
    <cellStyle name="표준 42 27" xfId="6611"/>
    <cellStyle name="표준 42 28" xfId="6612"/>
    <cellStyle name="표준 42 29" xfId="6613"/>
    <cellStyle name="표준 42 3" xfId="2004"/>
    <cellStyle name="표준 42 3 2" xfId="6614"/>
    <cellStyle name="표준 42 30" xfId="6615"/>
    <cellStyle name="표준 42 31" xfId="6616"/>
    <cellStyle name="표준 42 32" xfId="6617"/>
    <cellStyle name="표준 42 33" xfId="6618"/>
    <cellStyle name="표준 42 34" xfId="6619"/>
    <cellStyle name="표준 42 35" xfId="6620"/>
    <cellStyle name="표준 42 36" xfId="6621"/>
    <cellStyle name="표준 42 37" xfId="6622"/>
    <cellStyle name="표준 42 38" xfId="6623"/>
    <cellStyle name="표준 42 39" xfId="6624"/>
    <cellStyle name="표준 42 4" xfId="6625"/>
    <cellStyle name="표준 42 4 2" xfId="6626"/>
    <cellStyle name="표준 42 40" xfId="6627"/>
    <cellStyle name="표준 42 41" xfId="6628"/>
    <cellStyle name="표준 42 42" xfId="6629"/>
    <cellStyle name="표준 42 43" xfId="6630"/>
    <cellStyle name="표준 42 44" xfId="6631"/>
    <cellStyle name="표준 42 45" xfId="6632"/>
    <cellStyle name="표준 42 46" xfId="6633"/>
    <cellStyle name="표준 42 47" xfId="6634"/>
    <cellStyle name="표준 42 48" xfId="6635"/>
    <cellStyle name="표준 42 5" xfId="6636"/>
    <cellStyle name="표준 42 6" xfId="6637"/>
    <cellStyle name="표준 42 7" xfId="6638"/>
    <cellStyle name="표준 42 8" xfId="6639"/>
    <cellStyle name="표준 42 9" xfId="6640"/>
    <cellStyle name="표준 43" xfId="1746"/>
    <cellStyle name="표준 43 10" xfId="6641"/>
    <cellStyle name="표준 43 11" xfId="6642"/>
    <cellStyle name="표준 43 12" xfId="6643"/>
    <cellStyle name="표준 43 13" xfId="6644"/>
    <cellStyle name="표준 43 14" xfId="6645"/>
    <cellStyle name="표준 43 15" xfId="6646"/>
    <cellStyle name="표준 43 16" xfId="6647"/>
    <cellStyle name="표준 43 17" xfId="6648"/>
    <cellStyle name="표준 43 18" xfId="6649"/>
    <cellStyle name="표준 43 19" xfId="6650"/>
    <cellStyle name="표준 43 2" xfId="1747"/>
    <cellStyle name="표준 43 20" xfId="6651"/>
    <cellStyle name="표준 43 21" xfId="6652"/>
    <cellStyle name="표준 43 22" xfId="6653"/>
    <cellStyle name="표준 43 23" xfId="6654"/>
    <cellStyle name="표준 43 24" xfId="6655"/>
    <cellStyle name="표준 43 25" xfId="6656"/>
    <cellStyle name="표준 43 26" xfId="6657"/>
    <cellStyle name="표준 43 27" xfId="6658"/>
    <cellStyle name="표준 43 28" xfId="6659"/>
    <cellStyle name="표준 43 29" xfId="6660"/>
    <cellStyle name="표준 43 3" xfId="4792"/>
    <cellStyle name="표준 43 30" xfId="6661"/>
    <cellStyle name="표준 43 31" xfId="6662"/>
    <cellStyle name="표준 43 32" xfId="6663"/>
    <cellStyle name="표준 43 33" xfId="6664"/>
    <cellStyle name="표준 43 34" xfId="6665"/>
    <cellStyle name="표준 43 35" xfId="6666"/>
    <cellStyle name="표준 43 36" xfId="6667"/>
    <cellStyle name="표준 43 37" xfId="6668"/>
    <cellStyle name="표준 43 38" xfId="6669"/>
    <cellStyle name="표준 43 39" xfId="6670"/>
    <cellStyle name="표준 43 4" xfId="6671"/>
    <cellStyle name="표준 43 40" xfId="6672"/>
    <cellStyle name="표준 43 41" xfId="6673"/>
    <cellStyle name="표준 43 42" xfId="6674"/>
    <cellStyle name="표준 43 43" xfId="6675"/>
    <cellStyle name="표준 43 44" xfId="6676"/>
    <cellStyle name="표준 43 45" xfId="6677"/>
    <cellStyle name="표준 43 46" xfId="6678"/>
    <cellStyle name="표준 43 47" xfId="6679"/>
    <cellStyle name="표준 43 48" xfId="6680"/>
    <cellStyle name="표준 43 49" xfId="6681"/>
    <cellStyle name="표준 43 5" xfId="6682"/>
    <cellStyle name="표준 43 50" xfId="6683"/>
    <cellStyle name="표준 43 6" xfId="6684"/>
    <cellStyle name="표준 43 7" xfId="6685"/>
    <cellStyle name="표준 43 7 2" xfId="6686"/>
    <cellStyle name="표준 43 7 3" xfId="6687"/>
    <cellStyle name="표준 43 7 4" xfId="6688"/>
    <cellStyle name="표준 43 7 5" xfId="6689"/>
    <cellStyle name="표준 43 7 6" xfId="6690"/>
    <cellStyle name="표준 43 7 7" xfId="6691"/>
    <cellStyle name="표준 43 7 8" xfId="6692"/>
    <cellStyle name="표준 43 8" xfId="6693"/>
    <cellStyle name="표준 43 9" xfId="6694"/>
    <cellStyle name="표준 44" xfId="1748"/>
    <cellStyle name="표준 44 2" xfId="6695"/>
    <cellStyle name="표준 44 3" xfId="6696"/>
    <cellStyle name="표준 44 4" xfId="6697"/>
    <cellStyle name="표준 44 5" xfId="6698"/>
    <cellStyle name="표준 45" xfId="1749"/>
    <cellStyle name="표준 45 2" xfId="6699"/>
    <cellStyle name="표준 45 3" xfId="6700"/>
    <cellStyle name="표준 45 4" xfId="6701"/>
    <cellStyle name="표준 45 5" xfId="6702"/>
    <cellStyle name="표준 46" xfId="1750"/>
    <cellStyle name="표준 46 2" xfId="6703"/>
    <cellStyle name="표준 46 3" xfId="6704"/>
    <cellStyle name="표준 46 4" xfId="6705"/>
    <cellStyle name="표준 46 5" xfId="6706"/>
    <cellStyle name="표준 47" xfId="1751"/>
    <cellStyle name="표준 47 2" xfId="6707"/>
    <cellStyle name="표준 47 3" xfId="6708"/>
    <cellStyle name="표준 47 4" xfId="6709"/>
    <cellStyle name="표준 47 5" xfId="6710"/>
    <cellStyle name="표준 48" xfId="1752"/>
    <cellStyle name="표준 48 2" xfId="6711"/>
    <cellStyle name="표준 48 3" xfId="6712"/>
    <cellStyle name="표준 48 4" xfId="6713"/>
    <cellStyle name="표준 48 5" xfId="6714"/>
    <cellStyle name="표준 49" xfId="1753"/>
    <cellStyle name="표준 49 2" xfId="6715"/>
    <cellStyle name="표준 49 3" xfId="6716"/>
    <cellStyle name="표준 49 4" xfId="6717"/>
    <cellStyle name="표준 49 5" xfId="6718"/>
    <cellStyle name="표준 5" xfId="1754"/>
    <cellStyle name="표준 5 10" xfId="2139"/>
    <cellStyle name="표준 5 11" xfId="2005"/>
    <cellStyle name="표준 5 12" xfId="4917"/>
    <cellStyle name="표준 5 2" xfId="1755"/>
    <cellStyle name="표준 5 2 2" xfId="1756"/>
    <cellStyle name="표준 5 2 2 2" xfId="1757"/>
    <cellStyle name="표준 5 2 2 3" xfId="1758"/>
    <cellStyle name="표준 5 2 2_012_보건및사회보장" xfId="2006"/>
    <cellStyle name="표준 5 2 3" xfId="1759"/>
    <cellStyle name="표준 5 2 3 2" xfId="1760"/>
    <cellStyle name="표준 5 2 3 3" xfId="4794"/>
    <cellStyle name="표준 5 2 3 4" xfId="4793"/>
    <cellStyle name="표준 5 2 4" xfId="4063"/>
    <cellStyle name="표준 5 2 5" xfId="6852"/>
    <cellStyle name="표준 5 2_004_노동" xfId="2007"/>
    <cellStyle name="표준 5 3" xfId="1761"/>
    <cellStyle name="표준 5 3 2" xfId="1762"/>
    <cellStyle name="표준 5 3 2 2" xfId="5257"/>
    <cellStyle name="표준 5 3 2 2 2" xfId="5258"/>
    <cellStyle name="표준 5 3 3" xfId="1763"/>
    <cellStyle name="표준 5 3 4" xfId="2092"/>
    <cellStyle name="표준 5 3 4 2" xfId="5259"/>
    <cellStyle name="표준 5 3 5" xfId="2008"/>
    <cellStyle name="표준 5 3 6" xfId="4795"/>
    <cellStyle name="표준 5 3_010_주택건설" xfId="2009"/>
    <cellStyle name="표준 5 4" xfId="1764"/>
    <cellStyle name="표준 5 4 2" xfId="2093"/>
    <cellStyle name="표준 5 4 3" xfId="2010"/>
    <cellStyle name="표준 5 4 4" xfId="6853"/>
    <cellStyle name="표준 5 5" xfId="1765"/>
    <cellStyle name="표준 5 6" xfId="2091"/>
    <cellStyle name="표준 5 6 2" xfId="5260"/>
    <cellStyle name="표준 5 7" xfId="2107"/>
    <cellStyle name="표준 5 8" xfId="2140"/>
    <cellStyle name="표준 5 8 2" xfId="5261"/>
    <cellStyle name="표준 5 9" xfId="2125"/>
    <cellStyle name="표준 5_004_노동" xfId="2011"/>
    <cellStyle name="표준 50" xfId="1766"/>
    <cellStyle name="표준 50 2" xfId="4064"/>
    <cellStyle name="표준 50 3" xfId="6719"/>
    <cellStyle name="표준 50 4" xfId="6720"/>
    <cellStyle name="표준 50 5" xfId="6721"/>
    <cellStyle name="표준 51" xfId="1767"/>
    <cellStyle name="표준 51 2" xfId="6722"/>
    <cellStyle name="표준 51 3" xfId="6723"/>
    <cellStyle name="표준 51 4" xfId="6724"/>
    <cellStyle name="표준 51 5" xfId="6725"/>
    <cellStyle name="표준 52" xfId="1768"/>
    <cellStyle name="표준 52 2" xfId="4065"/>
    <cellStyle name="표준 52 3" xfId="6726"/>
    <cellStyle name="표준 52 4" xfId="6727"/>
    <cellStyle name="표준 52 5" xfId="6728"/>
    <cellStyle name="표준 53" xfId="1769"/>
    <cellStyle name="표준 53 2" xfId="4066"/>
    <cellStyle name="표준 53 3" xfId="4797"/>
    <cellStyle name="표준 53 4" xfId="6729"/>
    <cellStyle name="표준 53 5" xfId="6730"/>
    <cellStyle name="표준 53 6" xfId="6905"/>
    <cellStyle name="표준 53 6 2" xfId="7798"/>
    <cellStyle name="표준 53 7" xfId="4796"/>
    <cellStyle name="표준 54" xfId="1770"/>
    <cellStyle name="표준 54 2" xfId="6731"/>
    <cellStyle name="표준 54 3" xfId="6732"/>
    <cellStyle name="표준 54 4" xfId="6733"/>
    <cellStyle name="표준 54 5" xfId="6734"/>
    <cellStyle name="표준 55" xfId="1771"/>
    <cellStyle name="표준 55 2" xfId="6735"/>
    <cellStyle name="표준 55 3" xfId="6736"/>
    <cellStyle name="표준 55 4" xfId="6737"/>
    <cellStyle name="표준 55 5" xfId="6738"/>
    <cellStyle name="표준 56" xfId="1772"/>
    <cellStyle name="표준 56 2" xfId="6739"/>
    <cellStyle name="표준 56 3" xfId="6740"/>
    <cellStyle name="표준 56 4" xfId="6741"/>
    <cellStyle name="표준 56 5" xfId="6742"/>
    <cellStyle name="표준 57" xfId="1773"/>
    <cellStyle name="표준 57 2" xfId="6743"/>
    <cellStyle name="표준 57 3" xfId="6744"/>
    <cellStyle name="표준 57 4" xfId="6745"/>
    <cellStyle name="표준 58" xfId="1774"/>
    <cellStyle name="표준 58 2" xfId="4799"/>
    <cellStyle name="표준 58 2 2" xfId="7634"/>
    <cellStyle name="표준 58 3" xfId="4800"/>
    <cellStyle name="표준 58 4" xfId="6746"/>
    <cellStyle name="표준 58 5" xfId="6747"/>
    <cellStyle name="표준 58 6" xfId="4798"/>
    <cellStyle name="표준 58 6 2" xfId="7633"/>
    <cellStyle name="표준 59" xfId="1775"/>
    <cellStyle name="표준 59 2" xfId="6748"/>
    <cellStyle name="표준 59 3" xfId="6749"/>
    <cellStyle name="표준 59 4" xfId="6750"/>
    <cellStyle name="표준 59 5" xfId="6751"/>
    <cellStyle name="표준 6" xfId="1776"/>
    <cellStyle name="표준 6 10" xfId="2221"/>
    <cellStyle name="표준 6 11" xfId="2032"/>
    <cellStyle name="표준 6 2" xfId="1777"/>
    <cellStyle name="표준 6 2 2" xfId="1778"/>
    <cellStyle name="표준 6 2 3" xfId="3941"/>
    <cellStyle name="표준 6 2 4" xfId="6854"/>
    <cellStyle name="표준 6 2_010_주택건설" xfId="2012"/>
    <cellStyle name="표준 6 3" xfId="1779"/>
    <cellStyle name="표준 6 3 2" xfId="1780"/>
    <cellStyle name="표준 6 3 2 2" xfId="1781"/>
    <cellStyle name="표준 6 3 2 3" xfId="4801"/>
    <cellStyle name="표준 6 3 3" xfId="1782"/>
    <cellStyle name="표준 6 3 4" xfId="3942"/>
    <cellStyle name="표준 6 3 5" xfId="4802"/>
    <cellStyle name="표준 6 3_004_노동" xfId="2013"/>
    <cellStyle name="표준 6 4" xfId="1783"/>
    <cellStyle name="표준 6 4 2" xfId="1784"/>
    <cellStyle name="표준 6 4 2 2" xfId="5262"/>
    <cellStyle name="표준 6 4 2 2 2" xfId="6752"/>
    <cellStyle name="표준 6 4 2 2 2 2" xfId="6753"/>
    <cellStyle name="표준 6 4 2 2 2 2 2" xfId="7739"/>
    <cellStyle name="표준 6 4 2 2 2 3" xfId="7738"/>
    <cellStyle name="표준 6 4 2 2 3" xfId="6754"/>
    <cellStyle name="표준 6 4 2 2 3 2" xfId="7740"/>
    <cellStyle name="표준 6 4 2 3" xfId="6755"/>
    <cellStyle name="표준 6 4 2 4" xfId="6756"/>
    <cellStyle name="표준 6 4 2 4 2" xfId="6757"/>
    <cellStyle name="표준 6 4 2 4 2 2" xfId="7742"/>
    <cellStyle name="표준 6 4 2 4 3" xfId="7741"/>
    <cellStyle name="표준 6 4 2 5" xfId="6758"/>
    <cellStyle name="표준 6 4 2 5 2" xfId="6759"/>
    <cellStyle name="표준 6 4 2 5 2 2" xfId="7744"/>
    <cellStyle name="표준 6 4 2 5 3" xfId="7743"/>
    <cellStyle name="표준 6 4 3" xfId="3943"/>
    <cellStyle name="표준 6 4 4" xfId="4803"/>
    <cellStyle name="표준 6 4 4 2" xfId="6760"/>
    <cellStyle name="표준 6 4 4 3" xfId="6761"/>
    <cellStyle name="표준 6 4 4 3 2" xfId="6762"/>
    <cellStyle name="표준 6 4 4 3 2 2" xfId="7746"/>
    <cellStyle name="표준 6 4 4 3 3" xfId="7745"/>
    <cellStyle name="표준 6 4 4 4" xfId="6763"/>
    <cellStyle name="표준 6 4 4 4 2" xfId="6764"/>
    <cellStyle name="표준 6 4 4 4 2 2" xfId="7748"/>
    <cellStyle name="표준 6 4 4 4 3" xfId="7747"/>
    <cellStyle name="표준 6 4 5" xfId="6765"/>
    <cellStyle name="표준 6 4 5 2" xfId="6766"/>
    <cellStyle name="표준 6 4 5 2 2" xfId="7750"/>
    <cellStyle name="표준 6 4 5 3" xfId="7749"/>
    <cellStyle name="표준 6 4 6" xfId="6767"/>
    <cellStyle name="표준 6 4 6 2" xfId="6768"/>
    <cellStyle name="표준 6 4 6 2 2" xfId="7752"/>
    <cellStyle name="표준 6 4 6 3" xfId="7751"/>
    <cellStyle name="표준 6 4 7" xfId="6769"/>
    <cellStyle name="표준 6 5" xfId="1785"/>
    <cellStyle name="표준 6 5 2" xfId="1786"/>
    <cellStyle name="표준 6 5 2 2" xfId="6770"/>
    <cellStyle name="표준 6 5 2 2 2" xfId="6771"/>
    <cellStyle name="표준 6 5 2 2 2 2" xfId="7754"/>
    <cellStyle name="표준 6 5 2 2 3" xfId="7753"/>
    <cellStyle name="표준 6 5 2 3" xfId="6772"/>
    <cellStyle name="표준 6 5 2 3 2" xfId="7755"/>
    <cellStyle name="표준 6 5 3" xfId="3944"/>
    <cellStyle name="표준 6 5 4" xfId="4804"/>
    <cellStyle name="표준 6 5 4 2" xfId="6773"/>
    <cellStyle name="표준 6 5 4 2 2" xfId="7756"/>
    <cellStyle name="표준 6 5 5" xfId="6774"/>
    <cellStyle name="표준 6 5 5 2" xfId="6775"/>
    <cellStyle name="표준 6 5 5 2 2" xfId="7758"/>
    <cellStyle name="표준 6 5 5 3" xfId="7757"/>
    <cellStyle name="표준 6 6" xfId="1787"/>
    <cellStyle name="표준 6 6 2" xfId="6776"/>
    <cellStyle name="표준 6 6 3" xfId="6777"/>
    <cellStyle name="표준 6 6 3 2" xfId="6778"/>
    <cellStyle name="표준 6 6 3 2 2" xfId="7760"/>
    <cellStyle name="표준 6 6 3 3" xfId="7759"/>
    <cellStyle name="표준 6 6 4" xfId="6779"/>
    <cellStyle name="표준 6 6 4 2" xfId="6780"/>
    <cellStyle name="표준 6 6 4 2 2" xfId="7762"/>
    <cellStyle name="표준 6 6 4 3" xfId="7761"/>
    <cellStyle name="표준 6 7" xfId="2130"/>
    <cellStyle name="표준 6 7 2" xfId="3945"/>
    <cellStyle name="표준 6 7 3" xfId="5263"/>
    <cellStyle name="표준 6 8" xfId="2220"/>
    <cellStyle name="표준 6 8 2" xfId="6781"/>
    <cellStyle name="표준 6 8 2 2" xfId="7763"/>
    <cellStyle name="표준 6 9" xfId="2223"/>
    <cellStyle name="표준 6_004_노동" xfId="2014"/>
    <cellStyle name="표준 60" xfId="1788"/>
    <cellStyle name="표준 60 2" xfId="6782"/>
    <cellStyle name="표준 60 3" xfId="6783"/>
    <cellStyle name="표준 60 4" xfId="6784"/>
    <cellStyle name="표준 61" xfId="1835"/>
    <cellStyle name="표준 61 10" xfId="4125"/>
    <cellStyle name="표준 61 10 2" xfId="4257"/>
    <cellStyle name="표준 61 10 2 2" xfId="7371"/>
    <cellStyle name="표준 61 10 3" xfId="4396"/>
    <cellStyle name="표준 61 10 3 2" xfId="7510"/>
    <cellStyle name="표준 61 10 4" xfId="4805"/>
    <cellStyle name="표준 61 10 4 2" xfId="7635"/>
    <cellStyle name="표준 61 10 5" xfId="6975"/>
    <cellStyle name="표준 61 10 5 2" xfId="7866"/>
    <cellStyle name="표준 61 10 6" xfId="7107"/>
    <cellStyle name="표준 61 10 6 2" xfId="7998"/>
    <cellStyle name="표준 61 10 7" xfId="7239"/>
    <cellStyle name="표준 61 11" xfId="4129"/>
    <cellStyle name="표준 61 11 2" xfId="4261"/>
    <cellStyle name="표준 61 11 2 2" xfId="7375"/>
    <cellStyle name="표준 61 11 3" xfId="4400"/>
    <cellStyle name="표준 61 11 3 2" xfId="7514"/>
    <cellStyle name="표준 61 11 4" xfId="4806"/>
    <cellStyle name="표준 61 11 4 2" xfId="7636"/>
    <cellStyle name="표준 61 11 5" xfId="6979"/>
    <cellStyle name="표준 61 11 5 2" xfId="7870"/>
    <cellStyle name="표준 61 11 6" xfId="7111"/>
    <cellStyle name="표준 61 11 6 2" xfId="8002"/>
    <cellStyle name="표준 61 11 7" xfId="7243"/>
    <cellStyle name="표준 61 12" xfId="4183"/>
    <cellStyle name="표준 61 12 2" xfId="4315"/>
    <cellStyle name="표준 61 12 2 2" xfId="7429"/>
    <cellStyle name="표준 61 12 3" xfId="4454"/>
    <cellStyle name="표준 61 12 3 2" xfId="7568"/>
    <cellStyle name="표준 61 12 4" xfId="6870"/>
    <cellStyle name="표준 61 12 4 2" xfId="7777"/>
    <cellStyle name="표준 61 12 5" xfId="7033"/>
    <cellStyle name="표준 61 12 5 2" xfId="7924"/>
    <cellStyle name="표준 61 12 6" xfId="7165"/>
    <cellStyle name="표준 61 12 6 2" xfId="8056"/>
    <cellStyle name="표준 61 12 7" xfId="7297"/>
    <cellStyle name="표준 61 13" xfId="4190"/>
    <cellStyle name="표준 61 13 2" xfId="7304"/>
    <cellStyle name="표준 61 14" xfId="4322"/>
    <cellStyle name="표준 61 14 2" xfId="7436"/>
    <cellStyle name="표준 61 15" xfId="4329"/>
    <cellStyle name="표준 61 15 2" xfId="7443"/>
    <cellStyle name="표준 61 16" xfId="4470"/>
    <cellStyle name="표준 61 16 2" xfId="7577"/>
    <cellStyle name="표준 61 17" xfId="6908"/>
    <cellStyle name="표준 61 17 2" xfId="7799"/>
    <cellStyle name="표준 61 18" xfId="7040"/>
    <cellStyle name="표준 61 18 2" xfId="7931"/>
    <cellStyle name="표준 61 19" xfId="7172"/>
    <cellStyle name="표준 61 2" xfId="2245"/>
    <cellStyle name="표준 61 3" xfId="3952"/>
    <cellStyle name="표준 61 3 2" xfId="4172"/>
    <cellStyle name="표준 61 3 2 2" xfId="4304"/>
    <cellStyle name="표준 61 3 2 2 2" xfId="7418"/>
    <cellStyle name="표준 61 3 2 3" xfId="4443"/>
    <cellStyle name="표준 61 3 2 3 2" xfId="7557"/>
    <cellStyle name="표준 61 3 2 4" xfId="6871"/>
    <cellStyle name="표준 61 3 2 4 2" xfId="7778"/>
    <cellStyle name="표준 61 3 2 5" xfId="7022"/>
    <cellStyle name="표준 61 3 2 5 2" xfId="7913"/>
    <cellStyle name="표준 61 3 2 6" xfId="7154"/>
    <cellStyle name="표준 61 3 2 6 2" xfId="8045"/>
    <cellStyle name="표준 61 3 2 7" xfId="7286"/>
    <cellStyle name="표준 61 3 3" xfId="4197"/>
    <cellStyle name="표준 61 3 3 2" xfId="7311"/>
    <cellStyle name="표준 61 3 4" xfId="4336"/>
    <cellStyle name="표준 61 3 4 2" xfId="7450"/>
    <cellStyle name="표준 61 3 5" xfId="4807"/>
    <cellStyle name="표준 61 3 5 2" xfId="7637"/>
    <cellStyle name="표준 61 3 6" xfId="6915"/>
    <cellStyle name="표준 61 3 6 2" xfId="7806"/>
    <cellStyle name="표준 61 3 7" xfId="7047"/>
    <cellStyle name="표준 61 3 7 2" xfId="7938"/>
    <cellStyle name="표준 61 3 8" xfId="7179"/>
    <cellStyle name="표준 61 4" xfId="4067"/>
    <cellStyle name="표준 61 4 2" xfId="4150"/>
    <cellStyle name="표준 61 4 2 2" xfId="4282"/>
    <cellStyle name="표준 61 4 2 2 2" xfId="7396"/>
    <cellStyle name="표준 61 4 2 3" xfId="4421"/>
    <cellStyle name="표준 61 4 2 3 2" xfId="7535"/>
    <cellStyle name="표준 61 4 2 4" xfId="6872"/>
    <cellStyle name="표준 61 4 2 4 2" xfId="7779"/>
    <cellStyle name="표준 61 4 2 5" xfId="7000"/>
    <cellStyle name="표준 61 4 2 5 2" xfId="7891"/>
    <cellStyle name="표준 61 4 2 6" xfId="7132"/>
    <cellStyle name="표준 61 4 2 6 2" xfId="8023"/>
    <cellStyle name="표준 61 4 2 7" xfId="7264"/>
    <cellStyle name="표준 61 4 3" xfId="4205"/>
    <cellStyle name="표준 61 4 3 2" xfId="7319"/>
    <cellStyle name="표준 61 4 4" xfId="4344"/>
    <cellStyle name="표준 61 4 4 2" xfId="7458"/>
    <cellStyle name="표준 61 4 5" xfId="4808"/>
    <cellStyle name="표준 61 4 5 2" xfId="7638"/>
    <cellStyle name="표준 61 4 6" xfId="6923"/>
    <cellStyle name="표준 61 4 6 2" xfId="7814"/>
    <cellStyle name="표준 61 4 7" xfId="7055"/>
    <cellStyle name="표준 61 4 7 2" xfId="7946"/>
    <cellStyle name="표준 61 4 8" xfId="7187"/>
    <cellStyle name="표준 61 5" xfId="4111"/>
    <cellStyle name="표준 61 5 2" xfId="4247"/>
    <cellStyle name="표준 61 5 2 2" xfId="7361"/>
    <cellStyle name="표준 61 5 3" xfId="4386"/>
    <cellStyle name="표준 61 5 3 2" xfId="7500"/>
    <cellStyle name="표준 61 5 4" xfId="4809"/>
    <cellStyle name="표준 61 5 4 2" xfId="7639"/>
    <cellStyle name="표준 61 5 5" xfId="6965"/>
    <cellStyle name="표준 61 5 5 2" xfId="7856"/>
    <cellStyle name="표준 61 5 6" xfId="7097"/>
    <cellStyle name="표준 61 5 6 2" xfId="7988"/>
    <cellStyle name="표준 61 5 7" xfId="7229"/>
    <cellStyle name="표준 61 6" xfId="4170"/>
    <cellStyle name="표준 61 6 2" xfId="4302"/>
    <cellStyle name="표준 61 6 2 2" xfId="7416"/>
    <cellStyle name="표준 61 6 3" xfId="4441"/>
    <cellStyle name="표준 61 6 3 2" xfId="7555"/>
    <cellStyle name="표준 61 6 4" xfId="4810"/>
    <cellStyle name="표준 61 6 4 2" xfId="7640"/>
    <cellStyle name="표준 61 6 5" xfId="7020"/>
    <cellStyle name="표준 61 6 5 2" xfId="7911"/>
    <cellStyle name="표준 61 6 6" xfId="7152"/>
    <cellStyle name="표준 61 6 6 2" xfId="8043"/>
    <cellStyle name="표준 61 6 7" xfId="7284"/>
    <cellStyle name="표준 61 7" xfId="4164"/>
    <cellStyle name="표준 61 7 2" xfId="4296"/>
    <cellStyle name="표준 61 7 2 2" xfId="7410"/>
    <cellStyle name="표준 61 7 3" xfId="4435"/>
    <cellStyle name="표준 61 7 3 2" xfId="7549"/>
    <cellStyle name="표준 61 7 4" xfId="4811"/>
    <cellStyle name="표준 61 7 4 2" xfId="7641"/>
    <cellStyle name="표준 61 7 5" xfId="7014"/>
    <cellStyle name="표준 61 7 5 2" xfId="7905"/>
    <cellStyle name="표준 61 7 6" xfId="7146"/>
    <cellStyle name="표준 61 7 6 2" xfId="8037"/>
    <cellStyle name="표준 61 7 7" xfId="7278"/>
    <cellStyle name="표준 61 8" xfId="4143"/>
    <cellStyle name="표준 61 8 2" xfId="4275"/>
    <cellStyle name="표준 61 8 2 2" xfId="7389"/>
    <cellStyle name="표준 61 8 3" xfId="4414"/>
    <cellStyle name="표준 61 8 3 2" xfId="7528"/>
    <cellStyle name="표준 61 8 4" xfId="4812"/>
    <cellStyle name="표준 61 8 4 2" xfId="7642"/>
    <cellStyle name="표준 61 8 5" xfId="6993"/>
    <cellStyle name="표준 61 8 5 2" xfId="7884"/>
    <cellStyle name="표준 61 8 6" xfId="7125"/>
    <cellStyle name="표준 61 8 6 2" xfId="8016"/>
    <cellStyle name="표준 61 8 7" xfId="7257"/>
    <cellStyle name="표준 61 9" xfId="4163"/>
    <cellStyle name="표준 61 9 2" xfId="4295"/>
    <cellStyle name="표준 61 9 2 2" xfId="7409"/>
    <cellStyle name="표준 61 9 3" xfId="4434"/>
    <cellStyle name="표준 61 9 3 2" xfId="7548"/>
    <cellStyle name="표준 61 9 4" xfId="4813"/>
    <cellStyle name="표준 61 9 4 2" xfId="7643"/>
    <cellStyle name="표준 61 9 5" xfId="7013"/>
    <cellStyle name="표준 61 9 5 2" xfId="7904"/>
    <cellStyle name="표준 61 9 6" xfId="7145"/>
    <cellStyle name="표준 61 9 6 2" xfId="8036"/>
    <cellStyle name="표준 61 9 7" xfId="7277"/>
    <cellStyle name="표준 62" xfId="2024"/>
    <cellStyle name="표준 62 10" xfId="4154"/>
    <cellStyle name="표준 62 10 2" xfId="4286"/>
    <cellStyle name="표준 62 10 2 2" xfId="7400"/>
    <cellStyle name="표준 62 10 3" xfId="4425"/>
    <cellStyle name="표준 62 10 3 2" xfId="7539"/>
    <cellStyle name="표준 62 10 4" xfId="4814"/>
    <cellStyle name="표준 62 10 4 2" xfId="7644"/>
    <cellStyle name="표준 62 10 5" xfId="7004"/>
    <cellStyle name="표준 62 10 5 2" xfId="7895"/>
    <cellStyle name="표준 62 10 6" xfId="7136"/>
    <cellStyle name="표준 62 10 6 2" xfId="8027"/>
    <cellStyle name="표준 62 10 7" xfId="7268"/>
    <cellStyle name="표준 62 11" xfId="4184"/>
    <cellStyle name="표준 62 11 2" xfId="4316"/>
    <cellStyle name="표준 62 11 2 2" xfId="7430"/>
    <cellStyle name="표준 62 11 3" xfId="4455"/>
    <cellStyle name="표준 62 11 3 2" xfId="7569"/>
    <cellStyle name="표준 62 11 4" xfId="6873"/>
    <cellStyle name="표준 62 11 4 2" xfId="7780"/>
    <cellStyle name="표준 62 11 5" xfId="7034"/>
    <cellStyle name="표준 62 11 5 2" xfId="7925"/>
    <cellStyle name="표준 62 11 6" xfId="7166"/>
    <cellStyle name="표준 62 11 6 2" xfId="8057"/>
    <cellStyle name="표준 62 11 7" xfId="7298"/>
    <cellStyle name="표준 62 12" xfId="4191"/>
    <cellStyle name="표준 62 12 2" xfId="7305"/>
    <cellStyle name="표준 62 13" xfId="4323"/>
    <cellStyle name="표준 62 13 2" xfId="7437"/>
    <cellStyle name="표준 62 14" xfId="4330"/>
    <cellStyle name="표준 62 14 2" xfId="7444"/>
    <cellStyle name="표준 62 15" xfId="4472"/>
    <cellStyle name="표준 62 15 2" xfId="7578"/>
    <cellStyle name="표준 62 16" xfId="6909"/>
    <cellStyle name="표준 62 16 2" xfId="7800"/>
    <cellStyle name="표준 62 17" xfId="7041"/>
    <cellStyle name="표준 62 17 2" xfId="7932"/>
    <cellStyle name="표준 62 18" xfId="7173"/>
    <cellStyle name="표준 62 2" xfId="3953"/>
    <cellStyle name="표준 62 2 2" xfId="4173"/>
    <cellStyle name="표준 62 2 2 2" xfId="4305"/>
    <cellStyle name="표준 62 2 2 2 2" xfId="7419"/>
    <cellStyle name="표준 62 2 2 3" xfId="4444"/>
    <cellStyle name="표준 62 2 2 3 2" xfId="7558"/>
    <cellStyle name="표준 62 2 2 4" xfId="6874"/>
    <cellStyle name="표준 62 2 2 4 2" xfId="7781"/>
    <cellStyle name="표준 62 2 2 5" xfId="7023"/>
    <cellStyle name="표준 62 2 2 5 2" xfId="7914"/>
    <cellStyle name="표준 62 2 2 6" xfId="7155"/>
    <cellStyle name="표준 62 2 2 6 2" xfId="8046"/>
    <cellStyle name="표준 62 2 2 7" xfId="7287"/>
    <cellStyle name="표준 62 2 3" xfId="4198"/>
    <cellStyle name="표준 62 2 3 2" xfId="7312"/>
    <cellStyle name="표준 62 2 4" xfId="4337"/>
    <cellStyle name="표준 62 2 4 2" xfId="7451"/>
    <cellStyle name="표준 62 2 5" xfId="4815"/>
    <cellStyle name="표준 62 2 5 2" xfId="7645"/>
    <cellStyle name="표준 62 2 6" xfId="6916"/>
    <cellStyle name="표준 62 2 6 2" xfId="7807"/>
    <cellStyle name="표준 62 2 7" xfId="7048"/>
    <cellStyle name="표준 62 2 7 2" xfId="7939"/>
    <cellStyle name="표준 62 2 8" xfId="7180"/>
    <cellStyle name="표준 62 3" xfId="4068"/>
    <cellStyle name="표준 62 3 2" xfId="4149"/>
    <cellStyle name="표준 62 3 2 2" xfId="4281"/>
    <cellStyle name="표준 62 3 2 2 2" xfId="7395"/>
    <cellStyle name="표준 62 3 2 3" xfId="4420"/>
    <cellStyle name="표준 62 3 2 3 2" xfId="7534"/>
    <cellStyle name="표준 62 3 2 4" xfId="6875"/>
    <cellStyle name="표준 62 3 2 4 2" xfId="7782"/>
    <cellStyle name="표준 62 3 2 5" xfId="6999"/>
    <cellStyle name="표준 62 3 2 5 2" xfId="7890"/>
    <cellStyle name="표준 62 3 2 6" xfId="7131"/>
    <cellStyle name="표준 62 3 2 6 2" xfId="8022"/>
    <cellStyle name="표준 62 3 2 7" xfId="7263"/>
    <cellStyle name="표준 62 3 3" xfId="4206"/>
    <cellStyle name="표준 62 3 3 2" xfId="7320"/>
    <cellStyle name="표준 62 3 4" xfId="4345"/>
    <cellStyle name="표준 62 3 4 2" xfId="7459"/>
    <cellStyle name="표준 62 3 5" xfId="4816"/>
    <cellStyle name="표준 62 3 5 2" xfId="7646"/>
    <cellStyle name="표준 62 3 6" xfId="6924"/>
    <cellStyle name="표준 62 3 6 2" xfId="7815"/>
    <cellStyle name="표준 62 3 7" xfId="7056"/>
    <cellStyle name="표준 62 3 7 2" xfId="7947"/>
    <cellStyle name="표준 62 3 8" xfId="7188"/>
    <cellStyle name="표준 62 4" xfId="4112"/>
    <cellStyle name="표준 62 4 2" xfId="4248"/>
    <cellStyle name="표준 62 4 2 2" xfId="7362"/>
    <cellStyle name="표준 62 4 3" xfId="4387"/>
    <cellStyle name="표준 62 4 3 2" xfId="7501"/>
    <cellStyle name="표준 62 4 4" xfId="4817"/>
    <cellStyle name="표준 62 4 4 2" xfId="7647"/>
    <cellStyle name="표준 62 4 5" xfId="6966"/>
    <cellStyle name="표준 62 4 5 2" xfId="7857"/>
    <cellStyle name="표준 62 4 6" xfId="7098"/>
    <cellStyle name="표준 62 4 6 2" xfId="7989"/>
    <cellStyle name="표준 62 4 7" xfId="7230"/>
    <cellStyle name="표준 62 5" xfId="4145"/>
    <cellStyle name="표준 62 5 2" xfId="4277"/>
    <cellStyle name="표준 62 5 2 2" xfId="7391"/>
    <cellStyle name="표준 62 5 3" xfId="4416"/>
    <cellStyle name="표준 62 5 3 2" xfId="7530"/>
    <cellStyle name="표준 62 5 4" xfId="4818"/>
    <cellStyle name="표준 62 5 4 2" xfId="7648"/>
    <cellStyle name="표준 62 5 5" xfId="6995"/>
    <cellStyle name="표준 62 5 5 2" xfId="7886"/>
    <cellStyle name="표준 62 5 6" xfId="7127"/>
    <cellStyle name="표준 62 5 6 2" xfId="8018"/>
    <cellStyle name="표준 62 5 7" xfId="7259"/>
    <cellStyle name="표준 62 6" xfId="4179"/>
    <cellStyle name="표준 62 6 2" xfId="4311"/>
    <cellStyle name="표준 62 6 2 2" xfId="7425"/>
    <cellStyle name="표준 62 6 3" xfId="4450"/>
    <cellStyle name="표준 62 6 3 2" xfId="7564"/>
    <cellStyle name="표준 62 6 4" xfId="4819"/>
    <cellStyle name="표준 62 6 4 2" xfId="7649"/>
    <cellStyle name="표준 62 6 5" xfId="7029"/>
    <cellStyle name="표준 62 6 5 2" xfId="7920"/>
    <cellStyle name="표준 62 6 6" xfId="7161"/>
    <cellStyle name="표준 62 6 6 2" xfId="8052"/>
    <cellStyle name="표준 62 6 7" xfId="7293"/>
    <cellStyle name="표준 62 7" xfId="4151"/>
    <cellStyle name="표준 62 7 2" xfId="4283"/>
    <cellStyle name="표준 62 7 2 2" xfId="7397"/>
    <cellStyle name="표준 62 7 3" xfId="4422"/>
    <cellStyle name="표준 62 7 3 2" xfId="7536"/>
    <cellStyle name="표준 62 7 4" xfId="4820"/>
    <cellStyle name="표준 62 7 4 2" xfId="7650"/>
    <cellStyle name="표준 62 7 5" xfId="7001"/>
    <cellStyle name="표준 62 7 5 2" xfId="7892"/>
    <cellStyle name="표준 62 7 6" xfId="7133"/>
    <cellStyle name="표준 62 7 6 2" xfId="8024"/>
    <cellStyle name="표준 62 7 7" xfId="7265"/>
    <cellStyle name="표준 62 8" xfId="4158"/>
    <cellStyle name="표준 62 8 2" xfId="4290"/>
    <cellStyle name="표준 62 8 2 2" xfId="7404"/>
    <cellStyle name="표준 62 8 3" xfId="4429"/>
    <cellStyle name="표준 62 8 3 2" xfId="7543"/>
    <cellStyle name="표준 62 8 4" xfId="4821"/>
    <cellStyle name="표준 62 8 4 2" xfId="7651"/>
    <cellStyle name="표준 62 8 5" xfId="7008"/>
    <cellStyle name="표준 62 8 5 2" xfId="7899"/>
    <cellStyle name="표준 62 8 6" xfId="7140"/>
    <cellStyle name="표준 62 8 6 2" xfId="8031"/>
    <cellStyle name="표준 62 8 7" xfId="7272"/>
    <cellStyle name="표준 62 9" xfId="4142"/>
    <cellStyle name="표준 62 9 2" xfId="4274"/>
    <cellStyle name="표준 62 9 2 2" xfId="7388"/>
    <cellStyle name="표준 62 9 3" xfId="4413"/>
    <cellStyle name="표준 62 9 3 2" xfId="7527"/>
    <cellStyle name="표준 62 9 4" xfId="4822"/>
    <cellStyle name="표준 62 9 4 2" xfId="7652"/>
    <cellStyle name="표준 62 9 5" xfId="6992"/>
    <cellStyle name="표준 62 9 5 2" xfId="7883"/>
    <cellStyle name="표준 62 9 6" xfId="7124"/>
    <cellStyle name="표준 62 9 6 2" xfId="8015"/>
    <cellStyle name="표준 62 9 7" xfId="7256"/>
    <cellStyle name="표준 63" xfId="2242"/>
    <cellStyle name="표준 63 10" xfId="4155"/>
    <cellStyle name="표준 63 10 2" xfId="4287"/>
    <cellStyle name="표준 63 10 2 2" xfId="7401"/>
    <cellStyle name="표준 63 10 3" xfId="4426"/>
    <cellStyle name="표준 63 10 3 2" xfId="7540"/>
    <cellStyle name="표준 63 10 4" xfId="4823"/>
    <cellStyle name="표준 63 10 4 2" xfId="7653"/>
    <cellStyle name="표준 63 10 5" xfId="7005"/>
    <cellStyle name="표준 63 10 5 2" xfId="7896"/>
    <cellStyle name="표준 63 10 6" xfId="7137"/>
    <cellStyle name="표준 63 10 6 2" xfId="8028"/>
    <cellStyle name="표준 63 10 7" xfId="7269"/>
    <cellStyle name="표준 63 11" xfId="4185"/>
    <cellStyle name="표준 63 11 2" xfId="4317"/>
    <cellStyle name="표준 63 11 2 2" xfId="7431"/>
    <cellStyle name="표준 63 11 3" xfId="4456"/>
    <cellStyle name="표준 63 11 3 2" xfId="7570"/>
    <cellStyle name="표준 63 11 4" xfId="6876"/>
    <cellStyle name="표준 63 11 4 2" xfId="7783"/>
    <cellStyle name="표준 63 11 5" xfId="7035"/>
    <cellStyle name="표준 63 11 5 2" xfId="7926"/>
    <cellStyle name="표준 63 11 6" xfId="7167"/>
    <cellStyle name="표준 63 11 6 2" xfId="8058"/>
    <cellStyle name="표준 63 11 7" xfId="7299"/>
    <cellStyle name="표준 63 12" xfId="4192"/>
    <cellStyle name="표준 63 12 2" xfId="7306"/>
    <cellStyle name="표준 63 13" xfId="4324"/>
    <cellStyle name="표준 63 13 2" xfId="7438"/>
    <cellStyle name="표준 63 14" xfId="4331"/>
    <cellStyle name="표준 63 14 2" xfId="7445"/>
    <cellStyle name="표준 63 15" xfId="4475"/>
    <cellStyle name="표준 63 15 2" xfId="7580"/>
    <cellStyle name="표준 63 16" xfId="6910"/>
    <cellStyle name="표준 63 16 2" xfId="7801"/>
    <cellStyle name="표준 63 17" xfId="7042"/>
    <cellStyle name="표준 63 17 2" xfId="7933"/>
    <cellStyle name="표준 63 18" xfId="7174"/>
    <cellStyle name="표준 63 2" xfId="3954"/>
    <cellStyle name="표준 63 2 2" xfId="4174"/>
    <cellStyle name="표준 63 2 2 2" xfId="4306"/>
    <cellStyle name="표준 63 2 2 2 2" xfId="7420"/>
    <cellStyle name="표준 63 2 2 3" xfId="4445"/>
    <cellStyle name="표준 63 2 2 3 2" xfId="7559"/>
    <cellStyle name="표준 63 2 2 4" xfId="6877"/>
    <cellStyle name="표준 63 2 2 4 2" xfId="7784"/>
    <cellStyle name="표준 63 2 2 5" xfId="7024"/>
    <cellStyle name="표준 63 2 2 5 2" xfId="7915"/>
    <cellStyle name="표준 63 2 2 6" xfId="7156"/>
    <cellStyle name="표준 63 2 2 6 2" xfId="8047"/>
    <cellStyle name="표준 63 2 2 7" xfId="7288"/>
    <cellStyle name="표준 63 2 3" xfId="4199"/>
    <cellStyle name="표준 63 2 3 2" xfId="7313"/>
    <cellStyle name="표준 63 2 4" xfId="4338"/>
    <cellStyle name="표준 63 2 4 2" xfId="7452"/>
    <cellStyle name="표준 63 2 5" xfId="4824"/>
    <cellStyle name="표준 63 2 5 2" xfId="7654"/>
    <cellStyle name="표준 63 2 6" xfId="6917"/>
    <cellStyle name="표준 63 2 6 2" xfId="7808"/>
    <cellStyle name="표준 63 2 7" xfId="7049"/>
    <cellStyle name="표준 63 2 7 2" xfId="7940"/>
    <cellStyle name="표준 63 2 8" xfId="7181"/>
    <cellStyle name="표준 63 3" xfId="4069"/>
    <cellStyle name="표준 63 3 2" xfId="4148"/>
    <cellStyle name="표준 63 3 2 2" xfId="4280"/>
    <cellStyle name="표준 63 3 2 2 2" xfId="7394"/>
    <cellStyle name="표준 63 3 2 3" xfId="4419"/>
    <cellStyle name="표준 63 3 2 3 2" xfId="7533"/>
    <cellStyle name="표준 63 3 2 4" xfId="6878"/>
    <cellStyle name="표준 63 3 2 4 2" xfId="7785"/>
    <cellStyle name="표준 63 3 2 5" xfId="6998"/>
    <cellStyle name="표준 63 3 2 5 2" xfId="7889"/>
    <cellStyle name="표준 63 3 2 6" xfId="7130"/>
    <cellStyle name="표준 63 3 2 6 2" xfId="8021"/>
    <cellStyle name="표준 63 3 2 7" xfId="7262"/>
    <cellStyle name="표준 63 3 3" xfId="4207"/>
    <cellStyle name="표준 63 3 3 2" xfId="7321"/>
    <cellStyle name="표준 63 3 4" xfId="4346"/>
    <cellStyle name="표준 63 3 4 2" xfId="7460"/>
    <cellStyle name="표준 63 3 5" xfId="4825"/>
    <cellStyle name="표준 63 3 5 2" xfId="7655"/>
    <cellStyle name="표준 63 3 6" xfId="6925"/>
    <cellStyle name="표준 63 3 6 2" xfId="7816"/>
    <cellStyle name="표준 63 3 7" xfId="7057"/>
    <cellStyle name="표준 63 3 7 2" xfId="7948"/>
    <cellStyle name="표준 63 3 8" xfId="7189"/>
    <cellStyle name="표준 63 4" xfId="4113"/>
    <cellStyle name="표준 63 4 2" xfId="4249"/>
    <cellStyle name="표준 63 4 2 2" xfId="7363"/>
    <cellStyle name="표준 63 4 3" xfId="4388"/>
    <cellStyle name="표준 63 4 3 2" xfId="7502"/>
    <cellStyle name="표준 63 4 4" xfId="4826"/>
    <cellStyle name="표준 63 4 4 2" xfId="7656"/>
    <cellStyle name="표준 63 4 5" xfId="6967"/>
    <cellStyle name="표준 63 4 5 2" xfId="7858"/>
    <cellStyle name="표준 63 4 6" xfId="7099"/>
    <cellStyle name="표준 63 4 6 2" xfId="7990"/>
    <cellStyle name="표준 63 4 7" xfId="7231"/>
    <cellStyle name="표준 63 5" xfId="4134"/>
    <cellStyle name="표준 63 5 2" xfId="4266"/>
    <cellStyle name="표준 63 5 2 2" xfId="7380"/>
    <cellStyle name="표준 63 5 3" xfId="4405"/>
    <cellStyle name="표준 63 5 3 2" xfId="7519"/>
    <cellStyle name="표준 63 5 4" xfId="4827"/>
    <cellStyle name="표준 63 5 4 2" xfId="7657"/>
    <cellStyle name="표준 63 5 5" xfId="6984"/>
    <cellStyle name="표준 63 5 5 2" xfId="7875"/>
    <cellStyle name="표준 63 5 6" xfId="7116"/>
    <cellStyle name="표준 63 5 6 2" xfId="8007"/>
    <cellStyle name="표준 63 5 7" xfId="7248"/>
    <cellStyle name="표준 63 6" xfId="4130"/>
    <cellStyle name="표준 63 6 2" xfId="4262"/>
    <cellStyle name="표준 63 6 2 2" xfId="7376"/>
    <cellStyle name="표준 63 6 3" xfId="4401"/>
    <cellStyle name="표준 63 6 3 2" xfId="7515"/>
    <cellStyle name="표준 63 6 4" xfId="4828"/>
    <cellStyle name="표준 63 6 4 2" xfId="7658"/>
    <cellStyle name="표준 63 6 5" xfId="6980"/>
    <cellStyle name="표준 63 6 5 2" xfId="7871"/>
    <cellStyle name="표준 63 6 6" xfId="7112"/>
    <cellStyle name="표준 63 6 6 2" xfId="8003"/>
    <cellStyle name="표준 63 6 7" xfId="7244"/>
    <cellStyle name="표준 63 7" xfId="4144"/>
    <cellStyle name="표준 63 7 2" xfId="4276"/>
    <cellStyle name="표준 63 7 2 2" xfId="7390"/>
    <cellStyle name="표준 63 7 3" xfId="4415"/>
    <cellStyle name="표준 63 7 3 2" xfId="7529"/>
    <cellStyle name="표준 63 7 4" xfId="4829"/>
    <cellStyle name="표준 63 7 4 2" xfId="7659"/>
    <cellStyle name="표준 63 7 5" xfId="6994"/>
    <cellStyle name="표준 63 7 5 2" xfId="7885"/>
    <cellStyle name="표준 63 7 6" xfId="7126"/>
    <cellStyle name="표준 63 7 6 2" xfId="8017"/>
    <cellStyle name="표준 63 7 7" xfId="7258"/>
    <cellStyle name="표준 63 8" xfId="4159"/>
    <cellStyle name="표준 63 8 2" xfId="4291"/>
    <cellStyle name="표준 63 8 2 2" xfId="7405"/>
    <cellStyle name="표준 63 8 3" xfId="4430"/>
    <cellStyle name="표준 63 8 3 2" xfId="7544"/>
    <cellStyle name="표준 63 8 4" xfId="4830"/>
    <cellStyle name="표준 63 8 4 2" xfId="7660"/>
    <cellStyle name="표준 63 8 5" xfId="7009"/>
    <cellStyle name="표준 63 8 5 2" xfId="7900"/>
    <cellStyle name="표준 63 8 6" xfId="7141"/>
    <cellStyle name="표준 63 8 6 2" xfId="8032"/>
    <cellStyle name="표준 63 8 7" xfId="7273"/>
    <cellStyle name="표준 63 9" xfId="4141"/>
    <cellStyle name="표준 63 9 2" xfId="4273"/>
    <cellStyle name="표준 63 9 2 2" xfId="7387"/>
    <cellStyle name="표준 63 9 3" xfId="4412"/>
    <cellStyle name="표준 63 9 3 2" xfId="7526"/>
    <cellStyle name="표준 63 9 4" xfId="4831"/>
    <cellStyle name="표준 63 9 4 2" xfId="7661"/>
    <cellStyle name="표준 63 9 5" xfId="6991"/>
    <cellStyle name="표준 63 9 5 2" xfId="7882"/>
    <cellStyle name="표준 63 9 6" xfId="7123"/>
    <cellStyle name="표준 63 9 6 2" xfId="8014"/>
    <cellStyle name="표준 63 9 7" xfId="7255"/>
    <cellStyle name="표준 64" xfId="2243"/>
    <cellStyle name="표준 64 10" xfId="4156"/>
    <cellStyle name="표준 64 10 2" xfId="4288"/>
    <cellStyle name="표준 64 10 2 2" xfId="7402"/>
    <cellStyle name="표준 64 10 3" xfId="4427"/>
    <cellStyle name="표준 64 10 3 2" xfId="7541"/>
    <cellStyle name="표준 64 10 4" xfId="4832"/>
    <cellStyle name="표준 64 10 4 2" xfId="7662"/>
    <cellStyle name="표준 64 10 5" xfId="7006"/>
    <cellStyle name="표준 64 10 5 2" xfId="7897"/>
    <cellStyle name="표준 64 10 6" xfId="7138"/>
    <cellStyle name="표준 64 10 6 2" xfId="8029"/>
    <cellStyle name="표준 64 10 7" xfId="7270"/>
    <cellStyle name="표준 64 11" xfId="4186"/>
    <cellStyle name="표준 64 11 2" xfId="4318"/>
    <cellStyle name="표준 64 11 2 2" xfId="7432"/>
    <cellStyle name="표준 64 11 3" xfId="4457"/>
    <cellStyle name="표준 64 11 3 2" xfId="7571"/>
    <cellStyle name="표준 64 11 4" xfId="6879"/>
    <cellStyle name="표준 64 11 4 2" xfId="7786"/>
    <cellStyle name="표준 64 11 5" xfId="7036"/>
    <cellStyle name="표준 64 11 5 2" xfId="7927"/>
    <cellStyle name="표준 64 11 6" xfId="7168"/>
    <cellStyle name="표준 64 11 6 2" xfId="8059"/>
    <cellStyle name="표준 64 11 7" xfId="7300"/>
    <cellStyle name="표준 64 12" xfId="4193"/>
    <cellStyle name="표준 64 12 2" xfId="7307"/>
    <cellStyle name="표준 64 13" xfId="4325"/>
    <cellStyle name="표준 64 13 2" xfId="7439"/>
    <cellStyle name="표준 64 14" xfId="4332"/>
    <cellStyle name="표준 64 14 2" xfId="7446"/>
    <cellStyle name="표준 64 15" xfId="4476"/>
    <cellStyle name="표준 64 15 2" xfId="7581"/>
    <cellStyle name="표준 64 16" xfId="6911"/>
    <cellStyle name="표준 64 16 2" xfId="7802"/>
    <cellStyle name="표준 64 17" xfId="7043"/>
    <cellStyle name="표준 64 17 2" xfId="7934"/>
    <cellStyle name="표준 64 18" xfId="7175"/>
    <cellStyle name="표준 64 2" xfId="3955"/>
    <cellStyle name="표준 64 2 2" xfId="4175"/>
    <cellStyle name="표준 64 2 2 2" xfId="4307"/>
    <cellStyle name="표준 64 2 2 2 2" xfId="7421"/>
    <cellStyle name="표준 64 2 2 3" xfId="4446"/>
    <cellStyle name="표준 64 2 2 3 2" xfId="7560"/>
    <cellStyle name="표준 64 2 2 4" xfId="6880"/>
    <cellStyle name="표준 64 2 2 4 2" xfId="7787"/>
    <cellStyle name="표준 64 2 2 5" xfId="7025"/>
    <cellStyle name="표준 64 2 2 5 2" xfId="7916"/>
    <cellStyle name="표준 64 2 2 6" xfId="7157"/>
    <cellStyle name="표준 64 2 2 6 2" xfId="8048"/>
    <cellStyle name="표준 64 2 2 7" xfId="7289"/>
    <cellStyle name="표준 64 2 3" xfId="4200"/>
    <cellStyle name="표준 64 2 3 2" xfId="7314"/>
    <cellStyle name="표준 64 2 4" xfId="4339"/>
    <cellStyle name="표준 64 2 4 2" xfId="7453"/>
    <cellStyle name="표준 64 2 5" xfId="4833"/>
    <cellStyle name="표준 64 2 5 2" xfId="7663"/>
    <cellStyle name="표준 64 2 6" xfId="6918"/>
    <cellStyle name="표준 64 2 6 2" xfId="7809"/>
    <cellStyle name="표준 64 2 7" xfId="7050"/>
    <cellStyle name="표준 64 2 7 2" xfId="7941"/>
    <cellStyle name="표준 64 2 8" xfId="7182"/>
    <cellStyle name="표준 64 3" xfId="4070"/>
    <cellStyle name="표준 64 3 2" xfId="4128"/>
    <cellStyle name="표준 64 3 2 2" xfId="4260"/>
    <cellStyle name="표준 64 3 2 2 2" xfId="7374"/>
    <cellStyle name="표준 64 3 2 3" xfId="4399"/>
    <cellStyle name="표준 64 3 2 3 2" xfId="7513"/>
    <cellStyle name="표준 64 3 2 4" xfId="6881"/>
    <cellStyle name="표준 64 3 2 4 2" xfId="7788"/>
    <cellStyle name="표준 64 3 2 5" xfId="6978"/>
    <cellStyle name="표준 64 3 2 5 2" xfId="7869"/>
    <cellStyle name="표준 64 3 2 6" xfId="7110"/>
    <cellStyle name="표준 64 3 2 6 2" xfId="8001"/>
    <cellStyle name="표준 64 3 2 7" xfId="7242"/>
    <cellStyle name="표준 64 3 3" xfId="4208"/>
    <cellStyle name="표준 64 3 3 2" xfId="7322"/>
    <cellStyle name="표준 64 3 4" xfId="4347"/>
    <cellStyle name="표준 64 3 4 2" xfId="7461"/>
    <cellStyle name="표준 64 3 5" xfId="4834"/>
    <cellStyle name="표준 64 3 5 2" xfId="7664"/>
    <cellStyle name="표준 64 3 6" xfId="6926"/>
    <cellStyle name="표준 64 3 6 2" xfId="7817"/>
    <cellStyle name="표준 64 3 7" xfId="7058"/>
    <cellStyle name="표준 64 3 7 2" xfId="7949"/>
    <cellStyle name="표준 64 3 8" xfId="7190"/>
    <cellStyle name="표준 64 4" xfId="4114"/>
    <cellStyle name="표준 64 4 2" xfId="4250"/>
    <cellStyle name="표준 64 4 2 2" xfId="7364"/>
    <cellStyle name="표준 64 4 3" xfId="4389"/>
    <cellStyle name="표준 64 4 3 2" xfId="7503"/>
    <cellStyle name="표준 64 4 4" xfId="4835"/>
    <cellStyle name="표준 64 4 4 2" xfId="7665"/>
    <cellStyle name="표준 64 4 5" xfId="6968"/>
    <cellStyle name="표준 64 4 5 2" xfId="7859"/>
    <cellStyle name="표준 64 4 6" xfId="7100"/>
    <cellStyle name="표준 64 4 6 2" xfId="7991"/>
    <cellStyle name="표준 64 4 7" xfId="7232"/>
    <cellStyle name="표준 64 5" xfId="4133"/>
    <cellStyle name="표준 64 5 2" xfId="4265"/>
    <cellStyle name="표준 64 5 2 2" xfId="7379"/>
    <cellStyle name="표준 64 5 3" xfId="4404"/>
    <cellStyle name="표준 64 5 3 2" xfId="7518"/>
    <cellStyle name="표준 64 5 4" xfId="4836"/>
    <cellStyle name="표준 64 5 4 2" xfId="7666"/>
    <cellStyle name="표준 64 5 5" xfId="6983"/>
    <cellStyle name="표준 64 5 5 2" xfId="7874"/>
    <cellStyle name="표준 64 5 6" xfId="7115"/>
    <cellStyle name="표준 64 5 6 2" xfId="8006"/>
    <cellStyle name="표준 64 5 7" xfId="7247"/>
    <cellStyle name="표준 64 6" xfId="4168"/>
    <cellStyle name="표준 64 6 2" xfId="4300"/>
    <cellStyle name="표준 64 6 2 2" xfId="7414"/>
    <cellStyle name="표준 64 6 3" xfId="4439"/>
    <cellStyle name="표준 64 6 3 2" xfId="7553"/>
    <cellStyle name="표준 64 6 4" xfId="4837"/>
    <cellStyle name="표준 64 6 4 2" xfId="7667"/>
    <cellStyle name="표준 64 6 5" xfId="7018"/>
    <cellStyle name="표준 64 6 5 2" xfId="7909"/>
    <cellStyle name="표준 64 6 6" xfId="7150"/>
    <cellStyle name="표준 64 6 6 2" xfId="8041"/>
    <cellStyle name="표준 64 6 7" xfId="7282"/>
    <cellStyle name="표준 64 7" xfId="4126"/>
    <cellStyle name="표준 64 7 2" xfId="4258"/>
    <cellStyle name="표준 64 7 2 2" xfId="7372"/>
    <cellStyle name="표준 64 7 3" xfId="4397"/>
    <cellStyle name="표준 64 7 3 2" xfId="7511"/>
    <cellStyle name="표준 64 7 4" xfId="4838"/>
    <cellStyle name="표준 64 7 4 2" xfId="7668"/>
    <cellStyle name="표준 64 7 5" xfId="6976"/>
    <cellStyle name="표준 64 7 5 2" xfId="7867"/>
    <cellStyle name="표준 64 7 6" xfId="7108"/>
    <cellStyle name="표준 64 7 6 2" xfId="7999"/>
    <cellStyle name="표준 64 7 7" xfId="7240"/>
    <cellStyle name="표준 64 8" xfId="4138"/>
    <cellStyle name="표준 64 8 2" xfId="4270"/>
    <cellStyle name="표준 64 8 2 2" xfId="7384"/>
    <cellStyle name="표준 64 8 3" xfId="4409"/>
    <cellStyle name="표준 64 8 3 2" xfId="7523"/>
    <cellStyle name="표준 64 8 4" xfId="4839"/>
    <cellStyle name="표준 64 8 4 2" xfId="7669"/>
    <cellStyle name="표준 64 8 5" xfId="6988"/>
    <cellStyle name="표준 64 8 5 2" xfId="7879"/>
    <cellStyle name="표준 64 8 6" xfId="7120"/>
    <cellStyle name="표준 64 8 6 2" xfId="8011"/>
    <cellStyle name="표준 64 8 7" xfId="7252"/>
    <cellStyle name="표준 64 9" xfId="4140"/>
    <cellStyle name="표준 64 9 2" xfId="4272"/>
    <cellStyle name="표준 64 9 2 2" xfId="7386"/>
    <cellStyle name="표준 64 9 3" xfId="4411"/>
    <cellStyle name="표준 64 9 3 2" xfId="7525"/>
    <cellStyle name="표준 64 9 4" xfId="4840"/>
    <cellStyle name="표준 64 9 4 2" xfId="7670"/>
    <cellStyle name="표준 64 9 5" xfId="6990"/>
    <cellStyle name="표준 64 9 5 2" xfId="7881"/>
    <cellStyle name="표준 64 9 6" xfId="7122"/>
    <cellStyle name="표준 64 9 6 2" xfId="8013"/>
    <cellStyle name="표준 64 9 7" xfId="7254"/>
    <cellStyle name="표준 65" xfId="2244"/>
    <cellStyle name="표준 65 10" xfId="4135"/>
    <cellStyle name="표준 65 10 2" xfId="4267"/>
    <cellStyle name="표준 65 10 2 2" xfId="7381"/>
    <cellStyle name="표준 65 10 3" xfId="4406"/>
    <cellStyle name="표준 65 10 3 2" xfId="7520"/>
    <cellStyle name="표준 65 10 4" xfId="4841"/>
    <cellStyle name="표준 65 10 4 2" xfId="7671"/>
    <cellStyle name="표준 65 10 5" xfId="6985"/>
    <cellStyle name="표준 65 10 5 2" xfId="7876"/>
    <cellStyle name="표준 65 10 6" xfId="7117"/>
    <cellStyle name="표준 65 10 6 2" xfId="8008"/>
    <cellStyle name="표준 65 10 7" xfId="7249"/>
    <cellStyle name="표준 65 11" xfId="4187"/>
    <cellStyle name="표준 65 11 2" xfId="4319"/>
    <cellStyle name="표준 65 11 2 2" xfId="7433"/>
    <cellStyle name="표준 65 11 3" xfId="4458"/>
    <cellStyle name="표준 65 11 3 2" xfId="7572"/>
    <cellStyle name="표준 65 11 4" xfId="6882"/>
    <cellStyle name="표준 65 11 4 2" xfId="7789"/>
    <cellStyle name="표준 65 11 5" xfId="7037"/>
    <cellStyle name="표준 65 11 5 2" xfId="7928"/>
    <cellStyle name="표준 65 11 6" xfId="7169"/>
    <cellStyle name="표준 65 11 6 2" xfId="8060"/>
    <cellStyle name="표준 65 11 7" xfId="7301"/>
    <cellStyle name="표준 65 12" xfId="4194"/>
    <cellStyle name="표준 65 12 2" xfId="7308"/>
    <cellStyle name="표준 65 13" xfId="4326"/>
    <cellStyle name="표준 65 13 2" xfId="7440"/>
    <cellStyle name="표준 65 14" xfId="4333"/>
    <cellStyle name="표준 65 14 2" xfId="7447"/>
    <cellStyle name="표준 65 15" xfId="4477"/>
    <cellStyle name="표준 65 15 2" xfId="7582"/>
    <cellStyle name="표준 65 16" xfId="6912"/>
    <cellStyle name="표준 65 16 2" xfId="7803"/>
    <cellStyle name="표준 65 17" xfId="7044"/>
    <cellStyle name="표준 65 17 2" xfId="7935"/>
    <cellStyle name="표준 65 18" xfId="7176"/>
    <cellStyle name="표준 65 2" xfId="3956"/>
    <cellStyle name="표준 65 2 2" xfId="4176"/>
    <cellStyle name="표준 65 2 2 2" xfId="4308"/>
    <cellStyle name="표준 65 2 2 2 2" xfId="7422"/>
    <cellStyle name="표준 65 2 2 3" xfId="4447"/>
    <cellStyle name="표준 65 2 2 3 2" xfId="7561"/>
    <cellStyle name="표준 65 2 2 4" xfId="6883"/>
    <cellStyle name="표준 65 2 2 4 2" xfId="7790"/>
    <cellStyle name="표준 65 2 2 5" xfId="7026"/>
    <cellStyle name="표준 65 2 2 5 2" xfId="7917"/>
    <cellStyle name="표준 65 2 2 6" xfId="7158"/>
    <cellStyle name="표준 65 2 2 6 2" xfId="8049"/>
    <cellStyle name="표준 65 2 2 7" xfId="7290"/>
    <cellStyle name="표준 65 2 3" xfId="4201"/>
    <cellStyle name="표준 65 2 3 2" xfId="7315"/>
    <cellStyle name="표준 65 2 4" xfId="4340"/>
    <cellStyle name="표준 65 2 4 2" xfId="7454"/>
    <cellStyle name="표준 65 2 5" xfId="4842"/>
    <cellStyle name="표준 65 2 5 2" xfId="7672"/>
    <cellStyle name="표준 65 2 6" xfId="6919"/>
    <cellStyle name="표준 65 2 6 2" xfId="7810"/>
    <cellStyle name="표준 65 2 7" xfId="7051"/>
    <cellStyle name="표준 65 2 7 2" xfId="7942"/>
    <cellStyle name="표준 65 2 8" xfId="7183"/>
    <cellStyle name="표준 65 3" xfId="4071"/>
    <cellStyle name="표준 65 3 2" xfId="4147"/>
    <cellStyle name="표준 65 3 2 2" xfId="4279"/>
    <cellStyle name="표준 65 3 2 2 2" xfId="7393"/>
    <cellStyle name="표준 65 3 2 3" xfId="4418"/>
    <cellStyle name="표준 65 3 2 3 2" xfId="7532"/>
    <cellStyle name="표준 65 3 2 4" xfId="6884"/>
    <cellStyle name="표준 65 3 2 4 2" xfId="7791"/>
    <cellStyle name="표준 65 3 2 5" xfId="6997"/>
    <cellStyle name="표준 65 3 2 5 2" xfId="7888"/>
    <cellStyle name="표준 65 3 2 6" xfId="7129"/>
    <cellStyle name="표준 65 3 2 6 2" xfId="8020"/>
    <cellStyle name="표준 65 3 2 7" xfId="7261"/>
    <cellStyle name="표준 65 3 3" xfId="4209"/>
    <cellStyle name="표준 65 3 3 2" xfId="7323"/>
    <cellStyle name="표준 65 3 4" xfId="4348"/>
    <cellStyle name="표준 65 3 4 2" xfId="7462"/>
    <cellStyle name="표준 65 3 5" xfId="4843"/>
    <cellStyle name="표준 65 3 5 2" xfId="7673"/>
    <cellStyle name="표준 65 3 6" xfId="6927"/>
    <cellStyle name="표준 65 3 6 2" xfId="7818"/>
    <cellStyle name="표준 65 3 7" xfId="7059"/>
    <cellStyle name="표준 65 3 7 2" xfId="7950"/>
    <cellStyle name="표준 65 3 8" xfId="7191"/>
    <cellStyle name="표준 65 4" xfId="4115"/>
    <cellStyle name="표준 65 4 2" xfId="4251"/>
    <cellStyle name="표준 65 4 2 2" xfId="7365"/>
    <cellStyle name="표준 65 4 3" xfId="4390"/>
    <cellStyle name="표준 65 4 3 2" xfId="7504"/>
    <cellStyle name="표준 65 4 4" xfId="4844"/>
    <cellStyle name="표준 65 4 4 2" xfId="7674"/>
    <cellStyle name="표준 65 4 5" xfId="6969"/>
    <cellStyle name="표준 65 4 5 2" xfId="7860"/>
    <cellStyle name="표준 65 4 6" xfId="7101"/>
    <cellStyle name="표준 65 4 6 2" xfId="7992"/>
    <cellStyle name="표준 65 4 7" xfId="7233"/>
    <cellStyle name="표준 65 5" xfId="4169"/>
    <cellStyle name="표준 65 5 2" xfId="4301"/>
    <cellStyle name="표준 65 5 2 2" xfId="7415"/>
    <cellStyle name="표준 65 5 3" xfId="4440"/>
    <cellStyle name="표준 65 5 3 2" xfId="7554"/>
    <cellStyle name="표준 65 5 4" xfId="4845"/>
    <cellStyle name="표준 65 5 4 2" xfId="7675"/>
    <cellStyle name="표준 65 5 5" xfId="7019"/>
    <cellStyle name="표준 65 5 5 2" xfId="7910"/>
    <cellStyle name="표준 65 5 6" xfId="7151"/>
    <cellStyle name="표준 65 5 6 2" xfId="8042"/>
    <cellStyle name="표준 65 5 7" xfId="7283"/>
    <cellStyle name="표준 65 6" xfId="4166"/>
    <cellStyle name="표준 65 6 2" xfId="4298"/>
    <cellStyle name="표준 65 6 2 2" xfId="7412"/>
    <cellStyle name="표준 65 6 3" xfId="4437"/>
    <cellStyle name="표준 65 6 3 2" xfId="7551"/>
    <cellStyle name="표준 65 6 4" xfId="4846"/>
    <cellStyle name="표준 65 6 4 2" xfId="7676"/>
    <cellStyle name="표준 65 6 5" xfId="7016"/>
    <cellStyle name="표준 65 6 5 2" xfId="7907"/>
    <cellStyle name="표준 65 6 6" xfId="7148"/>
    <cellStyle name="표준 65 6 6 2" xfId="8039"/>
    <cellStyle name="표준 65 6 7" xfId="7280"/>
    <cellStyle name="표준 65 7" xfId="4167"/>
    <cellStyle name="표준 65 7 2" xfId="4299"/>
    <cellStyle name="표준 65 7 2 2" xfId="7413"/>
    <cellStyle name="표준 65 7 3" xfId="4438"/>
    <cellStyle name="표준 65 7 3 2" xfId="7552"/>
    <cellStyle name="표준 65 7 4" xfId="4847"/>
    <cellStyle name="표준 65 7 4 2" xfId="7677"/>
    <cellStyle name="표준 65 7 5" xfId="7017"/>
    <cellStyle name="표준 65 7 5 2" xfId="7908"/>
    <cellStyle name="표준 65 7 6" xfId="7149"/>
    <cellStyle name="표준 65 7 6 2" xfId="8040"/>
    <cellStyle name="표준 65 7 7" xfId="7281"/>
    <cellStyle name="표준 65 8" xfId="4160"/>
    <cellStyle name="표준 65 8 2" xfId="4292"/>
    <cellStyle name="표준 65 8 2 2" xfId="7406"/>
    <cellStyle name="표준 65 8 3" xfId="4431"/>
    <cellStyle name="표준 65 8 3 2" xfId="7545"/>
    <cellStyle name="표준 65 8 4" xfId="4848"/>
    <cellStyle name="표준 65 8 4 2" xfId="7678"/>
    <cellStyle name="표준 65 8 5" xfId="7010"/>
    <cellStyle name="표준 65 8 5 2" xfId="7901"/>
    <cellStyle name="표준 65 8 6" xfId="7142"/>
    <cellStyle name="표준 65 8 6 2" xfId="8033"/>
    <cellStyle name="표준 65 8 7" xfId="7274"/>
    <cellStyle name="표준 65 9" xfId="4171"/>
    <cellStyle name="표준 65 9 2" xfId="4303"/>
    <cellStyle name="표준 65 9 2 2" xfId="7417"/>
    <cellStyle name="표준 65 9 3" xfId="4442"/>
    <cellStyle name="표준 65 9 3 2" xfId="7556"/>
    <cellStyle name="표준 65 9 4" xfId="4849"/>
    <cellStyle name="표준 65 9 4 2" xfId="7679"/>
    <cellStyle name="표준 65 9 5" xfId="7021"/>
    <cellStyle name="표준 65 9 5 2" xfId="7912"/>
    <cellStyle name="표준 65 9 6" xfId="7153"/>
    <cellStyle name="표준 65 9 6 2" xfId="8044"/>
    <cellStyle name="표준 65 9 7" xfId="7285"/>
    <cellStyle name="표준 66" xfId="2248"/>
    <cellStyle name="표준 66 10" xfId="4136"/>
    <cellStyle name="표준 66 10 2" xfId="4268"/>
    <cellStyle name="표준 66 10 2 2" xfId="7382"/>
    <cellStyle name="표준 66 10 3" xfId="4407"/>
    <cellStyle name="표준 66 10 3 2" xfId="7521"/>
    <cellStyle name="표준 66 10 4" xfId="4850"/>
    <cellStyle name="표준 66 10 4 2" xfId="7680"/>
    <cellStyle name="표준 66 10 5" xfId="6986"/>
    <cellStyle name="표준 66 10 5 2" xfId="7877"/>
    <cellStyle name="표준 66 10 6" xfId="7118"/>
    <cellStyle name="표준 66 10 6 2" xfId="8009"/>
    <cellStyle name="표준 66 10 7" xfId="7250"/>
    <cellStyle name="표준 66 11" xfId="4188"/>
    <cellStyle name="표준 66 11 2" xfId="4320"/>
    <cellStyle name="표준 66 11 2 2" xfId="7434"/>
    <cellStyle name="표준 66 11 3" xfId="4459"/>
    <cellStyle name="표준 66 11 3 2" xfId="7573"/>
    <cellStyle name="표준 66 11 4" xfId="6885"/>
    <cellStyle name="표준 66 11 4 2" xfId="7792"/>
    <cellStyle name="표준 66 11 5" xfId="7038"/>
    <cellStyle name="표준 66 11 5 2" xfId="7929"/>
    <cellStyle name="표준 66 11 6" xfId="7170"/>
    <cellStyle name="표준 66 11 6 2" xfId="8061"/>
    <cellStyle name="표준 66 11 7" xfId="7302"/>
    <cellStyle name="표준 66 12" xfId="4195"/>
    <cellStyle name="표준 66 12 2" xfId="7309"/>
    <cellStyle name="표준 66 13" xfId="4327"/>
    <cellStyle name="표준 66 13 2" xfId="7441"/>
    <cellStyle name="표준 66 14" xfId="4334"/>
    <cellStyle name="표준 66 14 2" xfId="7448"/>
    <cellStyle name="표준 66 15" xfId="4478"/>
    <cellStyle name="표준 66 15 2" xfId="7583"/>
    <cellStyle name="표준 66 16" xfId="6913"/>
    <cellStyle name="표준 66 16 2" xfId="7804"/>
    <cellStyle name="표준 66 17" xfId="7045"/>
    <cellStyle name="표준 66 17 2" xfId="7936"/>
    <cellStyle name="표준 66 18" xfId="7177"/>
    <cellStyle name="표준 66 2" xfId="3957"/>
    <cellStyle name="표준 66 2 2" xfId="4177"/>
    <cellStyle name="표준 66 2 2 2" xfId="4309"/>
    <cellStyle name="표준 66 2 2 2 2" xfId="7423"/>
    <cellStyle name="표준 66 2 2 3" xfId="4448"/>
    <cellStyle name="표준 66 2 2 3 2" xfId="7562"/>
    <cellStyle name="표준 66 2 2 4" xfId="6886"/>
    <cellStyle name="표준 66 2 2 4 2" xfId="7793"/>
    <cellStyle name="표준 66 2 2 5" xfId="7027"/>
    <cellStyle name="표준 66 2 2 5 2" xfId="7918"/>
    <cellStyle name="표준 66 2 2 6" xfId="7159"/>
    <cellStyle name="표준 66 2 2 6 2" xfId="8050"/>
    <cellStyle name="표준 66 2 2 7" xfId="7291"/>
    <cellStyle name="표준 66 2 3" xfId="4202"/>
    <cellStyle name="표준 66 2 3 2" xfId="7316"/>
    <cellStyle name="표준 66 2 4" xfId="4341"/>
    <cellStyle name="표준 66 2 4 2" xfId="7455"/>
    <cellStyle name="표준 66 2 5" xfId="4851"/>
    <cellStyle name="표준 66 2 5 2" xfId="7681"/>
    <cellStyle name="표준 66 2 6" xfId="6920"/>
    <cellStyle name="표준 66 2 6 2" xfId="7811"/>
    <cellStyle name="표준 66 2 7" xfId="7052"/>
    <cellStyle name="표준 66 2 7 2" xfId="7943"/>
    <cellStyle name="표준 66 2 8" xfId="7184"/>
    <cellStyle name="표준 66 3" xfId="4072"/>
    <cellStyle name="표준 66 3 2" xfId="4127"/>
    <cellStyle name="표준 66 3 2 2" xfId="4259"/>
    <cellStyle name="표준 66 3 2 2 2" xfId="7373"/>
    <cellStyle name="표준 66 3 2 3" xfId="4398"/>
    <cellStyle name="표준 66 3 2 3 2" xfId="7512"/>
    <cellStyle name="표준 66 3 2 4" xfId="6887"/>
    <cellStyle name="표준 66 3 2 4 2" xfId="7794"/>
    <cellStyle name="표준 66 3 2 5" xfId="6977"/>
    <cellStyle name="표준 66 3 2 5 2" xfId="7868"/>
    <cellStyle name="표준 66 3 2 6" xfId="7109"/>
    <cellStyle name="표준 66 3 2 6 2" xfId="8000"/>
    <cellStyle name="표준 66 3 2 7" xfId="7241"/>
    <cellStyle name="표준 66 3 3" xfId="4210"/>
    <cellStyle name="표준 66 3 3 2" xfId="7324"/>
    <cellStyle name="표준 66 3 4" xfId="4349"/>
    <cellStyle name="표준 66 3 4 2" xfId="7463"/>
    <cellStyle name="표준 66 3 5" xfId="4852"/>
    <cellStyle name="표준 66 3 5 2" xfId="7682"/>
    <cellStyle name="표준 66 3 6" xfId="6928"/>
    <cellStyle name="표준 66 3 6 2" xfId="7819"/>
    <cellStyle name="표준 66 3 7" xfId="7060"/>
    <cellStyle name="표준 66 3 7 2" xfId="7951"/>
    <cellStyle name="표준 66 3 8" xfId="7192"/>
    <cellStyle name="표준 66 4" xfId="4116"/>
    <cellStyle name="표준 66 4 2" xfId="4252"/>
    <cellStyle name="표준 66 4 2 2" xfId="7366"/>
    <cellStyle name="표준 66 4 3" xfId="4391"/>
    <cellStyle name="표준 66 4 3 2" xfId="7505"/>
    <cellStyle name="표준 66 4 4" xfId="4853"/>
    <cellStyle name="표준 66 4 4 2" xfId="7683"/>
    <cellStyle name="표준 66 4 5" xfId="6970"/>
    <cellStyle name="표준 66 4 5 2" xfId="7861"/>
    <cellStyle name="표준 66 4 6" xfId="7102"/>
    <cellStyle name="표준 66 4 6 2" xfId="7993"/>
    <cellStyle name="표준 66 4 7" xfId="7234"/>
    <cellStyle name="표준 66 5" xfId="4132"/>
    <cellStyle name="표준 66 5 2" xfId="4264"/>
    <cellStyle name="표준 66 5 2 2" xfId="7378"/>
    <cellStyle name="표준 66 5 3" xfId="4403"/>
    <cellStyle name="표준 66 5 3 2" xfId="7517"/>
    <cellStyle name="표준 66 5 4" xfId="4854"/>
    <cellStyle name="표준 66 5 4 2" xfId="7684"/>
    <cellStyle name="표준 66 5 5" xfId="6982"/>
    <cellStyle name="표준 66 5 5 2" xfId="7873"/>
    <cellStyle name="표준 66 5 6" xfId="7114"/>
    <cellStyle name="표준 66 5 6 2" xfId="8005"/>
    <cellStyle name="표준 66 5 7" xfId="7246"/>
    <cellStyle name="표준 66 6" xfId="4137"/>
    <cellStyle name="표준 66 6 2" xfId="4269"/>
    <cellStyle name="표준 66 6 2 2" xfId="7383"/>
    <cellStyle name="표준 66 6 3" xfId="4408"/>
    <cellStyle name="표준 66 6 3 2" xfId="7522"/>
    <cellStyle name="표준 66 6 4" xfId="4855"/>
    <cellStyle name="표준 66 6 4 2" xfId="7685"/>
    <cellStyle name="표준 66 6 5" xfId="6987"/>
    <cellStyle name="표준 66 6 5 2" xfId="7878"/>
    <cellStyle name="표준 66 6 6" xfId="7119"/>
    <cellStyle name="표준 66 6 6 2" xfId="8010"/>
    <cellStyle name="표준 66 6 7" xfId="7251"/>
    <cellStyle name="표준 66 7" xfId="4153"/>
    <cellStyle name="표준 66 7 2" xfId="4285"/>
    <cellStyle name="표준 66 7 2 2" xfId="7399"/>
    <cellStyle name="표준 66 7 3" xfId="4424"/>
    <cellStyle name="표준 66 7 3 2" xfId="7538"/>
    <cellStyle name="표준 66 7 4" xfId="4856"/>
    <cellStyle name="표준 66 7 4 2" xfId="7686"/>
    <cellStyle name="표준 66 7 5" xfId="7003"/>
    <cellStyle name="표준 66 7 5 2" xfId="7894"/>
    <cellStyle name="표준 66 7 6" xfId="7135"/>
    <cellStyle name="표준 66 7 6 2" xfId="8026"/>
    <cellStyle name="표준 66 7 7" xfId="7267"/>
    <cellStyle name="표준 66 8" xfId="4161"/>
    <cellStyle name="표준 66 8 2" xfId="4293"/>
    <cellStyle name="표준 66 8 2 2" xfId="7407"/>
    <cellStyle name="표준 66 8 3" xfId="4432"/>
    <cellStyle name="표준 66 8 3 2" xfId="7546"/>
    <cellStyle name="표준 66 8 4" xfId="4857"/>
    <cellStyle name="표준 66 8 4 2" xfId="7687"/>
    <cellStyle name="표준 66 8 5" xfId="7011"/>
    <cellStyle name="표준 66 8 5 2" xfId="7902"/>
    <cellStyle name="표준 66 8 6" xfId="7143"/>
    <cellStyle name="표준 66 8 6 2" xfId="8034"/>
    <cellStyle name="표준 66 8 7" xfId="7275"/>
    <cellStyle name="표준 66 9" xfId="4139"/>
    <cellStyle name="표준 66 9 2" xfId="4271"/>
    <cellStyle name="표준 66 9 2 2" xfId="7385"/>
    <cellStyle name="표준 66 9 3" xfId="4410"/>
    <cellStyle name="표준 66 9 3 2" xfId="7524"/>
    <cellStyle name="표준 66 9 4" xfId="4858"/>
    <cellStyle name="표준 66 9 4 2" xfId="7688"/>
    <cellStyle name="표준 66 9 5" xfId="6989"/>
    <cellStyle name="표준 66 9 5 2" xfId="7880"/>
    <cellStyle name="표준 66 9 6" xfId="7121"/>
    <cellStyle name="표준 66 9 6 2" xfId="8012"/>
    <cellStyle name="표준 66 9 7" xfId="7253"/>
    <cellStyle name="표준 67" xfId="2249"/>
    <cellStyle name="표준 67 10" xfId="4157"/>
    <cellStyle name="표준 67 10 2" xfId="4289"/>
    <cellStyle name="표준 67 10 2 2" xfId="7403"/>
    <cellStyle name="표준 67 10 3" xfId="4428"/>
    <cellStyle name="표준 67 10 3 2" xfId="7542"/>
    <cellStyle name="표준 67 10 4" xfId="4859"/>
    <cellStyle name="표준 67 10 4 2" xfId="7689"/>
    <cellStyle name="표준 67 10 5" xfId="7007"/>
    <cellStyle name="표준 67 10 5 2" xfId="7898"/>
    <cellStyle name="표준 67 10 6" xfId="7139"/>
    <cellStyle name="표준 67 10 6 2" xfId="8030"/>
    <cellStyle name="표준 67 10 7" xfId="7271"/>
    <cellStyle name="표준 67 11" xfId="4189"/>
    <cellStyle name="표준 67 11 2" xfId="4321"/>
    <cellStyle name="표준 67 11 2 2" xfId="7435"/>
    <cellStyle name="표준 67 11 3" xfId="4460"/>
    <cellStyle name="표준 67 11 3 2" xfId="7574"/>
    <cellStyle name="표준 67 11 4" xfId="6888"/>
    <cellStyle name="표준 67 11 4 2" xfId="7795"/>
    <cellStyle name="표준 67 11 5" xfId="7039"/>
    <cellStyle name="표준 67 11 5 2" xfId="7930"/>
    <cellStyle name="표준 67 11 6" xfId="7171"/>
    <cellStyle name="표준 67 11 6 2" xfId="8062"/>
    <cellStyle name="표준 67 11 7" xfId="7303"/>
    <cellStyle name="표준 67 12" xfId="4196"/>
    <cellStyle name="표준 67 12 2" xfId="7310"/>
    <cellStyle name="표준 67 13" xfId="4328"/>
    <cellStyle name="표준 67 13 2" xfId="7442"/>
    <cellStyle name="표준 67 14" xfId="4335"/>
    <cellStyle name="표준 67 14 2" xfId="7449"/>
    <cellStyle name="표준 67 15" xfId="4479"/>
    <cellStyle name="표준 67 15 2" xfId="7584"/>
    <cellStyle name="표준 67 16" xfId="6914"/>
    <cellStyle name="표준 67 16 2" xfId="7805"/>
    <cellStyle name="표준 67 17" xfId="7046"/>
    <cellStyle name="표준 67 17 2" xfId="7937"/>
    <cellStyle name="표준 67 18" xfId="7178"/>
    <cellStyle name="표준 67 2" xfId="3958"/>
    <cellStyle name="표준 67 2 2" xfId="4178"/>
    <cellStyle name="표준 67 2 2 2" xfId="4310"/>
    <cellStyle name="표준 67 2 2 2 2" xfId="7424"/>
    <cellStyle name="표준 67 2 2 3" xfId="4449"/>
    <cellStyle name="표준 67 2 2 3 2" xfId="7563"/>
    <cellStyle name="표준 67 2 2 4" xfId="6889"/>
    <cellStyle name="표준 67 2 2 4 2" xfId="7796"/>
    <cellStyle name="표준 67 2 2 5" xfId="7028"/>
    <cellStyle name="표준 67 2 2 5 2" xfId="7919"/>
    <cellStyle name="표준 67 2 2 6" xfId="7160"/>
    <cellStyle name="표준 67 2 2 6 2" xfId="8051"/>
    <cellStyle name="표준 67 2 2 7" xfId="7292"/>
    <cellStyle name="표준 67 2 3" xfId="4203"/>
    <cellStyle name="표준 67 2 3 2" xfId="7317"/>
    <cellStyle name="표준 67 2 4" xfId="4342"/>
    <cellStyle name="표준 67 2 4 2" xfId="7456"/>
    <cellStyle name="표준 67 2 5" xfId="4860"/>
    <cellStyle name="표준 67 2 5 2" xfId="7690"/>
    <cellStyle name="표준 67 2 6" xfId="6921"/>
    <cellStyle name="표준 67 2 6 2" xfId="7812"/>
    <cellStyle name="표준 67 2 7" xfId="7053"/>
    <cellStyle name="표준 67 2 7 2" xfId="7944"/>
    <cellStyle name="표준 67 2 8" xfId="7185"/>
    <cellStyle name="표준 67 3" xfId="4073"/>
    <cellStyle name="표준 67 3 2" xfId="4146"/>
    <cellStyle name="표준 67 3 2 2" xfId="4278"/>
    <cellStyle name="표준 67 3 2 2 2" xfId="7392"/>
    <cellStyle name="표준 67 3 2 3" xfId="4417"/>
    <cellStyle name="표준 67 3 2 3 2" xfId="7531"/>
    <cellStyle name="표준 67 3 2 4" xfId="6890"/>
    <cellStyle name="표준 67 3 2 4 2" xfId="7797"/>
    <cellStyle name="표준 67 3 2 5" xfId="6996"/>
    <cellStyle name="표준 67 3 2 5 2" xfId="7887"/>
    <cellStyle name="표준 67 3 2 6" xfId="7128"/>
    <cellStyle name="표준 67 3 2 6 2" xfId="8019"/>
    <cellStyle name="표준 67 3 2 7" xfId="7260"/>
    <cellStyle name="표준 67 3 3" xfId="4211"/>
    <cellStyle name="표준 67 3 3 2" xfId="7325"/>
    <cellStyle name="표준 67 3 4" xfId="4350"/>
    <cellStyle name="표준 67 3 4 2" xfId="7464"/>
    <cellStyle name="표준 67 3 5" xfId="4861"/>
    <cellStyle name="표준 67 3 5 2" xfId="7691"/>
    <cellStyle name="표준 67 3 6" xfId="6929"/>
    <cellStyle name="표준 67 3 6 2" xfId="7820"/>
    <cellStyle name="표준 67 3 7" xfId="7061"/>
    <cellStyle name="표준 67 3 7 2" xfId="7952"/>
    <cellStyle name="표준 67 3 8" xfId="7193"/>
    <cellStyle name="표준 67 4" xfId="4117"/>
    <cellStyle name="표준 67 4 2" xfId="4253"/>
    <cellStyle name="표준 67 4 2 2" xfId="7367"/>
    <cellStyle name="표준 67 4 3" xfId="4392"/>
    <cellStyle name="표준 67 4 3 2" xfId="7506"/>
    <cellStyle name="표준 67 4 4" xfId="4862"/>
    <cellStyle name="표준 67 4 4 2" xfId="7692"/>
    <cellStyle name="표준 67 4 5" xfId="6971"/>
    <cellStyle name="표준 67 4 5 2" xfId="7862"/>
    <cellStyle name="표준 67 4 6" xfId="7103"/>
    <cellStyle name="표준 67 4 6 2" xfId="7994"/>
    <cellStyle name="표준 67 4 7" xfId="7235"/>
    <cellStyle name="표준 67 5" xfId="4131"/>
    <cellStyle name="표준 67 5 2" xfId="4263"/>
    <cellStyle name="표준 67 5 2 2" xfId="7377"/>
    <cellStyle name="표준 67 5 3" xfId="4402"/>
    <cellStyle name="표준 67 5 3 2" xfId="7516"/>
    <cellStyle name="표준 67 5 4" xfId="4863"/>
    <cellStyle name="표준 67 5 4 2" xfId="7693"/>
    <cellStyle name="표준 67 5 5" xfId="6981"/>
    <cellStyle name="표준 67 5 5 2" xfId="7872"/>
    <cellStyle name="표준 67 5 6" xfId="7113"/>
    <cellStyle name="표준 67 5 6 2" xfId="8004"/>
    <cellStyle name="표준 67 5 7" xfId="7245"/>
    <cellStyle name="표준 67 6" xfId="4165"/>
    <cellStyle name="표준 67 6 2" xfId="4297"/>
    <cellStyle name="표준 67 6 2 2" xfId="7411"/>
    <cellStyle name="표준 67 6 3" xfId="4436"/>
    <cellStyle name="표준 67 6 3 2" xfId="7550"/>
    <cellStyle name="표준 67 6 4" xfId="4864"/>
    <cellStyle name="표준 67 6 4 2" xfId="7694"/>
    <cellStyle name="표준 67 6 5" xfId="7015"/>
    <cellStyle name="표준 67 6 5 2" xfId="7906"/>
    <cellStyle name="표준 67 6 6" xfId="7147"/>
    <cellStyle name="표준 67 6 6 2" xfId="8038"/>
    <cellStyle name="표준 67 6 7" xfId="7279"/>
    <cellStyle name="표준 67 7" xfId="4152"/>
    <cellStyle name="표준 67 7 2" xfId="4284"/>
    <cellStyle name="표준 67 7 2 2" xfId="7398"/>
    <cellStyle name="표준 67 7 3" xfId="4423"/>
    <cellStyle name="표준 67 7 3 2" xfId="7537"/>
    <cellStyle name="표준 67 7 4" xfId="4865"/>
    <cellStyle name="표준 67 7 4 2" xfId="7695"/>
    <cellStyle name="표준 67 7 5" xfId="7002"/>
    <cellStyle name="표준 67 7 5 2" xfId="7893"/>
    <cellStyle name="표준 67 7 6" xfId="7134"/>
    <cellStyle name="표준 67 7 6 2" xfId="8025"/>
    <cellStyle name="표준 67 7 7" xfId="7266"/>
    <cellStyle name="표준 67 8" xfId="4162"/>
    <cellStyle name="표준 67 8 2" xfId="4294"/>
    <cellStyle name="표준 67 8 2 2" xfId="7408"/>
    <cellStyle name="표준 67 8 3" xfId="4433"/>
    <cellStyle name="표준 67 8 3 2" xfId="7547"/>
    <cellStyle name="표준 67 8 4" xfId="4866"/>
    <cellStyle name="표준 67 8 4 2" xfId="7696"/>
    <cellStyle name="표준 67 8 5" xfId="7012"/>
    <cellStyle name="표준 67 8 5 2" xfId="7903"/>
    <cellStyle name="표준 67 8 6" xfId="7144"/>
    <cellStyle name="표준 67 8 6 2" xfId="8035"/>
    <cellStyle name="표준 67 8 7" xfId="7276"/>
    <cellStyle name="표준 67 9" xfId="4180"/>
    <cellStyle name="표준 67 9 2" xfId="4312"/>
    <cellStyle name="표준 67 9 2 2" xfId="7426"/>
    <cellStyle name="표준 67 9 3" xfId="4451"/>
    <cellStyle name="표준 67 9 3 2" xfId="7565"/>
    <cellStyle name="표준 67 9 4" xfId="4867"/>
    <cellStyle name="표준 67 9 4 2" xfId="7697"/>
    <cellStyle name="표준 67 9 5" xfId="7030"/>
    <cellStyle name="표준 67 9 5 2" xfId="7921"/>
    <cellStyle name="표준 67 9 6" xfId="7162"/>
    <cellStyle name="표준 67 9 6 2" xfId="8053"/>
    <cellStyle name="표준 67 9 7" xfId="7294"/>
    <cellStyle name="표준 68" xfId="3972"/>
    <cellStyle name="표준 68 2" xfId="4204"/>
    <cellStyle name="표준 68 2 2" xfId="7318"/>
    <cellStyle name="표준 68 3" xfId="4343"/>
    <cellStyle name="표준 68 3 2" xfId="7457"/>
    <cellStyle name="표준 68 4" xfId="4868"/>
    <cellStyle name="표준 68 4 2" xfId="7698"/>
    <cellStyle name="표준 68 5" xfId="6922"/>
    <cellStyle name="표준 68 5 2" xfId="7813"/>
    <cellStyle name="표준 68 6" xfId="7054"/>
    <cellStyle name="표준 68 6 2" xfId="7945"/>
    <cellStyle name="표준 68 7" xfId="7186"/>
    <cellStyle name="표준 69" xfId="4078"/>
    <cellStyle name="표준 69 2" xfId="4214"/>
    <cellStyle name="표준 69 2 2" xfId="7328"/>
    <cellStyle name="표준 69 3" xfId="4353"/>
    <cellStyle name="표준 69 3 2" xfId="7467"/>
    <cellStyle name="표준 69 4" xfId="4869"/>
    <cellStyle name="표준 69 4 2" xfId="7699"/>
    <cellStyle name="표준 69 5" xfId="6932"/>
    <cellStyle name="표준 69 5 2" xfId="7823"/>
    <cellStyle name="표준 69 6" xfId="7064"/>
    <cellStyle name="표준 69 6 2" xfId="7955"/>
    <cellStyle name="표준 69 7" xfId="7196"/>
    <cellStyle name="표준 7" xfId="1789"/>
    <cellStyle name="표준 7 2" xfId="1790"/>
    <cellStyle name="표준 7 2 2" xfId="1791"/>
    <cellStyle name="표준 7 2 2 2" xfId="2209"/>
    <cellStyle name="표준 7 2 2 2 2" xfId="5264"/>
    <cellStyle name="표준 7 2 2 3" xfId="2095"/>
    <cellStyle name="표준 7 2 3" xfId="2016"/>
    <cellStyle name="표준 7 2 4" xfId="4870"/>
    <cellStyle name="표준 7 3" xfId="1792"/>
    <cellStyle name="표준 7 4" xfId="1793"/>
    <cellStyle name="표준 7 4 2" xfId="2120"/>
    <cellStyle name="표준 7 4 3" xfId="2094"/>
    <cellStyle name="표준 7 5" xfId="2015"/>
    <cellStyle name="표준 7 5 2" xfId="3946"/>
    <cellStyle name="표준 7 5 3" xfId="5265"/>
    <cellStyle name="표준 7 6" xfId="6904"/>
    <cellStyle name="표준 7_009_유통금융보험및기타서비스" xfId="2017"/>
    <cellStyle name="표준 70" xfId="4080"/>
    <cellStyle name="표준 70 2" xfId="4216"/>
    <cellStyle name="표준 70 2 2" xfId="7330"/>
    <cellStyle name="표준 70 3" xfId="4355"/>
    <cellStyle name="표준 70 3 2" xfId="7469"/>
    <cellStyle name="표준 70 4" xfId="4871"/>
    <cellStyle name="표준 70 4 2" xfId="7700"/>
    <cellStyle name="표준 70 5" xfId="6934"/>
    <cellStyle name="표준 70 5 2" xfId="7825"/>
    <cellStyle name="표준 70 6" xfId="7066"/>
    <cellStyle name="표준 70 6 2" xfId="7957"/>
    <cellStyle name="표준 70 7" xfId="7198"/>
    <cellStyle name="표준 71" xfId="4074"/>
    <cellStyle name="표준 72" xfId="4075"/>
    <cellStyle name="표준 73" xfId="4076"/>
    <cellStyle name="표준 73 2" xfId="4212"/>
    <cellStyle name="표준 73 2 2" xfId="7326"/>
    <cellStyle name="표준 73 3" xfId="4351"/>
    <cellStyle name="표준 73 3 2" xfId="7465"/>
    <cellStyle name="표준 73 4" xfId="4872"/>
    <cellStyle name="표준 73 4 2" xfId="7701"/>
    <cellStyle name="표준 73 5" xfId="6930"/>
    <cellStyle name="표준 73 5 2" xfId="7821"/>
    <cellStyle name="표준 73 6" xfId="7062"/>
    <cellStyle name="표준 73 6 2" xfId="7953"/>
    <cellStyle name="표준 73 7" xfId="7194"/>
    <cellStyle name="표준 74" xfId="4081"/>
    <cellStyle name="표준 74 2" xfId="4217"/>
    <cellStyle name="표준 74 2 2" xfId="7331"/>
    <cellStyle name="표준 74 3" xfId="4356"/>
    <cellStyle name="표준 74 3 2" xfId="7470"/>
    <cellStyle name="표준 74 4" xfId="4873"/>
    <cellStyle name="표준 74 4 2" xfId="7702"/>
    <cellStyle name="표준 74 5" xfId="6935"/>
    <cellStyle name="표준 74 5 2" xfId="7826"/>
    <cellStyle name="표준 74 6" xfId="7067"/>
    <cellStyle name="표준 74 6 2" xfId="7958"/>
    <cellStyle name="표준 74 7" xfId="7199"/>
    <cellStyle name="표준 75" xfId="4077"/>
    <cellStyle name="표준 75 2" xfId="4213"/>
    <cellStyle name="표준 75 2 2" xfId="7327"/>
    <cellStyle name="표준 75 3" xfId="4352"/>
    <cellStyle name="표준 75 3 2" xfId="7466"/>
    <cellStyle name="표준 75 4" xfId="4874"/>
    <cellStyle name="표준 75 4 2" xfId="7703"/>
    <cellStyle name="표준 75 5" xfId="6931"/>
    <cellStyle name="표준 75 5 2" xfId="7822"/>
    <cellStyle name="표준 75 6" xfId="7063"/>
    <cellStyle name="표준 75 6 2" xfId="7954"/>
    <cellStyle name="표준 75 7" xfId="7195"/>
    <cellStyle name="표준 76" xfId="4083"/>
    <cellStyle name="표준 76 2" xfId="4219"/>
    <cellStyle name="표준 76 2 2" xfId="7333"/>
    <cellStyle name="표준 76 3" xfId="4358"/>
    <cellStyle name="표준 76 3 2" xfId="7472"/>
    <cellStyle name="표준 76 4" xfId="4918"/>
    <cellStyle name="표준 76 4 2" xfId="7710"/>
    <cellStyle name="표준 76 5" xfId="6937"/>
    <cellStyle name="표준 76 5 2" xfId="7828"/>
    <cellStyle name="표준 76 6" xfId="7069"/>
    <cellStyle name="표준 76 6 2" xfId="7960"/>
    <cellStyle name="표준 76 7" xfId="7201"/>
    <cellStyle name="표준 77" xfId="4079"/>
    <cellStyle name="표준 77 2" xfId="4215"/>
    <cellStyle name="표준 77 2 2" xfId="7329"/>
    <cellStyle name="표준 77 3" xfId="4354"/>
    <cellStyle name="표준 77 3 2" xfId="7468"/>
    <cellStyle name="표준 77 4" xfId="4919"/>
    <cellStyle name="표준 77 4 2" xfId="7711"/>
    <cellStyle name="표준 77 5" xfId="6933"/>
    <cellStyle name="표준 77 5 2" xfId="7824"/>
    <cellStyle name="표준 77 6" xfId="7065"/>
    <cellStyle name="표준 77 6 2" xfId="7956"/>
    <cellStyle name="표준 77 7" xfId="7197"/>
    <cellStyle name="표준 78" xfId="4082"/>
    <cellStyle name="표준 78 2" xfId="4218"/>
    <cellStyle name="표준 78 2 2" xfId="7332"/>
    <cellStyle name="표준 78 3" xfId="4357"/>
    <cellStyle name="표준 78 3 2" xfId="7471"/>
    <cellStyle name="표준 78 4" xfId="4920"/>
    <cellStyle name="표준 78 4 2" xfId="7712"/>
    <cellStyle name="표준 78 5" xfId="6936"/>
    <cellStyle name="표준 78 5 2" xfId="7827"/>
    <cellStyle name="표준 78 6" xfId="7068"/>
    <cellStyle name="표준 78 6 2" xfId="7959"/>
    <cellStyle name="표준 78 7" xfId="7200"/>
    <cellStyle name="표준 79" xfId="1794"/>
    <cellStyle name="표준 79 2" xfId="2104"/>
    <cellStyle name="표준 79 3" xfId="2018"/>
    <cellStyle name="표준 8" xfId="1795"/>
    <cellStyle name="표준 8 2" xfId="1796"/>
    <cellStyle name="표준 8 2 2" xfId="1797"/>
    <cellStyle name="표준 8 2 2 2" xfId="2210"/>
    <cellStyle name="표준 8 2 2 2 2" xfId="5266"/>
    <cellStyle name="표준 8 2 2 3" xfId="2097"/>
    <cellStyle name="표준 8 2 2 4" xfId="4876"/>
    <cellStyle name="표준 8 2 2 5" xfId="4875"/>
    <cellStyle name="표준 8 2 3" xfId="2020"/>
    <cellStyle name="표준 8 2 3 2" xfId="5267"/>
    <cellStyle name="표준 8 2 4" xfId="4877"/>
    <cellStyle name="표준 8 3" xfId="1798"/>
    <cellStyle name="표준 8 3 2" xfId="4879"/>
    <cellStyle name="표준 8 3 3" xfId="4878"/>
    <cellStyle name="표준 8 4" xfId="1799"/>
    <cellStyle name="표준 8 4 2" xfId="2126"/>
    <cellStyle name="표준 8 4 3" xfId="2096"/>
    <cellStyle name="표준 8 5" xfId="2019"/>
    <cellStyle name="표준 8 5 2" xfId="3947"/>
    <cellStyle name="표준 8_017_공공행정및사법" xfId="2021"/>
    <cellStyle name="표준 80" xfId="1800"/>
    <cellStyle name="표준 80 2" xfId="2105"/>
    <cellStyle name="표준 80 3" xfId="2022"/>
    <cellStyle name="표준 81" xfId="4084"/>
    <cellStyle name="표준 81 2" xfId="4220"/>
    <cellStyle name="표준 81 2 2" xfId="7334"/>
    <cellStyle name="표준 81 3" xfId="4359"/>
    <cellStyle name="표준 81 3 2" xfId="7473"/>
    <cellStyle name="표준 81 4" xfId="4921"/>
    <cellStyle name="표준 81 4 2" xfId="7713"/>
    <cellStyle name="표준 81 5" xfId="6938"/>
    <cellStyle name="표준 81 5 2" xfId="7829"/>
    <cellStyle name="표준 81 6" xfId="7070"/>
    <cellStyle name="표준 81 6 2" xfId="7961"/>
    <cellStyle name="표준 81 7" xfId="7202"/>
    <cellStyle name="표준 82" xfId="4088"/>
    <cellStyle name="표준 82 2" xfId="4224"/>
    <cellStyle name="표준 82 2 2" xfId="7338"/>
    <cellStyle name="표준 82 3" xfId="4363"/>
    <cellStyle name="표준 82 3 2" xfId="7477"/>
    <cellStyle name="표준 82 4" xfId="4922"/>
    <cellStyle name="표준 82 4 2" xfId="7714"/>
    <cellStyle name="표준 82 5" xfId="6942"/>
    <cellStyle name="표준 82 5 2" xfId="7833"/>
    <cellStyle name="표준 82 6" xfId="7074"/>
    <cellStyle name="표준 82 6 2" xfId="7965"/>
    <cellStyle name="표준 82 7" xfId="7206"/>
    <cellStyle name="표준 83" xfId="4089"/>
    <cellStyle name="표준 83 2" xfId="4225"/>
    <cellStyle name="표준 83 2 2" xfId="7339"/>
    <cellStyle name="표준 83 3" xfId="4364"/>
    <cellStyle name="표준 83 3 2" xfId="7478"/>
    <cellStyle name="표준 83 4" xfId="4923"/>
    <cellStyle name="표준 83 4 2" xfId="7715"/>
    <cellStyle name="표준 83 5" xfId="6943"/>
    <cellStyle name="표준 83 5 2" xfId="7834"/>
    <cellStyle name="표준 83 6" xfId="7075"/>
    <cellStyle name="표준 83 6 2" xfId="7966"/>
    <cellStyle name="표준 83 7" xfId="7207"/>
    <cellStyle name="표준 84" xfId="4102"/>
    <cellStyle name="표준 84 2" xfId="4238"/>
    <cellStyle name="표준 84 2 2" xfId="7352"/>
    <cellStyle name="표준 84 3" xfId="4377"/>
    <cellStyle name="표준 84 3 2" xfId="7491"/>
    <cellStyle name="표준 84 4" xfId="4924"/>
    <cellStyle name="표준 84 4 2" xfId="7716"/>
    <cellStyle name="표준 84 5" xfId="6956"/>
    <cellStyle name="표준 84 5 2" xfId="7847"/>
    <cellStyle name="표준 84 6" xfId="7088"/>
    <cellStyle name="표준 84 6 2" xfId="7979"/>
    <cellStyle name="표준 84 7" xfId="7220"/>
    <cellStyle name="표준 85" xfId="4087"/>
    <cellStyle name="표준 85 2" xfId="4223"/>
    <cellStyle name="표준 85 2 2" xfId="7337"/>
    <cellStyle name="표준 85 3" xfId="4362"/>
    <cellStyle name="표준 85 3 2" xfId="7476"/>
    <cellStyle name="표준 85 4" xfId="6785"/>
    <cellStyle name="표준 85 5" xfId="6941"/>
    <cellStyle name="표준 85 5 2" xfId="7832"/>
    <cellStyle name="표준 85 6" xfId="7073"/>
    <cellStyle name="표준 85 6 2" xfId="7964"/>
    <cellStyle name="표준 85 7" xfId="7205"/>
    <cellStyle name="표준 86" xfId="4096"/>
    <cellStyle name="표준 86 2" xfId="4232"/>
    <cellStyle name="표준 86 2 2" xfId="7346"/>
    <cellStyle name="표준 86 3" xfId="4371"/>
    <cellStyle name="표준 86 3 2" xfId="7485"/>
    <cellStyle name="표준 86 4" xfId="6786"/>
    <cellStyle name="표준 86 5" xfId="6950"/>
    <cellStyle name="표준 86 5 2" xfId="7841"/>
    <cellStyle name="표준 86 6" xfId="7082"/>
    <cellStyle name="표준 86 6 2" xfId="7973"/>
    <cellStyle name="표준 86 7" xfId="7214"/>
    <cellStyle name="표준 87" xfId="1801"/>
    <cellStyle name="표준 88" xfId="1802"/>
    <cellStyle name="표준 89" xfId="1803"/>
    <cellStyle name="표준 9" xfId="1804"/>
    <cellStyle name="표준 9 2" xfId="1805"/>
    <cellStyle name="표준 9 2 2" xfId="5268"/>
    <cellStyle name="표준 9 3" xfId="1806"/>
    <cellStyle name="표준 9 4" xfId="3948"/>
    <cellStyle name="표준 9 5" xfId="4880"/>
    <cellStyle name="표준 9_009_유통금융보험및기타서비스" xfId="2023"/>
    <cellStyle name="표준 90" xfId="1807"/>
    <cellStyle name="표준 91" xfId="1808"/>
    <cellStyle name="표준 92" xfId="1809"/>
    <cellStyle name="표준 93" xfId="4094"/>
    <cellStyle name="표준 93 2" xfId="4230"/>
    <cellStyle name="표준 93 2 2" xfId="7344"/>
    <cellStyle name="표준 93 3" xfId="4369"/>
    <cellStyle name="표준 93 3 2" xfId="7483"/>
    <cellStyle name="표준 93 4" xfId="6787"/>
    <cellStyle name="표준 93 5" xfId="6948"/>
    <cellStyle name="표준 93 5 2" xfId="7839"/>
    <cellStyle name="표준 93 6" xfId="7080"/>
    <cellStyle name="표준 93 6 2" xfId="7971"/>
    <cellStyle name="표준 93 7" xfId="7212"/>
    <cellStyle name="표준 94" xfId="1810"/>
    <cellStyle name="표준 95" xfId="1811"/>
    <cellStyle name="표준 96" xfId="1812"/>
    <cellStyle name="표준 97" xfId="1813"/>
    <cellStyle name="표준 98" xfId="1814"/>
    <cellStyle name="표준 99" xfId="1815"/>
    <cellStyle name="표준_04 노동" xfId="1816"/>
    <cellStyle name="표준_04. 노동" xfId="1817"/>
    <cellStyle name="표준_1.경제활동인구" xfId="1818"/>
    <cellStyle name="표준_2.연령별취업자" xfId="1819"/>
    <cellStyle name="표준_3.교육정도별취업자" xfId="1820"/>
    <cellStyle name="표준_4.산업별취업자" xfId="1821"/>
    <cellStyle name="표준_4_ 노동" xfId="1822"/>
    <cellStyle name="표준_5.직업별취업자" xfId="1823"/>
    <cellStyle name="표준_8.산업연맹별노동조합" xfId="1824"/>
    <cellStyle name="표준_정부양곡가공공장" xfId="1825"/>
    <cellStyle name="하이퍼링크 2" xfId="1826"/>
    <cellStyle name="하이퍼링크 2 2" xfId="1827"/>
    <cellStyle name="하이퍼링크 2 3" xfId="3949"/>
    <cellStyle name="하이퍼링크 3" xfId="1828"/>
    <cellStyle name="합산" xfId="1829"/>
    <cellStyle name="합산 2" xfId="1830"/>
    <cellStyle name="화폐기호" xfId="1831"/>
    <cellStyle name="화폐기호 2" xfId="1832"/>
    <cellStyle name="화폐기호 2 2" xfId="3950"/>
    <cellStyle name="화폐기호0" xfId="1833"/>
    <cellStyle name="화폐기호0 2" xfId="1834"/>
    <cellStyle name="화폐기호0 2 2" xfId="39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28575</xdr:rowOff>
    </xdr:from>
    <xdr:to>
      <xdr:col>8</xdr:col>
      <xdr:colOff>533400</xdr:colOff>
      <xdr:row>13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381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9"/>
  <sheetViews>
    <sheetView view="pageBreakPreview" zoomScaleNormal="100" zoomScaleSheetLayoutView="100" workbookViewId="0">
      <pane ySplit="20" topLeftCell="A21" activePane="bottomLeft" state="frozen"/>
      <selection activeCell="C16" sqref="C16"/>
      <selection pane="bottomLeft" activeCell="I1" sqref="I1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169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6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&amp;R131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7"/>
  <sheetViews>
    <sheetView tabSelected="1" view="pageBreakPreview" zoomScaleNormal="100" zoomScaleSheetLayoutView="100" workbookViewId="0">
      <selection activeCell="D7" sqref="D7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5.75" customHeight="1">
      <c r="A1" s="5" t="s">
        <v>253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7.75" customHeight="1">
      <c r="A2" s="6"/>
      <c r="B2" s="6"/>
      <c r="C2" s="7"/>
      <c r="D2" s="7"/>
      <c r="F2" s="6"/>
      <c r="G2" s="7"/>
      <c r="H2" s="8"/>
      <c r="I2" s="8"/>
      <c r="J2" s="1"/>
      <c r="K2" s="1"/>
      <c r="L2" s="1"/>
      <c r="M2" s="1"/>
      <c r="N2" s="1"/>
      <c r="O2" s="1"/>
      <c r="P2" s="1"/>
    </row>
    <row r="3" spans="1:16" s="2" customFormat="1" ht="27.75" customHeight="1">
      <c r="A3" s="6"/>
      <c r="B3" s="6"/>
      <c r="C3" s="7"/>
      <c r="D3" s="7"/>
      <c r="F3" s="6"/>
      <c r="G3" s="7"/>
      <c r="H3" s="8"/>
      <c r="I3" s="8"/>
      <c r="J3" s="1"/>
      <c r="K3" s="1"/>
      <c r="L3" s="1"/>
      <c r="M3" s="1"/>
      <c r="N3" s="1"/>
      <c r="O3" s="1"/>
      <c r="P3" s="1"/>
    </row>
    <row r="4" spans="1:16" s="2" customFormat="1" ht="27.75" customHeight="1">
      <c r="A4" s="6"/>
      <c r="B4" s="6"/>
      <c r="C4" s="7"/>
      <c r="D4" s="7"/>
      <c r="F4" s="6"/>
      <c r="G4" s="7"/>
      <c r="H4" s="8"/>
      <c r="I4" s="8"/>
      <c r="J4" s="1"/>
      <c r="K4" s="1"/>
      <c r="L4" s="1"/>
      <c r="M4" s="1"/>
      <c r="N4" s="1"/>
      <c r="O4" s="1"/>
      <c r="P4" s="1"/>
    </row>
    <row r="5" spans="1:16" s="2" customFormat="1" ht="27.75" customHeigh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 ht="27.75" customHeigh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 ht="27.75" customHeigh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 ht="27.75" customHeigh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 ht="27.75" customHeigh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 ht="27.75" customHeigh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 ht="15.75" customHeigh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 ht="15.75" customHeight="1">
      <c r="A12" s="6" t="s">
        <v>276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 ht="15.75" customHeight="1">
      <c r="A13" s="6" t="s">
        <v>0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 ht="15.75" customHeight="1">
      <c r="A14" s="6" t="s">
        <v>1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 ht="15.75" customHeight="1">
      <c r="A15" s="6" t="s">
        <v>2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 ht="15.75" customHeight="1">
      <c r="A16" s="6" t="s">
        <v>3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 ht="15.75" customHeight="1">
      <c r="A17" s="6" t="s">
        <v>4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 ht="15.75" customHeight="1">
      <c r="A18" s="6" t="s">
        <v>5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 ht="15.75" customHeight="1">
      <c r="A19" s="6" t="s">
        <v>6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 ht="15.75" customHeight="1">
      <c r="A20" s="6" t="s">
        <v>306</v>
      </c>
      <c r="B20" s="6"/>
      <c r="C20" s="7"/>
      <c r="D20" s="9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>
      <c r="J23" s="1"/>
    </row>
    <row r="24" spans="1:16">
      <c r="J24" s="1"/>
    </row>
    <row r="26" spans="1:16">
      <c r="J26" s="4"/>
    </row>
    <row r="27" spans="1:16">
      <c r="J27" s="4"/>
    </row>
  </sheetData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0"/>
  <sheetViews>
    <sheetView showGridLines="0" view="pageBreakPreview" zoomScaleNormal="100" zoomScaleSheetLayoutView="100" workbookViewId="0">
      <selection activeCell="D24" sqref="D24:D26"/>
    </sheetView>
  </sheetViews>
  <sheetFormatPr defaultRowHeight="14.25"/>
  <cols>
    <col min="1" max="1" width="13.125" style="16" customWidth="1"/>
    <col min="2" max="3" width="12.75" style="18" customWidth="1"/>
    <col min="4" max="4" width="11.75" style="18" customWidth="1"/>
    <col min="5" max="5" width="12.75" style="17" customWidth="1"/>
    <col min="6" max="6" width="10.25" style="17" customWidth="1"/>
    <col min="7" max="7" width="9.125" style="18" customWidth="1"/>
    <col min="8" max="16384" width="9" style="4"/>
  </cols>
  <sheetData>
    <row r="1" spans="1:7" s="8" customFormat="1" ht="14.1" customHeight="1">
      <c r="A1" s="179"/>
      <c r="B1" s="106"/>
      <c r="C1" s="106"/>
      <c r="D1" s="106"/>
      <c r="E1" s="106"/>
      <c r="F1" s="106"/>
      <c r="G1" s="253" t="s">
        <v>254</v>
      </c>
    </row>
    <row r="2" spans="1:7" s="8" customFormat="1" ht="14.1" customHeight="1">
      <c r="A2" s="179"/>
      <c r="B2" s="106"/>
      <c r="C2" s="106"/>
      <c r="D2" s="106"/>
      <c r="E2" s="106"/>
      <c r="F2" s="106"/>
      <c r="G2" s="253"/>
    </row>
    <row r="3" spans="1:7" ht="20.100000000000001" customHeight="1">
      <c r="A3" s="492" t="s">
        <v>126</v>
      </c>
      <c r="B3" s="492"/>
      <c r="C3" s="492"/>
      <c r="D3" s="492"/>
      <c r="E3" s="492"/>
      <c r="F3" s="492"/>
      <c r="G3" s="492"/>
    </row>
    <row r="4" spans="1:7" s="291" customFormat="1" ht="24" customHeight="1">
      <c r="A4" s="493" t="s">
        <v>127</v>
      </c>
      <c r="B4" s="493"/>
      <c r="C4" s="493"/>
      <c r="D4" s="493"/>
      <c r="E4" s="493"/>
      <c r="F4" s="493"/>
      <c r="G4" s="493"/>
    </row>
    <row r="5" spans="1:7" s="292" customFormat="1" ht="18" customHeight="1" thickBot="1">
      <c r="A5" s="57" t="s">
        <v>7</v>
      </c>
      <c r="B5" s="57"/>
      <c r="C5" s="57"/>
      <c r="D5" s="57"/>
      <c r="E5" s="57"/>
      <c r="F5" s="57"/>
      <c r="G5" s="58" t="s">
        <v>128</v>
      </c>
    </row>
    <row r="6" spans="1:7" s="20" customFormat="1" ht="20.100000000000001" customHeight="1">
      <c r="A6" s="494" t="s">
        <v>129</v>
      </c>
      <c r="B6" s="505" t="s">
        <v>130</v>
      </c>
      <c r="C6" s="506"/>
      <c r="D6" s="506"/>
      <c r="E6" s="506"/>
      <c r="F6" s="506"/>
      <c r="G6" s="506"/>
    </row>
    <row r="7" spans="1:7" s="11" customFormat="1" ht="30" customHeight="1">
      <c r="A7" s="495"/>
      <c r="B7" s="497"/>
      <c r="C7" s="500" t="s">
        <v>131</v>
      </c>
      <c r="D7" s="501"/>
      <c r="E7" s="501"/>
      <c r="F7" s="509" t="s">
        <v>132</v>
      </c>
      <c r="G7" s="510"/>
    </row>
    <row r="8" spans="1:7" s="11" customFormat="1" ht="15" customHeight="1">
      <c r="A8" s="495"/>
      <c r="B8" s="498"/>
      <c r="C8" s="507"/>
      <c r="D8" s="501" t="s">
        <v>133</v>
      </c>
      <c r="E8" s="503" t="s">
        <v>134</v>
      </c>
      <c r="F8" s="511"/>
      <c r="G8" s="512"/>
    </row>
    <row r="9" spans="1:7" s="11" customFormat="1" ht="13.5" customHeight="1">
      <c r="A9" s="495"/>
      <c r="B9" s="498"/>
      <c r="C9" s="507"/>
      <c r="D9" s="501"/>
      <c r="E9" s="503"/>
      <c r="F9" s="511"/>
      <c r="G9" s="512"/>
    </row>
    <row r="10" spans="1:7" s="11" customFormat="1" ht="12.75" customHeight="1">
      <c r="A10" s="496"/>
      <c r="B10" s="499"/>
      <c r="C10" s="508"/>
      <c r="D10" s="502"/>
      <c r="E10" s="504"/>
      <c r="F10" s="513"/>
      <c r="G10" s="514"/>
    </row>
    <row r="11" spans="1:7" s="21" customFormat="1" ht="18" customHeight="1">
      <c r="A11" s="340" t="s">
        <v>188</v>
      </c>
      <c r="B11" s="234">
        <v>2260</v>
      </c>
      <c r="C11" s="234">
        <v>1448</v>
      </c>
      <c r="D11" s="234">
        <v>1403</v>
      </c>
      <c r="E11" s="234">
        <v>45</v>
      </c>
      <c r="F11" s="515">
        <v>812</v>
      </c>
      <c r="G11" s="515"/>
    </row>
    <row r="12" spans="1:7" s="21" customFormat="1" ht="18" customHeight="1">
      <c r="A12" s="340" t="s">
        <v>251</v>
      </c>
      <c r="B12" s="234">
        <v>2280</v>
      </c>
      <c r="C12" s="234">
        <v>1485</v>
      </c>
      <c r="D12" s="234">
        <v>1441</v>
      </c>
      <c r="E12" s="234">
        <v>43.25</v>
      </c>
      <c r="F12" s="491">
        <v>795</v>
      </c>
      <c r="G12" s="491"/>
    </row>
    <row r="13" spans="1:7" s="21" customFormat="1" ht="18" customHeight="1">
      <c r="A13" s="340" t="s">
        <v>252</v>
      </c>
      <c r="B13" s="234">
        <v>2298</v>
      </c>
      <c r="C13" s="234">
        <v>1478</v>
      </c>
      <c r="D13" s="234">
        <v>1433</v>
      </c>
      <c r="E13" s="234">
        <v>45</v>
      </c>
      <c r="F13" s="341"/>
      <c r="G13" s="341">
        <v>820</v>
      </c>
    </row>
    <row r="14" spans="1:7" s="21" customFormat="1" ht="18" customHeight="1">
      <c r="A14" s="340" t="s">
        <v>273</v>
      </c>
      <c r="B14" s="234">
        <v>2313</v>
      </c>
      <c r="C14" s="234">
        <v>1490</v>
      </c>
      <c r="D14" s="234">
        <v>1443</v>
      </c>
      <c r="E14" s="234">
        <v>47</v>
      </c>
      <c r="F14" s="491">
        <v>823</v>
      </c>
      <c r="G14" s="491"/>
    </row>
    <row r="15" spans="1:7" s="21" customFormat="1" ht="18" customHeight="1">
      <c r="A15" s="342">
        <v>2017</v>
      </c>
      <c r="B15" s="343">
        <v>2316</v>
      </c>
      <c r="C15" s="343">
        <v>1488</v>
      </c>
      <c r="D15" s="343">
        <v>1447</v>
      </c>
      <c r="E15" s="343">
        <v>41</v>
      </c>
      <c r="F15" s="466">
        <v>828</v>
      </c>
      <c r="G15" s="466"/>
    </row>
    <row r="16" spans="1:7" s="21" customFormat="1" ht="15.95" customHeight="1">
      <c r="A16" s="344"/>
      <c r="B16" s="343"/>
      <c r="C16" s="343"/>
      <c r="D16" s="343"/>
      <c r="E16" s="343"/>
      <c r="F16" s="466"/>
      <c r="G16" s="466"/>
    </row>
    <row r="17" spans="1:7" s="21" customFormat="1" ht="17.45" customHeight="1">
      <c r="A17" s="340" t="s">
        <v>8</v>
      </c>
      <c r="B17" s="345">
        <v>2316</v>
      </c>
      <c r="C17" s="346">
        <v>1466</v>
      </c>
      <c r="D17" s="346">
        <v>1409</v>
      </c>
      <c r="E17" s="346">
        <v>57</v>
      </c>
      <c r="F17" s="481">
        <v>850</v>
      </c>
      <c r="G17" s="481"/>
    </row>
    <row r="18" spans="1:7" s="290" customFormat="1" ht="17.45" customHeight="1">
      <c r="A18" s="340" t="s">
        <v>135</v>
      </c>
      <c r="B18" s="345">
        <v>2316</v>
      </c>
      <c r="C18" s="346">
        <v>1512</v>
      </c>
      <c r="D18" s="346">
        <v>1468</v>
      </c>
      <c r="E18" s="347">
        <v>44</v>
      </c>
      <c r="F18" s="481">
        <v>805</v>
      </c>
      <c r="G18" s="481"/>
    </row>
    <row r="19" spans="1:7" s="290" customFormat="1" ht="17.45" customHeight="1">
      <c r="A19" s="340" t="s">
        <v>136</v>
      </c>
      <c r="B19" s="345">
        <v>2316</v>
      </c>
      <c r="C19" s="346">
        <v>1494</v>
      </c>
      <c r="D19" s="346">
        <v>1465</v>
      </c>
      <c r="E19" s="346">
        <v>30</v>
      </c>
      <c r="F19" s="481">
        <v>822</v>
      </c>
      <c r="G19" s="481"/>
    </row>
    <row r="20" spans="1:7" s="290" customFormat="1" ht="17.45" customHeight="1" thickBot="1">
      <c r="A20" s="340" t="s">
        <v>137</v>
      </c>
      <c r="B20" s="345">
        <v>2316</v>
      </c>
      <c r="C20" s="346">
        <v>1479</v>
      </c>
      <c r="D20" s="346">
        <v>1445</v>
      </c>
      <c r="E20" s="346">
        <v>34</v>
      </c>
      <c r="F20" s="482">
        <v>837</v>
      </c>
      <c r="G20" s="482"/>
    </row>
    <row r="21" spans="1:7" s="290" customFormat="1" ht="12.95" customHeight="1" thickBot="1">
      <c r="A21" s="489"/>
      <c r="B21" s="490"/>
      <c r="C21" s="490"/>
      <c r="D21" s="490"/>
      <c r="E21" s="490"/>
      <c r="F21" s="490"/>
      <c r="G21" s="490"/>
    </row>
    <row r="22" spans="1:7" s="11" customFormat="1" ht="20.100000000000001" customHeight="1">
      <c r="A22" s="467" t="s">
        <v>138</v>
      </c>
      <c r="B22" s="479" t="s">
        <v>130</v>
      </c>
      <c r="C22" s="479"/>
      <c r="D22" s="480"/>
      <c r="E22" s="470" t="s">
        <v>139</v>
      </c>
      <c r="F22" s="486" t="s">
        <v>277</v>
      </c>
      <c r="G22" s="483" t="s">
        <v>278</v>
      </c>
    </row>
    <row r="23" spans="1:7" s="11" customFormat="1" ht="30" customHeight="1">
      <c r="A23" s="468"/>
      <c r="B23" s="473" t="s">
        <v>132</v>
      </c>
      <c r="C23" s="473"/>
      <c r="D23" s="474"/>
      <c r="E23" s="471"/>
      <c r="F23" s="487"/>
      <c r="G23" s="484"/>
    </row>
    <row r="24" spans="1:7" s="11" customFormat="1" ht="15" customHeight="1">
      <c r="A24" s="468"/>
      <c r="B24" s="477" t="s">
        <v>140</v>
      </c>
      <c r="C24" s="475" t="s">
        <v>309</v>
      </c>
      <c r="D24" s="475" t="s">
        <v>310</v>
      </c>
      <c r="E24" s="471"/>
      <c r="F24" s="487"/>
      <c r="G24" s="484"/>
    </row>
    <row r="25" spans="1:7" s="11" customFormat="1" ht="13.5" customHeight="1">
      <c r="A25" s="468"/>
      <c r="B25" s="477"/>
      <c r="C25" s="475"/>
      <c r="D25" s="475"/>
      <c r="E25" s="471"/>
      <c r="F25" s="487"/>
      <c r="G25" s="484"/>
    </row>
    <row r="26" spans="1:7" s="11" customFormat="1" ht="13.5" customHeight="1">
      <c r="A26" s="469"/>
      <c r="B26" s="478"/>
      <c r="C26" s="476"/>
      <c r="D26" s="476"/>
      <c r="E26" s="472"/>
      <c r="F26" s="488"/>
      <c r="G26" s="485"/>
    </row>
    <row r="27" spans="1:7" s="11" customFormat="1" ht="18" customHeight="1">
      <c r="A27" s="340" t="s">
        <v>188</v>
      </c>
      <c r="B27" s="348">
        <v>400</v>
      </c>
      <c r="C27" s="348">
        <v>196</v>
      </c>
      <c r="D27" s="348">
        <v>216</v>
      </c>
      <c r="E27" s="349">
        <v>64.099999999999994</v>
      </c>
      <c r="F27" s="350">
        <v>62.1</v>
      </c>
      <c r="G27" s="350">
        <v>3.1</v>
      </c>
    </row>
    <row r="28" spans="1:7" s="11" customFormat="1" ht="18" customHeight="1">
      <c r="A28" s="340" t="s">
        <v>251</v>
      </c>
      <c r="B28" s="348">
        <v>394</v>
      </c>
      <c r="C28" s="348">
        <v>189</v>
      </c>
      <c r="D28" s="348">
        <v>212</v>
      </c>
      <c r="E28" s="349">
        <v>65.099999999999994</v>
      </c>
      <c r="F28" s="350">
        <v>63.2</v>
      </c>
      <c r="G28" s="350">
        <v>2.9</v>
      </c>
    </row>
    <row r="29" spans="1:7" s="11" customFormat="1" ht="18" customHeight="1">
      <c r="A29" s="340" t="s">
        <v>252</v>
      </c>
      <c r="B29" s="348">
        <v>398</v>
      </c>
      <c r="C29" s="348">
        <v>197</v>
      </c>
      <c r="D29" s="348">
        <v>225</v>
      </c>
      <c r="E29" s="349">
        <v>64.3</v>
      </c>
      <c r="F29" s="350">
        <v>62.4</v>
      </c>
      <c r="G29" s="350">
        <v>3</v>
      </c>
    </row>
    <row r="30" spans="1:7" s="11" customFormat="1" ht="18" customHeight="1">
      <c r="A30" s="340" t="s">
        <v>273</v>
      </c>
      <c r="B30" s="348">
        <v>392</v>
      </c>
      <c r="C30" s="348">
        <v>193</v>
      </c>
      <c r="D30" s="348">
        <v>238</v>
      </c>
      <c r="E30" s="349">
        <v>64.400000000000006</v>
      </c>
      <c r="F30" s="350">
        <v>62.4</v>
      </c>
      <c r="G30" s="350">
        <v>3.2</v>
      </c>
    </row>
    <row r="31" spans="1:7" s="11" customFormat="1" ht="18" customHeight="1">
      <c r="A31" s="342">
        <v>2017</v>
      </c>
      <c r="B31" s="351">
        <v>385</v>
      </c>
      <c r="C31" s="351">
        <v>191</v>
      </c>
      <c r="D31" s="352">
        <v>253</v>
      </c>
      <c r="E31" s="353">
        <v>64.2</v>
      </c>
      <c r="F31" s="354">
        <v>62.5</v>
      </c>
      <c r="G31" s="354">
        <v>2.8</v>
      </c>
    </row>
    <row r="32" spans="1:7" s="11" customFormat="1" ht="15.95" customHeight="1">
      <c r="A32" s="344"/>
      <c r="B32" s="351"/>
      <c r="C32" s="351"/>
      <c r="D32" s="352"/>
      <c r="E32" s="351"/>
      <c r="F32" s="351"/>
      <c r="G32" s="351"/>
    </row>
    <row r="33" spans="1:7" s="11" customFormat="1" ht="17.45" customHeight="1">
      <c r="A33" s="340" t="s">
        <v>8</v>
      </c>
      <c r="B33" s="355">
        <v>411</v>
      </c>
      <c r="C33" s="356">
        <v>185</v>
      </c>
      <c r="D33" s="352">
        <v>254</v>
      </c>
      <c r="E33" s="357">
        <v>63.3</v>
      </c>
      <c r="F33" s="357">
        <v>60.8</v>
      </c>
      <c r="G33" s="357">
        <v>3.9</v>
      </c>
    </row>
    <row r="34" spans="1:7" s="11" customFormat="1" ht="17.45" customHeight="1">
      <c r="A34" s="340" t="s">
        <v>135</v>
      </c>
      <c r="B34" s="355">
        <v>370</v>
      </c>
      <c r="C34" s="356">
        <v>192</v>
      </c>
      <c r="D34" s="352">
        <v>243</v>
      </c>
      <c r="E34" s="357">
        <v>65.3</v>
      </c>
      <c r="F34" s="357">
        <v>63.4</v>
      </c>
      <c r="G34" s="357">
        <v>2.9</v>
      </c>
    </row>
    <row r="35" spans="1:7" s="11" customFormat="1" ht="17.45" customHeight="1">
      <c r="A35" s="340" t="s">
        <v>136</v>
      </c>
      <c r="B35" s="355">
        <v>372</v>
      </c>
      <c r="C35" s="356">
        <v>195</v>
      </c>
      <c r="D35" s="352">
        <v>254</v>
      </c>
      <c r="E35" s="357">
        <v>64.5</v>
      </c>
      <c r="F35" s="357">
        <v>63.2</v>
      </c>
      <c r="G35" s="357">
        <v>2</v>
      </c>
    </row>
    <row r="36" spans="1:7" s="11" customFormat="1" ht="17.45" customHeight="1" thickBot="1">
      <c r="A36" s="340" t="s">
        <v>137</v>
      </c>
      <c r="B36" s="355">
        <v>385</v>
      </c>
      <c r="C36" s="356">
        <v>191</v>
      </c>
      <c r="D36" s="352">
        <v>260</v>
      </c>
      <c r="E36" s="357">
        <v>63.9</v>
      </c>
      <c r="F36" s="357">
        <v>62.4</v>
      </c>
      <c r="G36" s="357">
        <v>2.2999999999999998</v>
      </c>
    </row>
    <row r="37" spans="1:7" s="11" customFormat="1" ht="12" customHeight="1">
      <c r="A37" s="282" t="s">
        <v>141</v>
      </c>
      <c r="B37" s="283"/>
      <c r="C37" s="283"/>
      <c r="D37" s="283"/>
      <c r="E37" s="282"/>
      <c r="F37" s="282"/>
      <c r="G37" s="315" t="s">
        <v>142</v>
      </c>
    </row>
    <row r="38" spans="1:7" s="287" customFormat="1" ht="12" customHeight="1">
      <c r="A38" s="284" t="s">
        <v>143</v>
      </c>
      <c r="B38" s="285"/>
      <c r="C38" s="285"/>
      <c r="D38" s="285"/>
      <c r="E38" s="284"/>
      <c r="F38" s="284"/>
      <c r="G38" s="286" t="s">
        <v>144</v>
      </c>
    </row>
    <row r="39" spans="1:7" s="287" customFormat="1" ht="12" customHeight="1">
      <c r="A39" s="284" t="s">
        <v>319</v>
      </c>
      <c r="B39" s="288"/>
      <c r="C39" s="288"/>
      <c r="D39" s="288"/>
      <c r="E39" s="289"/>
      <c r="F39" s="289"/>
      <c r="G39" s="288"/>
    </row>
    <row r="40" spans="1:7" s="287" customFormat="1" ht="12" customHeight="1">
      <c r="A40" s="284" t="s">
        <v>318</v>
      </c>
      <c r="B40" s="288"/>
      <c r="C40" s="288"/>
      <c r="D40" s="288"/>
      <c r="E40" s="289"/>
      <c r="F40" s="289"/>
      <c r="G40" s="288"/>
    </row>
    <row r="41" spans="1:7" s="11" customFormat="1" ht="11.25">
      <c r="A41" s="15"/>
      <c r="B41" s="23"/>
      <c r="C41" s="23"/>
      <c r="D41" s="23"/>
      <c r="E41" s="15"/>
      <c r="F41" s="15"/>
      <c r="G41" s="23"/>
    </row>
    <row r="42" spans="1:7" s="11" customFormat="1" ht="11.25">
      <c r="A42" s="15"/>
      <c r="B42" s="23"/>
      <c r="C42" s="23"/>
      <c r="D42" s="23"/>
      <c r="E42" s="15"/>
      <c r="F42" s="15"/>
      <c r="G42" s="23"/>
    </row>
    <row r="43" spans="1:7" s="11" customFormat="1" ht="11.25">
      <c r="A43" s="15"/>
      <c r="B43" s="23"/>
      <c r="C43" s="23"/>
      <c r="D43" s="23"/>
      <c r="E43" s="15"/>
      <c r="F43" s="15"/>
      <c r="G43" s="23"/>
    </row>
    <row r="44" spans="1:7" s="11" customFormat="1" ht="11.25">
      <c r="A44" s="15"/>
      <c r="B44" s="23"/>
      <c r="C44" s="23"/>
      <c r="D44" s="23"/>
      <c r="E44" s="15"/>
      <c r="F44" s="15"/>
      <c r="G44" s="23"/>
    </row>
    <row r="45" spans="1:7" s="11" customFormat="1" ht="11.25">
      <c r="A45" s="15"/>
      <c r="B45" s="23"/>
      <c r="C45" s="23"/>
      <c r="D45" s="23"/>
      <c r="E45" s="15"/>
      <c r="F45" s="15"/>
      <c r="G45" s="23"/>
    </row>
    <row r="46" spans="1:7" s="11" customFormat="1" ht="11.25">
      <c r="A46" s="15"/>
      <c r="B46" s="23"/>
      <c r="C46" s="23"/>
      <c r="D46" s="23"/>
      <c r="E46" s="15"/>
      <c r="F46" s="15"/>
      <c r="G46" s="23"/>
    </row>
    <row r="47" spans="1:7" s="11" customFormat="1" ht="11.25">
      <c r="A47" s="15"/>
      <c r="B47" s="23"/>
      <c r="C47" s="23"/>
      <c r="D47" s="23"/>
      <c r="E47" s="15"/>
      <c r="F47" s="15"/>
      <c r="G47" s="23"/>
    </row>
    <row r="48" spans="1:7" s="11" customFormat="1" ht="11.25">
      <c r="A48" s="15"/>
      <c r="B48" s="23"/>
      <c r="C48" s="23"/>
      <c r="D48" s="23"/>
      <c r="E48" s="15"/>
      <c r="F48" s="15"/>
      <c r="G48" s="23"/>
    </row>
    <row r="49" spans="1:7" s="11" customFormat="1" ht="11.25">
      <c r="A49" s="15"/>
      <c r="B49" s="23"/>
      <c r="C49" s="23"/>
      <c r="D49" s="23"/>
      <c r="E49" s="15"/>
      <c r="F49" s="15"/>
      <c r="G49" s="23"/>
    </row>
    <row r="50" spans="1:7" s="11" customFormat="1" ht="11.25">
      <c r="A50" s="15"/>
      <c r="B50" s="23"/>
      <c r="C50" s="23"/>
      <c r="D50" s="23"/>
      <c r="E50" s="15"/>
      <c r="F50" s="15"/>
      <c r="G50" s="23"/>
    </row>
    <row r="51" spans="1:7" s="11" customFormat="1" ht="11.25">
      <c r="A51" s="15"/>
      <c r="B51" s="23"/>
      <c r="C51" s="23"/>
      <c r="D51" s="23"/>
      <c r="E51" s="15"/>
      <c r="F51" s="15"/>
      <c r="G51" s="23"/>
    </row>
    <row r="52" spans="1:7" s="11" customFormat="1" ht="11.25">
      <c r="A52" s="15"/>
      <c r="B52" s="23"/>
      <c r="C52" s="23"/>
      <c r="D52" s="23"/>
      <c r="E52" s="15"/>
      <c r="F52" s="15"/>
      <c r="G52" s="23"/>
    </row>
    <row r="53" spans="1:7" s="11" customFormat="1" ht="11.25">
      <c r="A53" s="15"/>
      <c r="B53" s="23"/>
      <c r="C53" s="23"/>
      <c r="D53" s="23"/>
      <c r="E53" s="15"/>
      <c r="F53" s="15"/>
      <c r="G53" s="23"/>
    </row>
    <row r="54" spans="1:7" s="11" customFormat="1" ht="11.25">
      <c r="A54" s="15"/>
      <c r="B54" s="23"/>
      <c r="C54" s="23"/>
      <c r="D54" s="23"/>
      <c r="E54" s="15"/>
      <c r="F54" s="15"/>
      <c r="G54" s="23"/>
    </row>
    <row r="55" spans="1:7" s="11" customFormat="1" ht="11.25">
      <c r="A55" s="15"/>
      <c r="B55" s="23"/>
      <c r="C55" s="23"/>
      <c r="D55" s="23"/>
      <c r="E55" s="15"/>
      <c r="F55" s="15"/>
      <c r="G55" s="23"/>
    </row>
    <row r="56" spans="1:7" s="11" customFormat="1" ht="11.25">
      <c r="A56" s="15"/>
      <c r="B56" s="23"/>
      <c r="C56" s="23"/>
      <c r="D56" s="23"/>
      <c r="E56" s="15"/>
      <c r="F56" s="15"/>
      <c r="G56" s="23"/>
    </row>
    <row r="57" spans="1:7" s="11" customFormat="1" ht="11.25">
      <c r="A57" s="15"/>
      <c r="B57" s="23"/>
      <c r="C57" s="23"/>
      <c r="D57" s="23"/>
      <c r="E57" s="15"/>
      <c r="F57" s="15"/>
      <c r="G57" s="23"/>
    </row>
    <row r="58" spans="1:7" s="11" customFormat="1" ht="11.25">
      <c r="A58" s="15"/>
      <c r="B58" s="23"/>
      <c r="C58" s="23"/>
      <c r="D58" s="23"/>
      <c r="E58" s="15"/>
      <c r="F58" s="15"/>
      <c r="G58" s="23"/>
    </row>
    <row r="59" spans="1:7" s="11" customFormat="1" ht="11.25">
      <c r="A59" s="15"/>
      <c r="B59" s="23"/>
      <c r="C59" s="23"/>
      <c r="D59" s="23"/>
      <c r="E59" s="15"/>
      <c r="F59" s="15"/>
      <c r="G59" s="23"/>
    </row>
    <row r="60" spans="1:7" s="11" customFormat="1" ht="11.25">
      <c r="A60" s="15"/>
      <c r="B60" s="23"/>
      <c r="C60" s="23"/>
      <c r="D60" s="23"/>
      <c r="E60" s="15"/>
      <c r="F60" s="15"/>
      <c r="G60" s="23"/>
    </row>
    <row r="61" spans="1:7" s="11" customFormat="1" ht="11.25">
      <c r="A61" s="15"/>
      <c r="B61" s="23"/>
      <c r="C61" s="23"/>
      <c r="D61" s="23"/>
      <c r="E61" s="15"/>
      <c r="F61" s="15"/>
      <c r="G61" s="23"/>
    </row>
    <row r="62" spans="1:7" s="11" customFormat="1" ht="11.25">
      <c r="A62" s="15"/>
      <c r="B62" s="23"/>
      <c r="C62" s="23"/>
      <c r="D62" s="23"/>
      <c r="E62" s="15"/>
      <c r="F62" s="15"/>
      <c r="G62" s="23"/>
    </row>
    <row r="63" spans="1:7" s="11" customFormat="1" ht="11.25">
      <c r="A63" s="15"/>
      <c r="B63" s="23"/>
      <c r="C63" s="23"/>
      <c r="D63" s="23"/>
      <c r="E63" s="15"/>
      <c r="F63" s="15"/>
      <c r="G63" s="23"/>
    </row>
    <row r="64" spans="1:7" s="11" customFormat="1" ht="11.25">
      <c r="A64" s="15"/>
      <c r="B64" s="23"/>
      <c r="C64" s="23"/>
      <c r="D64" s="23"/>
      <c r="E64" s="15"/>
      <c r="F64" s="15"/>
      <c r="G64" s="23"/>
    </row>
    <row r="65" spans="1:7" s="11" customFormat="1" ht="11.25">
      <c r="A65" s="15"/>
      <c r="B65" s="23"/>
      <c r="C65" s="23"/>
      <c r="D65" s="23"/>
      <c r="E65" s="15"/>
      <c r="F65" s="15"/>
      <c r="G65" s="23"/>
    </row>
    <row r="66" spans="1:7" s="11" customFormat="1" ht="11.25">
      <c r="A66" s="15"/>
      <c r="B66" s="23"/>
      <c r="C66" s="23"/>
      <c r="D66" s="23"/>
      <c r="E66" s="15"/>
      <c r="F66" s="15"/>
      <c r="G66" s="23"/>
    </row>
    <row r="67" spans="1:7" s="11" customFormat="1" ht="11.25">
      <c r="A67" s="15"/>
      <c r="B67" s="23"/>
      <c r="C67" s="23"/>
      <c r="D67" s="23"/>
      <c r="E67" s="15"/>
      <c r="F67" s="15"/>
      <c r="G67" s="23"/>
    </row>
    <row r="68" spans="1:7" s="11" customFormat="1" ht="11.25">
      <c r="A68" s="15"/>
      <c r="B68" s="23"/>
      <c r="C68" s="23"/>
      <c r="D68" s="23"/>
      <c r="E68" s="15"/>
      <c r="F68" s="15"/>
      <c r="G68" s="23"/>
    </row>
    <row r="69" spans="1:7" s="11" customFormat="1" ht="11.25">
      <c r="A69" s="15"/>
      <c r="B69" s="23"/>
      <c r="C69" s="23"/>
      <c r="D69" s="23"/>
      <c r="E69" s="15"/>
      <c r="F69" s="15"/>
      <c r="G69" s="23"/>
    </row>
    <row r="70" spans="1:7" s="11" customFormat="1" ht="11.25">
      <c r="A70" s="15"/>
      <c r="B70" s="23"/>
      <c r="C70" s="23"/>
      <c r="D70" s="23"/>
      <c r="E70" s="15"/>
      <c r="F70" s="15"/>
      <c r="G70" s="23"/>
    </row>
  </sheetData>
  <sheetProtection selectLockedCells="1"/>
  <mergeCells count="29">
    <mergeCell ref="F14:G14"/>
    <mergeCell ref="F12:G12"/>
    <mergeCell ref="A3:G3"/>
    <mergeCell ref="A4:G4"/>
    <mergeCell ref="A6:A10"/>
    <mergeCell ref="B7:B10"/>
    <mergeCell ref="C7:E7"/>
    <mergeCell ref="D8:D10"/>
    <mergeCell ref="E8:E10"/>
    <mergeCell ref="B6:G6"/>
    <mergeCell ref="C8:C10"/>
    <mergeCell ref="F7:G10"/>
    <mergeCell ref="F11:G11"/>
    <mergeCell ref="F15:G15"/>
    <mergeCell ref="F16:G16"/>
    <mergeCell ref="A22:A26"/>
    <mergeCell ref="E22:E26"/>
    <mergeCell ref="B23:D23"/>
    <mergeCell ref="D24:D26"/>
    <mergeCell ref="B24:B26"/>
    <mergeCell ref="C24:C26"/>
    <mergeCell ref="B22:D22"/>
    <mergeCell ref="F17:G17"/>
    <mergeCell ref="F18:G18"/>
    <mergeCell ref="F19:G19"/>
    <mergeCell ref="F20:G20"/>
    <mergeCell ref="G22:G26"/>
    <mergeCell ref="F22:F26"/>
    <mergeCell ref="A21:G21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1"/>
  <sheetViews>
    <sheetView view="pageBreakPreview" topLeftCell="A6" zoomScaleNormal="100" zoomScaleSheetLayoutView="100" workbookViewId="0">
      <selection activeCell="J19" sqref="J19"/>
    </sheetView>
  </sheetViews>
  <sheetFormatPr defaultRowHeight="14.25"/>
  <cols>
    <col min="1" max="1" width="6.5" style="28" customWidth="1"/>
    <col min="2" max="2" width="6.75" style="24" customWidth="1"/>
    <col min="3" max="12" width="6.125" style="24" customWidth="1"/>
    <col min="13" max="13" width="8.125" style="24" customWidth="1"/>
    <col min="14" max="16384" width="9" style="4"/>
  </cols>
  <sheetData>
    <row r="1" spans="1:13" s="8" customFormat="1" ht="14.1" customHeight="1">
      <c r="A1" s="295" t="s">
        <v>247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13" ht="14.1" customHeight="1">
      <c r="A2" s="179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3" s="291" customFormat="1" ht="20.100000000000001" customHeight="1">
      <c r="A3" s="516" t="s">
        <v>145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</row>
    <row r="4" spans="1:13" s="292" customFormat="1" ht="24" customHeight="1">
      <c r="A4" s="517" t="s">
        <v>146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</row>
    <row r="5" spans="1:13" s="179" customFormat="1" ht="18" customHeight="1" thickBot="1">
      <c r="A5" s="17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67" t="s">
        <v>128</v>
      </c>
    </row>
    <row r="6" spans="1:13" s="11" customFormat="1" ht="19.149999999999999" customHeight="1">
      <c r="A6" s="524" t="s">
        <v>147</v>
      </c>
      <c r="B6" s="527" t="s">
        <v>148</v>
      </c>
      <c r="C6" s="521" t="s">
        <v>149</v>
      </c>
      <c r="D6" s="521" t="s">
        <v>150</v>
      </c>
      <c r="E6" s="521" t="s">
        <v>151</v>
      </c>
      <c r="F6" s="518" t="s">
        <v>152</v>
      </c>
      <c r="G6" s="521" t="s">
        <v>153</v>
      </c>
      <c r="H6" s="521" t="s">
        <v>154</v>
      </c>
      <c r="I6" s="521" t="s">
        <v>155</v>
      </c>
      <c r="J6" s="521" t="s">
        <v>156</v>
      </c>
      <c r="K6" s="521" t="s">
        <v>157</v>
      </c>
      <c r="L6" s="521" t="s">
        <v>158</v>
      </c>
      <c r="M6" s="518" t="s">
        <v>159</v>
      </c>
    </row>
    <row r="7" spans="1:13" s="11" customFormat="1" ht="19.149999999999999" customHeight="1">
      <c r="A7" s="525"/>
      <c r="B7" s="528"/>
      <c r="C7" s="535"/>
      <c r="D7" s="535"/>
      <c r="E7" s="522"/>
      <c r="F7" s="519"/>
      <c r="G7" s="522"/>
      <c r="H7" s="522"/>
      <c r="I7" s="522"/>
      <c r="J7" s="522"/>
      <c r="K7" s="522"/>
      <c r="L7" s="522"/>
      <c r="M7" s="519"/>
    </row>
    <row r="8" spans="1:13" s="11" customFormat="1" ht="19.149999999999999" customHeight="1">
      <c r="A8" s="526"/>
      <c r="B8" s="529"/>
      <c r="C8" s="536"/>
      <c r="D8" s="536"/>
      <c r="E8" s="523"/>
      <c r="F8" s="520"/>
      <c r="G8" s="523"/>
      <c r="H8" s="523"/>
      <c r="I8" s="523"/>
      <c r="J8" s="523"/>
      <c r="K8" s="523"/>
      <c r="L8" s="523"/>
      <c r="M8" s="520"/>
    </row>
    <row r="9" spans="1:13" s="11" customFormat="1" ht="18.75" customHeight="1">
      <c r="A9" s="147"/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</row>
    <row r="10" spans="1:13" s="11" customFormat="1" ht="26.1" customHeight="1">
      <c r="A10" s="147"/>
      <c r="B10" s="533" t="s">
        <v>160</v>
      </c>
      <c r="C10" s="534"/>
      <c r="D10" s="534"/>
      <c r="E10" s="534"/>
      <c r="F10" s="534"/>
      <c r="G10" s="534"/>
      <c r="H10" s="534"/>
      <c r="I10" s="534"/>
      <c r="J10" s="534"/>
      <c r="K10" s="534"/>
      <c r="L10" s="534"/>
      <c r="M10" s="534"/>
    </row>
    <row r="11" spans="1:13" s="11" customFormat="1" ht="24.6" customHeight="1">
      <c r="A11" s="360">
        <v>2013</v>
      </c>
      <c r="B11" s="454">
        <v>1404</v>
      </c>
      <c r="C11" s="341">
        <v>9</v>
      </c>
      <c r="D11" s="341">
        <v>63</v>
      </c>
      <c r="E11" s="454">
        <v>98</v>
      </c>
      <c r="F11" s="341">
        <v>130</v>
      </c>
      <c r="G11" s="341">
        <v>134</v>
      </c>
      <c r="H11" s="341">
        <v>171</v>
      </c>
      <c r="I11" s="341">
        <v>167</v>
      </c>
      <c r="J11" s="341">
        <v>185</v>
      </c>
      <c r="K11" s="341">
        <v>153</v>
      </c>
      <c r="L11" s="341">
        <v>100</v>
      </c>
      <c r="M11" s="341">
        <v>195</v>
      </c>
    </row>
    <row r="12" spans="1:13" s="11" customFormat="1" ht="24.6" customHeight="1">
      <c r="A12" s="360">
        <v>2014</v>
      </c>
      <c r="B12" s="341">
        <v>1441</v>
      </c>
      <c r="C12" s="341">
        <v>13</v>
      </c>
      <c r="D12" s="341">
        <v>72</v>
      </c>
      <c r="E12" s="341">
        <v>107</v>
      </c>
      <c r="F12" s="341">
        <v>133</v>
      </c>
      <c r="G12" s="341">
        <v>130</v>
      </c>
      <c r="H12" s="341">
        <v>170</v>
      </c>
      <c r="I12" s="341">
        <v>169</v>
      </c>
      <c r="J12" s="341">
        <v>184</v>
      </c>
      <c r="K12" s="341">
        <v>159</v>
      </c>
      <c r="L12" s="341">
        <v>108</v>
      </c>
      <c r="M12" s="341">
        <v>197</v>
      </c>
    </row>
    <row r="13" spans="1:13" s="11" customFormat="1" ht="24.6" customHeight="1">
      <c r="A13" s="360" t="s">
        <v>252</v>
      </c>
      <c r="B13" s="341">
        <v>1433</v>
      </c>
      <c r="C13" s="341">
        <v>10</v>
      </c>
      <c r="D13" s="341">
        <v>69</v>
      </c>
      <c r="E13" s="341">
        <v>108</v>
      </c>
      <c r="F13" s="341">
        <v>118</v>
      </c>
      <c r="G13" s="341">
        <v>130</v>
      </c>
      <c r="H13" s="341">
        <v>166</v>
      </c>
      <c r="I13" s="341">
        <v>180</v>
      </c>
      <c r="J13" s="341">
        <v>177</v>
      </c>
      <c r="K13" s="341">
        <v>166</v>
      </c>
      <c r="L13" s="341">
        <v>115</v>
      </c>
      <c r="M13" s="341">
        <v>195</v>
      </c>
    </row>
    <row r="14" spans="1:13" s="11" customFormat="1" ht="24.6" customHeight="1">
      <c r="A14" s="360" t="s">
        <v>273</v>
      </c>
      <c r="B14" s="341">
        <v>1443</v>
      </c>
      <c r="C14" s="341">
        <v>10</v>
      </c>
      <c r="D14" s="341">
        <v>69</v>
      </c>
      <c r="E14" s="341">
        <v>101</v>
      </c>
      <c r="F14" s="341">
        <v>120</v>
      </c>
      <c r="G14" s="341">
        <v>132</v>
      </c>
      <c r="H14" s="341">
        <v>161</v>
      </c>
      <c r="I14" s="341">
        <v>183</v>
      </c>
      <c r="J14" s="341">
        <v>174</v>
      </c>
      <c r="K14" s="341">
        <v>171</v>
      </c>
      <c r="L14" s="341">
        <v>119</v>
      </c>
      <c r="M14" s="341">
        <v>203</v>
      </c>
    </row>
    <row r="15" spans="1:13" s="14" customFormat="1" ht="24.6" customHeight="1">
      <c r="A15" s="361">
        <v>2017</v>
      </c>
      <c r="B15" s="362">
        <v>1447</v>
      </c>
      <c r="C15" s="362">
        <v>10</v>
      </c>
      <c r="D15" s="362">
        <v>64</v>
      </c>
      <c r="E15" s="362">
        <v>100</v>
      </c>
      <c r="F15" s="362">
        <v>115</v>
      </c>
      <c r="G15" s="362">
        <v>135</v>
      </c>
      <c r="H15" s="362">
        <v>155</v>
      </c>
      <c r="I15" s="362">
        <v>186</v>
      </c>
      <c r="J15" s="362">
        <v>177</v>
      </c>
      <c r="K15" s="362">
        <v>174</v>
      </c>
      <c r="L15" s="362">
        <v>123</v>
      </c>
      <c r="M15" s="362">
        <v>209</v>
      </c>
    </row>
    <row r="16" spans="1:13" s="14" customFormat="1" ht="18.95" customHeight="1">
      <c r="A16" s="361"/>
      <c r="B16" s="363"/>
      <c r="C16" s="364"/>
      <c r="D16" s="364"/>
      <c r="E16" s="364"/>
      <c r="F16" s="364"/>
      <c r="G16" s="364"/>
      <c r="H16" s="364"/>
      <c r="I16" s="364"/>
      <c r="J16" s="364"/>
      <c r="K16" s="364"/>
      <c r="L16" s="364"/>
      <c r="M16" s="364"/>
    </row>
    <row r="17" spans="1:13" s="11" customFormat="1" ht="26.1" customHeight="1">
      <c r="A17" s="360"/>
      <c r="B17" s="533" t="s">
        <v>161</v>
      </c>
      <c r="C17" s="534"/>
      <c r="D17" s="534"/>
      <c r="E17" s="534"/>
      <c r="F17" s="534"/>
      <c r="G17" s="534"/>
      <c r="H17" s="534"/>
      <c r="I17" s="534"/>
      <c r="J17" s="534"/>
      <c r="K17" s="534"/>
      <c r="L17" s="534"/>
      <c r="M17" s="534"/>
    </row>
    <row r="18" spans="1:13" s="11" customFormat="1" ht="24.6" customHeight="1">
      <c r="A18" s="360">
        <v>2013</v>
      </c>
      <c r="B18" s="365">
        <v>810</v>
      </c>
      <c r="C18" s="366">
        <v>4</v>
      </c>
      <c r="D18" s="366">
        <v>25</v>
      </c>
      <c r="E18" s="366">
        <v>57</v>
      </c>
      <c r="F18" s="366">
        <v>85</v>
      </c>
      <c r="G18" s="366">
        <v>87</v>
      </c>
      <c r="H18" s="366">
        <v>101</v>
      </c>
      <c r="I18" s="366">
        <v>96</v>
      </c>
      <c r="J18" s="366">
        <v>107</v>
      </c>
      <c r="K18" s="366">
        <v>87</v>
      </c>
      <c r="L18" s="366">
        <v>57</v>
      </c>
      <c r="M18" s="366">
        <v>105</v>
      </c>
    </row>
    <row r="19" spans="1:13" s="11" customFormat="1" ht="24.6" customHeight="1">
      <c r="A19" s="360">
        <v>2014</v>
      </c>
      <c r="B19" s="365">
        <v>837</v>
      </c>
      <c r="C19" s="366">
        <v>5</v>
      </c>
      <c r="D19" s="366">
        <v>30</v>
      </c>
      <c r="E19" s="366">
        <v>62</v>
      </c>
      <c r="F19" s="366">
        <v>85</v>
      </c>
      <c r="G19" s="366">
        <v>84</v>
      </c>
      <c r="H19" s="366">
        <v>102</v>
      </c>
      <c r="I19" s="366">
        <v>100</v>
      </c>
      <c r="J19" s="366">
        <v>106</v>
      </c>
      <c r="K19" s="366">
        <v>92</v>
      </c>
      <c r="L19" s="366">
        <v>62</v>
      </c>
      <c r="M19" s="366">
        <v>108</v>
      </c>
    </row>
    <row r="20" spans="1:13" s="11" customFormat="1" ht="24.6" customHeight="1">
      <c r="A20" s="360" t="s">
        <v>252</v>
      </c>
      <c r="B20" s="365">
        <v>839</v>
      </c>
      <c r="C20" s="366">
        <v>5</v>
      </c>
      <c r="D20" s="366">
        <v>31</v>
      </c>
      <c r="E20" s="366">
        <v>61</v>
      </c>
      <c r="F20" s="366">
        <v>80</v>
      </c>
      <c r="G20" s="366">
        <v>85</v>
      </c>
      <c r="H20" s="366">
        <v>100</v>
      </c>
      <c r="I20" s="366">
        <v>104</v>
      </c>
      <c r="J20" s="366">
        <v>105</v>
      </c>
      <c r="K20" s="366">
        <v>96</v>
      </c>
      <c r="L20" s="366">
        <v>66</v>
      </c>
      <c r="M20" s="366">
        <v>106</v>
      </c>
    </row>
    <row r="21" spans="1:13" s="11" customFormat="1" ht="24.6" customHeight="1">
      <c r="A21" s="360" t="s">
        <v>273</v>
      </c>
      <c r="B21" s="365">
        <v>846</v>
      </c>
      <c r="C21" s="366">
        <v>3</v>
      </c>
      <c r="D21" s="366">
        <v>36</v>
      </c>
      <c r="E21" s="366">
        <v>59</v>
      </c>
      <c r="F21" s="366">
        <v>80</v>
      </c>
      <c r="G21" s="366">
        <v>86</v>
      </c>
      <c r="H21" s="366">
        <v>97</v>
      </c>
      <c r="I21" s="366">
        <v>104</v>
      </c>
      <c r="J21" s="366">
        <v>104</v>
      </c>
      <c r="K21" s="366">
        <v>100</v>
      </c>
      <c r="L21" s="366">
        <v>67</v>
      </c>
      <c r="M21" s="366">
        <v>111</v>
      </c>
    </row>
    <row r="22" spans="1:13" s="14" customFormat="1" ht="24.6" customHeight="1">
      <c r="A22" s="361">
        <v>2017</v>
      </c>
      <c r="B22" s="362">
        <v>848</v>
      </c>
      <c r="C22" s="367">
        <v>4</v>
      </c>
      <c r="D22" s="367">
        <v>35</v>
      </c>
      <c r="E22" s="367">
        <v>60</v>
      </c>
      <c r="F22" s="367">
        <v>77</v>
      </c>
      <c r="G22" s="367">
        <v>89</v>
      </c>
      <c r="H22" s="367">
        <v>91</v>
      </c>
      <c r="I22" s="367">
        <v>107</v>
      </c>
      <c r="J22" s="367">
        <v>105</v>
      </c>
      <c r="K22" s="367">
        <v>100</v>
      </c>
      <c r="L22" s="367">
        <v>68</v>
      </c>
      <c r="M22" s="367">
        <v>113</v>
      </c>
    </row>
    <row r="23" spans="1:13" s="11" customFormat="1" ht="18.75" customHeight="1">
      <c r="A23" s="360"/>
      <c r="B23" s="368"/>
      <c r="C23" s="369"/>
      <c r="D23" s="369"/>
      <c r="E23" s="369"/>
      <c r="F23" s="369"/>
      <c r="G23" s="369"/>
      <c r="H23" s="369"/>
      <c r="I23" s="369"/>
      <c r="J23" s="369"/>
      <c r="K23" s="369"/>
      <c r="L23" s="369"/>
      <c r="M23" s="369"/>
    </row>
    <row r="24" spans="1:13" s="11" customFormat="1" ht="26.1" customHeight="1">
      <c r="A24" s="147"/>
      <c r="B24" s="533" t="s">
        <v>162</v>
      </c>
      <c r="C24" s="534"/>
      <c r="D24" s="534"/>
      <c r="E24" s="534"/>
      <c r="F24" s="534"/>
      <c r="G24" s="534"/>
      <c r="H24" s="534"/>
      <c r="I24" s="534"/>
      <c r="J24" s="534"/>
      <c r="K24" s="534"/>
      <c r="L24" s="534"/>
      <c r="M24" s="534"/>
    </row>
    <row r="25" spans="1:13" s="11" customFormat="1" ht="24.6" customHeight="1">
      <c r="A25" s="360">
        <v>2013</v>
      </c>
      <c r="B25" s="365">
        <v>594</v>
      </c>
      <c r="C25" s="366">
        <v>5</v>
      </c>
      <c r="D25" s="366">
        <v>38</v>
      </c>
      <c r="E25" s="366">
        <v>41</v>
      </c>
      <c r="F25" s="366">
        <v>45</v>
      </c>
      <c r="G25" s="366">
        <v>47</v>
      </c>
      <c r="H25" s="366">
        <v>70</v>
      </c>
      <c r="I25" s="366">
        <v>71</v>
      </c>
      <c r="J25" s="366">
        <v>78</v>
      </c>
      <c r="K25" s="366">
        <v>66</v>
      </c>
      <c r="L25" s="366">
        <v>43</v>
      </c>
      <c r="M25" s="366">
        <v>90</v>
      </c>
    </row>
    <row r="26" spans="1:13" s="11" customFormat="1" ht="24.6" customHeight="1">
      <c r="A26" s="360">
        <v>2014</v>
      </c>
      <c r="B26" s="365">
        <v>605</v>
      </c>
      <c r="C26" s="366">
        <v>8</v>
      </c>
      <c r="D26" s="366">
        <v>42</v>
      </c>
      <c r="E26" s="366">
        <v>45</v>
      </c>
      <c r="F26" s="366">
        <v>48</v>
      </c>
      <c r="G26" s="366">
        <v>45</v>
      </c>
      <c r="H26" s="366">
        <v>68</v>
      </c>
      <c r="I26" s="366">
        <v>69</v>
      </c>
      <c r="J26" s="366">
        <v>78</v>
      </c>
      <c r="K26" s="366">
        <v>66</v>
      </c>
      <c r="L26" s="366">
        <v>46</v>
      </c>
      <c r="M26" s="366">
        <v>89</v>
      </c>
    </row>
    <row r="27" spans="1:13" s="11" customFormat="1" ht="24.6" customHeight="1">
      <c r="A27" s="360" t="s">
        <v>252</v>
      </c>
      <c r="B27" s="365">
        <v>594</v>
      </c>
      <c r="C27" s="366">
        <v>5</v>
      </c>
      <c r="D27" s="366">
        <v>38</v>
      </c>
      <c r="E27" s="366">
        <v>46</v>
      </c>
      <c r="F27" s="366">
        <v>39</v>
      </c>
      <c r="G27" s="366">
        <v>46</v>
      </c>
      <c r="H27" s="366">
        <v>66</v>
      </c>
      <c r="I27" s="366">
        <v>76</v>
      </c>
      <c r="J27" s="366">
        <v>71</v>
      </c>
      <c r="K27" s="366">
        <v>70</v>
      </c>
      <c r="L27" s="366">
        <v>49</v>
      </c>
      <c r="M27" s="366">
        <v>89</v>
      </c>
    </row>
    <row r="28" spans="1:13" s="11" customFormat="1" ht="24.6" customHeight="1">
      <c r="A28" s="360" t="s">
        <v>273</v>
      </c>
      <c r="B28" s="365">
        <v>597</v>
      </c>
      <c r="C28" s="366">
        <v>7</v>
      </c>
      <c r="D28" s="366">
        <v>33</v>
      </c>
      <c r="E28" s="366">
        <v>42</v>
      </c>
      <c r="F28" s="366">
        <v>40</v>
      </c>
      <c r="G28" s="366">
        <v>46</v>
      </c>
      <c r="H28" s="366">
        <v>65</v>
      </c>
      <c r="I28" s="366">
        <v>79</v>
      </c>
      <c r="J28" s="366">
        <v>70</v>
      </c>
      <c r="K28" s="366">
        <v>71</v>
      </c>
      <c r="L28" s="366">
        <v>52</v>
      </c>
      <c r="M28" s="366">
        <v>92</v>
      </c>
    </row>
    <row r="29" spans="1:13" s="14" customFormat="1" ht="24.6" customHeight="1" thickBot="1">
      <c r="A29" s="370">
        <v>2017</v>
      </c>
      <c r="B29" s="362">
        <v>599</v>
      </c>
      <c r="C29" s="371">
        <v>6</v>
      </c>
      <c r="D29" s="371">
        <v>29</v>
      </c>
      <c r="E29" s="371">
        <v>40</v>
      </c>
      <c r="F29" s="371">
        <v>38</v>
      </c>
      <c r="G29" s="371">
        <v>46</v>
      </c>
      <c r="H29" s="371">
        <v>64</v>
      </c>
      <c r="I29" s="371">
        <v>79</v>
      </c>
      <c r="J29" s="371">
        <v>71</v>
      </c>
      <c r="K29" s="371">
        <v>74</v>
      </c>
      <c r="L29" s="371">
        <v>54</v>
      </c>
      <c r="M29" s="371">
        <v>97</v>
      </c>
    </row>
    <row r="30" spans="1:13" s="284" customFormat="1" ht="36" customHeight="1">
      <c r="A30" s="532" t="s">
        <v>311</v>
      </c>
      <c r="B30" s="532"/>
      <c r="C30" s="532"/>
      <c r="D30" s="532"/>
      <c r="E30" s="532"/>
      <c r="F30" s="532"/>
      <c r="G30" s="532"/>
      <c r="H30" s="530" t="s">
        <v>272</v>
      </c>
      <c r="I30" s="531"/>
      <c r="J30" s="531"/>
      <c r="K30" s="531"/>
      <c r="L30" s="531"/>
      <c r="M30" s="531"/>
    </row>
    <row r="31" spans="1:13" s="11" customFormat="1" ht="11.25">
      <c r="A31" s="372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</row>
    <row r="32" spans="1:13" s="11" customFormat="1" ht="11.25">
      <c r="A32" s="372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</row>
    <row r="33" spans="1:13" s="11" customFormat="1" ht="11.25">
      <c r="A33" s="372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</row>
    <row r="34" spans="1:13" s="11" customFormat="1" ht="11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1:13" s="11" customFormat="1" ht="11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1:13" s="11" customFormat="1" ht="11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s="11" customFormat="1" ht="11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s="11" customFormat="1" ht="11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s="11" customFormat="1" ht="11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s="11" customFormat="1" ht="11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s="11" customFormat="1" ht="11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1:13" s="11" customFormat="1" ht="11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1:13" s="11" customFormat="1" ht="11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</row>
    <row r="44" spans="1:13" s="11" customFormat="1" ht="11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</row>
    <row r="45" spans="1:13" s="11" customFormat="1" ht="11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</row>
    <row r="46" spans="1:13" s="11" customFormat="1" ht="11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</row>
    <row r="47" spans="1:13" s="11" customFormat="1" ht="11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</row>
    <row r="48" spans="1:13" s="11" customFormat="1" ht="11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</row>
    <row r="49" spans="2:13" s="11" customFormat="1" ht="11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2:13" s="11" customFormat="1" ht="11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2:13" s="11" customFormat="1" ht="11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2:13" s="11" customFormat="1" ht="11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2:13" s="11" customFormat="1" ht="11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2:13" s="11" customFormat="1" ht="11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2:13" s="11" customFormat="1" ht="11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</row>
    <row r="56" spans="2:13" s="11" customFormat="1" ht="11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2:13" s="11" customFormat="1" ht="11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2:13" s="11" customFormat="1" ht="11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</row>
    <row r="59" spans="2:13" s="11" customFormat="1" ht="11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2:13" s="11" customFormat="1" ht="11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2:13" s="11" customFormat="1" ht="11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</row>
    <row r="62" spans="2:13" s="11" customFormat="1" ht="11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2:13" s="11" customFormat="1" ht="11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2:13" s="11" customFormat="1" ht="11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2:13" s="11" customFormat="1" ht="11.25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2:13" s="11" customFormat="1" ht="11.25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2:13" s="11" customFormat="1" ht="11.25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2:13" s="11" customFormat="1" ht="11.25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</row>
    <row r="69" spans="2:13" s="11" customFormat="1" ht="11.25"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</row>
    <row r="70" spans="2:13" s="11" customFormat="1" ht="11.25"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</row>
    <row r="71" spans="2:13" s="11" customFormat="1" ht="11.25"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</row>
    <row r="72" spans="2:13" s="11" customFormat="1" ht="11.25"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</row>
    <row r="73" spans="2:13" s="11" customFormat="1" ht="11.25"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</row>
    <row r="74" spans="2:13" s="11" customFormat="1" ht="11.25"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</row>
    <row r="75" spans="2:13" s="11" customFormat="1" ht="11.25"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</row>
    <row r="76" spans="2:13" s="11" customFormat="1" ht="11.25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</row>
    <row r="77" spans="2:13" s="11" customFormat="1" ht="11.25"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2:13" s="11" customFormat="1" ht="11.25"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2:13" s="11" customFormat="1" ht="11.25"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</row>
    <row r="80" spans="2:13" s="11" customFormat="1" ht="11.25"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</row>
    <row r="81" spans="2:13" s="11" customFormat="1" ht="11.25"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</row>
    <row r="82" spans="2:13" s="11" customFormat="1" ht="11.25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</row>
    <row r="83" spans="2:13" s="11" customFormat="1" ht="11.25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</row>
    <row r="84" spans="2:13" s="11" customFormat="1" ht="11.2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</row>
    <row r="85" spans="2:13" s="11" customFormat="1" ht="11.25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</row>
    <row r="86" spans="2:13" s="11" customFormat="1" ht="11.2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</row>
    <row r="87" spans="2:13" s="11" customFormat="1" ht="11.2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</row>
    <row r="88" spans="2:13" s="11" customFormat="1" ht="11.2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</row>
    <row r="89" spans="2:13" s="11" customFormat="1" ht="11.25"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2:13" s="11" customFormat="1" ht="11.25"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</row>
    <row r="91" spans="2:13" s="11" customFormat="1" ht="11.25"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</row>
    <row r="92" spans="2:13" s="11" customFormat="1" ht="11.25"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</row>
    <row r="93" spans="2:13" s="11" customFormat="1" ht="11.25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</row>
    <row r="94" spans="2:13" s="11" customFormat="1" ht="11.25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</row>
    <row r="95" spans="2:13" s="11" customFormat="1" ht="11.25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</row>
    <row r="96" spans="2:13" s="11" customFormat="1" ht="11.25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</row>
    <row r="97" spans="2:13" s="11" customFormat="1" ht="11.25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</row>
    <row r="98" spans="2:13" s="11" customFormat="1" ht="11.25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</row>
    <row r="99" spans="2:13" s="11" customFormat="1" ht="11.25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</row>
    <row r="100" spans="2:13" s="11" customFormat="1" ht="11.25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</row>
    <row r="101" spans="2:13" s="11" customFormat="1" ht="11.25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</sheetData>
  <sheetProtection selectLockedCells="1"/>
  <mergeCells count="20">
    <mergeCell ref="H30:M30"/>
    <mergeCell ref="A30:G30"/>
    <mergeCell ref="B24:M24"/>
    <mergeCell ref="D6:D8"/>
    <mergeCell ref="C6:C8"/>
    <mergeCell ref="B10:M10"/>
    <mergeCell ref="B17:M17"/>
    <mergeCell ref="I6:I8"/>
    <mergeCell ref="J6:J8"/>
    <mergeCell ref="K6:K8"/>
    <mergeCell ref="L6:L8"/>
    <mergeCell ref="A3:M3"/>
    <mergeCell ref="A4:M4"/>
    <mergeCell ref="M6:M8"/>
    <mergeCell ref="G6:G8"/>
    <mergeCell ref="H6:H8"/>
    <mergeCell ref="F6:F8"/>
    <mergeCell ref="E6:E8"/>
    <mergeCell ref="A6:A8"/>
    <mergeCell ref="B6:B8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02"/>
  <sheetViews>
    <sheetView view="pageBreakPreview" zoomScaleNormal="100" zoomScaleSheetLayoutView="100" workbookViewId="0">
      <selection activeCell="B24" sqref="B24:F24"/>
    </sheetView>
  </sheetViews>
  <sheetFormatPr defaultRowHeight="14.25"/>
  <cols>
    <col min="1" max="1" width="13.625" style="28" customWidth="1"/>
    <col min="2" max="2" width="13.625" style="24" customWidth="1"/>
    <col min="3" max="3" width="14.375" style="24" customWidth="1"/>
    <col min="4" max="6" width="13.625" style="24" customWidth="1"/>
    <col min="7" max="16384" width="9" style="4"/>
  </cols>
  <sheetData>
    <row r="1" spans="1:6" s="11" customFormat="1" ht="14.1" customHeight="1">
      <c r="A1" s="19"/>
      <c r="B1" s="27"/>
      <c r="C1" s="27"/>
      <c r="D1" s="27"/>
      <c r="E1" s="27"/>
      <c r="F1" s="253" t="s">
        <v>255</v>
      </c>
    </row>
    <row r="2" spans="1:6" s="10" customFormat="1" ht="14.1" customHeight="1">
      <c r="A2" s="19"/>
      <c r="B2" s="56"/>
      <c r="C2" s="56"/>
      <c r="D2" s="56"/>
      <c r="E2" s="56"/>
      <c r="F2" s="19"/>
    </row>
    <row r="3" spans="1:6" s="291" customFormat="1" ht="20.100000000000001" customHeight="1">
      <c r="A3" s="537" t="s">
        <v>163</v>
      </c>
      <c r="B3" s="537"/>
      <c r="C3" s="537"/>
      <c r="D3" s="537"/>
      <c r="E3" s="537"/>
      <c r="F3" s="537"/>
    </row>
    <row r="4" spans="1:6" s="292" customFormat="1" ht="24" customHeight="1">
      <c r="A4" s="538" t="s">
        <v>164</v>
      </c>
      <c r="B4" s="538"/>
      <c r="C4" s="538"/>
      <c r="D4" s="538"/>
      <c r="E4" s="538"/>
      <c r="F4" s="538"/>
    </row>
    <row r="5" spans="1:6" s="179" customFormat="1" ht="18" customHeight="1" thickBot="1">
      <c r="A5" s="179" t="s">
        <v>7</v>
      </c>
      <c r="B5" s="25"/>
      <c r="C5" s="25"/>
      <c r="D5" s="25"/>
      <c r="E5" s="25"/>
      <c r="F5" s="67" t="s">
        <v>128</v>
      </c>
    </row>
    <row r="6" spans="1:6" s="11" customFormat="1" ht="19.350000000000001" customHeight="1">
      <c r="A6" s="494" t="s">
        <v>147</v>
      </c>
      <c r="B6" s="541" t="s">
        <v>284</v>
      </c>
      <c r="C6" s="544" t="s">
        <v>165</v>
      </c>
      <c r="D6" s="544" t="s">
        <v>279</v>
      </c>
      <c r="E6" s="544" t="s">
        <v>280</v>
      </c>
      <c r="F6" s="547" t="s">
        <v>166</v>
      </c>
    </row>
    <row r="7" spans="1:6" s="11" customFormat="1" ht="19.350000000000001" customHeight="1">
      <c r="A7" s="539"/>
      <c r="B7" s="542"/>
      <c r="C7" s="545"/>
      <c r="D7" s="545"/>
      <c r="E7" s="545"/>
      <c r="F7" s="548"/>
    </row>
    <row r="8" spans="1:6" s="11" customFormat="1" ht="18.600000000000001" customHeight="1">
      <c r="A8" s="540"/>
      <c r="B8" s="543"/>
      <c r="C8" s="546"/>
      <c r="D8" s="546"/>
      <c r="E8" s="546"/>
      <c r="F8" s="549"/>
    </row>
    <row r="9" spans="1:6" s="11" customFormat="1" ht="18.2" customHeight="1">
      <c r="A9" s="13"/>
      <c r="B9" s="26"/>
      <c r="C9" s="26"/>
      <c r="D9" s="26"/>
      <c r="E9" s="26"/>
      <c r="F9" s="26"/>
    </row>
    <row r="10" spans="1:6" s="11" customFormat="1" ht="26.45" customHeight="1">
      <c r="A10" s="68"/>
      <c r="B10" s="554" t="s">
        <v>167</v>
      </c>
      <c r="C10" s="555"/>
      <c r="D10" s="555"/>
      <c r="E10" s="555"/>
      <c r="F10" s="555"/>
    </row>
    <row r="11" spans="1:6" s="11" customFormat="1" ht="24.6" customHeight="1">
      <c r="A11" s="340" t="s">
        <v>188</v>
      </c>
      <c r="B11" s="348">
        <v>1403</v>
      </c>
      <c r="C11" s="374">
        <v>280</v>
      </c>
      <c r="D11" s="374">
        <v>164</v>
      </c>
      <c r="E11" s="374">
        <v>521</v>
      </c>
      <c r="F11" s="374">
        <v>439</v>
      </c>
    </row>
    <row r="12" spans="1:6" s="11" customFormat="1" ht="24.6" customHeight="1">
      <c r="A12" s="340" t="s">
        <v>251</v>
      </c>
      <c r="B12" s="348">
        <v>1441</v>
      </c>
      <c r="C12" s="374">
        <v>254</v>
      </c>
      <c r="D12" s="374">
        <v>157</v>
      </c>
      <c r="E12" s="374">
        <v>556</v>
      </c>
      <c r="F12" s="374">
        <v>474</v>
      </c>
    </row>
    <row r="13" spans="1:6" s="11" customFormat="1" ht="24.6" customHeight="1">
      <c r="A13" s="340" t="s">
        <v>252</v>
      </c>
      <c r="B13" s="348">
        <v>1433</v>
      </c>
      <c r="C13" s="374">
        <v>229</v>
      </c>
      <c r="D13" s="374">
        <v>153</v>
      </c>
      <c r="E13" s="374">
        <v>588</v>
      </c>
      <c r="F13" s="374">
        <v>464</v>
      </c>
    </row>
    <row r="14" spans="1:6" s="11" customFormat="1" ht="24.6" customHeight="1">
      <c r="A14" s="340" t="s">
        <v>273</v>
      </c>
      <c r="B14" s="348">
        <v>1443</v>
      </c>
      <c r="C14" s="374">
        <v>209</v>
      </c>
      <c r="D14" s="374">
        <v>156</v>
      </c>
      <c r="E14" s="374">
        <v>608</v>
      </c>
      <c r="F14" s="374">
        <v>471</v>
      </c>
    </row>
    <row r="15" spans="1:6" s="14" customFormat="1" ht="24.6" customHeight="1">
      <c r="A15" s="342">
        <v>2017</v>
      </c>
      <c r="B15" s="351">
        <v>1447</v>
      </c>
      <c r="C15" s="375">
        <v>197</v>
      </c>
      <c r="D15" s="375">
        <v>154</v>
      </c>
      <c r="E15" s="375">
        <v>597</v>
      </c>
      <c r="F15" s="375">
        <v>499</v>
      </c>
    </row>
    <row r="16" spans="1:6" s="11" customFormat="1" ht="18.2" customHeight="1">
      <c r="A16" s="376"/>
      <c r="B16" s="348"/>
      <c r="C16" s="348"/>
      <c r="D16" s="348"/>
      <c r="E16" s="348"/>
      <c r="F16" s="348"/>
    </row>
    <row r="17" spans="1:6" s="11" customFormat="1" ht="26.45" customHeight="1">
      <c r="A17" s="376"/>
      <c r="B17" s="552" t="s">
        <v>168</v>
      </c>
      <c r="C17" s="553"/>
      <c r="D17" s="553"/>
      <c r="E17" s="553"/>
      <c r="F17" s="553"/>
    </row>
    <row r="18" spans="1:6" s="11" customFormat="1" ht="24.6" customHeight="1">
      <c r="A18" s="340" t="s">
        <v>188</v>
      </c>
      <c r="B18" s="348">
        <v>810</v>
      </c>
      <c r="C18" s="348">
        <v>114</v>
      </c>
      <c r="D18" s="348">
        <v>89</v>
      </c>
      <c r="E18" s="348">
        <v>330</v>
      </c>
      <c r="F18" s="348">
        <v>277</v>
      </c>
    </row>
    <row r="19" spans="1:6" s="11" customFormat="1" ht="24.6" customHeight="1">
      <c r="A19" s="340" t="s">
        <v>251</v>
      </c>
      <c r="B19" s="348">
        <v>837</v>
      </c>
      <c r="C19" s="348">
        <v>105</v>
      </c>
      <c r="D19" s="348">
        <v>83</v>
      </c>
      <c r="E19" s="348">
        <v>347</v>
      </c>
      <c r="F19" s="348">
        <v>301</v>
      </c>
    </row>
    <row r="20" spans="1:6" s="11" customFormat="1" ht="24.6" customHeight="1">
      <c r="A20" s="340" t="s">
        <v>252</v>
      </c>
      <c r="B20" s="348">
        <v>839</v>
      </c>
      <c r="C20" s="348">
        <v>90</v>
      </c>
      <c r="D20" s="348">
        <v>81</v>
      </c>
      <c r="E20" s="348">
        <v>367</v>
      </c>
      <c r="F20" s="348">
        <v>301</v>
      </c>
    </row>
    <row r="21" spans="1:6" s="11" customFormat="1" ht="24.6" customHeight="1">
      <c r="A21" s="340" t="s">
        <v>273</v>
      </c>
      <c r="B21" s="348">
        <v>846</v>
      </c>
      <c r="C21" s="348">
        <v>81</v>
      </c>
      <c r="D21" s="348">
        <v>80</v>
      </c>
      <c r="E21" s="348">
        <v>377</v>
      </c>
      <c r="F21" s="348">
        <v>308</v>
      </c>
    </row>
    <row r="22" spans="1:6" s="14" customFormat="1" ht="24.6" customHeight="1">
      <c r="A22" s="342">
        <v>2017</v>
      </c>
      <c r="B22" s="351">
        <v>848</v>
      </c>
      <c r="C22" s="351">
        <v>79</v>
      </c>
      <c r="D22" s="351">
        <v>78</v>
      </c>
      <c r="E22" s="351">
        <v>363</v>
      </c>
      <c r="F22" s="351">
        <v>327</v>
      </c>
    </row>
    <row r="23" spans="1:6" s="14" customFormat="1" ht="18.2" customHeight="1">
      <c r="A23" s="60"/>
      <c r="B23" s="61"/>
      <c r="C23" s="61"/>
      <c r="D23" s="61"/>
      <c r="E23" s="61"/>
      <c r="F23" s="61"/>
    </row>
    <row r="24" spans="1:6" s="11" customFormat="1" ht="26.45" customHeight="1">
      <c r="A24" s="68"/>
      <c r="B24" s="554" t="s">
        <v>169</v>
      </c>
      <c r="C24" s="555"/>
      <c r="D24" s="555"/>
      <c r="E24" s="555"/>
      <c r="F24" s="555"/>
    </row>
    <row r="25" spans="1:6" s="11" customFormat="1" ht="24.6" customHeight="1">
      <c r="A25" s="59" t="s">
        <v>188</v>
      </c>
      <c r="B25" s="348">
        <v>594</v>
      </c>
      <c r="C25" s="348">
        <v>166</v>
      </c>
      <c r="D25" s="348">
        <v>75</v>
      </c>
      <c r="E25" s="348">
        <v>191</v>
      </c>
      <c r="F25" s="348">
        <v>162</v>
      </c>
    </row>
    <row r="26" spans="1:6" s="11" customFormat="1" ht="24.6" customHeight="1">
      <c r="A26" s="59" t="s">
        <v>251</v>
      </c>
      <c r="B26" s="348">
        <v>605</v>
      </c>
      <c r="C26" s="348">
        <v>149</v>
      </c>
      <c r="D26" s="348">
        <v>74</v>
      </c>
      <c r="E26" s="348">
        <v>209</v>
      </c>
      <c r="F26" s="348">
        <v>173</v>
      </c>
    </row>
    <row r="27" spans="1:6" s="11" customFormat="1" ht="24.6" customHeight="1">
      <c r="A27" s="59" t="s">
        <v>252</v>
      </c>
      <c r="B27" s="348">
        <v>594</v>
      </c>
      <c r="C27" s="348">
        <v>138</v>
      </c>
      <c r="D27" s="348">
        <v>72</v>
      </c>
      <c r="E27" s="348">
        <v>221</v>
      </c>
      <c r="F27" s="348">
        <v>164</v>
      </c>
    </row>
    <row r="28" spans="1:6" s="11" customFormat="1" ht="24.6" customHeight="1">
      <c r="A28" s="59" t="s">
        <v>273</v>
      </c>
      <c r="B28" s="348">
        <v>597</v>
      </c>
      <c r="C28" s="348">
        <v>128</v>
      </c>
      <c r="D28" s="348">
        <v>77</v>
      </c>
      <c r="E28" s="348">
        <v>230</v>
      </c>
      <c r="F28" s="348">
        <v>163</v>
      </c>
    </row>
    <row r="29" spans="1:6" s="14" customFormat="1" ht="24.6" customHeight="1" thickBot="1">
      <c r="A29" s="66">
        <v>2017</v>
      </c>
      <c r="B29" s="322">
        <v>599</v>
      </c>
      <c r="C29" s="322">
        <v>118</v>
      </c>
      <c r="D29" s="322">
        <v>76</v>
      </c>
      <c r="E29" s="322">
        <v>234</v>
      </c>
      <c r="F29" s="322">
        <v>171</v>
      </c>
    </row>
    <row r="30" spans="1:6" s="284" customFormat="1" ht="36.950000000000003" customHeight="1">
      <c r="A30" s="550" t="s">
        <v>274</v>
      </c>
      <c r="B30" s="550"/>
      <c r="C30" s="550"/>
      <c r="D30" s="551" t="s">
        <v>312</v>
      </c>
      <c r="E30" s="551"/>
      <c r="F30" s="551"/>
    </row>
    <row r="31" spans="1:6" s="11" customFormat="1" ht="15" customHeight="1">
      <c r="B31" s="27"/>
      <c r="C31" s="27"/>
      <c r="D31" s="27"/>
      <c r="E31" s="27"/>
      <c r="F31" s="27"/>
    </row>
    <row r="32" spans="1:6" s="11" customFormat="1" ht="11.25">
      <c r="B32" s="27"/>
      <c r="C32" s="27"/>
      <c r="D32" s="27"/>
      <c r="E32" s="27"/>
      <c r="F32" s="27"/>
    </row>
    <row r="33" spans="2:6" s="11" customFormat="1" ht="11.25">
      <c r="B33" s="27"/>
      <c r="C33" s="27"/>
      <c r="D33" s="27"/>
      <c r="E33" s="27"/>
      <c r="F33" s="27"/>
    </row>
    <row r="34" spans="2:6" s="11" customFormat="1" ht="11.25">
      <c r="B34" s="27"/>
      <c r="C34" s="27"/>
      <c r="D34" s="27"/>
      <c r="E34" s="27"/>
      <c r="F34" s="27"/>
    </row>
    <row r="35" spans="2:6" s="11" customFormat="1" ht="11.25">
      <c r="B35" s="27"/>
      <c r="C35" s="27"/>
      <c r="D35" s="27"/>
      <c r="E35" s="27"/>
      <c r="F35" s="27"/>
    </row>
    <row r="36" spans="2:6" s="11" customFormat="1" ht="11.25">
      <c r="B36" s="27"/>
      <c r="C36" s="27"/>
      <c r="D36" s="27"/>
      <c r="E36" s="27"/>
      <c r="F36" s="27"/>
    </row>
    <row r="37" spans="2:6" s="11" customFormat="1" ht="11.25">
      <c r="B37" s="27"/>
      <c r="C37" s="27"/>
      <c r="D37" s="27"/>
      <c r="E37" s="27"/>
      <c r="F37" s="27"/>
    </row>
    <row r="38" spans="2:6" s="11" customFormat="1" ht="11.25">
      <c r="B38" s="27"/>
      <c r="C38" s="27"/>
      <c r="D38" s="27"/>
      <c r="E38" s="27"/>
      <c r="F38" s="27"/>
    </row>
    <row r="39" spans="2:6" s="11" customFormat="1" ht="11.25">
      <c r="B39" s="27"/>
      <c r="C39" s="27"/>
      <c r="D39" s="27"/>
      <c r="E39" s="27"/>
      <c r="F39" s="27"/>
    </row>
    <row r="40" spans="2:6" s="11" customFormat="1" ht="11.25">
      <c r="B40" s="27"/>
      <c r="C40" s="27"/>
      <c r="D40" s="27"/>
      <c r="E40" s="27"/>
      <c r="F40" s="27"/>
    </row>
    <row r="41" spans="2:6" s="11" customFormat="1" ht="11.25">
      <c r="B41" s="27"/>
      <c r="C41" s="27"/>
      <c r="D41" s="27"/>
      <c r="E41" s="27"/>
      <c r="F41" s="27"/>
    </row>
    <row r="42" spans="2:6" s="11" customFormat="1" ht="11.25">
      <c r="B42" s="27"/>
      <c r="C42" s="27"/>
      <c r="D42" s="27"/>
      <c r="E42" s="27"/>
      <c r="F42" s="27"/>
    </row>
    <row r="43" spans="2:6" s="11" customFormat="1" ht="11.25">
      <c r="B43" s="27"/>
      <c r="C43" s="27"/>
      <c r="D43" s="27"/>
      <c r="E43" s="27"/>
      <c r="F43" s="27"/>
    </row>
    <row r="44" spans="2:6" s="11" customFormat="1" ht="11.25">
      <c r="B44" s="27"/>
      <c r="C44" s="27"/>
      <c r="D44" s="27"/>
      <c r="E44" s="27"/>
      <c r="F44" s="27"/>
    </row>
    <row r="45" spans="2:6" s="11" customFormat="1" ht="11.25">
      <c r="B45" s="27"/>
      <c r="C45" s="27"/>
      <c r="D45" s="27"/>
      <c r="E45" s="27"/>
      <c r="F45" s="27"/>
    </row>
    <row r="46" spans="2:6" s="11" customFormat="1" ht="11.25">
      <c r="B46" s="27"/>
      <c r="C46" s="27"/>
      <c r="D46" s="27"/>
      <c r="E46" s="27"/>
      <c r="F46" s="27"/>
    </row>
    <row r="47" spans="2:6" s="11" customFormat="1" ht="11.25">
      <c r="B47" s="27"/>
      <c r="C47" s="27"/>
      <c r="D47" s="27"/>
      <c r="E47" s="27"/>
      <c r="F47" s="27"/>
    </row>
    <row r="48" spans="2:6" s="11" customFormat="1" ht="11.25">
      <c r="B48" s="27"/>
      <c r="C48" s="27"/>
      <c r="D48" s="27"/>
      <c r="E48" s="27"/>
      <c r="F48" s="27"/>
    </row>
    <row r="49" spans="2:6" s="11" customFormat="1" ht="11.25">
      <c r="B49" s="27"/>
      <c r="C49" s="27"/>
      <c r="D49" s="27"/>
      <c r="E49" s="27"/>
      <c r="F49" s="27"/>
    </row>
    <row r="50" spans="2:6" s="11" customFormat="1" ht="11.25">
      <c r="B50" s="27"/>
      <c r="C50" s="27"/>
      <c r="D50" s="27"/>
      <c r="E50" s="27"/>
      <c r="F50" s="27"/>
    </row>
    <row r="51" spans="2:6" s="11" customFormat="1" ht="11.25">
      <c r="B51" s="27"/>
      <c r="C51" s="27"/>
      <c r="D51" s="27"/>
      <c r="E51" s="27"/>
      <c r="F51" s="27"/>
    </row>
    <row r="52" spans="2:6" s="11" customFormat="1" ht="11.25">
      <c r="B52" s="27"/>
      <c r="C52" s="27"/>
      <c r="D52" s="27"/>
      <c r="E52" s="27"/>
      <c r="F52" s="27"/>
    </row>
    <row r="53" spans="2:6" s="11" customFormat="1" ht="11.25">
      <c r="B53" s="27"/>
      <c r="C53" s="27"/>
      <c r="D53" s="27"/>
      <c r="E53" s="27"/>
      <c r="F53" s="27"/>
    </row>
    <row r="54" spans="2:6" s="11" customFormat="1" ht="11.25">
      <c r="B54" s="27"/>
      <c r="C54" s="27"/>
      <c r="D54" s="27"/>
      <c r="E54" s="27"/>
      <c r="F54" s="27"/>
    </row>
    <row r="55" spans="2:6" s="11" customFormat="1" ht="11.25">
      <c r="B55" s="27"/>
      <c r="C55" s="27"/>
      <c r="D55" s="27"/>
      <c r="E55" s="27"/>
      <c r="F55" s="27"/>
    </row>
    <row r="56" spans="2:6" s="11" customFormat="1" ht="11.25">
      <c r="B56" s="27"/>
      <c r="C56" s="27"/>
      <c r="D56" s="27"/>
      <c r="E56" s="27"/>
      <c r="F56" s="27"/>
    </row>
    <row r="57" spans="2:6" s="11" customFormat="1" ht="11.25">
      <c r="B57" s="27"/>
      <c r="C57" s="27"/>
      <c r="D57" s="27"/>
      <c r="E57" s="27"/>
      <c r="F57" s="27"/>
    </row>
    <row r="58" spans="2:6" s="11" customFormat="1" ht="11.25">
      <c r="B58" s="27"/>
      <c r="C58" s="27"/>
      <c r="D58" s="27"/>
      <c r="E58" s="27"/>
      <c r="F58" s="27"/>
    </row>
    <row r="59" spans="2:6" s="11" customFormat="1" ht="11.25">
      <c r="B59" s="27"/>
      <c r="C59" s="27"/>
      <c r="D59" s="27"/>
      <c r="E59" s="27"/>
      <c r="F59" s="27"/>
    </row>
    <row r="60" spans="2:6" s="11" customFormat="1" ht="11.25">
      <c r="B60" s="27"/>
      <c r="C60" s="27"/>
      <c r="D60" s="27"/>
      <c r="E60" s="27"/>
      <c r="F60" s="27"/>
    </row>
    <row r="61" spans="2:6" s="11" customFormat="1" ht="11.25">
      <c r="B61" s="27"/>
      <c r="C61" s="27"/>
      <c r="D61" s="27"/>
      <c r="E61" s="27"/>
      <c r="F61" s="27"/>
    </row>
    <row r="62" spans="2:6" s="11" customFormat="1" ht="11.25">
      <c r="B62" s="27"/>
      <c r="C62" s="27"/>
      <c r="D62" s="27"/>
      <c r="E62" s="27"/>
      <c r="F62" s="27"/>
    </row>
    <row r="63" spans="2:6" s="11" customFormat="1" ht="11.25">
      <c r="B63" s="27"/>
      <c r="C63" s="27"/>
      <c r="D63" s="27"/>
      <c r="E63" s="27"/>
      <c r="F63" s="27"/>
    </row>
    <row r="64" spans="2:6" s="11" customFormat="1" ht="11.25">
      <c r="B64" s="27"/>
      <c r="C64" s="27"/>
      <c r="D64" s="27"/>
      <c r="E64" s="27"/>
      <c r="F64" s="27"/>
    </row>
    <row r="65" spans="2:6" s="11" customFormat="1" ht="11.25">
      <c r="B65" s="27"/>
      <c r="C65" s="27"/>
      <c r="D65" s="27"/>
      <c r="E65" s="27"/>
      <c r="F65" s="27"/>
    </row>
    <row r="66" spans="2:6" s="11" customFormat="1" ht="11.25">
      <c r="B66" s="27"/>
      <c r="C66" s="27"/>
      <c r="D66" s="27"/>
      <c r="E66" s="27"/>
      <c r="F66" s="27"/>
    </row>
    <row r="67" spans="2:6" s="11" customFormat="1" ht="11.25">
      <c r="B67" s="27"/>
      <c r="C67" s="27"/>
      <c r="D67" s="27"/>
      <c r="E67" s="27"/>
      <c r="F67" s="27"/>
    </row>
    <row r="68" spans="2:6" s="11" customFormat="1" ht="11.25">
      <c r="B68" s="27"/>
      <c r="C68" s="27"/>
      <c r="D68" s="27"/>
      <c r="E68" s="27"/>
      <c r="F68" s="27"/>
    </row>
    <row r="69" spans="2:6" s="11" customFormat="1" ht="11.25">
      <c r="B69" s="27"/>
      <c r="C69" s="27"/>
      <c r="D69" s="27"/>
      <c r="E69" s="27"/>
      <c r="F69" s="27"/>
    </row>
    <row r="70" spans="2:6" s="11" customFormat="1" ht="11.25">
      <c r="B70" s="27"/>
      <c r="C70" s="27"/>
      <c r="D70" s="27"/>
      <c r="E70" s="27"/>
      <c r="F70" s="27"/>
    </row>
    <row r="71" spans="2:6" s="11" customFormat="1" ht="11.25">
      <c r="B71" s="27"/>
      <c r="C71" s="27"/>
      <c r="D71" s="27"/>
      <c r="E71" s="27"/>
      <c r="F71" s="27"/>
    </row>
    <row r="72" spans="2:6" s="11" customFormat="1" ht="11.25">
      <c r="B72" s="27"/>
      <c r="C72" s="27"/>
      <c r="D72" s="27"/>
      <c r="E72" s="27"/>
      <c r="F72" s="27"/>
    </row>
    <row r="73" spans="2:6" s="11" customFormat="1" ht="11.25">
      <c r="B73" s="27"/>
      <c r="C73" s="27"/>
      <c r="D73" s="27"/>
      <c r="E73" s="27"/>
      <c r="F73" s="27"/>
    </row>
    <row r="74" spans="2:6" s="11" customFormat="1" ht="11.25">
      <c r="B74" s="27"/>
      <c r="C74" s="27"/>
      <c r="D74" s="27"/>
      <c r="E74" s="27"/>
      <c r="F74" s="27"/>
    </row>
    <row r="75" spans="2:6" s="11" customFormat="1" ht="11.25">
      <c r="B75" s="27"/>
      <c r="C75" s="27"/>
      <c r="D75" s="27"/>
      <c r="E75" s="27"/>
      <c r="F75" s="27"/>
    </row>
    <row r="76" spans="2:6" s="11" customFormat="1" ht="11.25">
      <c r="B76" s="27"/>
      <c r="C76" s="27"/>
      <c r="D76" s="27"/>
      <c r="E76" s="27"/>
      <c r="F76" s="27"/>
    </row>
    <row r="77" spans="2:6" s="11" customFormat="1" ht="11.25">
      <c r="B77" s="27"/>
      <c r="C77" s="27"/>
      <c r="D77" s="27"/>
      <c r="E77" s="27"/>
      <c r="F77" s="27"/>
    </row>
    <row r="78" spans="2:6" s="11" customFormat="1" ht="11.25">
      <c r="B78" s="27"/>
      <c r="C78" s="27"/>
      <c r="D78" s="27"/>
      <c r="E78" s="27"/>
      <c r="F78" s="27"/>
    </row>
    <row r="79" spans="2:6" s="11" customFormat="1" ht="11.25">
      <c r="B79" s="27"/>
      <c r="C79" s="27"/>
      <c r="D79" s="27"/>
      <c r="E79" s="27"/>
      <c r="F79" s="27"/>
    </row>
    <row r="80" spans="2:6" s="11" customFormat="1" ht="11.25">
      <c r="B80" s="27"/>
      <c r="C80" s="27"/>
      <c r="D80" s="27"/>
      <c r="E80" s="27"/>
      <c r="F80" s="27"/>
    </row>
    <row r="81" spans="2:6" s="11" customFormat="1" ht="11.25">
      <c r="B81" s="27"/>
      <c r="C81" s="27"/>
      <c r="D81" s="27"/>
      <c r="E81" s="27"/>
      <c r="F81" s="27"/>
    </row>
    <row r="82" spans="2:6" s="11" customFormat="1" ht="11.25">
      <c r="B82" s="27"/>
      <c r="C82" s="27"/>
      <c r="D82" s="27"/>
      <c r="E82" s="27"/>
      <c r="F82" s="27"/>
    </row>
    <row r="83" spans="2:6" s="11" customFormat="1" ht="11.25">
      <c r="B83" s="27"/>
      <c r="C83" s="27"/>
      <c r="D83" s="27"/>
      <c r="E83" s="27"/>
      <c r="F83" s="27"/>
    </row>
    <row r="84" spans="2:6" s="11" customFormat="1" ht="11.25">
      <c r="B84" s="27"/>
      <c r="C84" s="27"/>
      <c r="D84" s="27"/>
      <c r="E84" s="27"/>
      <c r="F84" s="27"/>
    </row>
    <row r="85" spans="2:6" s="11" customFormat="1" ht="11.25">
      <c r="B85" s="27"/>
      <c r="C85" s="27"/>
      <c r="D85" s="27"/>
      <c r="E85" s="27"/>
      <c r="F85" s="27"/>
    </row>
    <row r="86" spans="2:6" s="11" customFormat="1" ht="11.25">
      <c r="B86" s="27"/>
      <c r="C86" s="27"/>
      <c r="D86" s="27"/>
      <c r="E86" s="27"/>
      <c r="F86" s="27"/>
    </row>
    <row r="87" spans="2:6" s="11" customFormat="1" ht="11.25">
      <c r="B87" s="27"/>
      <c r="C87" s="27"/>
      <c r="D87" s="27"/>
      <c r="E87" s="27"/>
      <c r="F87" s="27"/>
    </row>
    <row r="88" spans="2:6" s="11" customFormat="1" ht="11.25">
      <c r="B88" s="27"/>
      <c r="C88" s="27"/>
      <c r="D88" s="27"/>
      <c r="E88" s="27"/>
      <c r="F88" s="27"/>
    </row>
    <row r="89" spans="2:6" s="11" customFormat="1" ht="11.25">
      <c r="B89" s="27"/>
      <c r="C89" s="27"/>
      <c r="D89" s="27"/>
      <c r="E89" s="27"/>
      <c r="F89" s="27"/>
    </row>
    <row r="90" spans="2:6" s="11" customFormat="1" ht="11.25">
      <c r="B90" s="27"/>
      <c r="C90" s="27"/>
      <c r="D90" s="27"/>
      <c r="E90" s="27"/>
      <c r="F90" s="27"/>
    </row>
    <row r="91" spans="2:6" s="11" customFormat="1" ht="11.25">
      <c r="B91" s="27"/>
      <c r="C91" s="27"/>
      <c r="D91" s="27"/>
      <c r="E91" s="27"/>
      <c r="F91" s="27"/>
    </row>
    <row r="92" spans="2:6" s="11" customFormat="1" ht="11.25">
      <c r="B92" s="27"/>
      <c r="C92" s="27"/>
      <c r="D92" s="27"/>
      <c r="E92" s="27"/>
      <c r="F92" s="27"/>
    </row>
    <row r="93" spans="2:6" s="11" customFormat="1" ht="11.25">
      <c r="B93" s="27"/>
      <c r="C93" s="27"/>
      <c r="D93" s="27"/>
      <c r="E93" s="27"/>
      <c r="F93" s="27"/>
    </row>
    <row r="94" spans="2:6" s="11" customFormat="1" ht="11.25">
      <c r="B94" s="27"/>
      <c r="C94" s="27"/>
      <c r="D94" s="27"/>
      <c r="E94" s="27"/>
      <c r="F94" s="27"/>
    </row>
    <row r="95" spans="2:6" s="11" customFormat="1" ht="11.25">
      <c r="B95" s="27"/>
      <c r="C95" s="27"/>
      <c r="D95" s="27"/>
      <c r="E95" s="27"/>
      <c r="F95" s="27"/>
    </row>
    <row r="96" spans="2:6" s="11" customFormat="1" ht="11.25">
      <c r="B96" s="27"/>
      <c r="C96" s="27"/>
      <c r="D96" s="27"/>
      <c r="E96" s="27"/>
      <c r="F96" s="27"/>
    </row>
    <row r="97" spans="2:6" s="11" customFormat="1" ht="11.25">
      <c r="B97" s="27"/>
      <c r="C97" s="27"/>
      <c r="D97" s="27"/>
      <c r="E97" s="27"/>
      <c r="F97" s="27"/>
    </row>
    <row r="98" spans="2:6" s="11" customFormat="1" ht="11.25">
      <c r="B98" s="27"/>
      <c r="C98" s="27"/>
      <c r="D98" s="27"/>
      <c r="E98" s="27"/>
      <c r="F98" s="27"/>
    </row>
    <row r="99" spans="2:6" s="11" customFormat="1" ht="11.25">
      <c r="B99" s="27"/>
      <c r="C99" s="27"/>
      <c r="D99" s="27"/>
      <c r="E99" s="27"/>
      <c r="F99" s="27"/>
    </row>
    <row r="100" spans="2:6" s="11" customFormat="1" ht="11.25">
      <c r="B100" s="27"/>
      <c r="C100" s="27"/>
      <c r="D100" s="27"/>
      <c r="E100" s="27"/>
      <c r="F100" s="27"/>
    </row>
    <row r="101" spans="2:6" s="11" customFormat="1" ht="11.25">
      <c r="B101" s="27"/>
      <c r="C101" s="27"/>
      <c r="D101" s="27"/>
      <c r="E101" s="27"/>
      <c r="F101" s="27"/>
    </row>
    <row r="102" spans="2:6" s="11" customFormat="1" ht="11.25">
      <c r="B102" s="27"/>
      <c r="C102" s="27"/>
      <c r="D102" s="27"/>
      <c r="E102" s="27"/>
      <c r="F102" s="27"/>
    </row>
  </sheetData>
  <sheetProtection selectLockedCells="1"/>
  <mergeCells count="13">
    <mergeCell ref="A30:C30"/>
    <mergeCell ref="D30:F30"/>
    <mergeCell ref="B17:F17"/>
    <mergeCell ref="B10:F10"/>
    <mergeCell ref="B24:F24"/>
    <mergeCell ref="A3:F3"/>
    <mergeCell ref="A4:F4"/>
    <mergeCell ref="A6:A8"/>
    <mergeCell ref="B6:B8"/>
    <mergeCell ref="C6:C8"/>
    <mergeCell ref="F6:F8"/>
    <mergeCell ref="E6:E8"/>
    <mergeCell ref="D6:D8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01"/>
  <sheetViews>
    <sheetView view="pageBreakPreview" zoomScaleNormal="100" zoomScaleSheetLayoutView="100" workbookViewId="0">
      <selection activeCell="G1" sqref="G1"/>
    </sheetView>
  </sheetViews>
  <sheetFormatPr defaultRowHeight="14.25"/>
  <cols>
    <col min="1" max="1" width="13.625" style="44" customWidth="1"/>
    <col min="2" max="2" width="7.875" style="31" customWidth="1"/>
    <col min="3" max="3" width="9.625" style="32" customWidth="1"/>
    <col min="4" max="4" width="7.875" style="33" customWidth="1"/>
    <col min="5" max="5" width="9.625" style="32" customWidth="1"/>
    <col min="6" max="6" width="7.875" style="31" customWidth="1"/>
    <col min="7" max="7" width="9.625" style="32" customWidth="1"/>
    <col min="8" max="8" width="7.875" style="32" customWidth="1"/>
    <col min="9" max="9" width="9.625" style="31" customWidth="1"/>
    <col min="10" max="10" width="7.875" style="32" customWidth="1"/>
    <col min="11" max="11" width="10.125" style="33" customWidth="1"/>
    <col min="12" max="12" width="10.125" style="32" customWidth="1"/>
    <col min="13" max="13" width="13.75" style="34" customWidth="1"/>
    <col min="14" max="14" width="13.75" style="32" customWidth="1"/>
    <col min="15" max="15" width="13.75" style="34" customWidth="1"/>
    <col min="16" max="16" width="14.125" style="44" customWidth="1"/>
    <col min="17" max="16384" width="9" style="34"/>
  </cols>
  <sheetData>
    <row r="1" spans="1:16" s="260" customFormat="1" ht="14.1" customHeight="1">
      <c r="A1" s="254" t="s">
        <v>256</v>
      </c>
      <c r="B1" s="255"/>
      <c r="C1" s="255"/>
      <c r="D1" s="255"/>
      <c r="E1" s="255"/>
      <c r="F1" s="255"/>
      <c r="G1" s="255"/>
      <c r="H1" s="256" t="s">
        <v>170</v>
      </c>
      <c r="I1" s="256"/>
      <c r="J1" s="257"/>
      <c r="K1" s="258"/>
      <c r="L1" s="257"/>
      <c r="M1" s="255"/>
      <c r="N1" s="257"/>
      <c r="O1" s="255"/>
      <c r="P1" s="259" t="s">
        <v>257</v>
      </c>
    </row>
    <row r="2" spans="1:16" s="250" customFormat="1" ht="14.1" customHeight="1">
      <c r="A2" s="244"/>
      <c r="B2" s="247"/>
      <c r="C2" s="247"/>
      <c r="D2" s="247"/>
      <c r="E2" s="247"/>
      <c r="F2" s="247"/>
      <c r="G2" s="247"/>
      <c r="H2" s="245"/>
      <c r="I2" s="245"/>
      <c r="J2" s="248"/>
      <c r="K2" s="249"/>
      <c r="L2" s="248"/>
      <c r="M2" s="247"/>
      <c r="N2" s="248"/>
      <c r="O2" s="247"/>
      <c r="P2" s="246"/>
    </row>
    <row r="3" spans="1:16" s="293" customFormat="1" ht="20.100000000000001" customHeight="1">
      <c r="A3" s="577" t="s">
        <v>171</v>
      </c>
      <c r="B3" s="577"/>
      <c r="C3" s="577"/>
      <c r="D3" s="577"/>
      <c r="E3" s="577"/>
      <c r="F3" s="577"/>
      <c r="G3" s="577"/>
      <c r="H3" s="577"/>
      <c r="I3" s="577"/>
      <c r="J3" s="567" t="s">
        <v>172</v>
      </c>
      <c r="K3" s="567"/>
      <c r="L3" s="567"/>
      <c r="M3" s="567"/>
      <c r="N3" s="567"/>
      <c r="O3" s="567"/>
      <c r="P3" s="567"/>
    </row>
    <row r="4" spans="1:16" s="35" customFormat="1" ht="24" customHeight="1">
      <c r="A4" s="578"/>
      <c r="B4" s="578"/>
      <c r="C4" s="578"/>
      <c r="D4" s="578"/>
      <c r="E4" s="578"/>
      <c r="F4" s="578"/>
      <c r="G4" s="578"/>
      <c r="H4" s="578"/>
      <c r="I4" s="578"/>
    </row>
    <row r="5" spans="1:16" s="36" customFormat="1" ht="18" customHeight="1" thickBot="1">
      <c r="A5" s="69" t="s">
        <v>9</v>
      </c>
      <c r="B5" s="69"/>
      <c r="C5" s="69"/>
      <c r="D5" s="69"/>
      <c r="E5" s="69"/>
      <c r="F5" s="69" t="s">
        <v>170</v>
      </c>
      <c r="G5" s="70" t="s">
        <v>170</v>
      </c>
      <c r="H5" s="70"/>
      <c r="I5" s="70"/>
      <c r="J5" s="69"/>
      <c r="K5" s="69"/>
      <c r="L5" s="69"/>
      <c r="M5" s="69"/>
      <c r="N5" s="69"/>
      <c r="P5" s="70" t="s">
        <v>173</v>
      </c>
    </row>
    <row r="6" spans="1:16" s="37" customFormat="1" ht="36" customHeight="1">
      <c r="A6" s="574" t="s">
        <v>249</v>
      </c>
      <c r="B6" s="584" t="s">
        <v>284</v>
      </c>
      <c r="C6" s="585"/>
      <c r="D6" s="571" t="s">
        <v>281</v>
      </c>
      <c r="E6" s="571"/>
      <c r="F6" s="556" t="s">
        <v>313</v>
      </c>
      <c r="G6" s="557"/>
      <c r="H6" s="558"/>
      <c r="I6" s="558"/>
      <c r="J6" s="581" t="s">
        <v>174</v>
      </c>
      <c r="K6" s="581"/>
      <c r="L6" s="582"/>
      <c r="M6" s="581"/>
      <c r="N6" s="581"/>
      <c r="O6" s="583"/>
      <c r="P6" s="568" t="s">
        <v>175</v>
      </c>
    </row>
    <row r="7" spans="1:16" s="37" customFormat="1" ht="24.75" customHeight="1">
      <c r="A7" s="575"/>
      <c r="B7" s="586"/>
      <c r="C7" s="587"/>
      <c r="D7" s="572"/>
      <c r="E7" s="573"/>
      <c r="F7" s="556"/>
      <c r="G7" s="590"/>
      <c r="H7" s="559" t="s">
        <v>176</v>
      </c>
      <c r="I7" s="560"/>
      <c r="J7" s="228"/>
      <c r="K7" s="229"/>
      <c r="L7" s="561" t="s">
        <v>282</v>
      </c>
      <c r="M7" s="561" t="s">
        <v>177</v>
      </c>
      <c r="N7" s="561" t="s">
        <v>283</v>
      </c>
      <c r="O7" s="564" t="s">
        <v>178</v>
      </c>
      <c r="P7" s="569"/>
    </row>
    <row r="8" spans="1:16" s="37" customFormat="1" ht="20.25" customHeight="1">
      <c r="A8" s="575"/>
      <c r="B8" s="71"/>
      <c r="C8" s="579" t="s">
        <v>179</v>
      </c>
      <c r="D8" s="72"/>
      <c r="E8" s="579" t="s">
        <v>179</v>
      </c>
      <c r="F8" s="72"/>
      <c r="G8" s="579" t="s">
        <v>179</v>
      </c>
      <c r="H8" s="73"/>
      <c r="I8" s="588" t="s">
        <v>179</v>
      </c>
      <c r="J8" s="74"/>
      <c r="K8" s="579" t="s">
        <v>179</v>
      </c>
      <c r="L8" s="562"/>
      <c r="M8" s="562"/>
      <c r="N8" s="562"/>
      <c r="O8" s="565"/>
      <c r="P8" s="569"/>
    </row>
    <row r="9" spans="1:16" s="37" customFormat="1" ht="23.25" customHeight="1">
      <c r="A9" s="576"/>
      <c r="B9" s="75"/>
      <c r="C9" s="580"/>
      <c r="D9" s="76"/>
      <c r="E9" s="580"/>
      <c r="F9" s="77"/>
      <c r="G9" s="580"/>
      <c r="H9" s="78"/>
      <c r="I9" s="589"/>
      <c r="J9" s="75"/>
      <c r="K9" s="580"/>
      <c r="L9" s="563"/>
      <c r="M9" s="563"/>
      <c r="N9" s="563"/>
      <c r="O9" s="566"/>
      <c r="P9" s="570"/>
    </row>
    <row r="10" spans="1:16" s="330" customFormat="1" ht="50.45" customHeight="1">
      <c r="A10" s="377" t="s">
        <v>188</v>
      </c>
      <c r="B10" s="378">
        <v>1403</v>
      </c>
      <c r="C10" s="378">
        <v>100</v>
      </c>
      <c r="D10" s="378">
        <v>279</v>
      </c>
      <c r="E10" s="379">
        <v>19.899999999999999</v>
      </c>
      <c r="F10" s="378">
        <v>275</v>
      </c>
      <c r="G10" s="379">
        <v>19.7</v>
      </c>
      <c r="H10" s="378">
        <v>275</v>
      </c>
      <c r="I10" s="379">
        <v>19.7</v>
      </c>
      <c r="J10" s="378">
        <v>849</v>
      </c>
      <c r="K10" s="379">
        <v>60.4</v>
      </c>
      <c r="L10" s="378">
        <v>95</v>
      </c>
      <c r="M10" s="378">
        <v>271</v>
      </c>
      <c r="N10" s="378">
        <v>106</v>
      </c>
      <c r="O10" s="380">
        <v>377</v>
      </c>
      <c r="P10" s="381" t="s">
        <v>188</v>
      </c>
    </row>
    <row r="11" spans="1:16" s="330" customFormat="1" ht="50.45" customHeight="1">
      <c r="A11" s="377" t="s">
        <v>251</v>
      </c>
      <c r="B11" s="378">
        <v>1441</v>
      </c>
      <c r="C11" s="378">
        <v>100</v>
      </c>
      <c r="D11" s="378">
        <v>261</v>
      </c>
      <c r="E11" s="382">
        <f>D11/B11*100</f>
        <v>18.11242192921582</v>
      </c>
      <c r="F11" s="378">
        <v>299</v>
      </c>
      <c r="G11" s="382">
        <f>F11/B11*100</f>
        <v>20.749479528105482</v>
      </c>
      <c r="H11" s="378">
        <v>298</v>
      </c>
      <c r="I11" s="382">
        <f>H11/B11*100</f>
        <v>20.680083275503122</v>
      </c>
      <c r="J11" s="378">
        <v>881</v>
      </c>
      <c r="K11" s="382">
        <f>J11/B11*100</f>
        <v>61.138098542678698</v>
      </c>
      <c r="L11" s="378">
        <v>88</v>
      </c>
      <c r="M11" s="378">
        <v>283</v>
      </c>
      <c r="N11" s="378">
        <v>119</v>
      </c>
      <c r="O11" s="380">
        <v>392</v>
      </c>
      <c r="P11" s="381" t="s">
        <v>251</v>
      </c>
    </row>
    <row r="12" spans="1:16" s="330" customFormat="1" ht="50.45" customHeight="1">
      <c r="A12" s="377" t="s">
        <v>252</v>
      </c>
      <c r="B12" s="378">
        <v>1433</v>
      </c>
      <c r="C12" s="378">
        <v>100</v>
      </c>
      <c r="D12" s="378">
        <v>234</v>
      </c>
      <c r="E12" s="382">
        <f>D12/B12*100</f>
        <v>16.329378925331472</v>
      </c>
      <c r="F12" s="378">
        <v>293</v>
      </c>
      <c r="G12" s="382">
        <f>F12/B12*100</f>
        <v>20.446615491974878</v>
      </c>
      <c r="H12" s="378">
        <v>292</v>
      </c>
      <c r="I12" s="382">
        <f>H12/B12*100</f>
        <v>20.376831821353804</v>
      </c>
      <c r="J12" s="378">
        <v>906</v>
      </c>
      <c r="K12" s="382">
        <f>J12/B12*100</f>
        <v>63.224005582693657</v>
      </c>
      <c r="L12" s="378">
        <v>88</v>
      </c>
      <c r="M12" s="378">
        <v>283</v>
      </c>
      <c r="N12" s="378">
        <v>127</v>
      </c>
      <c r="O12" s="380">
        <v>408</v>
      </c>
      <c r="P12" s="381" t="s">
        <v>252</v>
      </c>
    </row>
    <row r="13" spans="1:16" s="330" customFormat="1" ht="50.45" customHeight="1">
      <c r="A13" s="377" t="s">
        <v>273</v>
      </c>
      <c r="B13" s="378">
        <v>1443</v>
      </c>
      <c r="C13" s="378">
        <v>100</v>
      </c>
      <c r="D13" s="378">
        <v>216</v>
      </c>
      <c r="E13" s="382">
        <f>D13/B13*100</f>
        <v>14.96881496881497</v>
      </c>
      <c r="F13" s="378">
        <v>297</v>
      </c>
      <c r="G13" s="382">
        <f>F13/B13*100</f>
        <v>20.582120582120584</v>
      </c>
      <c r="H13" s="378">
        <v>296</v>
      </c>
      <c r="I13" s="382">
        <f>H13/B13*100</f>
        <v>20.512820512820511</v>
      </c>
      <c r="J13" s="378">
        <v>930</v>
      </c>
      <c r="K13" s="382">
        <f>J13/B13*100</f>
        <v>64.449064449064451</v>
      </c>
      <c r="L13" s="378">
        <v>91</v>
      </c>
      <c r="M13" s="378">
        <v>294</v>
      </c>
      <c r="N13" s="378">
        <v>114</v>
      </c>
      <c r="O13" s="380">
        <v>432</v>
      </c>
      <c r="P13" s="381" t="s">
        <v>273</v>
      </c>
    </row>
    <row r="14" spans="1:16" s="38" customFormat="1" ht="50.45" customHeight="1">
      <c r="A14" s="383" t="s">
        <v>305</v>
      </c>
      <c r="B14" s="384">
        <v>1447</v>
      </c>
      <c r="C14" s="384">
        <v>100</v>
      </c>
      <c r="D14" s="384">
        <v>218</v>
      </c>
      <c r="E14" s="385">
        <f>D14/B14*100</f>
        <v>15.065653075328264</v>
      </c>
      <c r="F14" s="384">
        <v>292</v>
      </c>
      <c r="G14" s="385">
        <f>F14/B14*100</f>
        <v>20.179682100898411</v>
      </c>
      <c r="H14" s="384">
        <v>291</v>
      </c>
      <c r="I14" s="385">
        <f>H14/B14*100</f>
        <v>20.110573600552868</v>
      </c>
      <c r="J14" s="384">
        <v>936</v>
      </c>
      <c r="K14" s="385">
        <f>J14/B14*100</f>
        <v>64.685556323427789</v>
      </c>
      <c r="L14" s="384">
        <v>101</v>
      </c>
      <c r="M14" s="384">
        <v>284</v>
      </c>
      <c r="N14" s="384">
        <v>123</v>
      </c>
      <c r="O14" s="386">
        <v>428</v>
      </c>
      <c r="P14" s="387" t="s">
        <v>305</v>
      </c>
    </row>
    <row r="15" spans="1:16" s="37" customFormat="1" ht="42" customHeight="1">
      <c r="A15" s="388"/>
      <c r="B15" s="352"/>
      <c r="C15" s="352"/>
      <c r="D15" s="352"/>
      <c r="E15" s="350"/>
      <c r="F15" s="352"/>
      <c r="G15" s="350"/>
      <c r="H15" s="352"/>
      <c r="I15" s="350"/>
      <c r="J15" s="345"/>
      <c r="K15" s="389"/>
      <c r="L15" s="345"/>
      <c r="M15" s="345"/>
      <c r="N15" s="345"/>
      <c r="O15" s="390"/>
      <c r="P15" s="391"/>
    </row>
    <row r="16" spans="1:16" s="37" customFormat="1" ht="50.45" customHeight="1">
      <c r="A16" s="388" t="s">
        <v>10</v>
      </c>
      <c r="B16" s="392">
        <v>1409</v>
      </c>
      <c r="C16" s="392">
        <v>100</v>
      </c>
      <c r="D16" s="392">
        <v>192</v>
      </c>
      <c r="E16" s="382">
        <f>D16/$B$16*100</f>
        <v>13.626685592618879</v>
      </c>
      <c r="F16" s="392">
        <v>296</v>
      </c>
      <c r="G16" s="382">
        <f>F16/$B$16*100</f>
        <v>21.007806955287439</v>
      </c>
      <c r="H16" s="393">
        <v>295</v>
      </c>
      <c r="I16" s="382">
        <f>H16/$B$16*100</f>
        <v>20.936834634492548</v>
      </c>
      <c r="J16" s="392">
        <v>921</v>
      </c>
      <c r="K16" s="382">
        <f>J16/$B$16*100</f>
        <v>65.365507452093681</v>
      </c>
      <c r="L16" s="392">
        <v>93</v>
      </c>
      <c r="M16" s="392">
        <v>288</v>
      </c>
      <c r="N16" s="392">
        <v>120</v>
      </c>
      <c r="O16" s="394">
        <v>421</v>
      </c>
      <c r="P16" s="391" t="s">
        <v>10</v>
      </c>
    </row>
    <row r="17" spans="1:16" s="37" customFormat="1" ht="50.45" customHeight="1">
      <c r="A17" s="388" t="s">
        <v>11</v>
      </c>
      <c r="B17" s="392">
        <v>1468</v>
      </c>
      <c r="C17" s="392">
        <v>100</v>
      </c>
      <c r="D17" s="392">
        <v>235</v>
      </c>
      <c r="E17" s="382">
        <f>D17/$B$17*100</f>
        <v>16.008174386920981</v>
      </c>
      <c r="F17" s="392">
        <v>294</v>
      </c>
      <c r="G17" s="382">
        <f>F17/$B$17*100</f>
        <v>20.027247956403269</v>
      </c>
      <c r="H17" s="393">
        <v>293</v>
      </c>
      <c r="I17" s="382">
        <f>H17/$B$17*100</f>
        <v>19.959128065395095</v>
      </c>
      <c r="J17" s="392">
        <v>940</v>
      </c>
      <c r="K17" s="382">
        <f t="shared" ref="K17:K19" si="0">J17/$B$16*100</f>
        <v>66.713981547196582</v>
      </c>
      <c r="L17" s="392">
        <v>100</v>
      </c>
      <c r="M17" s="392">
        <v>279</v>
      </c>
      <c r="N17" s="392">
        <v>124</v>
      </c>
      <c r="O17" s="394">
        <v>437</v>
      </c>
      <c r="P17" s="391" t="s">
        <v>11</v>
      </c>
    </row>
    <row r="18" spans="1:16" s="37" customFormat="1" ht="50.45" customHeight="1">
      <c r="A18" s="388" t="s">
        <v>12</v>
      </c>
      <c r="B18" s="392">
        <v>1465</v>
      </c>
      <c r="C18" s="392">
        <v>100</v>
      </c>
      <c r="D18" s="392">
        <v>228</v>
      </c>
      <c r="E18" s="382">
        <f>D18/$B$18*100</f>
        <v>15.563139931740613</v>
      </c>
      <c r="F18" s="392">
        <v>286</v>
      </c>
      <c r="G18" s="382">
        <f>F18/$B$18*100</f>
        <v>19.522184300341298</v>
      </c>
      <c r="H18" s="393">
        <v>284</v>
      </c>
      <c r="I18" s="382">
        <f>H18/$B$18*100</f>
        <v>19.385665529010236</v>
      </c>
      <c r="J18" s="392">
        <v>951</v>
      </c>
      <c r="K18" s="382">
        <f t="shared" si="0"/>
        <v>67.494677075940373</v>
      </c>
      <c r="L18" s="392">
        <v>104</v>
      </c>
      <c r="M18" s="392">
        <v>287</v>
      </c>
      <c r="N18" s="392">
        <v>123</v>
      </c>
      <c r="O18" s="394">
        <v>437</v>
      </c>
      <c r="P18" s="391" t="s">
        <v>12</v>
      </c>
    </row>
    <row r="19" spans="1:16" s="37" customFormat="1" ht="50.45" customHeight="1" thickBot="1">
      <c r="A19" s="388" t="s">
        <v>13</v>
      </c>
      <c r="B19" s="392">
        <v>1445</v>
      </c>
      <c r="C19" s="392">
        <v>100</v>
      </c>
      <c r="D19" s="392">
        <v>218</v>
      </c>
      <c r="E19" s="382">
        <f>D19/$B$19*100</f>
        <v>15.086505190311419</v>
      </c>
      <c r="F19" s="392">
        <v>293</v>
      </c>
      <c r="G19" s="382">
        <f>F19/$B$19*100</f>
        <v>20.27681660899654</v>
      </c>
      <c r="H19" s="393">
        <v>291</v>
      </c>
      <c r="I19" s="382">
        <f>H19/$B$19*100</f>
        <v>20.13840830449827</v>
      </c>
      <c r="J19" s="392">
        <v>934</v>
      </c>
      <c r="K19" s="382">
        <f t="shared" si="0"/>
        <v>66.288147622427246</v>
      </c>
      <c r="L19" s="392">
        <v>107</v>
      </c>
      <c r="M19" s="392">
        <v>283</v>
      </c>
      <c r="N19" s="392">
        <v>126</v>
      </c>
      <c r="O19" s="395">
        <v>418</v>
      </c>
      <c r="P19" s="391" t="s">
        <v>13</v>
      </c>
    </row>
    <row r="20" spans="1:16" s="39" customFormat="1" ht="11.1" customHeight="1">
      <c r="A20" s="79" t="s">
        <v>308</v>
      </c>
      <c r="B20" s="80"/>
      <c r="C20" s="80"/>
      <c r="D20" s="81"/>
      <c r="E20" s="81"/>
      <c r="F20" s="81"/>
      <c r="G20" s="81"/>
      <c r="H20" s="81"/>
      <c r="I20" s="81"/>
      <c r="J20" s="82" t="s">
        <v>170</v>
      </c>
      <c r="K20" s="82"/>
      <c r="L20" s="82"/>
      <c r="M20" s="82"/>
      <c r="N20" s="82"/>
      <c r="P20" s="82" t="s">
        <v>180</v>
      </c>
    </row>
    <row r="21" spans="1:16" s="37" customFormat="1" ht="11.25">
      <c r="A21" s="40"/>
      <c r="B21" s="41"/>
      <c r="C21" s="42"/>
      <c r="D21" s="43"/>
      <c r="E21" s="42"/>
      <c r="F21" s="41"/>
      <c r="G21" s="42"/>
      <c r="H21" s="42"/>
      <c r="I21" s="41"/>
      <c r="J21" s="42"/>
      <c r="K21" s="43"/>
      <c r="L21" s="42"/>
      <c r="N21" s="42"/>
      <c r="P21" s="40"/>
    </row>
    <row r="22" spans="1:16" s="37" customFormat="1" ht="11.25">
      <c r="A22" s="40"/>
      <c r="B22" s="41"/>
      <c r="C22" s="42"/>
      <c r="D22" s="43"/>
      <c r="E22" s="42"/>
      <c r="F22" s="41"/>
      <c r="G22" s="42"/>
      <c r="H22" s="42"/>
      <c r="I22" s="41"/>
      <c r="J22" s="42"/>
      <c r="K22" s="43"/>
      <c r="L22" s="42"/>
      <c r="N22" s="42"/>
      <c r="P22" s="40"/>
    </row>
    <row r="23" spans="1:16" s="37" customFormat="1" ht="11.25">
      <c r="A23" s="40"/>
      <c r="B23" s="41"/>
      <c r="C23" s="42"/>
      <c r="D23" s="43"/>
      <c r="E23" s="42"/>
      <c r="F23" s="41"/>
      <c r="G23" s="42"/>
      <c r="H23" s="42"/>
      <c r="I23" s="41"/>
      <c r="J23" s="42"/>
      <c r="K23" s="43"/>
      <c r="L23" s="42"/>
      <c r="N23" s="42"/>
      <c r="P23" s="40"/>
    </row>
    <row r="24" spans="1:16" s="37" customFormat="1" ht="11.25">
      <c r="A24" s="40"/>
      <c r="B24" s="41"/>
      <c r="C24" s="42"/>
      <c r="D24" s="43"/>
      <c r="E24" s="42"/>
      <c r="F24" s="41"/>
      <c r="G24" s="42"/>
      <c r="H24" s="42"/>
      <c r="I24" s="41"/>
      <c r="J24" s="42"/>
      <c r="K24" s="43"/>
      <c r="L24" s="42"/>
      <c r="N24" s="42"/>
      <c r="P24" s="40"/>
    </row>
    <row r="25" spans="1:16" s="37" customFormat="1" ht="11.25">
      <c r="A25" s="40"/>
      <c r="B25" s="41"/>
      <c r="C25" s="42"/>
      <c r="D25" s="43"/>
      <c r="E25" s="42"/>
      <c r="F25" s="41"/>
      <c r="G25" s="42"/>
      <c r="H25" s="42"/>
      <c r="I25" s="41"/>
      <c r="J25" s="42"/>
      <c r="K25" s="43"/>
      <c r="L25" s="42"/>
      <c r="N25" s="42"/>
      <c r="P25" s="40"/>
    </row>
    <row r="26" spans="1:16" s="37" customFormat="1" ht="11.25">
      <c r="A26" s="40"/>
      <c r="B26" s="41"/>
      <c r="C26" s="42"/>
      <c r="D26" s="43"/>
      <c r="E26" s="42"/>
      <c r="F26" s="41"/>
      <c r="G26" s="42"/>
      <c r="H26" s="42"/>
      <c r="I26" s="41"/>
      <c r="J26" s="42"/>
      <c r="K26" s="43"/>
      <c r="L26" s="42"/>
      <c r="N26" s="42"/>
      <c r="P26" s="40"/>
    </row>
    <row r="27" spans="1:16" s="37" customFormat="1" ht="11.25">
      <c r="A27" s="40"/>
      <c r="B27" s="41"/>
      <c r="C27" s="42"/>
      <c r="D27" s="43"/>
      <c r="E27" s="42"/>
      <c r="F27" s="41"/>
      <c r="G27" s="42"/>
      <c r="H27" s="42"/>
      <c r="I27" s="41"/>
      <c r="J27" s="42"/>
      <c r="K27" s="43"/>
      <c r="L27" s="42"/>
      <c r="N27" s="42"/>
      <c r="P27" s="40"/>
    </row>
    <row r="28" spans="1:16" s="37" customFormat="1" ht="11.25">
      <c r="A28" s="40"/>
      <c r="B28" s="27"/>
      <c r="C28" s="316"/>
      <c r="D28" s="49"/>
      <c r="E28" s="316"/>
      <c r="F28" s="27"/>
      <c r="G28" s="316"/>
      <c r="H28" s="42"/>
      <c r="I28" s="41"/>
      <c r="J28" s="42"/>
      <c r="K28" s="43"/>
      <c r="L28" s="42"/>
      <c r="N28" s="42"/>
      <c r="P28" s="40"/>
    </row>
    <row r="29" spans="1:16" s="37" customFormat="1" ht="11.25">
      <c r="A29" s="40"/>
      <c r="B29" s="27"/>
      <c r="C29" s="316"/>
      <c r="D29" s="49"/>
      <c r="E29" s="316"/>
      <c r="F29" s="27"/>
      <c r="G29" s="316"/>
      <c r="H29" s="42"/>
      <c r="I29" s="41"/>
      <c r="J29" s="42"/>
      <c r="K29" s="43"/>
      <c r="L29" s="42"/>
      <c r="N29" s="42"/>
      <c r="P29" s="40"/>
    </row>
    <row r="30" spans="1:16" s="37" customFormat="1" ht="11.25">
      <c r="A30" s="40"/>
      <c r="B30" s="27"/>
      <c r="C30" s="316"/>
      <c r="D30" s="49"/>
      <c r="E30" s="316"/>
      <c r="F30" s="27"/>
      <c r="G30" s="316"/>
      <c r="H30" s="42"/>
      <c r="I30" s="41"/>
      <c r="J30" s="42"/>
      <c r="K30" s="43"/>
      <c r="L30" s="42"/>
      <c r="N30" s="42"/>
      <c r="P30" s="40"/>
    </row>
    <row r="31" spans="1:16" s="37" customFormat="1" ht="11.25">
      <c r="A31" s="40"/>
      <c r="B31" s="27"/>
      <c r="C31" s="316"/>
      <c r="D31" s="49"/>
      <c r="E31" s="316"/>
      <c r="F31" s="27"/>
      <c r="G31" s="316"/>
      <c r="H31" s="42"/>
      <c r="I31" s="41"/>
      <c r="J31" s="42"/>
      <c r="K31" s="43"/>
      <c r="L31" s="42"/>
      <c r="N31" s="42"/>
      <c r="P31" s="40"/>
    </row>
    <row r="32" spans="1:16" s="37" customFormat="1" ht="11.25">
      <c r="A32" s="40"/>
      <c r="B32" s="27"/>
      <c r="C32" s="316"/>
      <c r="D32" s="49"/>
      <c r="E32" s="316"/>
      <c r="F32" s="27"/>
      <c r="G32" s="316"/>
      <c r="H32" s="42"/>
      <c r="I32" s="41"/>
      <c r="J32" s="42"/>
      <c r="K32" s="43"/>
      <c r="L32" s="42"/>
      <c r="N32" s="42"/>
      <c r="P32" s="40"/>
    </row>
    <row r="33" spans="1:16" s="37" customFormat="1" ht="11.25">
      <c r="A33" s="40"/>
      <c r="B33" s="27"/>
      <c r="C33" s="316"/>
      <c r="D33" s="49"/>
      <c r="E33" s="316"/>
      <c r="F33" s="27"/>
      <c r="G33" s="316"/>
      <c r="H33" s="42"/>
      <c r="I33" s="41"/>
      <c r="J33" s="42"/>
      <c r="K33" s="43"/>
      <c r="L33" s="42"/>
      <c r="N33" s="42"/>
      <c r="P33" s="40"/>
    </row>
    <row r="34" spans="1:16" s="37" customFormat="1" ht="11.25">
      <c r="A34" s="40"/>
      <c r="B34" s="27"/>
      <c r="C34" s="316"/>
      <c r="D34" s="49"/>
      <c r="E34" s="316"/>
      <c r="F34" s="27"/>
      <c r="G34" s="316"/>
      <c r="H34" s="42"/>
      <c r="I34" s="41"/>
      <c r="J34" s="42"/>
      <c r="K34" s="43"/>
      <c r="L34" s="42"/>
      <c r="N34" s="42"/>
      <c r="P34" s="40"/>
    </row>
    <row r="35" spans="1:16" s="37" customFormat="1" ht="11.25">
      <c r="A35" s="40"/>
      <c r="B35" s="27"/>
      <c r="C35" s="316"/>
      <c r="D35" s="49"/>
      <c r="E35" s="316"/>
      <c r="F35" s="27"/>
      <c r="G35" s="316"/>
      <c r="H35" s="42"/>
      <c r="I35" s="41"/>
      <c r="J35" s="42"/>
      <c r="K35" s="43"/>
      <c r="L35" s="42"/>
      <c r="N35" s="42"/>
      <c r="P35" s="40"/>
    </row>
    <row r="36" spans="1:16" s="37" customFormat="1" ht="11.25">
      <c r="A36" s="40"/>
      <c r="B36" s="41"/>
      <c r="C36" s="42"/>
      <c r="D36" s="43"/>
      <c r="E36" s="42"/>
      <c r="F36" s="41"/>
      <c r="G36" s="42"/>
      <c r="H36" s="42"/>
      <c r="I36" s="41"/>
      <c r="J36" s="42"/>
      <c r="K36" s="43"/>
      <c r="L36" s="42"/>
      <c r="N36" s="42"/>
      <c r="P36" s="40"/>
    </row>
    <row r="37" spans="1:16" s="37" customFormat="1" ht="11.25">
      <c r="A37" s="40"/>
      <c r="B37" s="41"/>
      <c r="C37" s="42"/>
      <c r="D37" s="43"/>
      <c r="E37" s="42"/>
      <c r="F37" s="41"/>
      <c r="G37" s="42"/>
      <c r="H37" s="42"/>
      <c r="I37" s="41"/>
      <c r="J37" s="42"/>
      <c r="K37" s="43"/>
      <c r="L37" s="42"/>
      <c r="N37" s="42"/>
      <c r="P37" s="40"/>
    </row>
    <row r="38" spans="1:16" s="37" customFormat="1" ht="11.25">
      <c r="A38" s="40"/>
      <c r="B38" s="41"/>
      <c r="C38" s="42"/>
      <c r="D38" s="43"/>
      <c r="E38" s="42"/>
      <c r="F38" s="41"/>
      <c r="G38" s="42"/>
      <c r="H38" s="42"/>
      <c r="I38" s="41"/>
      <c r="J38" s="42"/>
      <c r="K38" s="43"/>
      <c r="L38" s="42"/>
      <c r="N38" s="42"/>
      <c r="P38" s="40"/>
    </row>
    <row r="39" spans="1:16" s="37" customFormat="1" ht="11.25">
      <c r="A39" s="40"/>
      <c r="B39" s="41"/>
      <c r="C39" s="42"/>
      <c r="D39" s="43"/>
      <c r="E39" s="42"/>
      <c r="F39" s="41"/>
      <c r="G39" s="42"/>
      <c r="H39" s="42"/>
      <c r="I39" s="41"/>
      <c r="J39" s="42"/>
      <c r="K39" s="43"/>
      <c r="L39" s="42"/>
      <c r="N39" s="42"/>
      <c r="P39" s="40"/>
    </row>
    <row r="40" spans="1:16" s="37" customFormat="1" ht="11.25">
      <c r="A40" s="40"/>
      <c r="B40" s="41"/>
      <c r="C40" s="42"/>
      <c r="D40" s="43"/>
      <c r="E40" s="42"/>
      <c r="F40" s="41"/>
      <c r="G40" s="42"/>
      <c r="H40" s="42"/>
      <c r="I40" s="41"/>
      <c r="J40" s="42"/>
      <c r="K40" s="43"/>
      <c r="L40" s="42"/>
      <c r="N40" s="42"/>
      <c r="P40" s="40"/>
    </row>
    <row r="41" spans="1:16" s="37" customFormat="1" ht="11.25">
      <c r="A41" s="40"/>
      <c r="B41" s="41"/>
      <c r="C41" s="42"/>
      <c r="D41" s="43"/>
      <c r="E41" s="42"/>
      <c r="F41" s="41"/>
      <c r="G41" s="42"/>
      <c r="H41" s="42"/>
      <c r="I41" s="41"/>
      <c r="J41" s="42"/>
      <c r="K41" s="43"/>
      <c r="L41" s="42"/>
      <c r="N41" s="42"/>
      <c r="P41" s="40"/>
    </row>
    <row r="42" spans="1:16" s="37" customFormat="1" ht="11.25">
      <c r="A42" s="40"/>
      <c r="B42" s="41"/>
      <c r="C42" s="42"/>
      <c r="D42" s="43"/>
      <c r="E42" s="42"/>
      <c r="F42" s="41"/>
      <c r="G42" s="42"/>
      <c r="H42" s="42"/>
      <c r="I42" s="41"/>
      <c r="J42" s="42"/>
      <c r="K42" s="43"/>
      <c r="L42" s="42"/>
      <c r="N42" s="42"/>
      <c r="P42" s="40"/>
    </row>
    <row r="43" spans="1:16" s="37" customFormat="1" ht="11.25">
      <c r="A43" s="40"/>
      <c r="B43" s="41"/>
      <c r="C43" s="42"/>
      <c r="D43" s="43"/>
      <c r="E43" s="42"/>
      <c r="F43" s="41"/>
      <c r="G43" s="42"/>
      <c r="H43" s="42"/>
      <c r="I43" s="41"/>
      <c r="J43" s="42"/>
      <c r="K43" s="43"/>
      <c r="L43" s="42"/>
      <c r="N43" s="42"/>
      <c r="P43" s="40"/>
    </row>
    <row r="44" spans="1:16" s="37" customFormat="1" ht="11.25">
      <c r="A44" s="40"/>
      <c r="B44" s="41"/>
      <c r="C44" s="42"/>
      <c r="D44" s="43"/>
      <c r="E44" s="42"/>
      <c r="F44" s="41"/>
      <c r="G44" s="42"/>
      <c r="H44" s="42"/>
      <c r="I44" s="41"/>
      <c r="J44" s="42"/>
      <c r="K44" s="43"/>
      <c r="L44" s="42"/>
      <c r="N44" s="42"/>
      <c r="P44" s="40"/>
    </row>
    <row r="45" spans="1:16" s="37" customFormat="1" ht="11.25">
      <c r="A45" s="40"/>
      <c r="B45" s="41"/>
      <c r="C45" s="42"/>
      <c r="D45" s="43"/>
      <c r="E45" s="42"/>
      <c r="F45" s="41"/>
      <c r="G45" s="42"/>
      <c r="H45" s="42"/>
      <c r="I45" s="41"/>
      <c r="J45" s="42"/>
      <c r="K45" s="43"/>
      <c r="L45" s="42"/>
      <c r="N45" s="42"/>
      <c r="P45" s="40"/>
    </row>
    <row r="46" spans="1:16" s="37" customFormat="1" ht="11.25">
      <c r="A46" s="40"/>
      <c r="B46" s="41"/>
      <c r="C46" s="42"/>
      <c r="D46" s="43"/>
      <c r="E46" s="42"/>
      <c r="F46" s="41"/>
      <c r="G46" s="42"/>
      <c r="H46" s="42"/>
      <c r="I46" s="41"/>
      <c r="J46" s="42"/>
      <c r="K46" s="43"/>
      <c r="L46" s="42"/>
      <c r="N46" s="42"/>
      <c r="P46" s="40"/>
    </row>
    <row r="47" spans="1:16" s="37" customFormat="1" ht="11.25">
      <c r="A47" s="40"/>
      <c r="B47" s="41"/>
      <c r="C47" s="42"/>
      <c r="D47" s="43"/>
      <c r="E47" s="42"/>
      <c r="F47" s="41"/>
      <c r="G47" s="42"/>
      <c r="H47" s="42"/>
      <c r="I47" s="41"/>
      <c r="J47" s="42"/>
      <c r="K47" s="43"/>
      <c r="L47" s="42"/>
      <c r="N47" s="42"/>
      <c r="P47" s="40"/>
    </row>
    <row r="48" spans="1:16" s="37" customFormat="1" ht="11.25">
      <c r="A48" s="40"/>
      <c r="B48" s="41"/>
      <c r="C48" s="42"/>
      <c r="D48" s="43"/>
      <c r="E48" s="42"/>
      <c r="F48" s="41"/>
      <c r="G48" s="42"/>
      <c r="H48" s="42"/>
      <c r="I48" s="41"/>
      <c r="J48" s="42"/>
      <c r="K48" s="43"/>
      <c r="L48" s="42"/>
      <c r="N48" s="42"/>
      <c r="P48" s="40"/>
    </row>
    <row r="49" spans="1:16" s="37" customFormat="1" ht="11.25">
      <c r="A49" s="40"/>
      <c r="B49" s="41"/>
      <c r="C49" s="42"/>
      <c r="D49" s="43"/>
      <c r="E49" s="42"/>
      <c r="F49" s="41"/>
      <c r="G49" s="42"/>
      <c r="H49" s="42"/>
      <c r="I49" s="41"/>
      <c r="J49" s="42"/>
      <c r="K49" s="43"/>
      <c r="L49" s="42"/>
      <c r="N49" s="42"/>
      <c r="P49" s="40"/>
    </row>
    <row r="50" spans="1:16" s="37" customFormat="1" ht="11.25">
      <c r="A50" s="40"/>
      <c r="B50" s="41"/>
      <c r="C50" s="42"/>
      <c r="D50" s="43"/>
      <c r="E50" s="42"/>
      <c r="F50" s="41"/>
      <c r="G50" s="42"/>
      <c r="H50" s="42"/>
      <c r="I50" s="41"/>
      <c r="J50" s="42"/>
      <c r="K50" s="43"/>
      <c r="L50" s="42"/>
      <c r="N50" s="42"/>
      <c r="P50" s="40"/>
    </row>
    <row r="51" spans="1:16" s="37" customFormat="1" ht="11.25">
      <c r="A51" s="40"/>
      <c r="B51" s="41"/>
      <c r="C51" s="42"/>
      <c r="D51" s="43"/>
      <c r="E51" s="42"/>
      <c r="F51" s="41"/>
      <c r="G51" s="42"/>
      <c r="H51" s="42"/>
      <c r="I51" s="41"/>
      <c r="J51" s="42"/>
      <c r="K51" s="43"/>
      <c r="L51" s="42"/>
      <c r="N51" s="42"/>
      <c r="P51" s="40"/>
    </row>
    <row r="52" spans="1:16" s="37" customFormat="1" ht="11.25">
      <c r="A52" s="40"/>
      <c r="B52" s="41"/>
      <c r="C52" s="42"/>
      <c r="D52" s="43"/>
      <c r="E52" s="42"/>
      <c r="F52" s="41"/>
      <c r="G52" s="42"/>
      <c r="H52" s="42"/>
      <c r="I52" s="41"/>
      <c r="J52" s="42"/>
      <c r="K52" s="43"/>
      <c r="L52" s="42"/>
      <c r="N52" s="42"/>
      <c r="P52" s="40"/>
    </row>
    <row r="53" spans="1:16" s="37" customFormat="1" ht="11.25">
      <c r="A53" s="40"/>
      <c r="B53" s="41"/>
      <c r="C53" s="42"/>
      <c r="D53" s="43"/>
      <c r="E53" s="42"/>
      <c r="F53" s="41"/>
      <c r="G53" s="42"/>
      <c r="H53" s="42"/>
      <c r="I53" s="41"/>
      <c r="J53" s="42"/>
      <c r="K53" s="43"/>
      <c r="L53" s="42"/>
      <c r="N53" s="42"/>
      <c r="P53" s="40"/>
    </row>
    <row r="54" spans="1:16" s="37" customFormat="1" ht="11.25">
      <c r="A54" s="40"/>
      <c r="B54" s="41"/>
      <c r="C54" s="42"/>
      <c r="D54" s="43"/>
      <c r="E54" s="42"/>
      <c r="F54" s="41"/>
      <c r="G54" s="42"/>
      <c r="H54" s="42"/>
      <c r="I54" s="41"/>
      <c r="J54" s="42"/>
      <c r="K54" s="43"/>
      <c r="L54" s="42"/>
      <c r="N54" s="42"/>
      <c r="P54" s="40"/>
    </row>
    <row r="55" spans="1:16" s="37" customFormat="1" ht="11.25">
      <c r="A55" s="40"/>
      <c r="B55" s="41"/>
      <c r="C55" s="42"/>
      <c r="D55" s="43"/>
      <c r="E55" s="42"/>
      <c r="F55" s="41"/>
      <c r="G55" s="42"/>
      <c r="H55" s="42"/>
      <c r="I55" s="41"/>
      <c r="J55" s="42"/>
      <c r="K55" s="43"/>
      <c r="L55" s="42"/>
      <c r="N55" s="42"/>
      <c r="P55" s="40"/>
    </row>
    <row r="56" spans="1:16" s="37" customFormat="1" ht="11.25">
      <c r="A56" s="40"/>
      <c r="B56" s="41"/>
      <c r="C56" s="42"/>
      <c r="D56" s="43"/>
      <c r="E56" s="42"/>
      <c r="F56" s="41"/>
      <c r="G56" s="42"/>
      <c r="H56" s="42"/>
      <c r="I56" s="41"/>
      <c r="J56" s="42"/>
      <c r="K56" s="43"/>
      <c r="L56" s="42"/>
      <c r="N56" s="42"/>
      <c r="P56" s="40"/>
    </row>
    <row r="57" spans="1:16" s="37" customFormat="1" ht="11.25">
      <c r="A57" s="40"/>
      <c r="B57" s="41"/>
      <c r="C57" s="42"/>
      <c r="D57" s="43"/>
      <c r="E57" s="42"/>
      <c r="F57" s="41"/>
      <c r="G57" s="42"/>
      <c r="H57" s="42"/>
      <c r="I57" s="41"/>
      <c r="J57" s="42"/>
      <c r="K57" s="43"/>
      <c r="L57" s="42"/>
      <c r="N57" s="42"/>
      <c r="P57" s="40"/>
    </row>
    <row r="58" spans="1:16" s="37" customFormat="1" ht="11.25">
      <c r="A58" s="40"/>
      <c r="B58" s="41"/>
      <c r="C58" s="42"/>
      <c r="D58" s="43"/>
      <c r="E58" s="42"/>
      <c r="F58" s="41"/>
      <c r="G58" s="42"/>
      <c r="H58" s="42"/>
      <c r="I58" s="41"/>
      <c r="J58" s="42"/>
      <c r="K58" s="43"/>
      <c r="L58" s="42"/>
      <c r="N58" s="42"/>
      <c r="P58" s="40"/>
    </row>
    <row r="59" spans="1:16" s="37" customFormat="1" ht="11.25">
      <c r="A59" s="40"/>
      <c r="B59" s="41"/>
      <c r="C59" s="42"/>
      <c r="D59" s="43"/>
      <c r="E59" s="42"/>
      <c r="F59" s="41"/>
      <c r="G59" s="42"/>
      <c r="H59" s="42"/>
      <c r="I59" s="41"/>
      <c r="J59" s="42"/>
      <c r="K59" s="43"/>
      <c r="L59" s="42"/>
      <c r="N59" s="42"/>
      <c r="P59" s="40"/>
    </row>
    <row r="60" spans="1:16" s="37" customFormat="1" ht="11.25">
      <c r="A60" s="40"/>
      <c r="B60" s="41"/>
      <c r="C60" s="42"/>
      <c r="D60" s="43"/>
      <c r="E60" s="42"/>
      <c r="F60" s="41"/>
      <c r="G60" s="42"/>
      <c r="H60" s="42"/>
      <c r="I60" s="41"/>
      <c r="J60" s="42"/>
      <c r="K60" s="43"/>
      <c r="L60" s="42"/>
      <c r="N60" s="42"/>
      <c r="P60" s="40"/>
    </row>
    <row r="61" spans="1:16" s="37" customFormat="1" ht="11.25">
      <c r="A61" s="40"/>
      <c r="B61" s="41"/>
      <c r="C61" s="42"/>
      <c r="D61" s="43"/>
      <c r="E61" s="42"/>
      <c r="F61" s="41"/>
      <c r="G61" s="42"/>
      <c r="H61" s="42"/>
      <c r="I61" s="41"/>
      <c r="J61" s="42"/>
      <c r="K61" s="43"/>
      <c r="L61" s="42"/>
      <c r="N61" s="42"/>
      <c r="P61" s="40"/>
    </row>
    <row r="62" spans="1:16" s="37" customFormat="1" ht="11.25">
      <c r="A62" s="40"/>
      <c r="B62" s="41"/>
      <c r="C62" s="42"/>
      <c r="D62" s="43"/>
      <c r="E62" s="42"/>
      <c r="F62" s="41"/>
      <c r="G62" s="42"/>
      <c r="H62" s="42"/>
      <c r="I62" s="41"/>
      <c r="J62" s="42"/>
      <c r="K62" s="43"/>
      <c r="L62" s="42"/>
      <c r="N62" s="42"/>
      <c r="P62" s="40"/>
    </row>
    <row r="63" spans="1:16" s="37" customFormat="1" ht="11.25">
      <c r="A63" s="40"/>
      <c r="B63" s="41"/>
      <c r="C63" s="42"/>
      <c r="D63" s="43"/>
      <c r="E63" s="42"/>
      <c r="F63" s="41"/>
      <c r="G63" s="42"/>
      <c r="H63" s="42"/>
      <c r="I63" s="41"/>
      <c r="J63" s="42"/>
      <c r="K63" s="43"/>
      <c r="L63" s="42"/>
      <c r="N63" s="42"/>
      <c r="P63" s="40"/>
    </row>
    <row r="64" spans="1:16" s="37" customFormat="1" ht="11.25">
      <c r="A64" s="40"/>
      <c r="B64" s="41"/>
      <c r="C64" s="42"/>
      <c r="D64" s="43"/>
      <c r="E64" s="42"/>
      <c r="F64" s="41"/>
      <c r="G64" s="42"/>
      <c r="H64" s="42"/>
      <c r="I64" s="41"/>
      <c r="J64" s="42"/>
      <c r="K64" s="43"/>
      <c r="L64" s="42"/>
      <c r="N64" s="42"/>
      <c r="P64" s="40"/>
    </row>
    <row r="65" spans="1:16" s="37" customFormat="1" ht="11.25">
      <c r="A65" s="40"/>
      <c r="B65" s="41"/>
      <c r="C65" s="42"/>
      <c r="D65" s="43"/>
      <c r="E65" s="42"/>
      <c r="F65" s="41"/>
      <c r="G65" s="42"/>
      <c r="H65" s="42"/>
      <c r="I65" s="41"/>
      <c r="J65" s="42"/>
      <c r="K65" s="43"/>
      <c r="L65" s="42"/>
      <c r="N65" s="42"/>
      <c r="P65" s="40"/>
    </row>
    <row r="66" spans="1:16" s="37" customFormat="1" ht="11.25">
      <c r="A66" s="40"/>
      <c r="B66" s="41"/>
      <c r="C66" s="42"/>
      <c r="D66" s="43"/>
      <c r="E66" s="42"/>
      <c r="F66" s="41"/>
      <c r="G66" s="42"/>
      <c r="H66" s="42"/>
      <c r="I66" s="41"/>
      <c r="J66" s="42"/>
      <c r="K66" s="43"/>
      <c r="L66" s="42"/>
      <c r="N66" s="42"/>
      <c r="P66" s="40"/>
    </row>
    <row r="67" spans="1:16" s="37" customFormat="1" ht="11.25">
      <c r="A67" s="40"/>
      <c r="B67" s="41"/>
      <c r="C67" s="42"/>
      <c r="D67" s="43"/>
      <c r="E67" s="42"/>
      <c r="F67" s="41"/>
      <c r="G67" s="42"/>
      <c r="H67" s="42"/>
      <c r="I67" s="41"/>
      <c r="J67" s="42"/>
      <c r="K67" s="43"/>
      <c r="L67" s="42"/>
      <c r="N67" s="42"/>
      <c r="P67" s="40"/>
    </row>
    <row r="68" spans="1:16" s="37" customFormat="1" ht="11.25">
      <c r="A68" s="40"/>
      <c r="B68" s="41"/>
      <c r="C68" s="42"/>
      <c r="D68" s="43"/>
      <c r="E68" s="42"/>
      <c r="F68" s="41"/>
      <c r="G68" s="42"/>
      <c r="H68" s="42"/>
      <c r="I68" s="41"/>
      <c r="J68" s="42"/>
      <c r="K68" s="43"/>
      <c r="L68" s="42"/>
      <c r="N68" s="42"/>
      <c r="P68" s="40"/>
    </row>
    <row r="69" spans="1:16" s="37" customFormat="1" ht="11.25">
      <c r="A69" s="40"/>
      <c r="B69" s="41"/>
      <c r="C69" s="42"/>
      <c r="D69" s="43"/>
      <c r="E69" s="42"/>
      <c r="F69" s="41"/>
      <c r="G69" s="42"/>
      <c r="H69" s="42"/>
      <c r="I69" s="41"/>
      <c r="J69" s="42"/>
      <c r="K69" s="43"/>
      <c r="L69" s="42"/>
      <c r="N69" s="42"/>
      <c r="P69" s="40"/>
    </row>
    <row r="70" spans="1:16" s="37" customFormat="1" ht="11.25">
      <c r="A70" s="40"/>
      <c r="B70" s="41"/>
      <c r="C70" s="42"/>
      <c r="D70" s="43"/>
      <c r="E70" s="42"/>
      <c r="F70" s="41"/>
      <c r="G70" s="42"/>
      <c r="H70" s="42"/>
      <c r="I70" s="41"/>
      <c r="J70" s="42"/>
      <c r="K70" s="43"/>
      <c r="L70" s="42"/>
      <c r="N70" s="42"/>
      <c r="P70" s="40"/>
    </row>
    <row r="71" spans="1:16" s="37" customFormat="1" ht="11.25">
      <c r="A71" s="40"/>
      <c r="B71" s="41"/>
      <c r="C71" s="42"/>
      <c r="D71" s="43"/>
      <c r="E71" s="42"/>
      <c r="F71" s="41"/>
      <c r="G71" s="42"/>
      <c r="H71" s="42"/>
      <c r="I71" s="41"/>
      <c r="J71" s="42"/>
      <c r="K71" s="43"/>
      <c r="L71" s="42"/>
      <c r="N71" s="42"/>
      <c r="P71" s="40"/>
    </row>
    <row r="72" spans="1:16" s="37" customFormat="1" ht="11.25">
      <c r="A72" s="40"/>
      <c r="B72" s="41"/>
      <c r="C72" s="42"/>
      <c r="D72" s="43"/>
      <c r="E72" s="42"/>
      <c r="F72" s="41"/>
      <c r="G72" s="42"/>
      <c r="H72" s="42"/>
      <c r="I72" s="41"/>
      <c r="J72" s="42"/>
      <c r="K72" s="43"/>
      <c r="L72" s="42"/>
      <c r="N72" s="42"/>
      <c r="P72" s="40"/>
    </row>
    <row r="73" spans="1:16" s="37" customFormat="1" ht="11.25">
      <c r="A73" s="40"/>
      <c r="B73" s="41"/>
      <c r="C73" s="42"/>
      <c r="D73" s="43"/>
      <c r="E73" s="42"/>
      <c r="F73" s="41"/>
      <c r="G73" s="42"/>
      <c r="H73" s="42"/>
      <c r="I73" s="41"/>
      <c r="J73" s="42"/>
      <c r="K73" s="43"/>
      <c r="L73" s="42"/>
      <c r="N73" s="42"/>
      <c r="P73" s="40"/>
    </row>
    <row r="74" spans="1:16" s="37" customFormat="1" ht="11.25">
      <c r="A74" s="40"/>
      <c r="B74" s="41"/>
      <c r="C74" s="42"/>
      <c r="D74" s="43"/>
      <c r="E74" s="42"/>
      <c r="F74" s="41"/>
      <c r="G74" s="42"/>
      <c r="H74" s="42"/>
      <c r="I74" s="41"/>
      <c r="J74" s="42"/>
      <c r="K74" s="43"/>
      <c r="L74" s="42"/>
      <c r="N74" s="42"/>
      <c r="P74" s="40"/>
    </row>
    <row r="75" spans="1:16" s="37" customFormat="1" ht="11.25">
      <c r="A75" s="40"/>
      <c r="B75" s="41"/>
      <c r="C75" s="42"/>
      <c r="D75" s="43"/>
      <c r="E75" s="42"/>
      <c r="F75" s="41"/>
      <c r="G75" s="42"/>
      <c r="H75" s="42"/>
      <c r="I75" s="41"/>
      <c r="J75" s="42"/>
      <c r="K75" s="43"/>
      <c r="L75" s="42"/>
      <c r="N75" s="42"/>
      <c r="P75" s="40"/>
    </row>
    <row r="76" spans="1:16" s="37" customFormat="1" ht="11.25">
      <c r="A76" s="40"/>
      <c r="B76" s="41"/>
      <c r="C76" s="42"/>
      <c r="D76" s="43"/>
      <c r="E76" s="42"/>
      <c r="F76" s="41"/>
      <c r="G76" s="42"/>
      <c r="H76" s="42"/>
      <c r="I76" s="41"/>
      <c r="J76" s="42"/>
      <c r="K76" s="43"/>
      <c r="L76" s="42"/>
      <c r="N76" s="42"/>
      <c r="P76" s="40"/>
    </row>
    <row r="77" spans="1:16" s="37" customFormat="1" ht="11.25">
      <c r="A77" s="40"/>
      <c r="B77" s="41"/>
      <c r="C77" s="42"/>
      <c r="D77" s="43"/>
      <c r="E77" s="42"/>
      <c r="F77" s="41"/>
      <c r="G77" s="42"/>
      <c r="H77" s="42"/>
      <c r="I77" s="41"/>
      <c r="J77" s="42"/>
      <c r="K77" s="43"/>
      <c r="L77" s="42"/>
      <c r="N77" s="42"/>
      <c r="P77" s="40"/>
    </row>
    <row r="78" spans="1:16" s="37" customFormat="1" ht="11.25">
      <c r="A78" s="40"/>
      <c r="B78" s="41"/>
      <c r="C78" s="42"/>
      <c r="D78" s="43"/>
      <c r="E78" s="42"/>
      <c r="F78" s="41"/>
      <c r="G78" s="42"/>
      <c r="H78" s="42"/>
      <c r="I78" s="41"/>
      <c r="J78" s="42"/>
      <c r="K78" s="43"/>
      <c r="L78" s="42"/>
      <c r="N78" s="42"/>
      <c r="P78" s="40"/>
    </row>
    <row r="79" spans="1:16" s="37" customFormat="1" ht="11.25">
      <c r="A79" s="40"/>
      <c r="B79" s="41"/>
      <c r="C79" s="42"/>
      <c r="D79" s="43"/>
      <c r="E79" s="42"/>
      <c r="F79" s="41"/>
      <c r="G79" s="42"/>
      <c r="H79" s="42"/>
      <c r="I79" s="41"/>
      <c r="J79" s="42"/>
      <c r="K79" s="43"/>
      <c r="L79" s="42"/>
      <c r="N79" s="42"/>
      <c r="P79" s="40"/>
    </row>
    <row r="80" spans="1:16" s="37" customFormat="1" ht="11.25">
      <c r="A80" s="40"/>
      <c r="B80" s="41"/>
      <c r="C80" s="42"/>
      <c r="D80" s="43"/>
      <c r="E80" s="42"/>
      <c r="F80" s="41"/>
      <c r="G80" s="42"/>
      <c r="H80" s="42"/>
      <c r="I80" s="41"/>
      <c r="J80" s="42"/>
      <c r="K80" s="43"/>
      <c r="L80" s="42"/>
      <c r="N80" s="42"/>
      <c r="P80" s="40"/>
    </row>
    <row r="81" spans="1:16" s="37" customFormat="1" ht="11.25">
      <c r="A81" s="40"/>
      <c r="B81" s="41"/>
      <c r="C81" s="42"/>
      <c r="D81" s="43"/>
      <c r="E81" s="42"/>
      <c r="F81" s="41"/>
      <c r="G81" s="42"/>
      <c r="H81" s="42"/>
      <c r="I81" s="41"/>
      <c r="J81" s="42"/>
      <c r="K81" s="43"/>
      <c r="L81" s="42"/>
      <c r="N81" s="42"/>
      <c r="P81" s="40"/>
    </row>
    <row r="82" spans="1:16" s="37" customFormat="1" ht="11.25">
      <c r="A82" s="40"/>
      <c r="B82" s="41"/>
      <c r="C82" s="42"/>
      <c r="D82" s="43"/>
      <c r="E82" s="42"/>
      <c r="F82" s="41"/>
      <c r="G82" s="42"/>
      <c r="H82" s="42"/>
      <c r="I82" s="41"/>
      <c r="J82" s="42"/>
      <c r="K82" s="43"/>
      <c r="L82" s="42"/>
      <c r="N82" s="42"/>
      <c r="P82" s="40"/>
    </row>
    <row r="83" spans="1:16" s="37" customFormat="1" ht="11.25">
      <c r="A83" s="40"/>
      <c r="B83" s="41"/>
      <c r="C83" s="42"/>
      <c r="D83" s="43"/>
      <c r="E83" s="42"/>
      <c r="F83" s="41"/>
      <c r="G83" s="42"/>
      <c r="H83" s="42"/>
      <c r="I83" s="41"/>
      <c r="J83" s="42"/>
      <c r="K83" s="43"/>
      <c r="L83" s="42"/>
      <c r="N83" s="42"/>
      <c r="P83" s="40"/>
    </row>
    <row r="84" spans="1:16" s="37" customFormat="1" ht="11.25">
      <c r="A84" s="40"/>
      <c r="B84" s="41"/>
      <c r="C84" s="42"/>
      <c r="D84" s="43"/>
      <c r="E84" s="42"/>
      <c r="F84" s="41"/>
      <c r="G84" s="42"/>
      <c r="H84" s="42"/>
      <c r="I84" s="41"/>
      <c r="J84" s="42"/>
      <c r="K84" s="43"/>
      <c r="L84" s="42"/>
      <c r="N84" s="42"/>
      <c r="P84" s="40"/>
    </row>
    <row r="85" spans="1:16" s="37" customFormat="1" ht="11.25">
      <c r="A85" s="40"/>
      <c r="B85" s="41"/>
      <c r="C85" s="42"/>
      <c r="D85" s="43"/>
      <c r="E85" s="42"/>
      <c r="F85" s="41"/>
      <c r="G85" s="42"/>
      <c r="H85" s="42"/>
      <c r="I85" s="41"/>
      <c r="J85" s="42"/>
      <c r="K85" s="43"/>
      <c r="L85" s="42"/>
      <c r="N85" s="42"/>
      <c r="P85" s="40"/>
    </row>
    <row r="86" spans="1:16" s="37" customFormat="1" ht="11.25">
      <c r="A86" s="40"/>
      <c r="B86" s="41"/>
      <c r="C86" s="42"/>
      <c r="D86" s="43"/>
      <c r="E86" s="42"/>
      <c r="F86" s="41"/>
      <c r="G86" s="42"/>
      <c r="H86" s="42"/>
      <c r="I86" s="41"/>
      <c r="J86" s="42"/>
      <c r="K86" s="43"/>
      <c r="L86" s="42"/>
      <c r="N86" s="42"/>
      <c r="P86" s="40"/>
    </row>
    <row r="87" spans="1:16" s="37" customFormat="1" ht="11.25">
      <c r="A87" s="40"/>
      <c r="B87" s="41"/>
      <c r="C87" s="42"/>
      <c r="D87" s="43"/>
      <c r="E87" s="42"/>
      <c r="F87" s="41"/>
      <c r="G87" s="42"/>
      <c r="H87" s="42"/>
      <c r="I87" s="41"/>
      <c r="J87" s="42"/>
      <c r="K87" s="43"/>
      <c r="L87" s="42"/>
      <c r="N87" s="42"/>
      <c r="P87" s="40"/>
    </row>
    <row r="88" spans="1:16" s="37" customFormat="1" ht="11.25">
      <c r="A88" s="40"/>
      <c r="B88" s="41"/>
      <c r="C88" s="42"/>
      <c r="D88" s="43"/>
      <c r="E88" s="42"/>
      <c r="F88" s="41"/>
      <c r="G88" s="42"/>
      <c r="H88" s="42"/>
      <c r="I88" s="41"/>
      <c r="J88" s="42"/>
      <c r="K88" s="43"/>
      <c r="L88" s="42"/>
      <c r="N88" s="42"/>
      <c r="P88" s="40"/>
    </row>
    <row r="89" spans="1:16" s="37" customFormat="1" ht="11.25">
      <c r="A89" s="40"/>
      <c r="B89" s="41"/>
      <c r="C89" s="42"/>
      <c r="D89" s="43"/>
      <c r="E89" s="42"/>
      <c r="F89" s="41"/>
      <c r="G89" s="42"/>
      <c r="H89" s="42"/>
      <c r="I89" s="41"/>
      <c r="J89" s="42"/>
      <c r="K89" s="43"/>
      <c r="L89" s="42"/>
      <c r="N89" s="42"/>
      <c r="P89" s="40"/>
    </row>
    <row r="90" spans="1:16" s="37" customFormat="1" ht="11.25">
      <c r="A90" s="40"/>
      <c r="B90" s="41"/>
      <c r="C90" s="42"/>
      <c r="D90" s="43"/>
      <c r="E90" s="42"/>
      <c r="F90" s="41"/>
      <c r="G90" s="42"/>
      <c r="H90" s="42"/>
      <c r="I90" s="41"/>
      <c r="J90" s="42"/>
      <c r="K90" s="43"/>
      <c r="L90" s="42"/>
      <c r="N90" s="42"/>
      <c r="P90" s="40"/>
    </row>
    <row r="91" spans="1:16" s="37" customFormat="1" ht="11.25">
      <c r="A91" s="40"/>
      <c r="B91" s="41"/>
      <c r="C91" s="42"/>
      <c r="D91" s="43"/>
      <c r="E91" s="42"/>
      <c r="F91" s="41"/>
      <c r="G91" s="42"/>
      <c r="H91" s="42"/>
      <c r="I91" s="41"/>
      <c r="J91" s="42"/>
      <c r="K91" s="43"/>
      <c r="L91" s="42"/>
      <c r="N91" s="42"/>
      <c r="P91" s="40"/>
    </row>
    <row r="92" spans="1:16" s="37" customFormat="1" ht="11.25">
      <c r="A92" s="40"/>
      <c r="B92" s="41"/>
      <c r="C92" s="42"/>
      <c r="D92" s="43"/>
      <c r="E92" s="42"/>
      <c r="F92" s="41"/>
      <c r="G92" s="42"/>
      <c r="H92" s="42"/>
      <c r="I92" s="41"/>
      <c r="J92" s="42"/>
      <c r="K92" s="43"/>
      <c r="L92" s="42"/>
      <c r="N92" s="42"/>
      <c r="P92" s="40"/>
    </row>
    <row r="93" spans="1:16" s="37" customFormat="1" ht="11.25">
      <c r="A93" s="40"/>
      <c r="B93" s="41"/>
      <c r="C93" s="42"/>
      <c r="D93" s="43"/>
      <c r="E93" s="42"/>
      <c r="F93" s="41"/>
      <c r="G93" s="42"/>
      <c r="H93" s="42"/>
      <c r="I93" s="41"/>
      <c r="J93" s="42"/>
      <c r="K93" s="43"/>
      <c r="L93" s="42"/>
      <c r="N93" s="42"/>
      <c r="P93" s="40"/>
    </row>
    <row r="94" spans="1:16" s="37" customFormat="1" ht="11.25">
      <c r="A94" s="40"/>
      <c r="B94" s="41"/>
      <c r="C94" s="42"/>
      <c r="D94" s="43"/>
      <c r="E94" s="42"/>
      <c r="F94" s="41"/>
      <c r="G94" s="42"/>
      <c r="H94" s="42"/>
      <c r="I94" s="41"/>
      <c r="J94" s="42"/>
      <c r="K94" s="43"/>
      <c r="L94" s="42"/>
      <c r="N94" s="42"/>
      <c r="P94" s="40"/>
    </row>
    <row r="95" spans="1:16" s="37" customFormat="1" ht="11.25">
      <c r="A95" s="40"/>
      <c r="B95" s="41"/>
      <c r="C95" s="42"/>
      <c r="D95" s="43"/>
      <c r="E95" s="42"/>
      <c r="F95" s="41"/>
      <c r="G95" s="42"/>
      <c r="H95" s="42"/>
      <c r="I95" s="41"/>
      <c r="J95" s="42"/>
      <c r="K95" s="43"/>
      <c r="L95" s="42"/>
      <c r="N95" s="42"/>
      <c r="P95" s="40"/>
    </row>
    <row r="96" spans="1:16" s="37" customFormat="1" ht="11.25">
      <c r="A96" s="40"/>
      <c r="B96" s="41"/>
      <c r="C96" s="42"/>
      <c r="D96" s="43"/>
      <c r="E96" s="42"/>
      <c r="F96" s="41"/>
      <c r="G96" s="42"/>
      <c r="H96" s="42"/>
      <c r="I96" s="41"/>
      <c r="J96" s="42"/>
      <c r="K96" s="43"/>
      <c r="L96" s="42"/>
      <c r="N96" s="42"/>
      <c r="P96" s="40"/>
    </row>
    <row r="97" spans="1:16" s="37" customFormat="1" ht="11.25">
      <c r="A97" s="40"/>
      <c r="B97" s="41"/>
      <c r="C97" s="42"/>
      <c r="D97" s="43"/>
      <c r="E97" s="42"/>
      <c r="F97" s="41"/>
      <c r="G97" s="42"/>
      <c r="H97" s="42"/>
      <c r="I97" s="41"/>
      <c r="J97" s="42"/>
      <c r="K97" s="43"/>
      <c r="L97" s="42"/>
      <c r="N97" s="42"/>
      <c r="P97" s="40"/>
    </row>
    <row r="98" spans="1:16" s="37" customFormat="1" ht="11.25">
      <c r="A98" s="40"/>
      <c r="B98" s="41"/>
      <c r="C98" s="42"/>
      <c r="D98" s="43"/>
      <c r="E98" s="42"/>
      <c r="F98" s="41"/>
      <c r="G98" s="42"/>
      <c r="H98" s="42"/>
      <c r="I98" s="41"/>
      <c r="J98" s="42"/>
      <c r="K98" s="43"/>
      <c r="L98" s="42"/>
      <c r="N98" s="42"/>
      <c r="P98" s="40"/>
    </row>
    <row r="99" spans="1:16" s="37" customFormat="1" ht="11.25">
      <c r="A99" s="40"/>
      <c r="B99" s="41"/>
      <c r="C99" s="42"/>
      <c r="D99" s="43"/>
      <c r="E99" s="42"/>
      <c r="F99" s="41"/>
      <c r="G99" s="42"/>
      <c r="H99" s="42"/>
      <c r="I99" s="41"/>
      <c r="J99" s="42"/>
      <c r="K99" s="43"/>
      <c r="L99" s="42"/>
      <c r="N99" s="42"/>
      <c r="P99" s="40"/>
    </row>
    <row r="100" spans="1:16" s="37" customFormat="1" ht="11.25">
      <c r="A100" s="40"/>
      <c r="B100" s="41"/>
      <c r="C100" s="42"/>
      <c r="D100" s="43"/>
      <c r="E100" s="42"/>
      <c r="F100" s="41"/>
      <c r="G100" s="42"/>
      <c r="H100" s="42"/>
      <c r="I100" s="41"/>
      <c r="J100" s="42"/>
      <c r="K100" s="43"/>
      <c r="L100" s="42"/>
      <c r="N100" s="42"/>
      <c r="P100" s="40"/>
    </row>
    <row r="101" spans="1:16" s="37" customFormat="1" ht="11.25">
      <c r="A101" s="40"/>
      <c r="B101" s="41"/>
      <c r="C101" s="42"/>
      <c r="D101" s="43"/>
      <c r="E101" s="42"/>
      <c r="F101" s="41"/>
      <c r="G101" s="42"/>
      <c r="H101" s="42"/>
      <c r="I101" s="41"/>
      <c r="J101" s="42"/>
      <c r="K101" s="43"/>
      <c r="L101" s="42"/>
      <c r="N101" s="42"/>
      <c r="P101" s="40"/>
    </row>
  </sheetData>
  <sheetProtection selectLockedCells="1"/>
  <mergeCells count="20">
    <mergeCell ref="D6:E7"/>
    <mergeCell ref="A6:A9"/>
    <mergeCell ref="A3:I3"/>
    <mergeCell ref="A4:I4"/>
    <mergeCell ref="K8:K9"/>
    <mergeCell ref="C8:C9"/>
    <mergeCell ref="E8:E9"/>
    <mergeCell ref="G8:G9"/>
    <mergeCell ref="J6:O6"/>
    <mergeCell ref="L7:L9"/>
    <mergeCell ref="M7:M9"/>
    <mergeCell ref="B6:C7"/>
    <mergeCell ref="I8:I9"/>
    <mergeCell ref="F7:G7"/>
    <mergeCell ref="F6:I6"/>
    <mergeCell ref="H7:I7"/>
    <mergeCell ref="N7:N9"/>
    <mergeCell ref="O7:O9"/>
    <mergeCell ref="J3:P3"/>
    <mergeCell ref="P6:P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91"/>
  <sheetViews>
    <sheetView showGridLines="0" view="pageBreakPreview" zoomScaleNormal="100" zoomScaleSheetLayoutView="100" workbookViewId="0">
      <selection activeCell="J37" sqref="J37"/>
    </sheetView>
  </sheetViews>
  <sheetFormatPr defaultRowHeight="14.25"/>
  <cols>
    <col min="1" max="1" width="12.125" style="16" customWidth="1"/>
    <col min="2" max="2" width="11.125" style="24" customWidth="1"/>
    <col min="3" max="4" width="7.375" style="45" customWidth="1"/>
    <col min="5" max="6" width="7.375" style="17" customWidth="1"/>
    <col min="7" max="10" width="7.375" style="24" customWidth="1"/>
    <col min="11" max="12" width="6.875" style="24" customWidth="1"/>
    <col min="13" max="13" width="7.625" style="51" customWidth="1"/>
    <col min="14" max="16" width="6.875" style="51" customWidth="1"/>
    <col min="17" max="17" width="7.625" style="51" customWidth="1"/>
    <col min="18" max="18" width="6.875" style="51" customWidth="1"/>
    <col min="19" max="20" width="6.875" style="4" customWidth="1"/>
    <col min="21" max="21" width="12.125" style="52" customWidth="1"/>
    <col min="22" max="16384" width="9" style="4"/>
  </cols>
  <sheetData>
    <row r="1" spans="1:30" s="266" customFormat="1" ht="14.1" customHeight="1">
      <c r="A1" s="635" t="s">
        <v>258</v>
      </c>
      <c r="B1" s="635"/>
      <c r="C1" s="261"/>
      <c r="D1" s="261"/>
      <c r="E1" s="261"/>
      <c r="F1" s="261"/>
      <c r="G1" s="261"/>
      <c r="H1" s="261"/>
      <c r="I1" s="261"/>
      <c r="J1" s="253"/>
      <c r="K1" s="295"/>
      <c r="L1" s="262"/>
      <c r="M1" s="263"/>
      <c r="N1" s="263"/>
      <c r="O1" s="263"/>
      <c r="P1" s="263"/>
      <c r="Q1" s="263"/>
      <c r="R1" s="263"/>
      <c r="S1" s="264"/>
      <c r="T1" s="264"/>
      <c r="U1" s="265" t="s">
        <v>259</v>
      </c>
    </row>
    <row r="2" spans="1:30" ht="14.1" customHeight="1">
      <c r="A2" s="179"/>
      <c r="B2" s="179"/>
      <c r="C2" s="95"/>
      <c r="D2" s="95"/>
      <c r="E2" s="95"/>
      <c r="F2" s="95"/>
      <c r="G2" s="95"/>
      <c r="H2" s="95"/>
      <c r="I2" s="95"/>
      <c r="J2" s="19"/>
      <c r="K2" s="179"/>
      <c r="L2" s="46"/>
      <c r="M2" s="83"/>
      <c r="N2" s="83"/>
      <c r="O2" s="83"/>
      <c r="P2" s="83"/>
      <c r="Q2" s="83"/>
      <c r="R2" s="83"/>
      <c r="S2" s="94"/>
      <c r="T2" s="94"/>
      <c r="U2" s="294"/>
    </row>
    <row r="3" spans="1:30" s="291" customFormat="1" ht="20.100000000000001" customHeight="1">
      <c r="A3" s="537" t="s">
        <v>181</v>
      </c>
      <c r="B3" s="537"/>
      <c r="C3" s="537"/>
      <c r="D3" s="537"/>
      <c r="E3" s="537"/>
      <c r="F3" s="537"/>
      <c r="G3" s="537"/>
      <c r="H3" s="537"/>
      <c r="I3" s="537"/>
      <c r="J3" s="537"/>
      <c r="K3" s="516" t="s">
        <v>14</v>
      </c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47"/>
      <c r="W3" s="47"/>
      <c r="X3" s="47"/>
      <c r="Y3" s="47"/>
      <c r="Z3" s="47"/>
      <c r="AA3" s="47"/>
      <c r="AB3" s="47"/>
      <c r="AC3" s="47"/>
      <c r="AD3" s="47"/>
    </row>
    <row r="4" spans="1:30" s="292" customFormat="1" ht="24" customHeight="1">
      <c r="A4" s="614"/>
      <c r="B4" s="614"/>
      <c r="C4" s="614"/>
      <c r="D4" s="614"/>
      <c r="E4" s="614"/>
      <c r="F4" s="614"/>
      <c r="G4" s="614"/>
      <c r="H4" s="614"/>
      <c r="I4" s="614"/>
      <c r="J4" s="614"/>
      <c r="V4" s="53"/>
      <c r="W4" s="53"/>
      <c r="X4" s="53"/>
      <c r="Y4" s="53"/>
      <c r="Z4" s="53"/>
      <c r="AA4" s="53"/>
      <c r="AB4" s="53"/>
      <c r="AC4" s="53"/>
      <c r="AD4" s="53"/>
    </row>
    <row r="5" spans="1:30" s="179" customFormat="1" ht="18" customHeight="1" thickBot="1">
      <c r="A5" s="179" t="s">
        <v>9</v>
      </c>
      <c r="B5" s="25"/>
      <c r="C5" s="84"/>
      <c r="D5" s="84"/>
      <c r="K5" s="25"/>
      <c r="L5" s="25"/>
      <c r="M5" s="84"/>
      <c r="N5" s="84"/>
      <c r="T5" s="85"/>
      <c r="U5" s="294" t="s">
        <v>182</v>
      </c>
      <c r="V5" s="613"/>
      <c r="W5" s="613"/>
      <c r="X5" s="613"/>
    </row>
    <row r="6" spans="1:30" s="12" customFormat="1" ht="15.95" customHeight="1">
      <c r="A6" s="494" t="s">
        <v>129</v>
      </c>
      <c r="B6" s="632" t="s">
        <v>285</v>
      </c>
      <c r="C6" s="636" t="s">
        <v>286</v>
      </c>
      <c r="D6" s="636"/>
      <c r="E6" s="630" t="s">
        <v>292</v>
      </c>
      <c r="F6" s="630"/>
      <c r="G6" s="544" t="s">
        <v>287</v>
      </c>
      <c r="H6" s="544"/>
      <c r="I6" s="544" t="s">
        <v>288</v>
      </c>
      <c r="J6" s="547"/>
      <c r="K6" s="541" t="s">
        <v>289</v>
      </c>
      <c r="L6" s="544"/>
      <c r="M6" s="627" t="s">
        <v>290</v>
      </c>
      <c r="N6" s="627"/>
      <c r="O6" s="591" t="s">
        <v>291</v>
      </c>
      <c r="P6" s="591"/>
      <c r="Q6" s="591" t="s">
        <v>293</v>
      </c>
      <c r="R6" s="591"/>
      <c r="S6" s="602" t="s">
        <v>294</v>
      </c>
      <c r="T6" s="603"/>
      <c r="U6" s="599" t="s">
        <v>183</v>
      </c>
    </row>
    <row r="7" spans="1:30" s="12" customFormat="1" ht="15.95" customHeight="1">
      <c r="A7" s="495"/>
      <c r="B7" s="633"/>
      <c r="C7" s="637"/>
      <c r="D7" s="637"/>
      <c r="E7" s="503"/>
      <c r="F7" s="503"/>
      <c r="G7" s="608"/>
      <c r="H7" s="608"/>
      <c r="I7" s="608"/>
      <c r="J7" s="615"/>
      <c r="K7" s="625"/>
      <c r="L7" s="608"/>
      <c r="M7" s="628"/>
      <c r="N7" s="628"/>
      <c r="O7" s="592"/>
      <c r="P7" s="592"/>
      <c r="Q7" s="592"/>
      <c r="R7" s="592"/>
      <c r="S7" s="595"/>
      <c r="T7" s="604"/>
      <c r="U7" s="600"/>
    </row>
    <row r="8" spans="1:30" s="12" customFormat="1" ht="15.95" customHeight="1">
      <c r="A8" s="495"/>
      <c r="B8" s="633"/>
      <c r="C8" s="637"/>
      <c r="D8" s="637"/>
      <c r="E8" s="503"/>
      <c r="F8" s="503"/>
      <c r="G8" s="608"/>
      <c r="H8" s="608"/>
      <c r="I8" s="608"/>
      <c r="J8" s="615"/>
      <c r="K8" s="625"/>
      <c r="L8" s="608"/>
      <c r="M8" s="628"/>
      <c r="N8" s="628"/>
      <c r="O8" s="592"/>
      <c r="P8" s="592"/>
      <c r="Q8" s="592"/>
      <c r="R8" s="592"/>
      <c r="S8" s="595"/>
      <c r="T8" s="604"/>
      <c r="U8" s="600"/>
    </row>
    <row r="9" spans="1:30" s="12" customFormat="1" ht="15.95" customHeight="1">
      <c r="A9" s="495"/>
      <c r="B9" s="633"/>
      <c r="C9" s="638"/>
      <c r="D9" s="638"/>
      <c r="E9" s="631"/>
      <c r="F9" s="631"/>
      <c r="G9" s="616"/>
      <c r="H9" s="616"/>
      <c r="I9" s="616"/>
      <c r="J9" s="617"/>
      <c r="K9" s="626"/>
      <c r="L9" s="616"/>
      <c r="M9" s="629"/>
      <c r="N9" s="629"/>
      <c r="O9" s="593"/>
      <c r="P9" s="593"/>
      <c r="Q9" s="593"/>
      <c r="R9" s="593"/>
      <c r="S9" s="605"/>
      <c r="T9" s="606"/>
      <c r="U9" s="600"/>
    </row>
    <row r="10" spans="1:30" s="12" customFormat="1" ht="15.75" customHeight="1">
      <c r="A10" s="495"/>
      <c r="B10" s="633"/>
      <c r="C10" s="607"/>
      <c r="D10" s="597" t="s">
        <v>184</v>
      </c>
      <c r="E10" s="607"/>
      <c r="F10" s="597" t="s">
        <v>184</v>
      </c>
      <c r="G10" s="607" t="s">
        <v>170</v>
      </c>
      <c r="H10" s="597" t="s">
        <v>184</v>
      </c>
      <c r="I10" s="618"/>
      <c r="J10" s="621" t="s">
        <v>184</v>
      </c>
      <c r="K10" s="610"/>
      <c r="L10" s="597" t="s">
        <v>184</v>
      </c>
      <c r="M10" s="607"/>
      <c r="N10" s="597" t="s">
        <v>184</v>
      </c>
      <c r="O10" s="594"/>
      <c r="P10" s="597" t="s">
        <v>184</v>
      </c>
      <c r="Q10" s="594"/>
      <c r="R10" s="597" t="s">
        <v>184</v>
      </c>
      <c r="S10" s="594"/>
      <c r="T10" s="623" t="s">
        <v>184</v>
      </c>
      <c r="U10" s="600"/>
    </row>
    <row r="11" spans="1:30" s="12" customFormat="1" ht="15.75" customHeight="1">
      <c r="A11" s="495"/>
      <c r="B11" s="633"/>
      <c r="C11" s="608"/>
      <c r="D11" s="597"/>
      <c r="E11" s="608"/>
      <c r="F11" s="597"/>
      <c r="G11" s="608"/>
      <c r="H11" s="597"/>
      <c r="I11" s="619"/>
      <c r="J11" s="621"/>
      <c r="K11" s="611"/>
      <c r="L11" s="597"/>
      <c r="M11" s="608"/>
      <c r="N11" s="597"/>
      <c r="O11" s="595"/>
      <c r="P11" s="597"/>
      <c r="Q11" s="595"/>
      <c r="R11" s="597"/>
      <c r="S11" s="595"/>
      <c r="T11" s="623"/>
      <c r="U11" s="600"/>
    </row>
    <row r="12" spans="1:30" s="12" customFormat="1" ht="16.5" customHeight="1">
      <c r="A12" s="496"/>
      <c r="B12" s="634"/>
      <c r="C12" s="609"/>
      <c r="D12" s="598"/>
      <c r="E12" s="609"/>
      <c r="F12" s="598"/>
      <c r="G12" s="609"/>
      <c r="H12" s="598"/>
      <c r="I12" s="620"/>
      <c r="J12" s="622"/>
      <c r="K12" s="612"/>
      <c r="L12" s="598"/>
      <c r="M12" s="609"/>
      <c r="N12" s="598"/>
      <c r="O12" s="596"/>
      <c r="P12" s="598"/>
      <c r="Q12" s="596"/>
      <c r="R12" s="598"/>
      <c r="S12" s="596"/>
      <c r="T12" s="624"/>
      <c r="U12" s="601"/>
    </row>
    <row r="13" spans="1:30" s="330" customFormat="1" ht="44.1" customHeight="1">
      <c r="A13" s="100" t="s">
        <v>188</v>
      </c>
      <c r="B13" s="396">
        <v>1403</v>
      </c>
      <c r="C13" s="396">
        <v>14</v>
      </c>
      <c r="D13" s="397">
        <v>1</v>
      </c>
      <c r="E13" s="398">
        <v>172</v>
      </c>
      <c r="F13" s="397">
        <v>12.3</v>
      </c>
      <c r="G13" s="398">
        <v>187</v>
      </c>
      <c r="H13" s="397">
        <v>13.3</v>
      </c>
      <c r="I13" s="398">
        <v>143</v>
      </c>
      <c r="J13" s="397">
        <v>10.199999999999999</v>
      </c>
      <c r="K13" s="398">
        <v>133</v>
      </c>
      <c r="L13" s="397">
        <v>9.5</v>
      </c>
      <c r="M13" s="398">
        <v>265</v>
      </c>
      <c r="N13" s="397">
        <v>18.899999999999999</v>
      </c>
      <c r="O13" s="398">
        <v>119</v>
      </c>
      <c r="P13" s="397">
        <v>8.5</v>
      </c>
      <c r="Q13" s="398">
        <v>183</v>
      </c>
      <c r="R13" s="397">
        <v>13</v>
      </c>
      <c r="S13" s="398">
        <v>186</v>
      </c>
      <c r="T13" s="399">
        <v>13.3</v>
      </c>
      <c r="U13" s="400" t="s">
        <v>188</v>
      </c>
    </row>
    <row r="14" spans="1:30" s="330" customFormat="1" ht="44.1" customHeight="1">
      <c r="A14" s="100" t="s">
        <v>251</v>
      </c>
      <c r="B14" s="396">
        <v>1441</v>
      </c>
      <c r="C14" s="396">
        <v>18</v>
      </c>
      <c r="D14" s="401">
        <f>C14/B14*100</f>
        <v>1.2491325468424705</v>
      </c>
      <c r="E14" s="398">
        <v>174</v>
      </c>
      <c r="F14" s="401">
        <f>E14/B14*100</f>
        <v>12.074947952810549</v>
      </c>
      <c r="G14" s="398">
        <v>198</v>
      </c>
      <c r="H14" s="401">
        <f t="shared" ref="H14:H16" si="0">G14/B14*100</f>
        <v>13.740458015267176</v>
      </c>
      <c r="I14" s="398">
        <v>154</v>
      </c>
      <c r="J14" s="401">
        <f t="shared" ref="J14:J16" si="1">I14/B14*100</f>
        <v>10.687022900763358</v>
      </c>
      <c r="K14" s="398">
        <v>139</v>
      </c>
      <c r="L14" s="401">
        <f t="shared" ref="L14:L16" si="2">K14/B14*100</f>
        <v>9.6460791117279658</v>
      </c>
      <c r="M14" s="398">
        <v>250</v>
      </c>
      <c r="N14" s="401">
        <f t="shared" ref="N14:N16" si="3">M14/B14*100</f>
        <v>17.34906315058987</v>
      </c>
      <c r="O14" s="398">
        <v>121</v>
      </c>
      <c r="P14" s="401">
        <f t="shared" ref="P14:P16" si="4">O14/B14*100</f>
        <v>8.3969465648854964</v>
      </c>
      <c r="Q14" s="398">
        <v>215</v>
      </c>
      <c r="R14" s="401">
        <f t="shared" ref="R14:R16" si="5">Q14/B14*100</f>
        <v>14.920194309507288</v>
      </c>
      <c r="S14" s="398">
        <v>174</v>
      </c>
      <c r="T14" s="402">
        <f t="shared" ref="T14:T16" si="6">S14/B14*100</f>
        <v>12.074947952810549</v>
      </c>
      <c r="U14" s="400" t="s">
        <v>251</v>
      </c>
    </row>
    <row r="15" spans="1:30" s="330" customFormat="1" ht="44.1" customHeight="1">
      <c r="A15" s="100" t="s">
        <v>252</v>
      </c>
      <c r="B15" s="396">
        <v>1433</v>
      </c>
      <c r="C15" s="396">
        <v>17</v>
      </c>
      <c r="D15" s="401">
        <f>C15/B15*100</f>
        <v>1.1863224005582695</v>
      </c>
      <c r="E15" s="398">
        <v>168</v>
      </c>
      <c r="F15" s="401">
        <f>E15/B15*100</f>
        <v>11.723656664340544</v>
      </c>
      <c r="G15" s="398">
        <v>198</v>
      </c>
      <c r="H15" s="401">
        <f t="shared" si="0"/>
        <v>13.817166782972784</v>
      </c>
      <c r="I15" s="398">
        <v>154</v>
      </c>
      <c r="J15" s="401">
        <f t="shared" si="1"/>
        <v>10.746685275645499</v>
      </c>
      <c r="K15" s="398">
        <v>133</v>
      </c>
      <c r="L15" s="401">
        <f t="shared" si="2"/>
        <v>9.2812281926029314</v>
      </c>
      <c r="M15" s="398">
        <v>222</v>
      </c>
      <c r="N15" s="401">
        <f t="shared" si="3"/>
        <v>15.491974877878576</v>
      </c>
      <c r="O15" s="398">
        <v>115</v>
      </c>
      <c r="P15" s="401">
        <f t="shared" si="4"/>
        <v>8.0251221214235855</v>
      </c>
      <c r="Q15" s="398">
        <v>239</v>
      </c>
      <c r="R15" s="401">
        <f t="shared" si="5"/>
        <v>16.678297278436848</v>
      </c>
      <c r="S15" s="398">
        <v>188</v>
      </c>
      <c r="T15" s="401">
        <f t="shared" si="6"/>
        <v>13.119330076762036</v>
      </c>
      <c r="U15" s="403" t="s">
        <v>252</v>
      </c>
    </row>
    <row r="16" spans="1:30" s="330" customFormat="1" ht="44.1" customHeight="1">
      <c r="A16" s="100" t="s">
        <v>273</v>
      </c>
      <c r="B16" s="396">
        <v>1443</v>
      </c>
      <c r="C16" s="396">
        <v>20</v>
      </c>
      <c r="D16" s="401">
        <f>C16/B16*100</f>
        <v>1.386001386001386</v>
      </c>
      <c r="E16" s="398">
        <v>166</v>
      </c>
      <c r="F16" s="401">
        <f>E16/B16*100</f>
        <v>11.503811503811503</v>
      </c>
      <c r="G16" s="398">
        <v>202</v>
      </c>
      <c r="H16" s="401">
        <f t="shared" si="0"/>
        <v>13.998613998613999</v>
      </c>
      <c r="I16" s="398">
        <v>172</v>
      </c>
      <c r="J16" s="401">
        <f t="shared" si="1"/>
        <v>11.919611919611919</v>
      </c>
      <c r="K16" s="398">
        <v>140</v>
      </c>
      <c r="L16" s="401">
        <f t="shared" si="2"/>
        <v>9.7020097020097023</v>
      </c>
      <c r="M16" s="398">
        <v>206</v>
      </c>
      <c r="N16" s="401">
        <f t="shared" si="3"/>
        <v>14.275814275814275</v>
      </c>
      <c r="O16" s="398">
        <v>116</v>
      </c>
      <c r="P16" s="401">
        <f t="shared" si="4"/>
        <v>8.038808038808039</v>
      </c>
      <c r="Q16" s="398">
        <v>227</v>
      </c>
      <c r="R16" s="401">
        <f t="shared" si="5"/>
        <v>15.731115731115731</v>
      </c>
      <c r="S16" s="398">
        <v>194</v>
      </c>
      <c r="T16" s="401">
        <f t="shared" si="6"/>
        <v>13.444213444213442</v>
      </c>
      <c r="U16" s="403" t="s">
        <v>273</v>
      </c>
    </row>
    <row r="17" spans="1:22" s="14" customFormat="1" ht="44.1" customHeight="1">
      <c r="A17" s="325">
        <v>2017</v>
      </c>
      <c r="B17" s="404">
        <v>1447</v>
      </c>
      <c r="C17" s="404">
        <v>20</v>
      </c>
      <c r="D17" s="405">
        <f>C17/$B$17*100</f>
        <v>1.38217000691085</v>
      </c>
      <c r="E17" s="404">
        <v>156</v>
      </c>
      <c r="F17" s="405">
        <f>E17/B17*100</f>
        <v>10.780926053904629</v>
      </c>
      <c r="G17" s="404">
        <v>212</v>
      </c>
      <c r="H17" s="405">
        <f>G17/B17*100</f>
        <v>14.651002073255009</v>
      </c>
      <c r="I17" s="404">
        <v>166</v>
      </c>
      <c r="J17" s="405">
        <f>I17/B17*100</f>
        <v>11.472011057360056</v>
      </c>
      <c r="K17" s="404">
        <v>152</v>
      </c>
      <c r="L17" s="405">
        <f>K17/B17*100</f>
        <v>10.50449205252246</v>
      </c>
      <c r="M17" s="404">
        <v>205</v>
      </c>
      <c r="N17" s="405">
        <f>M17/B17*100</f>
        <v>14.167242570836214</v>
      </c>
      <c r="O17" s="404">
        <v>117</v>
      </c>
      <c r="P17" s="405">
        <f>O17/B17*100</f>
        <v>8.0856945404284737</v>
      </c>
      <c r="Q17" s="404">
        <v>223</v>
      </c>
      <c r="R17" s="405">
        <f>Q17/B17*100</f>
        <v>15.411195577055977</v>
      </c>
      <c r="S17" s="404">
        <v>196</v>
      </c>
      <c r="T17" s="405">
        <f>S17/B17*100</f>
        <v>13.545266067726331</v>
      </c>
      <c r="U17" s="406">
        <v>2017</v>
      </c>
    </row>
    <row r="18" spans="1:22" s="14" customFormat="1" ht="32.1" customHeight="1">
      <c r="A18" s="407"/>
      <c r="B18" s="408"/>
      <c r="C18" s="409"/>
      <c r="D18" s="410"/>
      <c r="E18" s="409"/>
      <c r="F18" s="410"/>
      <c r="G18" s="409"/>
      <c r="H18" s="410"/>
      <c r="I18" s="409"/>
      <c r="J18" s="410"/>
      <c r="K18" s="409"/>
      <c r="L18" s="410"/>
      <c r="M18" s="409"/>
      <c r="N18" s="410"/>
      <c r="O18" s="409"/>
      <c r="P18" s="410"/>
      <c r="Q18" s="409"/>
      <c r="R18" s="410"/>
      <c r="S18" s="409"/>
      <c r="T18" s="410"/>
      <c r="U18" s="411"/>
    </row>
    <row r="19" spans="1:22" s="11" customFormat="1" ht="45" customHeight="1">
      <c r="A19" s="144" t="s">
        <v>10</v>
      </c>
      <c r="B19" s="412">
        <v>1409</v>
      </c>
      <c r="C19" s="409">
        <v>18</v>
      </c>
      <c r="D19" s="413">
        <f>C19/$B$19*100</f>
        <v>1.2775017743080199</v>
      </c>
      <c r="E19" s="409">
        <v>158</v>
      </c>
      <c r="F19" s="413">
        <f>E19/$B$19*100</f>
        <v>11.213626685592619</v>
      </c>
      <c r="G19" s="409">
        <v>208</v>
      </c>
      <c r="H19" s="413">
        <f>G19/$B$19*100</f>
        <v>14.762242725337119</v>
      </c>
      <c r="I19" s="409">
        <v>174</v>
      </c>
      <c r="J19" s="413">
        <f>I19/$B$19*100</f>
        <v>12.349183818310859</v>
      </c>
      <c r="K19" s="409">
        <v>148</v>
      </c>
      <c r="L19" s="413">
        <f>K19/$B$19*100</f>
        <v>10.503903477643719</v>
      </c>
      <c r="M19" s="409">
        <v>183</v>
      </c>
      <c r="N19" s="413">
        <f>M19/$B$19*100</f>
        <v>12.987934705464868</v>
      </c>
      <c r="O19" s="409">
        <v>120</v>
      </c>
      <c r="P19" s="413">
        <f>O19/$B$19*100</f>
        <v>8.5166784953867989</v>
      </c>
      <c r="Q19" s="409">
        <v>222</v>
      </c>
      <c r="R19" s="413">
        <f>Q19/$B$19*100</f>
        <v>15.755855216465578</v>
      </c>
      <c r="S19" s="409">
        <v>178</v>
      </c>
      <c r="T19" s="413">
        <f>S19/$B$19*100</f>
        <v>12.633073101490419</v>
      </c>
      <c r="U19" s="145" t="s">
        <v>10</v>
      </c>
      <c r="V19" s="48"/>
    </row>
    <row r="20" spans="1:22" s="11" customFormat="1" ht="45" customHeight="1">
      <c r="A20" s="144" t="s">
        <v>11</v>
      </c>
      <c r="B20" s="412">
        <v>1468</v>
      </c>
      <c r="C20" s="409">
        <v>21</v>
      </c>
      <c r="D20" s="413">
        <f>C20/$B$20*100</f>
        <v>1.430517711171662</v>
      </c>
      <c r="E20" s="409">
        <v>157</v>
      </c>
      <c r="F20" s="413">
        <f>E20/$B$20*100</f>
        <v>10.694822888283378</v>
      </c>
      <c r="G20" s="409">
        <v>212</v>
      </c>
      <c r="H20" s="413">
        <f>G20/$B$20*100</f>
        <v>14.441416893732969</v>
      </c>
      <c r="I20" s="409">
        <v>161</v>
      </c>
      <c r="J20" s="413">
        <f>I20/$B$20*100</f>
        <v>10.967302452316076</v>
      </c>
      <c r="K20" s="409">
        <v>154</v>
      </c>
      <c r="L20" s="413">
        <f>K20/$B$20*100</f>
        <v>10.490463215258854</v>
      </c>
      <c r="M20" s="409">
        <v>221</v>
      </c>
      <c r="N20" s="413">
        <f>M20/$B$20*100</f>
        <v>15.054495912806539</v>
      </c>
      <c r="O20" s="409">
        <v>117</v>
      </c>
      <c r="P20" s="413">
        <f>O20/$B$20*100</f>
        <v>7.9700272479564029</v>
      </c>
      <c r="Q20" s="409">
        <v>224</v>
      </c>
      <c r="R20" s="413">
        <f>Q20/$B$20*100</f>
        <v>15.258855585831062</v>
      </c>
      <c r="S20" s="409">
        <v>203</v>
      </c>
      <c r="T20" s="413">
        <f>S20/$B$20*100</f>
        <v>13.828337874659399</v>
      </c>
      <c r="U20" s="145" t="s">
        <v>11</v>
      </c>
      <c r="V20" s="48"/>
    </row>
    <row r="21" spans="1:22" s="11" customFormat="1" ht="45" customHeight="1">
      <c r="A21" s="86" t="s">
        <v>12</v>
      </c>
      <c r="B21" s="323">
        <v>1465</v>
      </c>
      <c r="C21" s="324">
        <v>21</v>
      </c>
      <c r="D21" s="230">
        <f>C21/$B$21*100</f>
        <v>1.4334470989761092</v>
      </c>
      <c r="E21" s="324">
        <v>157</v>
      </c>
      <c r="F21" s="230">
        <f>E21/$B$21*100</f>
        <v>10.716723549488055</v>
      </c>
      <c r="G21" s="324">
        <v>213</v>
      </c>
      <c r="H21" s="230">
        <f>G21/$B$21*100</f>
        <v>14.53924914675768</v>
      </c>
      <c r="I21" s="324">
        <v>166</v>
      </c>
      <c r="J21" s="230">
        <f>I21/$B$21*100</f>
        <v>11.331058020477816</v>
      </c>
      <c r="K21" s="324">
        <v>156</v>
      </c>
      <c r="L21" s="230">
        <f>K21/$B$21*100</f>
        <v>10.648464163822526</v>
      </c>
      <c r="M21" s="324">
        <v>215</v>
      </c>
      <c r="N21" s="230">
        <f>M21/$B$21*100</f>
        <v>14.675767918088736</v>
      </c>
      <c r="O21" s="324">
        <v>117</v>
      </c>
      <c r="P21" s="230">
        <f>O21/$B$21*100</f>
        <v>7.9863481228668949</v>
      </c>
      <c r="Q21" s="324">
        <v>221</v>
      </c>
      <c r="R21" s="230">
        <f>Q21/$B$21*100</f>
        <v>15.085324232081913</v>
      </c>
      <c r="S21" s="324">
        <v>199</v>
      </c>
      <c r="T21" s="230">
        <f>S21/$B$21*100</f>
        <v>13.583617747440274</v>
      </c>
      <c r="U21" s="251" t="s">
        <v>12</v>
      </c>
      <c r="V21" s="48"/>
    </row>
    <row r="22" spans="1:22" s="11" customFormat="1" ht="45" customHeight="1" thickBot="1">
      <c r="A22" s="86" t="s">
        <v>13</v>
      </c>
      <c r="B22" s="323">
        <v>1445</v>
      </c>
      <c r="C22" s="324">
        <v>20</v>
      </c>
      <c r="D22" s="230">
        <f>C22/$B$22*100</f>
        <v>1.3840830449826991</v>
      </c>
      <c r="E22" s="324">
        <v>152</v>
      </c>
      <c r="F22" s="230">
        <f>E22/$B$22*100</f>
        <v>10.519031141868512</v>
      </c>
      <c r="G22" s="324">
        <v>215</v>
      </c>
      <c r="H22" s="230">
        <f>G22/$B$22*100</f>
        <v>14.878892733564014</v>
      </c>
      <c r="I22" s="324">
        <v>162</v>
      </c>
      <c r="J22" s="230">
        <f>I22/$B$22*100</f>
        <v>11.211072664359861</v>
      </c>
      <c r="K22" s="324">
        <v>151</v>
      </c>
      <c r="L22" s="230">
        <f>K22/$B$22*100</f>
        <v>10.449826989619378</v>
      </c>
      <c r="M22" s="324">
        <v>202</v>
      </c>
      <c r="N22" s="230">
        <f>M22/$B$22*100</f>
        <v>13.979238754325261</v>
      </c>
      <c r="O22" s="324">
        <v>115</v>
      </c>
      <c r="P22" s="230">
        <f>O22/$B$22*100</f>
        <v>7.9584775086505193</v>
      </c>
      <c r="Q22" s="324">
        <v>226</v>
      </c>
      <c r="R22" s="230">
        <f>Q22/$B$22*100</f>
        <v>15.6401384083045</v>
      </c>
      <c r="S22" s="324">
        <v>202</v>
      </c>
      <c r="T22" s="230">
        <f>S22/$B$22*100</f>
        <v>13.979238754325261</v>
      </c>
      <c r="U22" s="252" t="s">
        <v>13</v>
      </c>
      <c r="V22" s="48"/>
    </row>
    <row r="23" spans="1:22" s="96" customFormat="1" ht="12.95" customHeight="1">
      <c r="A23" s="62" t="s">
        <v>275</v>
      </c>
      <c r="B23" s="63"/>
      <c r="C23" s="63"/>
      <c r="D23" s="62"/>
      <c r="E23" s="64"/>
      <c r="F23" s="63"/>
      <c r="G23" s="63"/>
      <c r="H23" s="62"/>
      <c r="I23" s="87"/>
      <c r="J23" s="62"/>
      <c r="K23" s="88"/>
      <c r="L23" s="87"/>
      <c r="M23" s="62"/>
      <c r="N23" s="62"/>
      <c r="O23" s="62"/>
      <c r="P23" s="62"/>
      <c r="Q23" s="62"/>
      <c r="R23" s="62"/>
      <c r="S23" s="62"/>
      <c r="T23" s="62"/>
      <c r="U23" s="88" t="s">
        <v>185</v>
      </c>
    </row>
    <row r="24" spans="1:22" s="96" customFormat="1" ht="12.95" customHeight="1">
      <c r="A24" s="96" t="s">
        <v>186</v>
      </c>
      <c r="B24" s="22"/>
      <c r="C24" s="22"/>
      <c r="E24" s="65"/>
      <c r="F24" s="22"/>
      <c r="G24" s="22"/>
      <c r="I24" s="29"/>
      <c r="K24" s="30"/>
      <c r="L24" s="29"/>
      <c r="U24" s="30"/>
    </row>
    <row r="25" spans="1:22" s="96" customFormat="1" ht="12.95" customHeight="1">
      <c r="A25" s="89" t="s">
        <v>320</v>
      </c>
      <c r="B25" s="22"/>
      <c r="C25" s="22"/>
      <c r="D25" s="22"/>
      <c r="E25" s="65"/>
      <c r="F25" s="22"/>
      <c r="G25" s="22"/>
      <c r="I25" s="29"/>
      <c r="K25" s="30"/>
      <c r="L25" s="29"/>
      <c r="U25" s="30"/>
    </row>
    <row r="26" spans="1:22" s="54" customFormat="1" ht="12.95" customHeight="1">
      <c r="A26" s="90" t="s">
        <v>187</v>
      </c>
      <c r="B26" s="91"/>
      <c r="C26" s="92"/>
      <c r="D26" s="92"/>
      <c r="E26" s="55"/>
      <c r="F26" s="55"/>
      <c r="G26" s="91"/>
      <c r="H26" s="91"/>
      <c r="I26" s="91"/>
      <c r="J26" s="91"/>
      <c r="K26" s="91"/>
      <c r="L26" s="91"/>
      <c r="M26" s="93"/>
      <c r="N26" s="93"/>
      <c r="O26" s="93"/>
      <c r="P26" s="93"/>
      <c r="Q26" s="93"/>
      <c r="R26" s="93"/>
      <c r="U26" s="91"/>
    </row>
    <row r="27" spans="1:22" s="11" customFormat="1" ht="11.25">
      <c r="A27" s="15"/>
      <c r="B27" s="27"/>
      <c r="C27" s="49"/>
      <c r="D27" s="49"/>
      <c r="E27" s="15"/>
      <c r="F27" s="15"/>
      <c r="G27" s="27"/>
      <c r="H27" s="27"/>
      <c r="I27" s="27"/>
      <c r="J27" s="27"/>
      <c r="K27" s="27"/>
      <c r="L27" s="27"/>
      <c r="M27" s="50"/>
      <c r="N27" s="50"/>
      <c r="O27" s="50"/>
      <c r="P27" s="50"/>
      <c r="Q27" s="50"/>
      <c r="R27" s="50"/>
      <c r="U27" s="27"/>
    </row>
    <row r="28" spans="1:22" s="11" customFormat="1" ht="11.25">
      <c r="A28" s="15"/>
      <c r="B28" s="27"/>
      <c r="C28" s="49"/>
      <c r="D28" s="49"/>
      <c r="E28" s="15"/>
      <c r="F28" s="15"/>
      <c r="G28" s="27"/>
      <c r="H28" s="27"/>
      <c r="I28" s="27"/>
      <c r="J28" s="27"/>
      <c r="K28" s="27"/>
      <c r="L28" s="27"/>
      <c r="M28" s="50"/>
      <c r="N28" s="50"/>
      <c r="O28" s="50"/>
      <c r="P28" s="50"/>
      <c r="Q28" s="50"/>
      <c r="R28" s="50"/>
      <c r="U28" s="27"/>
    </row>
    <row r="29" spans="1:22" s="11" customFormat="1" ht="11.25">
      <c r="A29" s="15"/>
      <c r="B29" s="27"/>
      <c r="C29" s="49"/>
      <c r="D29" s="49"/>
      <c r="E29" s="15"/>
      <c r="F29" s="15"/>
      <c r="G29" s="27"/>
      <c r="H29" s="27"/>
      <c r="I29" s="27"/>
      <c r="J29" s="27"/>
      <c r="K29" s="27"/>
      <c r="L29" s="27"/>
      <c r="M29" s="50"/>
      <c r="N29" s="50"/>
      <c r="O29" s="50"/>
      <c r="P29" s="50"/>
      <c r="Q29" s="50"/>
      <c r="R29" s="50"/>
      <c r="U29" s="27"/>
    </row>
    <row r="30" spans="1:22" s="11" customFormat="1" ht="11.25">
      <c r="A30" s="15"/>
      <c r="B30" s="27"/>
      <c r="C30" s="49"/>
      <c r="D30" s="49"/>
      <c r="E30" s="15"/>
      <c r="F30" s="15"/>
      <c r="G30" s="27"/>
      <c r="H30" s="27"/>
      <c r="I30" s="27"/>
      <c r="J30" s="27"/>
      <c r="K30" s="27"/>
      <c r="L30" s="27"/>
      <c r="M30" s="50"/>
      <c r="N30" s="50"/>
      <c r="O30" s="50"/>
      <c r="P30" s="50"/>
      <c r="Q30" s="50"/>
      <c r="R30" s="50"/>
      <c r="U30" s="27"/>
    </row>
    <row r="31" spans="1:22" s="11" customFormat="1" ht="11.25">
      <c r="A31" s="15"/>
      <c r="B31" s="27"/>
      <c r="C31" s="49"/>
      <c r="D31" s="49"/>
      <c r="E31" s="15"/>
      <c r="F31" s="15"/>
      <c r="G31" s="27"/>
      <c r="H31" s="27"/>
      <c r="I31" s="27"/>
      <c r="J31" s="27"/>
      <c r="K31" s="27"/>
      <c r="L31" s="27"/>
      <c r="M31" s="50"/>
      <c r="N31" s="50"/>
      <c r="O31" s="50"/>
      <c r="P31" s="50"/>
      <c r="Q31" s="50"/>
      <c r="R31" s="50"/>
      <c r="U31" s="27"/>
    </row>
    <row r="32" spans="1:22" s="11" customFormat="1" ht="11.25">
      <c r="A32" s="15"/>
      <c r="B32" s="27"/>
      <c r="C32" s="49"/>
      <c r="D32" s="49"/>
      <c r="E32" s="15"/>
      <c r="F32" s="15"/>
      <c r="G32" s="27"/>
      <c r="H32" s="27"/>
      <c r="I32" s="27"/>
      <c r="J32" s="27"/>
      <c r="K32" s="27"/>
      <c r="L32" s="27"/>
      <c r="M32" s="50"/>
      <c r="N32" s="50"/>
      <c r="O32" s="50"/>
      <c r="P32" s="50"/>
      <c r="Q32" s="50"/>
      <c r="R32" s="50"/>
      <c r="U32" s="27"/>
    </row>
    <row r="33" spans="1:21" s="11" customFormat="1" ht="11.25">
      <c r="A33" s="15"/>
      <c r="B33" s="27"/>
      <c r="C33" s="49"/>
      <c r="D33" s="49"/>
      <c r="E33" s="15"/>
      <c r="F33" s="15"/>
      <c r="G33" s="27"/>
      <c r="H33" s="27"/>
      <c r="I33" s="27"/>
      <c r="J33" s="27"/>
      <c r="K33" s="27"/>
      <c r="L33" s="27"/>
      <c r="M33" s="50"/>
      <c r="N33" s="50"/>
      <c r="O33" s="50"/>
      <c r="P33" s="50"/>
      <c r="Q33" s="50"/>
      <c r="R33" s="50"/>
      <c r="U33" s="27"/>
    </row>
    <row r="34" spans="1:21" s="11" customFormat="1" ht="11.25">
      <c r="A34" s="15"/>
      <c r="B34" s="27"/>
      <c r="C34" s="49"/>
      <c r="D34" s="49"/>
      <c r="E34" s="15"/>
      <c r="F34" s="15"/>
      <c r="G34" s="27"/>
      <c r="H34" s="27"/>
      <c r="I34" s="27"/>
      <c r="J34" s="27"/>
      <c r="K34" s="27"/>
      <c r="L34" s="27"/>
      <c r="M34" s="50"/>
      <c r="N34" s="50"/>
      <c r="O34" s="50"/>
      <c r="P34" s="50"/>
      <c r="Q34" s="50"/>
      <c r="R34" s="50"/>
      <c r="U34" s="27"/>
    </row>
    <row r="35" spans="1:21" s="11" customFormat="1" ht="11.25">
      <c r="A35" s="15"/>
      <c r="B35" s="27"/>
      <c r="C35" s="49"/>
      <c r="D35" s="49"/>
      <c r="E35" s="15"/>
      <c r="F35" s="15"/>
      <c r="G35" s="27"/>
      <c r="H35" s="27"/>
      <c r="I35" s="27"/>
      <c r="J35" s="27"/>
      <c r="K35" s="27"/>
      <c r="L35" s="27"/>
      <c r="M35" s="50"/>
      <c r="N35" s="50"/>
      <c r="O35" s="50"/>
      <c r="P35" s="50"/>
      <c r="Q35" s="50"/>
      <c r="R35" s="50"/>
      <c r="U35" s="27"/>
    </row>
    <row r="36" spans="1:21" s="11" customFormat="1" ht="11.25">
      <c r="A36" s="15"/>
      <c r="B36" s="27"/>
      <c r="C36" s="49"/>
      <c r="D36" s="49"/>
      <c r="E36" s="15"/>
      <c r="F36" s="15"/>
      <c r="G36" s="27"/>
      <c r="H36" s="27"/>
      <c r="I36" s="27"/>
      <c r="J36" s="27"/>
      <c r="K36" s="27"/>
      <c r="L36" s="27"/>
      <c r="M36" s="50"/>
      <c r="N36" s="50"/>
      <c r="O36" s="50"/>
      <c r="P36" s="50"/>
      <c r="Q36" s="50"/>
      <c r="R36" s="50"/>
      <c r="U36" s="27"/>
    </row>
    <row r="37" spans="1:21" s="11" customFormat="1" ht="11.25">
      <c r="A37" s="15"/>
      <c r="B37" s="27"/>
      <c r="C37" s="49"/>
      <c r="D37" s="49"/>
      <c r="E37" s="15"/>
      <c r="F37" s="15"/>
      <c r="G37" s="27"/>
      <c r="H37" s="27"/>
      <c r="I37" s="27"/>
      <c r="J37" s="27"/>
      <c r="K37" s="27"/>
      <c r="L37" s="27"/>
      <c r="M37" s="50"/>
      <c r="N37" s="50"/>
      <c r="O37" s="50"/>
      <c r="P37" s="50"/>
      <c r="Q37" s="50"/>
      <c r="R37" s="50"/>
      <c r="U37" s="27"/>
    </row>
    <row r="38" spans="1:21" s="11" customFormat="1" ht="11.25">
      <c r="A38" s="15"/>
      <c r="B38" s="27"/>
      <c r="C38" s="49"/>
      <c r="D38" s="49"/>
      <c r="E38" s="15"/>
      <c r="F38" s="15"/>
      <c r="G38" s="27"/>
      <c r="H38" s="27"/>
      <c r="I38" s="27"/>
      <c r="J38" s="27"/>
      <c r="K38" s="27"/>
      <c r="L38" s="27"/>
      <c r="M38" s="50"/>
      <c r="N38" s="50"/>
      <c r="O38" s="50"/>
      <c r="P38" s="50"/>
      <c r="Q38" s="50"/>
      <c r="R38" s="50"/>
      <c r="U38" s="27"/>
    </row>
    <row r="39" spans="1:21" s="11" customFormat="1" ht="11.25">
      <c r="A39" s="15"/>
      <c r="B39" s="27"/>
      <c r="C39" s="49"/>
      <c r="D39" s="49"/>
      <c r="E39" s="15"/>
      <c r="F39" s="15"/>
      <c r="G39" s="27"/>
      <c r="H39" s="27"/>
      <c r="I39" s="27"/>
      <c r="J39" s="27"/>
      <c r="K39" s="27"/>
      <c r="L39" s="27"/>
      <c r="M39" s="50"/>
      <c r="N39" s="50"/>
      <c r="O39" s="50"/>
      <c r="P39" s="50"/>
      <c r="Q39" s="50"/>
      <c r="R39" s="50"/>
      <c r="U39" s="27"/>
    </row>
    <row r="40" spans="1:21" s="11" customFormat="1" ht="11.25">
      <c r="A40" s="15"/>
      <c r="B40" s="27"/>
      <c r="C40" s="49"/>
      <c r="D40" s="49"/>
      <c r="E40" s="15"/>
      <c r="F40" s="15"/>
      <c r="G40" s="27"/>
      <c r="H40" s="27"/>
      <c r="I40" s="27"/>
      <c r="J40" s="27"/>
      <c r="K40" s="27"/>
      <c r="L40" s="27"/>
      <c r="M40" s="50"/>
      <c r="N40" s="50"/>
      <c r="O40" s="50"/>
      <c r="P40" s="50"/>
      <c r="Q40" s="50"/>
      <c r="R40" s="50"/>
      <c r="U40" s="27"/>
    </row>
    <row r="41" spans="1:21" s="11" customFormat="1" ht="11.25">
      <c r="A41" s="15"/>
      <c r="B41" s="27"/>
      <c r="C41" s="49"/>
      <c r="D41" s="49"/>
      <c r="E41" s="15"/>
      <c r="F41" s="15"/>
      <c r="G41" s="27"/>
      <c r="H41" s="27"/>
      <c r="I41" s="27"/>
      <c r="J41" s="27"/>
      <c r="K41" s="27"/>
      <c r="L41" s="27"/>
      <c r="M41" s="50"/>
      <c r="N41" s="50"/>
      <c r="O41" s="50"/>
      <c r="P41" s="50"/>
      <c r="Q41" s="50"/>
      <c r="R41" s="50"/>
      <c r="U41" s="27"/>
    </row>
    <row r="42" spans="1:21" s="11" customFormat="1" ht="11.25">
      <c r="A42" s="15"/>
      <c r="B42" s="27"/>
      <c r="C42" s="49"/>
      <c r="D42" s="49"/>
      <c r="E42" s="15"/>
      <c r="F42" s="15"/>
      <c r="G42" s="27"/>
      <c r="H42" s="27"/>
      <c r="I42" s="27"/>
      <c r="J42" s="27"/>
      <c r="K42" s="27"/>
      <c r="L42" s="27"/>
      <c r="M42" s="50"/>
      <c r="N42" s="50"/>
      <c r="O42" s="50"/>
      <c r="P42" s="50"/>
      <c r="Q42" s="50"/>
      <c r="R42" s="50"/>
      <c r="U42" s="27"/>
    </row>
    <row r="43" spans="1:21" s="11" customFormat="1" ht="11.25">
      <c r="A43" s="15"/>
      <c r="B43" s="27"/>
      <c r="C43" s="49"/>
      <c r="D43" s="49"/>
      <c r="E43" s="15"/>
      <c r="F43" s="15"/>
      <c r="G43" s="27"/>
      <c r="H43" s="27"/>
      <c r="I43" s="27"/>
      <c r="J43" s="27"/>
      <c r="K43" s="27"/>
      <c r="L43" s="27"/>
      <c r="M43" s="50"/>
      <c r="N43" s="50"/>
      <c r="O43" s="50"/>
      <c r="P43" s="50"/>
      <c r="Q43" s="50"/>
      <c r="R43" s="50"/>
      <c r="U43" s="27"/>
    </row>
    <row r="44" spans="1:21" s="11" customFormat="1" ht="11.25">
      <c r="A44" s="15"/>
      <c r="B44" s="27"/>
      <c r="C44" s="49"/>
      <c r="D44" s="49"/>
      <c r="E44" s="15"/>
      <c r="F44" s="15"/>
      <c r="G44" s="27"/>
      <c r="H44" s="27"/>
      <c r="I44" s="27"/>
      <c r="J44" s="27"/>
      <c r="K44" s="27"/>
      <c r="L44" s="27"/>
      <c r="M44" s="50"/>
      <c r="N44" s="50"/>
      <c r="O44" s="50"/>
      <c r="P44" s="50"/>
      <c r="Q44" s="50"/>
      <c r="R44" s="50"/>
      <c r="U44" s="27"/>
    </row>
    <row r="45" spans="1:21" s="11" customFormat="1" ht="11.25">
      <c r="A45" s="15"/>
      <c r="B45" s="27"/>
      <c r="C45" s="49"/>
      <c r="D45" s="49"/>
      <c r="E45" s="15"/>
      <c r="F45" s="15"/>
      <c r="G45" s="27"/>
      <c r="H45" s="27"/>
      <c r="I45" s="27"/>
      <c r="J45" s="27"/>
      <c r="K45" s="27"/>
      <c r="L45" s="27"/>
      <c r="M45" s="50"/>
      <c r="N45" s="50"/>
      <c r="O45" s="50"/>
      <c r="P45" s="50"/>
      <c r="Q45" s="50"/>
      <c r="R45" s="50"/>
      <c r="U45" s="27"/>
    </row>
    <row r="46" spans="1:21" s="11" customFormat="1" ht="11.25">
      <c r="A46" s="15"/>
      <c r="B46" s="27"/>
      <c r="C46" s="49"/>
      <c r="D46" s="49"/>
      <c r="E46" s="15"/>
      <c r="F46" s="15"/>
      <c r="G46" s="27"/>
      <c r="H46" s="27"/>
      <c r="I46" s="27"/>
      <c r="J46" s="27"/>
      <c r="K46" s="27"/>
      <c r="L46" s="27"/>
      <c r="M46" s="50"/>
      <c r="N46" s="50"/>
      <c r="O46" s="50"/>
      <c r="P46" s="50"/>
      <c r="Q46" s="50"/>
      <c r="R46" s="50"/>
      <c r="U46" s="27"/>
    </row>
    <row r="47" spans="1:21" s="11" customFormat="1" ht="11.25">
      <c r="A47" s="15"/>
      <c r="B47" s="27"/>
      <c r="C47" s="49"/>
      <c r="D47" s="49"/>
      <c r="E47" s="15"/>
      <c r="F47" s="15"/>
      <c r="G47" s="27"/>
      <c r="H47" s="27"/>
      <c r="I47" s="27"/>
      <c r="J47" s="27"/>
      <c r="K47" s="27"/>
      <c r="L47" s="27"/>
      <c r="M47" s="50"/>
      <c r="N47" s="50"/>
      <c r="O47" s="50"/>
      <c r="P47" s="50"/>
      <c r="Q47" s="50"/>
      <c r="R47" s="50"/>
      <c r="U47" s="27"/>
    </row>
    <row r="48" spans="1:21" s="11" customFormat="1" ht="11.25">
      <c r="A48" s="15"/>
      <c r="B48" s="27"/>
      <c r="C48" s="49"/>
      <c r="D48" s="49"/>
      <c r="E48" s="15"/>
      <c r="F48" s="15"/>
      <c r="G48" s="27"/>
      <c r="H48" s="27"/>
      <c r="I48" s="27"/>
      <c r="J48" s="27"/>
      <c r="K48" s="27"/>
      <c r="L48" s="27"/>
      <c r="M48" s="50"/>
      <c r="N48" s="50"/>
      <c r="O48" s="50"/>
      <c r="P48" s="50"/>
      <c r="Q48" s="50"/>
      <c r="R48" s="50"/>
      <c r="U48" s="27"/>
    </row>
    <row r="49" spans="1:21" s="11" customFormat="1" ht="11.25">
      <c r="A49" s="15"/>
      <c r="B49" s="27"/>
      <c r="C49" s="49"/>
      <c r="D49" s="49"/>
      <c r="E49" s="15"/>
      <c r="F49" s="15"/>
      <c r="G49" s="27"/>
      <c r="H49" s="27"/>
      <c r="I49" s="27"/>
      <c r="J49" s="27"/>
      <c r="K49" s="27"/>
      <c r="L49" s="27"/>
      <c r="M49" s="50"/>
      <c r="N49" s="50"/>
      <c r="O49" s="50"/>
      <c r="P49" s="50"/>
      <c r="Q49" s="50"/>
      <c r="R49" s="50"/>
      <c r="U49" s="27"/>
    </row>
    <row r="50" spans="1:21" s="11" customFormat="1" ht="11.25">
      <c r="A50" s="15"/>
      <c r="B50" s="27"/>
      <c r="C50" s="49"/>
      <c r="D50" s="49"/>
      <c r="E50" s="15"/>
      <c r="F50" s="15"/>
      <c r="G50" s="27"/>
      <c r="H50" s="27"/>
      <c r="I50" s="27"/>
      <c r="J50" s="27"/>
      <c r="K50" s="27"/>
      <c r="L50" s="27"/>
      <c r="M50" s="50"/>
      <c r="N50" s="50"/>
      <c r="O50" s="50"/>
      <c r="P50" s="50"/>
      <c r="Q50" s="50"/>
      <c r="R50" s="50"/>
      <c r="U50" s="27"/>
    </row>
    <row r="51" spans="1:21" s="11" customFormat="1" ht="11.25">
      <c r="A51" s="15"/>
      <c r="B51" s="27"/>
      <c r="C51" s="49"/>
      <c r="D51" s="49"/>
      <c r="E51" s="15"/>
      <c r="F51" s="15"/>
      <c r="G51" s="27"/>
      <c r="H51" s="27"/>
      <c r="I51" s="27"/>
      <c r="J51" s="27"/>
      <c r="K51" s="27"/>
      <c r="L51" s="27"/>
      <c r="M51" s="50"/>
      <c r="N51" s="50"/>
      <c r="O51" s="50"/>
      <c r="P51" s="50"/>
      <c r="Q51" s="50"/>
      <c r="R51" s="50"/>
      <c r="U51" s="27"/>
    </row>
    <row r="52" spans="1:21" s="11" customFormat="1" ht="11.25">
      <c r="A52" s="15"/>
      <c r="B52" s="27"/>
      <c r="C52" s="49"/>
      <c r="D52" s="49"/>
      <c r="E52" s="15"/>
      <c r="F52" s="15"/>
      <c r="G52" s="27"/>
      <c r="H52" s="27"/>
      <c r="I52" s="27"/>
      <c r="J52" s="27"/>
      <c r="K52" s="27"/>
      <c r="L52" s="27"/>
      <c r="M52" s="50"/>
      <c r="N52" s="50"/>
      <c r="O52" s="50"/>
      <c r="P52" s="50"/>
      <c r="Q52" s="50"/>
      <c r="R52" s="50"/>
      <c r="U52" s="27"/>
    </row>
    <row r="53" spans="1:21" s="11" customFormat="1" ht="11.25">
      <c r="A53" s="15"/>
      <c r="B53" s="27"/>
      <c r="C53" s="49"/>
      <c r="D53" s="49"/>
      <c r="E53" s="15"/>
      <c r="F53" s="15"/>
      <c r="G53" s="27"/>
      <c r="H53" s="27"/>
      <c r="I53" s="27"/>
      <c r="J53" s="27"/>
      <c r="K53" s="27"/>
      <c r="L53" s="27"/>
      <c r="M53" s="50"/>
      <c r="N53" s="50"/>
      <c r="O53" s="50"/>
      <c r="P53" s="50"/>
      <c r="Q53" s="50"/>
      <c r="R53" s="50"/>
      <c r="U53" s="27"/>
    </row>
    <row r="54" spans="1:21" s="11" customFormat="1" ht="11.25">
      <c r="A54" s="15"/>
      <c r="B54" s="27"/>
      <c r="C54" s="49"/>
      <c r="D54" s="49"/>
      <c r="E54" s="15"/>
      <c r="F54" s="15"/>
      <c r="G54" s="27"/>
      <c r="H54" s="27"/>
      <c r="I54" s="27"/>
      <c r="J54" s="27"/>
      <c r="K54" s="27"/>
      <c r="L54" s="27"/>
      <c r="M54" s="50"/>
      <c r="N54" s="50"/>
      <c r="O54" s="50"/>
      <c r="P54" s="50"/>
      <c r="Q54" s="50"/>
      <c r="R54" s="50"/>
      <c r="U54" s="27"/>
    </row>
    <row r="55" spans="1:21" s="11" customFormat="1" ht="11.25">
      <c r="A55" s="15"/>
      <c r="B55" s="27"/>
      <c r="C55" s="49"/>
      <c r="D55" s="49"/>
      <c r="E55" s="15"/>
      <c r="F55" s="15"/>
      <c r="G55" s="27"/>
      <c r="H55" s="27"/>
      <c r="I55" s="27"/>
      <c r="J55" s="27"/>
      <c r="K55" s="27"/>
      <c r="L55" s="27"/>
      <c r="M55" s="50"/>
      <c r="N55" s="50"/>
      <c r="O55" s="50"/>
      <c r="P55" s="50"/>
      <c r="Q55" s="50"/>
      <c r="R55" s="50"/>
      <c r="U55" s="27"/>
    </row>
    <row r="56" spans="1:21" s="11" customFormat="1" ht="11.25">
      <c r="A56" s="15"/>
      <c r="B56" s="27"/>
      <c r="C56" s="49"/>
      <c r="D56" s="49"/>
      <c r="E56" s="15"/>
      <c r="F56" s="15"/>
      <c r="G56" s="27"/>
      <c r="H56" s="27"/>
      <c r="I56" s="27"/>
      <c r="J56" s="27"/>
      <c r="K56" s="27"/>
      <c r="L56" s="27"/>
      <c r="M56" s="50"/>
      <c r="N56" s="50"/>
      <c r="O56" s="50"/>
      <c r="P56" s="50"/>
      <c r="Q56" s="50"/>
      <c r="R56" s="50"/>
      <c r="U56" s="27"/>
    </row>
    <row r="57" spans="1:21" s="11" customFormat="1" ht="11.25">
      <c r="A57" s="15"/>
      <c r="B57" s="27"/>
      <c r="C57" s="49"/>
      <c r="D57" s="49"/>
      <c r="E57" s="15"/>
      <c r="F57" s="15"/>
      <c r="G57" s="27"/>
      <c r="H57" s="27"/>
      <c r="I57" s="27"/>
      <c r="J57" s="27"/>
      <c r="K57" s="27"/>
      <c r="L57" s="27"/>
      <c r="M57" s="50"/>
      <c r="N57" s="50"/>
      <c r="O57" s="50"/>
      <c r="P57" s="50"/>
      <c r="Q57" s="50"/>
      <c r="R57" s="50"/>
      <c r="U57" s="27"/>
    </row>
    <row r="58" spans="1:21" s="11" customFormat="1" ht="11.25">
      <c r="A58" s="15"/>
      <c r="B58" s="27"/>
      <c r="C58" s="49"/>
      <c r="D58" s="49"/>
      <c r="E58" s="15"/>
      <c r="F58" s="15"/>
      <c r="G58" s="27"/>
      <c r="H58" s="27"/>
      <c r="I58" s="27"/>
      <c r="J58" s="27"/>
      <c r="K58" s="27"/>
      <c r="L58" s="27"/>
      <c r="M58" s="50"/>
      <c r="N58" s="50"/>
      <c r="O58" s="50"/>
      <c r="P58" s="50"/>
      <c r="Q58" s="50"/>
      <c r="R58" s="50"/>
      <c r="U58" s="27"/>
    </row>
    <row r="59" spans="1:21" s="11" customFormat="1" ht="11.25">
      <c r="A59" s="15"/>
      <c r="B59" s="27"/>
      <c r="C59" s="49"/>
      <c r="D59" s="49"/>
      <c r="E59" s="15"/>
      <c r="F59" s="15"/>
      <c r="G59" s="27"/>
      <c r="H59" s="27"/>
      <c r="I59" s="27"/>
      <c r="J59" s="27"/>
      <c r="K59" s="27"/>
      <c r="L59" s="27"/>
      <c r="M59" s="50"/>
      <c r="N59" s="50"/>
      <c r="O59" s="50"/>
      <c r="P59" s="50"/>
      <c r="Q59" s="50"/>
      <c r="R59" s="50"/>
      <c r="U59" s="27"/>
    </row>
    <row r="60" spans="1:21" s="11" customFormat="1" ht="11.25">
      <c r="A60" s="15"/>
      <c r="B60" s="27"/>
      <c r="C60" s="49"/>
      <c r="D60" s="49"/>
      <c r="E60" s="15"/>
      <c r="F60" s="15"/>
      <c r="G60" s="27"/>
      <c r="H60" s="27"/>
      <c r="I60" s="27"/>
      <c r="J60" s="27"/>
      <c r="K60" s="27"/>
      <c r="L60" s="27"/>
      <c r="M60" s="50"/>
      <c r="N60" s="50"/>
      <c r="O60" s="50"/>
      <c r="P60" s="50"/>
      <c r="Q60" s="50"/>
      <c r="R60" s="50"/>
      <c r="U60" s="27"/>
    </row>
    <row r="61" spans="1:21" s="11" customFormat="1" ht="11.25">
      <c r="A61" s="15"/>
      <c r="B61" s="27"/>
      <c r="C61" s="49"/>
      <c r="D61" s="49"/>
      <c r="E61" s="15"/>
      <c r="F61" s="15"/>
      <c r="G61" s="27"/>
      <c r="H61" s="27"/>
      <c r="I61" s="27"/>
      <c r="J61" s="27"/>
      <c r="K61" s="27"/>
      <c r="L61" s="27"/>
      <c r="M61" s="50"/>
      <c r="N61" s="50"/>
      <c r="O61" s="50"/>
      <c r="P61" s="50"/>
      <c r="Q61" s="50"/>
      <c r="R61" s="50"/>
      <c r="U61" s="27"/>
    </row>
    <row r="62" spans="1:21" s="11" customFormat="1" ht="11.25">
      <c r="A62" s="15"/>
      <c r="B62" s="27"/>
      <c r="C62" s="49"/>
      <c r="D62" s="49"/>
      <c r="E62" s="15"/>
      <c r="F62" s="15"/>
      <c r="G62" s="27"/>
      <c r="H62" s="27"/>
      <c r="I62" s="27"/>
      <c r="J62" s="27"/>
      <c r="K62" s="27"/>
      <c r="L62" s="27"/>
      <c r="M62" s="50"/>
      <c r="N62" s="50"/>
      <c r="O62" s="50"/>
      <c r="P62" s="50"/>
      <c r="Q62" s="50"/>
      <c r="R62" s="50"/>
      <c r="U62" s="27"/>
    </row>
    <row r="63" spans="1:21" s="11" customFormat="1" ht="11.25">
      <c r="A63" s="15"/>
      <c r="B63" s="27"/>
      <c r="C63" s="49"/>
      <c r="D63" s="49"/>
      <c r="E63" s="15"/>
      <c r="F63" s="15"/>
      <c r="G63" s="27"/>
      <c r="H63" s="27"/>
      <c r="I63" s="27"/>
      <c r="J63" s="27"/>
      <c r="K63" s="27"/>
      <c r="L63" s="27"/>
      <c r="M63" s="50"/>
      <c r="N63" s="50"/>
      <c r="O63" s="50"/>
      <c r="P63" s="50"/>
      <c r="Q63" s="50"/>
      <c r="R63" s="50"/>
      <c r="U63" s="27"/>
    </row>
    <row r="64" spans="1:21" s="11" customFormat="1" ht="11.25">
      <c r="A64" s="15"/>
      <c r="B64" s="27"/>
      <c r="C64" s="49"/>
      <c r="D64" s="49"/>
      <c r="E64" s="15"/>
      <c r="F64" s="15"/>
      <c r="G64" s="27"/>
      <c r="H64" s="27"/>
      <c r="I64" s="27"/>
      <c r="J64" s="27"/>
      <c r="K64" s="27"/>
      <c r="L64" s="27"/>
      <c r="M64" s="50"/>
      <c r="N64" s="50"/>
      <c r="O64" s="50"/>
      <c r="P64" s="50"/>
      <c r="Q64" s="50"/>
      <c r="R64" s="50"/>
      <c r="U64" s="27"/>
    </row>
    <row r="65" spans="1:21" s="11" customFormat="1" ht="11.25">
      <c r="A65" s="15"/>
      <c r="B65" s="27"/>
      <c r="C65" s="49"/>
      <c r="D65" s="49"/>
      <c r="E65" s="15"/>
      <c r="F65" s="15"/>
      <c r="G65" s="27"/>
      <c r="H65" s="27"/>
      <c r="I65" s="27"/>
      <c r="J65" s="27"/>
      <c r="K65" s="27"/>
      <c r="L65" s="27"/>
      <c r="M65" s="50"/>
      <c r="N65" s="50"/>
      <c r="O65" s="50"/>
      <c r="P65" s="50"/>
      <c r="Q65" s="50"/>
      <c r="R65" s="50"/>
      <c r="U65" s="27"/>
    </row>
    <row r="66" spans="1:21" s="11" customFormat="1" ht="11.25">
      <c r="A66" s="15"/>
      <c r="B66" s="27"/>
      <c r="C66" s="49"/>
      <c r="D66" s="49"/>
      <c r="E66" s="15"/>
      <c r="F66" s="15"/>
      <c r="G66" s="27"/>
      <c r="H66" s="27"/>
      <c r="I66" s="27"/>
      <c r="J66" s="27"/>
      <c r="K66" s="27"/>
      <c r="L66" s="27"/>
      <c r="M66" s="50"/>
      <c r="N66" s="50"/>
      <c r="O66" s="50"/>
      <c r="P66" s="50"/>
      <c r="Q66" s="50"/>
      <c r="R66" s="50"/>
      <c r="U66" s="27"/>
    </row>
    <row r="67" spans="1:21" s="11" customFormat="1" ht="11.25">
      <c r="A67" s="15"/>
      <c r="B67" s="27"/>
      <c r="C67" s="49"/>
      <c r="D67" s="49"/>
      <c r="E67" s="15"/>
      <c r="F67" s="15"/>
      <c r="G67" s="27"/>
      <c r="H67" s="27"/>
      <c r="I67" s="27"/>
      <c r="J67" s="27"/>
      <c r="K67" s="27"/>
      <c r="L67" s="27"/>
      <c r="M67" s="50"/>
      <c r="N67" s="50"/>
      <c r="O67" s="50"/>
      <c r="P67" s="50"/>
      <c r="Q67" s="50"/>
      <c r="R67" s="50"/>
      <c r="U67" s="27"/>
    </row>
    <row r="68" spans="1:21" s="11" customFormat="1" ht="11.25">
      <c r="A68" s="15"/>
      <c r="B68" s="27"/>
      <c r="C68" s="49"/>
      <c r="D68" s="49"/>
      <c r="E68" s="15"/>
      <c r="F68" s="15"/>
      <c r="G68" s="27"/>
      <c r="H68" s="27"/>
      <c r="I68" s="27"/>
      <c r="J68" s="27"/>
      <c r="K68" s="27"/>
      <c r="L68" s="27"/>
      <c r="M68" s="50"/>
      <c r="N68" s="50"/>
      <c r="O68" s="50"/>
      <c r="P68" s="50"/>
      <c r="Q68" s="50"/>
      <c r="R68" s="50"/>
      <c r="U68" s="27"/>
    </row>
    <row r="69" spans="1:21" s="11" customFormat="1" ht="11.25">
      <c r="A69" s="15"/>
      <c r="B69" s="27"/>
      <c r="C69" s="49"/>
      <c r="D69" s="49"/>
      <c r="E69" s="15"/>
      <c r="F69" s="15"/>
      <c r="G69" s="27"/>
      <c r="H69" s="27"/>
      <c r="I69" s="27"/>
      <c r="J69" s="27"/>
      <c r="K69" s="27"/>
      <c r="L69" s="27"/>
      <c r="M69" s="50"/>
      <c r="N69" s="50"/>
      <c r="O69" s="50"/>
      <c r="P69" s="50"/>
      <c r="Q69" s="50"/>
      <c r="R69" s="50"/>
      <c r="U69" s="27"/>
    </row>
    <row r="70" spans="1:21" s="11" customFormat="1" ht="11.25">
      <c r="A70" s="15"/>
      <c r="B70" s="27"/>
      <c r="C70" s="49"/>
      <c r="D70" s="49"/>
      <c r="E70" s="15"/>
      <c r="F70" s="15"/>
      <c r="G70" s="27"/>
      <c r="H70" s="27"/>
      <c r="I70" s="27"/>
      <c r="J70" s="27"/>
      <c r="K70" s="27"/>
      <c r="L70" s="27"/>
      <c r="M70" s="50"/>
      <c r="N70" s="50"/>
      <c r="O70" s="50"/>
      <c r="P70" s="50"/>
      <c r="Q70" s="50"/>
      <c r="R70" s="50"/>
      <c r="U70" s="27"/>
    </row>
    <row r="71" spans="1:21" s="11" customFormat="1" ht="11.25">
      <c r="A71" s="15"/>
      <c r="B71" s="27"/>
      <c r="C71" s="49"/>
      <c r="D71" s="49"/>
      <c r="E71" s="15"/>
      <c r="F71" s="15"/>
      <c r="G71" s="27"/>
      <c r="H71" s="27"/>
      <c r="I71" s="27"/>
      <c r="J71" s="27"/>
      <c r="K71" s="27"/>
      <c r="L71" s="27"/>
      <c r="M71" s="50"/>
      <c r="N71" s="50"/>
      <c r="O71" s="50"/>
      <c r="P71" s="50"/>
      <c r="Q71" s="50"/>
      <c r="R71" s="50"/>
      <c r="U71" s="27"/>
    </row>
    <row r="72" spans="1:21" s="11" customFormat="1" ht="11.25">
      <c r="A72" s="15"/>
      <c r="B72" s="27"/>
      <c r="C72" s="49"/>
      <c r="D72" s="49"/>
      <c r="E72" s="15"/>
      <c r="F72" s="15"/>
      <c r="G72" s="27"/>
      <c r="H72" s="27"/>
      <c r="I72" s="27"/>
      <c r="J72" s="27"/>
      <c r="K72" s="27"/>
      <c r="L72" s="27"/>
      <c r="M72" s="50"/>
      <c r="N72" s="50"/>
      <c r="O72" s="50"/>
      <c r="P72" s="50"/>
      <c r="Q72" s="50"/>
      <c r="R72" s="50"/>
      <c r="U72" s="27"/>
    </row>
    <row r="73" spans="1:21" s="11" customFormat="1" ht="11.25">
      <c r="A73" s="15"/>
      <c r="B73" s="27"/>
      <c r="C73" s="49"/>
      <c r="D73" s="49"/>
      <c r="E73" s="15"/>
      <c r="F73" s="15"/>
      <c r="G73" s="27"/>
      <c r="H73" s="27"/>
      <c r="I73" s="27"/>
      <c r="J73" s="27"/>
      <c r="K73" s="27"/>
      <c r="L73" s="27"/>
      <c r="M73" s="50"/>
      <c r="N73" s="50"/>
      <c r="O73" s="50"/>
      <c r="P73" s="50"/>
      <c r="Q73" s="50"/>
      <c r="R73" s="50"/>
      <c r="U73" s="27"/>
    </row>
    <row r="74" spans="1:21" s="11" customFormat="1" ht="11.25">
      <c r="A74" s="15"/>
      <c r="B74" s="27"/>
      <c r="C74" s="49"/>
      <c r="D74" s="49"/>
      <c r="E74" s="15"/>
      <c r="F74" s="15"/>
      <c r="G74" s="27"/>
      <c r="H74" s="27"/>
      <c r="I74" s="27"/>
      <c r="J74" s="27"/>
      <c r="K74" s="27"/>
      <c r="L74" s="27"/>
      <c r="M74" s="50"/>
      <c r="N74" s="50"/>
      <c r="O74" s="50"/>
      <c r="P74" s="50"/>
      <c r="Q74" s="50"/>
      <c r="R74" s="50"/>
      <c r="U74" s="27"/>
    </row>
    <row r="75" spans="1:21" s="11" customFormat="1" ht="11.25">
      <c r="A75" s="15"/>
      <c r="B75" s="27"/>
      <c r="C75" s="49"/>
      <c r="D75" s="49"/>
      <c r="E75" s="15"/>
      <c r="F75" s="15"/>
      <c r="G75" s="27"/>
      <c r="H75" s="27"/>
      <c r="I75" s="27"/>
      <c r="J75" s="27"/>
      <c r="K75" s="27"/>
      <c r="L75" s="27"/>
      <c r="M75" s="50"/>
      <c r="N75" s="50"/>
      <c r="O75" s="50"/>
      <c r="P75" s="50"/>
      <c r="Q75" s="50"/>
      <c r="R75" s="50"/>
      <c r="U75" s="27"/>
    </row>
    <row r="76" spans="1:21" s="11" customFormat="1" ht="11.25">
      <c r="A76" s="15"/>
      <c r="B76" s="27"/>
      <c r="C76" s="49"/>
      <c r="D76" s="49"/>
      <c r="E76" s="15"/>
      <c r="F76" s="15"/>
      <c r="G76" s="27"/>
      <c r="H76" s="27"/>
      <c r="I76" s="27"/>
      <c r="J76" s="27"/>
      <c r="K76" s="27"/>
      <c r="L76" s="27"/>
      <c r="M76" s="50"/>
      <c r="N76" s="50"/>
      <c r="O76" s="50"/>
      <c r="P76" s="50"/>
      <c r="Q76" s="50"/>
      <c r="R76" s="50"/>
      <c r="U76" s="27"/>
    </row>
    <row r="77" spans="1:21" s="11" customFormat="1" ht="11.25">
      <c r="A77" s="15"/>
      <c r="B77" s="27"/>
      <c r="C77" s="49"/>
      <c r="D77" s="49"/>
      <c r="E77" s="15"/>
      <c r="F77" s="15"/>
      <c r="G77" s="27"/>
      <c r="H77" s="27"/>
      <c r="I77" s="27"/>
      <c r="J77" s="27"/>
      <c r="K77" s="27"/>
      <c r="L77" s="27"/>
      <c r="M77" s="50"/>
      <c r="N77" s="50"/>
      <c r="O77" s="50"/>
      <c r="P77" s="50"/>
      <c r="Q77" s="50"/>
      <c r="R77" s="50"/>
      <c r="U77" s="27"/>
    </row>
    <row r="78" spans="1:21" s="11" customFormat="1" ht="11.25">
      <c r="A78" s="15"/>
      <c r="B78" s="27"/>
      <c r="C78" s="49"/>
      <c r="D78" s="49"/>
      <c r="E78" s="15"/>
      <c r="F78" s="15"/>
      <c r="G78" s="27"/>
      <c r="H78" s="27"/>
      <c r="I78" s="27"/>
      <c r="J78" s="27"/>
      <c r="K78" s="27"/>
      <c r="L78" s="27"/>
      <c r="M78" s="50"/>
      <c r="N78" s="50"/>
      <c r="O78" s="50"/>
      <c r="P78" s="50"/>
      <c r="Q78" s="50"/>
      <c r="R78" s="50"/>
      <c r="U78" s="27"/>
    </row>
    <row r="79" spans="1:21" s="11" customFormat="1" ht="11.25">
      <c r="A79" s="15"/>
      <c r="B79" s="27"/>
      <c r="C79" s="49"/>
      <c r="D79" s="49"/>
      <c r="E79" s="15"/>
      <c r="F79" s="15"/>
      <c r="G79" s="27"/>
      <c r="H79" s="27"/>
      <c r="I79" s="27"/>
      <c r="J79" s="27"/>
      <c r="K79" s="27"/>
      <c r="L79" s="27"/>
      <c r="M79" s="50"/>
      <c r="N79" s="50"/>
      <c r="O79" s="50"/>
      <c r="P79" s="50"/>
      <c r="Q79" s="50"/>
      <c r="R79" s="50"/>
      <c r="U79" s="27"/>
    </row>
    <row r="80" spans="1:21" s="11" customFormat="1" ht="11.25">
      <c r="A80" s="15"/>
      <c r="B80" s="27"/>
      <c r="C80" s="49"/>
      <c r="D80" s="49"/>
      <c r="E80" s="15"/>
      <c r="F80" s="15"/>
      <c r="G80" s="27"/>
      <c r="H80" s="27"/>
      <c r="I80" s="27"/>
      <c r="J80" s="27"/>
      <c r="K80" s="27"/>
      <c r="L80" s="27"/>
      <c r="M80" s="50"/>
      <c r="N80" s="50"/>
      <c r="O80" s="50"/>
      <c r="P80" s="50"/>
      <c r="Q80" s="50"/>
      <c r="R80" s="50"/>
      <c r="U80" s="27"/>
    </row>
    <row r="81" spans="1:21" s="11" customFormat="1" ht="11.25">
      <c r="A81" s="15"/>
      <c r="B81" s="27"/>
      <c r="C81" s="49"/>
      <c r="D81" s="49"/>
      <c r="E81" s="15"/>
      <c r="F81" s="15"/>
      <c r="G81" s="27"/>
      <c r="H81" s="27"/>
      <c r="I81" s="27"/>
      <c r="J81" s="27"/>
      <c r="K81" s="27"/>
      <c r="L81" s="27"/>
      <c r="M81" s="50"/>
      <c r="N81" s="50"/>
      <c r="O81" s="50"/>
      <c r="P81" s="50"/>
      <c r="Q81" s="50"/>
      <c r="R81" s="50"/>
      <c r="U81" s="27"/>
    </row>
    <row r="82" spans="1:21" s="11" customFormat="1" ht="11.25">
      <c r="A82" s="15"/>
      <c r="B82" s="27"/>
      <c r="C82" s="49"/>
      <c r="D82" s="49"/>
      <c r="E82" s="15"/>
      <c r="F82" s="15"/>
      <c r="G82" s="27"/>
      <c r="H82" s="27"/>
      <c r="I82" s="27"/>
      <c r="J82" s="27"/>
      <c r="K82" s="27"/>
      <c r="L82" s="27"/>
      <c r="M82" s="50"/>
      <c r="N82" s="50"/>
      <c r="O82" s="50"/>
      <c r="P82" s="50"/>
      <c r="Q82" s="50"/>
      <c r="R82" s="50"/>
      <c r="U82" s="27"/>
    </row>
    <row r="83" spans="1:21" s="11" customFormat="1" ht="11.25">
      <c r="A83" s="15"/>
      <c r="B83" s="27"/>
      <c r="C83" s="49"/>
      <c r="D83" s="49"/>
      <c r="E83" s="15"/>
      <c r="F83" s="15"/>
      <c r="G83" s="27"/>
      <c r="H83" s="27"/>
      <c r="I83" s="27"/>
      <c r="J83" s="27"/>
      <c r="K83" s="27"/>
      <c r="L83" s="27"/>
      <c r="M83" s="50"/>
      <c r="N83" s="50"/>
      <c r="O83" s="50"/>
      <c r="P83" s="50"/>
      <c r="Q83" s="50"/>
      <c r="R83" s="50"/>
      <c r="U83" s="27"/>
    </row>
    <row r="84" spans="1:21" s="11" customFormat="1" ht="11.25">
      <c r="A84" s="15"/>
      <c r="B84" s="27"/>
      <c r="C84" s="49"/>
      <c r="D84" s="49"/>
      <c r="E84" s="15"/>
      <c r="F84" s="15"/>
      <c r="G84" s="27"/>
      <c r="H84" s="27"/>
      <c r="I84" s="27"/>
      <c r="J84" s="27"/>
      <c r="K84" s="27"/>
      <c r="L84" s="27"/>
      <c r="M84" s="50"/>
      <c r="N84" s="50"/>
      <c r="O84" s="50"/>
      <c r="P84" s="50"/>
      <c r="Q84" s="50"/>
      <c r="R84" s="50"/>
      <c r="U84" s="27"/>
    </row>
    <row r="85" spans="1:21" s="11" customFormat="1" ht="11.25">
      <c r="A85" s="15"/>
      <c r="B85" s="27"/>
      <c r="C85" s="49"/>
      <c r="D85" s="49"/>
      <c r="E85" s="15"/>
      <c r="F85" s="15"/>
      <c r="G85" s="27"/>
      <c r="H85" s="27"/>
      <c r="I85" s="27"/>
      <c r="J85" s="27"/>
      <c r="K85" s="27"/>
      <c r="L85" s="27"/>
      <c r="M85" s="50"/>
      <c r="N85" s="50"/>
      <c r="O85" s="50"/>
      <c r="P85" s="50"/>
      <c r="Q85" s="50"/>
      <c r="R85" s="50"/>
      <c r="U85" s="27"/>
    </row>
    <row r="86" spans="1:21" s="11" customFormat="1" ht="11.25">
      <c r="A86" s="15"/>
      <c r="B86" s="27"/>
      <c r="C86" s="49"/>
      <c r="D86" s="49"/>
      <c r="E86" s="15"/>
      <c r="F86" s="15"/>
      <c r="G86" s="27"/>
      <c r="H86" s="27"/>
      <c r="I86" s="27"/>
      <c r="J86" s="27"/>
      <c r="K86" s="27"/>
      <c r="L86" s="27"/>
      <c r="M86" s="50"/>
      <c r="N86" s="50"/>
      <c r="O86" s="50"/>
      <c r="P86" s="50"/>
      <c r="Q86" s="50"/>
      <c r="R86" s="50"/>
      <c r="U86" s="27"/>
    </row>
    <row r="87" spans="1:21" s="11" customFormat="1" ht="11.25">
      <c r="A87" s="15"/>
      <c r="B87" s="27"/>
      <c r="C87" s="49"/>
      <c r="D87" s="49"/>
      <c r="E87" s="15"/>
      <c r="F87" s="15"/>
      <c r="G87" s="27"/>
      <c r="H87" s="27"/>
      <c r="I87" s="27"/>
      <c r="J87" s="27"/>
      <c r="K87" s="27"/>
      <c r="L87" s="27"/>
      <c r="M87" s="50"/>
      <c r="N87" s="50"/>
      <c r="O87" s="50"/>
      <c r="P87" s="50"/>
      <c r="Q87" s="50"/>
      <c r="R87" s="50"/>
      <c r="U87" s="27"/>
    </row>
    <row r="88" spans="1:21" s="11" customFormat="1" ht="11.25">
      <c r="A88" s="15"/>
      <c r="B88" s="27"/>
      <c r="C88" s="49"/>
      <c r="D88" s="49"/>
      <c r="E88" s="15"/>
      <c r="F88" s="15"/>
      <c r="G88" s="27"/>
      <c r="H88" s="27"/>
      <c r="I88" s="27"/>
      <c r="J88" s="27"/>
      <c r="K88" s="27"/>
      <c r="L88" s="27"/>
      <c r="M88" s="50"/>
      <c r="N88" s="50"/>
      <c r="O88" s="50"/>
      <c r="P88" s="50"/>
      <c r="Q88" s="50"/>
      <c r="R88" s="50"/>
      <c r="U88" s="27"/>
    </row>
    <row r="89" spans="1:21" s="11" customFormat="1" ht="11.25">
      <c r="A89" s="15"/>
      <c r="B89" s="27"/>
      <c r="C89" s="49"/>
      <c r="D89" s="49"/>
      <c r="E89" s="15"/>
      <c r="F89" s="15"/>
      <c r="G89" s="27"/>
      <c r="H89" s="27"/>
      <c r="I89" s="27"/>
      <c r="J89" s="27"/>
      <c r="K89" s="27"/>
      <c r="L89" s="27"/>
      <c r="M89" s="50"/>
      <c r="N89" s="50"/>
      <c r="O89" s="50"/>
      <c r="P89" s="50"/>
      <c r="Q89" s="50"/>
      <c r="R89" s="50"/>
      <c r="U89" s="27"/>
    </row>
    <row r="90" spans="1:21" s="11" customFormat="1" ht="11.25">
      <c r="A90" s="15"/>
      <c r="B90" s="27"/>
      <c r="C90" s="49"/>
      <c r="D90" s="49"/>
      <c r="E90" s="15"/>
      <c r="F90" s="15"/>
      <c r="G90" s="27"/>
      <c r="H90" s="27"/>
      <c r="I90" s="27"/>
      <c r="J90" s="27"/>
      <c r="K90" s="27"/>
      <c r="L90" s="27"/>
      <c r="M90" s="50"/>
      <c r="N90" s="50"/>
      <c r="O90" s="50"/>
      <c r="P90" s="50"/>
      <c r="Q90" s="50"/>
      <c r="R90" s="50"/>
      <c r="U90" s="27"/>
    </row>
    <row r="91" spans="1:21" s="11" customFormat="1" ht="11.25">
      <c r="A91" s="15"/>
      <c r="B91" s="27"/>
      <c r="C91" s="49"/>
      <c r="D91" s="49"/>
      <c r="E91" s="15"/>
      <c r="F91" s="15"/>
      <c r="G91" s="27"/>
      <c r="H91" s="27"/>
      <c r="I91" s="27"/>
      <c r="J91" s="27"/>
      <c r="K91" s="27"/>
      <c r="L91" s="27"/>
      <c r="M91" s="50"/>
      <c r="N91" s="50"/>
      <c r="O91" s="50"/>
      <c r="P91" s="50"/>
      <c r="Q91" s="50"/>
      <c r="R91" s="50"/>
      <c r="U91" s="27"/>
    </row>
  </sheetData>
  <sheetProtection selectLockedCells="1"/>
  <mergeCells count="35">
    <mergeCell ref="A1:B1"/>
    <mergeCell ref="A6:A12"/>
    <mergeCell ref="C10:C12"/>
    <mergeCell ref="D10:D12"/>
    <mergeCell ref="C6:D9"/>
    <mergeCell ref="V5:X5"/>
    <mergeCell ref="A3:J3"/>
    <mergeCell ref="A4:J4"/>
    <mergeCell ref="I6:J9"/>
    <mergeCell ref="I10:I12"/>
    <mergeCell ref="J10:J12"/>
    <mergeCell ref="T10:T12"/>
    <mergeCell ref="O10:O12"/>
    <mergeCell ref="M10:M12"/>
    <mergeCell ref="K6:L9"/>
    <mergeCell ref="M6:N9"/>
    <mergeCell ref="E6:F9"/>
    <mergeCell ref="G6:H9"/>
    <mergeCell ref="E10:E12"/>
    <mergeCell ref="B6:B12"/>
    <mergeCell ref="F10:F12"/>
    <mergeCell ref="G10:G12"/>
    <mergeCell ref="H10:H12"/>
    <mergeCell ref="K10:K12"/>
    <mergeCell ref="O6:P9"/>
    <mergeCell ref="S10:S12"/>
    <mergeCell ref="K3:U3"/>
    <mergeCell ref="Q6:R9"/>
    <mergeCell ref="Q10:Q12"/>
    <mergeCell ref="R10:R12"/>
    <mergeCell ref="P10:P12"/>
    <mergeCell ref="N10:N12"/>
    <mergeCell ref="U6:U12"/>
    <mergeCell ref="S6:T9"/>
    <mergeCell ref="L10:L12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42"/>
  <sheetViews>
    <sheetView showGridLines="0" view="pageBreakPreview" zoomScaleNormal="100" zoomScaleSheetLayoutView="100" workbookViewId="0">
      <selection activeCell="H16" sqref="H16"/>
    </sheetView>
  </sheetViews>
  <sheetFormatPr defaultRowHeight="14.25"/>
  <cols>
    <col min="1" max="1" width="9.625" style="102" customWidth="1"/>
    <col min="2" max="2" width="7.625" style="97" customWidth="1"/>
    <col min="3" max="5" width="8.125" style="97" customWidth="1"/>
    <col min="6" max="7" width="8.125" style="433" customWidth="1"/>
    <col min="8" max="8" width="9.75" style="433" bestFit="1" customWidth="1"/>
    <col min="9" max="9" width="8.125" style="433" customWidth="1"/>
    <col min="10" max="13" width="6.625" style="433" customWidth="1"/>
    <col min="14" max="16" width="5.625" style="433" customWidth="1"/>
    <col min="17" max="17" width="6.125" style="433" customWidth="1"/>
    <col min="18" max="18" width="5.625" style="433" customWidth="1"/>
    <col min="19" max="19" width="6.625" style="433" customWidth="1"/>
    <col min="20" max="20" width="7.375" style="433" bestFit="1" customWidth="1"/>
    <col min="21" max="21" width="6.625" style="433" customWidth="1"/>
    <col min="22" max="22" width="13.375" style="157" customWidth="1"/>
    <col min="23" max="16384" width="9" style="156"/>
  </cols>
  <sheetData>
    <row r="1" spans="1:23" s="267" customFormat="1" ht="14.1" customHeight="1">
      <c r="A1" s="651" t="s">
        <v>260</v>
      </c>
      <c r="B1" s="651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5"/>
      <c r="V1" s="416" t="s">
        <v>261</v>
      </c>
    </row>
    <row r="2" spans="1:23" s="139" customFormat="1" ht="14.1" customHeight="1">
      <c r="A2" s="417"/>
      <c r="B2" s="417"/>
      <c r="C2" s="418"/>
      <c r="D2" s="418"/>
      <c r="E2" s="418"/>
      <c r="F2" s="417"/>
      <c r="G2" s="418"/>
      <c r="H2" s="418"/>
      <c r="I2" s="418"/>
      <c r="J2" s="417"/>
      <c r="K2" s="418"/>
      <c r="L2" s="418"/>
      <c r="M2" s="418"/>
      <c r="N2" s="417"/>
      <c r="O2" s="418"/>
      <c r="P2" s="418"/>
      <c r="Q2" s="418"/>
      <c r="R2" s="417"/>
      <c r="S2" s="418"/>
      <c r="T2" s="418"/>
      <c r="U2" s="418"/>
      <c r="V2" s="419"/>
    </row>
    <row r="3" spans="1:23" s="140" customFormat="1" ht="20.100000000000001" customHeight="1">
      <c r="A3" s="652" t="s">
        <v>4</v>
      </c>
      <c r="B3" s="652"/>
      <c r="C3" s="652"/>
      <c r="D3" s="652"/>
      <c r="E3" s="652"/>
      <c r="F3" s="652"/>
      <c r="G3" s="652"/>
      <c r="H3" s="652"/>
      <c r="I3" s="652"/>
      <c r="J3" s="652"/>
      <c r="K3" s="652" t="s">
        <v>198</v>
      </c>
      <c r="L3" s="652"/>
      <c r="M3" s="652"/>
      <c r="N3" s="652"/>
      <c r="O3" s="652"/>
      <c r="P3" s="652"/>
      <c r="Q3" s="652"/>
      <c r="R3" s="652"/>
      <c r="S3" s="652"/>
      <c r="T3" s="652"/>
      <c r="U3" s="652"/>
      <c r="V3" s="652"/>
    </row>
    <row r="4" spans="1:23" s="141" customFormat="1" ht="20.100000000000001" customHeight="1">
      <c r="A4" s="652"/>
      <c r="B4" s="652"/>
      <c r="C4" s="652"/>
      <c r="D4" s="652"/>
      <c r="E4" s="652"/>
      <c r="F4" s="423"/>
      <c r="G4" s="423"/>
      <c r="H4" s="423"/>
      <c r="I4" s="423"/>
      <c r="J4" s="423"/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0"/>
    </row>
    <row r="5" spans="1:23" s="180" customFormat="1" ht="18" customHeight="1" thickBot="1">
      <c r="A5" s="417" t="s">
        <v>15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2" t="s">
        <v>16</v>
      </c>
    </row>
    <row r="6" spans="1:23" s="138" customFormat="1" ht="18.75" customHeight="1">
      <c r="A6" s="524" t="s">
        <v>86</v>
      </c>
      <c r="B6" s="527" t="s">
        <v>295</v>
      </c>
      <c r="C6" s="521"/>
      <c r="D6" s="521"/>
      <c r="E6" s="521"/>
      <c r="F6" s="643" t="s">
        <v>192</v>
      </c>
      <c r="G6" s="644"/>
      <c r="H6" s="644"/>
      <c r="I6" s="644"/>
      <c r="J6" s="653" t="s">
        <v>196</v>
      </c>
      <c r="K6" s="655" t="s">
        <v>197</v>
      </c>
      <c r="L6" s="655"/>
      <c r="M6" s="656"/>
      <c r="N6" s="643" t="s">
        <v>250</v>
      </c>
      <c r="O6" s="644"/>
      <c r="P6" s="644"/>
      <c r="Q6" s="644"/>
      <c r="R6" s="643" t="s">
        <v>193</v>
      </c>
      <c r="S6" s="644"/>
      <c r="T6" s="644"/>
      <c r="U6" s="644"/>
      <c r="V6" s="645" t="s">
        <v>87</v>
      </c>
    </row>
    <row r="7" spans="1:23" s="138" customFormat="1" ht="18.75" customHeight="1">
      <c r="A7" s="525"/>
      <c r="B7" s="528"/>
      <c r="C7" s="535"/>
      <c r="D7" s="535"/>
      <c r="E7" s="535"/>
      <c r="F7" s="641"/>
      <c r="G7" s="639"/>
      <c r="H7" s="639"/>
      <c r="I7" s="639"/>
      <c r="J7" s="654"/>
      <c r="K7" s="657"/>
      <c r="L7" s="657"/>
      <c r="M7" s="658"/>
      <c r="N7" s="641"/>
      <c r="O7" s="639"/>
      <c r="P7" s="639"/>
      <c r="Q7" s="639"/>
      <c r="R7" s="641"/>
      <c r="S7" s="639"/>
      <c r="T7" s="639"/>
      <c r="U7" s="639"/>
      <c r="V7" s="646"/>
    </row>
    <row r="8" spans="1:23" s="138" customFormat="1" ht="12.75" customHeight="1">
      <c r="A8" s="525"/>
      <c r="B8" s="528" t="s">
        <v>189</v>
      </c>
      <c r="C8" s="535" t="s">
        <v>190</v>
      </c>
      <c r="D8" s="535"/>
      <c r="E8" s="535"/>
      <c r="F8" s="641" t="s">
        <v>189</v>
      </c>
      <c r="G8" s="639" t="s">
        <v>190</v>
      </c>
      <c r="H8" s="639"/>
      <c r="I8" s="639"/>
      <c r="J8" s="662" t="s">
        <v>189</v>
      </c>
      <c r="K8" s="641" t="s">
        <v>190</v>
      </c>
      <c r="L8" s="639"/>
      <c r="M8" s="639"/>
      <c r="N8" s="641" t="s">
        <v>189</v>
      </c>
      <c r="O8" s="639" t="s">
        <v>296</v>
      </c>
      <c r="P8" s="639"/>
      <c r="Q8" s="639"/>
      <c r="R8" s="641" t="s">
        <v>189</v>
      </c>
      <c r="S8" s="639" t="s">
        <v>190</v>
      </c>
      <c r="T8" s="639"/>
      <c r="U8" s="639"/>
      <c r="V8" s="646"/>
    </row>
    <row r="9" spans="1:23" s="138" customFormat="1" ht="12.75" customHeight="1">
      <c r="A9" s="525"/>
      <c r="B9" s="659"/>
      <c r="C9" s="661"/>
      <c r="D9" s="535"/>
      <c r="E9" s="535"/>
      <c r="F9" s="649"/>
      <c r="G9" s="650"/>
      <c r="H9" s="639"/>
      <c r="I9" s="639"/>
      <c r="J9" s="663"/>
      <c r="K9" s="648"/>
      <c r="L9" s="639"/>
      <c r="M9" s="639"/>
      <c r="N9" s="649"/>
      <c r="O9" s="650"/>
      <c r="P9" s="639"/>
      <c r="Q9" s="639"/>
      <c r="R9" s="649"/>
      <c r="S9" s="650"/>
      <c r="T9" s="639"/>
      <c r="U9" s="639"/>
      <c r="V9" s="646"/>
    </row>
    <row r="10" spans="1:23" s="138" customFormat="1" ht="14.1" customHeight="1">
      <c r="A10" s="525"/>
      <c r="B10" s="659"/>
      <c r="C10" s="535" t="s">
        <v>191</v>
      </c>
      <c r="D10" s="535" t="s">
        <v>88</v>
      </c>
      <c r="E10" s="535" t="s">
        <v>89</v>
      </c>
      <c r="F10" s="649"/>
      <c r="G10" s="639" t="s">
        <v>191</v>
      </c>
      <c r="H10" s="639" t="s">
        <v>88</v>
      </c>
      <c r="I10" s="639" t="s">
        <v>89</v>
      </c>
      <c r="J10" s="663"/>
      <c r="K10" s="641" t="s">
        <v>191</v>
      </c>
      <c r="L10" s="639" t="s">
        <v>88</v>
      </c>
      <c r="M10" s="639" t="s">
        <v>89</v>
      </c>
      <c r="N10" s="649"/>
      <c r="O10" s="639" t="s">
        <v>191</v>
      </c>
      <c r="P10" s="639" t="s">
        <v>88</v>
      </c>
      <c r="Q10" s="639" t="s">
        <v>89</v>
      </c>
      <c r="R10" s="649"/>
      <c r="S10" s="639" t="s">
        <v>191</v>
      </c>
      <c r="T10" s="639" t="s">
        <v>88</v>
      </c>
      <c r="U10" s="639" t="s">
        <v>89</v>
      </c>
      <c r="V10" s="646"/>
    </row>
    <row r="11" spans="1:23" s="138" customFormat="1" ht="14.1" customHeight="1">
      <c r="A11" s="526"/>
      <c r="B11" s="660"/>
      <c r="C11" s="523"/>
      <c r="D11" s="523"/>
      <c r="E11" s="523"/>
      <c r="F11" s="642"/>
      <c r="G11" s="640"/>
      <c r="H11" s="640"/>
      <c r="I11" s="640"/>
      <c r="J11" s="664"/>
      <c r="K11" s="642"/>
      <c r="L11" s="640"/>
      <c r="M11" s="640"/>
      <c r="N11" s="642"/>
      <c r="O11" s="640"/>
      <c r="P11" s="640"/>
      <c r="Q11" s="640"/>
      <c r="R11" s="642"/>
      <c r="S11" s="640"/>
      <c r="T11" s="640"/>
      <c r="U11" s="640"/>
      <c r="V11" s="647"/>
    </row>
    <row r="12" spans="1:23" s="138" customFormat="1" ht="17.45" customHeight="1">
      <c r="A12" s="100" t="s">
        <v>188</v>
      </c>
      <c r="B12" s="142">
        <v>495</v>
      </c>
      <c r="C12" s="142">
        <v>67050</v>
      </c>
      <c r="D12" s="142">
        <v>46489</v>
      </c>
      <c r="E12" s="142">
        <v>18229</v>
      </c>
      <c r="F12" s="424">
        <v>231</v>
      </c>
      <c r="G12" s="424">
        <v>46059</v>
      </c>
      <c r="H12" s="424">
        <v>32186</v>
      </c>
      <c r="I12" s="424">
        <v>13873</v>
      </c>
      <c r="J12" s="424">
        <v>72</v>
      </c>
      <c r="K12" s="425">
        <v>9002</v>
      </c>
      <c r="L12" s="425">
        <v>7311</v>
      </c>
      <c r="M12" s="425">
        <v>1691</v>
      </c>
      <c r="N12" s="425">
        <v>57</v>
      </c>
      <c r="O12" s="425">
        <v>2693</v>
      </c>
      <c r="P12" s="425">
        <v>2492</v>
      </c>
      <c r="Q12" s="425">
        <v>201</v>
      </c>
      <c r="R12" s="425">
        <v>132</v>
      </c>
      <c r="S12" s="425">
        <v>8891</v>
      </c>
      <c r="T12" s="425">
        <v>6235</v>
      </c>
      <c r="U12" s="424">
        <v>2656</v>
      </c>
      <c r="V12" s="103">
        <v>2013</v>
      </c>
    </row>
    <row r="13" spans="1:23" s="138" customFormat="1" ht="17.45" customHeight="1">
      <c r="A13" s="100" t="s">
        <v>251</v>
      </c>
      <c r="B13" s="142">
        <v>513</v>
      </c>
      <c r="C13" s="142">
        <v>70595</v>
      </c>
      <c r="D13" s="142">
        <v>59524</v>
      </c>
      <c r="E13" s="142">
        <v>11071</v>
      </c>
      <c r="F13" s="424">
        <v>270</v>
      </c>
      <c r="G13" s="424">
        <v>50587</v>
      </c>
      <c r="H13" s="424">
        <v>43613</v>
      </c>
      <c r="I13" s="424">
        <v>6974</v>
      </c>
      <c r="J13" s="424">
        <v>82</v>
      </c>
      <c r="K13" s="425">
        <v>9983</v>
      </c>
      <c r="L13" s="425">
        <v>7991</v>
      </c>
      <c r="M13" s="425">
        <v>1992</v>
      </c>
      <c r="N13" s="425">
        <v>2</v>
      </c>
      <c r="O13" s="425">
        <v>405</v>
      </c>
      <c r="P13" s="425">
        <v>324</v>
      </c>
      <c r="Q13" s="425">
        <v>81</v>
      </c>
      <c r="R13" s="425">
        <v>159</v>
      </c>
      <c r="S13" s="425">
        <v>9620</v>
      </c>
      <c r="T13" s="425">
        <v>7596</v>
      </c>
      <c r="U13" s="424">
        <v>2024</v>
      </c>
      <c r="V13" s="103">
        <v>2014</v>
      </c>
    </row>
    <row r="14" spans="1:23" s="138" customFormat="1" ht="17.45" customHeight="1">
      <c r="A14" s="100" t="s">
        <v>252</v>
      </c>
      <c r="B14" s="142">
        <v>580</v>
      </c>
      <c r="C14" s="142">
        <v>84319</v>
      </c>
      <c r="D14" s="142">
        <v>71114</v>
      </c>
      <c r="E14" s="142">
        <v>13205</v>
      </c>
      <c r="F14" s="424">
        <v>279</v>
      </c>
      <c r="G14" s="424">
        <v>54416</v>
      </c>
      <c r="H14" s="424">
        <v>46467</v>
      </c>
      <c r="I14" s="424">
        <v>7949</v>
      </c>
      <c r="J14" s="424">
        <v>123</v>
      </c>
      <c r="K14" s="425">
        <v>17784</v>
      </c>
      <c r="L14" s="425">
        <v>15357</v>
      </c>
      <c r="M14" s="425">
        <v>2427</v>
      </c>
      <c r="N14" s="425">
        <v>2</v>
      </c>
      <c r="O14" s="425">
        <v>412</v>
      </c>
      <c r="P14" s="425">
        <v>331</v>
      </c>
      <c r="Q14" s="425">
        <v>81</v>
      </c>
      <c r="R14" s="425">
        <v>176</v>
      </c>
      <c r="S14" s="425">
        <v>11707</v>
      </c>
      <c r="T14" s="425">
        <v>8959</v>
      </c>
      <c r="U14" s="424">
        <v>2748</v>
      </c>
      <c r="V14" s="103" t="s">
        <v>252</v>
      </c>
    </row>
    <row r="15" spans="1:23" s="138" customFormat="1" ht="17.45" customHeight="1">
      <c r="A15" s="100" t="s">
        <v>273</v>
      </c>
      <c r="B15" s="142">
        <v>523</v>
      </c>
      <c r="C15" s="142">
        <v>81024</v>
      </c>
      <c r="D15" s="142">
        <v>68537</v>
      </c>
      <c r="E15" s="142">
        <v>12487</v>
      </c>
      <c r="F15" s="424">
        <v>245</v>
      </c>
      <c r="G15" s="424">
        <v>51957</v>
      </c>
      <c r="H15" s="424">
        <v>44645</v>
      </c>
      <c r="I15" s="424">
        <v>7312</v>
      </c>
      <c r="J15" s="424">
        <v>120</v>
      </c>
      <c r="K15" s="425">
        <v>17002</v>
      </c>
      <c r="L15" s="425">
        <v>14335</v>
      </c>
      <c r="M15" s="425">
        <v>2667</v>
      </c>
      <c r="N15" s="425">
        <v>3</v>
      </c>
      <c r="O15" s="425">
        <v>451</v>
      </c>
      <c r="P15" s="425">
        <v>367</v>
      </c>
      <c r="Q15" s="425">
        <v>84</v>
      </c>
      <c r="R15" s="425">
        <v>155</v>
      </c>
      <c r="S15" s="425">
        <v>11614</v>
      </c>
      <c r="T15" s="425">
        <v>9190</v>
      </c>
      <c r="U15" s="424">
        <v>2424</v>
      </c>
      <c r="V15" s="103" t="s">
        <v>273</v>
      </c>
      <c r="W15" s="180"/>
    </row>
    <row r="16" spans="1:23" s="143" customFormat="1" ht="17.45" customHeight="1">
      <c r="A16" s="458">
        <v>2017</v>
      </c>
      <c r="B16" s="142">
        <f>SUM(B18:B39)</f>
        <v>509</v>
      </c>
      <c r="C16" s="142">
        <f>SUM(C18:C39)</f>
        <v>74098</v>
      </c>
      <c r="D16" s="142">
        <f>SUM(D18:D39)</f>
        <v>62400</v>
      </c>
      <c r="E16" s="142">
        <f>SUM(E18:E39)</f>
        <v>11698</v>
      </c>
      <c r="F16" s="456">
        <f t="shared" ref="F16:U16" si="0">SUM(F18:F39)</f>
        <v>283</v>
      </c>
      <c r="G16" s="456">
        <f t="shared" si="0"/>
        <v>50084</v>
      </c>
      <c r="H16" s="456">
        <f t="shared" si="0"/>
        <v>43152</v>
      </c>
      <c r="I16" s="456">
        <f t="shared" si="0"/>
        <v>6932</v>
      </c>
      <c r="J16" s="456">
        <f t="shared" si="0"/>
        <v>74</v>
      </c>
      <c r="K16" s="430">
        <f t="shared" si="0"/>
        <v>11931</v>
      </c>
      <c r="L16" s="430">
        <f t="shared" si="0"/>
        <v>9881</v>
      </c>
      <c r="M16" s="430">
        <f t="shared" si="0"/>
        <v>2050</v>
      </c>
      <c r="N16" s="430">
        <f t="shared" si="0"/>
        <v>5</v>
      </c>
      <c r="O16" s="430">
        <f t="shared" si="0"/>
        <v>537</v>
      </c>
      <c r="P16" s="430">
        <f t="shared" si="0"/>
        <v>429</v>
      </c>
      <c r="Q16" s="430">
        <f t="shared" si="0"/>
        <v>108</v>
      </c>
      <c r="R16" s="430">
        <f t="shared" si="0"/>
        <v>142</v>
      </c>
      <c r="S16" s="430">
        <f t="shared" si="0"/>
        <v>10238</v>
      </c>
      <c r="T16" s="430">
        <f t="shared" si="0"/>
        <v>7907</v>
      </c>
      <c r="U16" s="457">
        <f t="shared" si="0"/>
        <v>2331</v>
      </c>
      <c r="V16" s="103">
        <v>2017</v>
      </c>
    </row>
    <row r="17" spans="1:23" s="138" customFormat="1" ht="12.2" customHeight="1">
      <c r="A17" s="144"/>
      <c r="B17" s="455"/>
      <c r="C17" s="455"/>
      <c r="D17" s="455"/>
      <c r="E17" s="455"/>
      <c r="F17" s="426"/>
      <c r="G17" s="426"/>
      <c r="H17" s="426"/>
      <c r="I17" s="426"/>
      <c r="J17" s="426"/>
      <c r="K17" s="427"/>
      <c r="L17" s="427"/>
      <c r="M17" s="427"/>
      <c r="N17" s="427"/>
      <c r="O17" s="427"/>
      <c r="P17" s="428"/>
      <c r="Q17" s="428"/>
      <c r="R17" s="428"/>
      <c r="S17" s="427"/>
      <c r="T17" s="427"/>
      <c r="U17" s="429"/>
      <c r="V17" s="145"/>
    </row>
    <row r="18" spans="1:23" s="138" customFormat="1" ht="17.100000000000001" customHeight="1">
      <c r="A18" s="144" t="s">
        <v>69</v>
      </c>
      <c r="B18" s="463">
        <f>SUM(F18,J18,N18,R18)</f>
        <v>12</v>
      </c>
      <c r="C18" s="463">
        <f t="shared" ref="C18:C39" si="1">SUM(D18:E18)</f>
        <v>4028</v>
      </c>
      <c r="D18" s="463">
        <f>SUM(H18,L18,P18,T18)</f>
        <v>2786</v>
      </c>
      <c r="E18" s="463">
        <f>SUM(I18,M18,Q18,U18)</f>
        <v>1242</v>
      </c>
      <c r="F18" s="441">
        <v>9</v>
      </c>
      <c r="G18" s="424">
        <f>SUM(H18:I18)</f>
        <v>3210</v>
      </c>
      <c r="H18" s="441">
        <v>2211</v>
      </c>
      <c r="I18" s="441">
        <v>999</v>
      </c>
      <c r="J18" s="441" t="s">
        <v>322</v>
      </c>
      <c r="K18" s="425">
        <f>SUM(L18:M18)</f>
        <v>0</v>
      </c>
      <c r="L18" s="442" t="s">
        <v>322</v>
      </c>
      <c r="M18" s="442" t="s">
        <v>322</v>
      </c>
      <c r="N18" s="442">
        <v>1</v>
      </c>
      <c r="O18" s="425">
        <f>SUM(P18:Q18)</f>
        <v>8</v>
      </c>
      <c r="P18" s="442">
        <v>8</v>
      </c>
      <c r="Q18" s="442" t="s">
        <v>322</v>
      </c>
      <c r="R18" s="442">
        <v>2</v>
      </c>
      <c r="S18" s="425">
        <f>SUM(T18:U18)</f>
        <v>810</v>
      </c>
      <c r="T18" s="442">
        <v>567</v>
      </c>
      <c r="U18" s="443">
        <v>243</v>
      </c>
      <c r="V18" s="146" t="s">
        <v>194</v>
      </c>
      <c r="W18" s="180"/>
    </row>
    <row r="19" spans="1:23" s="138" customFormat="1" ht="17.100000000000001" customHeight="1">
      <c r="A19" s="144" t="s">
        <v>70</v>
      </c>
      <c r="B19" s="463">
        <f t="shared" ref="B19:B37" si="2">SUM(F19,J19,N19,R19)</f>
        <v>0</v>
      </c>
      <c r="C19" s="463">
        <f t="shared" si="1"/>
        <v>0</v>
      </c>
      <c r="D19" s="463">
        <f t="shared" ref="D19:E38" si="3">SUM(H19,L19,P19,T19)</f>
        <v>0</v>
      </c>
      <c r="E19" s="463">
        <f t="shared" si="3"/>
        <v>0</v>
      </c>
      <c r="F19" s="441" t="s">
        <v>322</v>
      </c>
      <c r="G19" s="424">
        <f t="shared" ref="G19:G39" si="4">SUM(H19:I19)</f>
        <v>0</v>
      </c>
      <c r="H19" s="441" t="s">
        <v>322</v>
      </c>
      <c r="I19" s="441" t="s">
        <v>322</v>
      </c>
      <c r="J19" s="441" t="s">
        <v>322</v>
      </c>
      <c r="K19" s="425">
        <f t="shared" ref="K19:K39" si="5">SUM(L19:M19)</f>
        <v>0</v>
      </c>
      <c r="L19" s="442" t="s">
        <v>322</v>
      </c>
      <c r="M19" s="442" t="s">
        <v>322</v>
      </c>
      <c r="N19" s="442" t="s">
        <v>322</v>
      </c>
      <c r="O19" s="425">
        <f t="shared" ref="O19:O39" si="6">SUM(P19:Q19)</f>
        <v>0</v>
      </c>
      <c r="P19" s="442" t="s">
        <v>322</v>
      </c>
      <c r="Q19" s="442" t="s">
        <v>322</v>
      </c>
      <c r="R19" s="442" t="s">
        <v>322</v>
      </c>
      <c r="S19" s="425">
        <f t="shared" ref="S19:S39" si="7">SUM(T19:U19)</f>
        <v>0</v>
      </c>
      <c r="T19" s="442" t="s">
        <v>322</v>
      </c>
      <c r="U19" s="443" t="s">
        <v>322</v>
      </c>
      <c r="V19" s="146" t="s">
        <v>90</v>
      </c>
    </row>
    <row r="20" spans="1:23" s="138" customFormat="1" ht="17.100000000000001" customHeight="1">
      <c r="A20" s="147" t="s">
        <v>91</v>
      </c>
      <c r="B20" s="463">
        <f t="shared" si="2"/>
        <v>1</v>
      </c>
      <c r="C20" s="463">
        <f t="shared" si="1"/>
        <v>60</v>
      </c>
      <c r="D20" s="463">
        <f t="shared" si="3"/>
        <v>60</v>
      </c>
      <c r="E20" s="463">
        <f t="shared" si="3"/>
        <v>0</v>
      </c>
      <c r="F20" s="441" t="s">
        <v>322</v>
      </c>
      <c r="G20" s="424">
        <f t="shared" si="4"/>
        <v>0</v>
      </c>
      <c r="H20" s="441" t="s">
        <v>322</v>
      </c>
      <c r="I20" s="441" t="s">
        <v>322</v>
      </c>
      <c r="J20" s="441">
        <v>1</v>
      </c>
      <c r="K20" s="425">
        <f t="shared" si="5"/>
        <v>60</v>
      </c>
      <c r="L20" s="442">
        <v>60</v>
      </c>
      <c r="M20" s="442" t="s">
        <v>322</v>
      </c>
      <c r="N20" s="442" t="s">
        <v>322</v>
      </c>
      <c r="O20" s="425">
        <f t="shared" si="6"/>
        <v>0</v>
      </c>
      <c r="P20" s="442" t="s">
        <v>322</v>
      </c>
      <c r="Q20" s="442" t="s">
        <v>322</v>
      </c>
      <c r="R20" s="442" t="s">
        <v>322</v>
      </c>
      <c r="S20" s="425">
        <f t="shared" si="7"/>
        <v>0</v>
      </c>
      <c r="T20" s="442" t="s">
        <v>322</v>
      </c>
      <c r="U20" s="443" t="s">
        <v>322</v>
      </c>
      <c r="V20" s="146" t="s">
        <v>92</v>
      </c>
    </row>
    <row r="21" spans="1:23" s="138" customFormat="1" ht="17.100000000000001" customHeight="1">
      <c r="A21" s="144" t="s">
        <v>71</v>
      </c>
      <c r="B21" s="463">
        <v>6</v>
      </c>
      <c r="C21" s="463">
        <f t="shared" si="1"/>
        <v>324</v>
      </c>
      <c r="D21" s="463">
        <f t="shared" si="3"/>
        <v>261</v>
      </c>
      <c r="E21" s="463">
        <f t="shared" si="3"/>
        <v>63</v>
      </c>
      <c r="F21" s="441">
        <v>2</v>
      </c>
      <c r="G21" s="424">
        <f t="shared" si="4"/>
        <v>159</v>
      </c>
      <c r="H21" s="441">
        <v>141</v>
      </c>
      <c r="I21" s="441">
        <v>18</v>
      </c>
      <c r="J21" s="441">
        <v>1</v>
      </c>
      <c r="K21" s="425">
        <f t="shared" si="5"/>
        <v>68</v>
      </c>
      <c r="L21" s="442">
        <v>57</v>
      </c>
      <c r="M21" s="442">
        <v>11</v>
      </c>
      <c r="N21" s="442" t="s">
        <v>322</v>
      </c>
      <c r="O21" s="425">
        <f t="shared" si="6"/>
        <v>0</v>
      </c>
      <c r="P21" s="442" t="s">
        <v>322</v>
      </c>
      <c r="Q21" s="442" t="s">
        <v>322</v>
      </c>
      <c r="R21" s="442">
        <v>1</v>
      </c>
      <c r="S21" s="425">
        <f t="shared" si="7"/>
        <v>97</v>
      </c>
      <c r="T21" s="442">
        <v>63</v>
      </c>
      <c r="U21" s="443">
        <v>34</v>
      </c>
      <c r="V21" s="146" t="s">
        <v>93</v>
      </c>
    </row>
    <row r="22" spans="1:23" s="138" customFormat="1" ht="17.100000000000001" customHeight="1">
      <c r="A22" s="144" t="s">
        <v>72</v>
      </c>
      <c r="B22" s="463">
        <f t="shared" si="2"/>
        <v>10</v>
      </c>
      <c r="C22" s="463">
        <f t="shared" si="1"/>
        <v>2237</v>
      </c>
      <c r="D22" s="463">
        <f t="shared" si="3"/>
        <v>2214</v>
      </c>
      <c r="E22" s="463">
        <f t="shared" si="3"/>
        <v>23</v>
      </c>
      <c r="F22" s="441">
        <v>6</v>
      </c>
      <c r="G22" s="424">
        <f t="shared" si="4"/>
        <v>2066</v>
      </c>
      <c r="H22" s="441">
        <v>2043</v>
      </c>
      <c r="I22" s="441">
        <v>23</v>
      </c>
      <c r="J22" s="441" t="s">
        <v>322</v>
      </c>
      <c r="K22" s="425">
        <f t="shared" si="5"/>
        <v>0</v>
      </c>
      <c r="L22" s="442" t="s">
        <v>322</v>
      </c>
      <c r="M22" s="442" t="s">
        <v>322</v>
      </c>
      <c r="N22" s="442" t="s">
        <v>322</v>
      </c>
      <c r="O22" s="425">
        <f t="shared" si="6"/>
        <v>0</v>
      </c>
      <c r="P22" s="442" t="s">
        <v>322</v>
      </c>
      <c r="Q22" s="442" t="s">
        <v>322</v>
      </c>
      <c r="R22" s="442">
        <v>4</v>
      </c>
      <c r="S22" s="425">
        <f t="shared" si="7"/>
        <v>171</v>
      </c>
      <c r="T22" s="442">
        <v>171</v>
      </c>
      <c r="U22" s="443" t="s">
        <v>322</v>
      </c>
      <c r="V22" s="146" t="s">
        <v>94</v>
      </c>
    </row>
    <row r="23" spans="1:23" s="138" customFormat="1" ht="17.100000000000001" customHeight="1">
      <c r="A23" s="144" t="s">
        <v>73</v>
      </c>
      <c r="B23" s="463">
        <v>7</v>
      </c>
      <c r="C23" s="463">
        <f t="shared" si="1"/>
        <v>254</v>
      </c>
      <c r="D23" s="463">
        <f t="shared" si="3"/>
        <v>155</v>
      </c>
      <c r="E23" s="463">
        <f t="shared" si="3"/>
        <v>99</v>
      </c>
      <c r="F23" s="441">
        <v>1</v>
      </c>
      <c r="G23" s="424">
        <f t="shared" si="4"/>
        <v>30</v>
      </c>
      <c r="H23" s="441">
        <v>15</v>
      </c>
      <c r="I23" s="441">
        <v>15</v>
      </c>
      <c r="J23" s="441">
        <v>2</v>
      </c>
      <c r="K23" s="425">
        <f t="shared" si="5"/>
        <v>75</v>
      </c>
      <c r="L23" s="442">
        <v>45</v>
      </c>
      <c r="M23" s="442">
        <v>30</v>
      </c>
      <c r="N23" s="442" t="s">
        <v>322</v>
      </c>
      <c r="O23" s="425">
        <f t="shared" si="6"/>
        <v>0</v>
      </c>
      <c r="P23" s="442" t="s">
        <v>322</v>
      </c>
      <c r="Q23" s="442" t="s">
        <v>322</v>
      </c>
      <c r="R23" s="442">
        <v>2</v>
      </c>
      <c r="S23" s="425">
        <f t="shared" si="7"/>
        <v>149</v>
      </c>
      <c r="T23" s="442">
        <v>95</v>
      </c>
      <c r="U23" s="443">
        <v>54</v>
      </c>
      <c r="V23" s="146" t="s">
        <v>95</v>
      </c>
    </row>
    <row r="24" spans="1:23" s="138" customFormat="1" ht="17.100000000000001" customHeight="1">
      <c r="A24" s="144" t="s">
        <v>74</v>
      </c>
      <c r="B24" s="463">
        <v>31</v>
      </c>
      <c r="C24" s="463">
        <f t="shared" si="1"/>
        <v>3029</v>
      </c>
      <c r="D24" s="463">
        <f t="shared" si="3"/>
        <v>2311</v>
      </c>
      <c r="E24" s="463">
        <f t="shared" si="3"/>
        <v>718</v>
      </c>
      <c r="F24" s="441">
        <v>26</v>
      </c>
      <c r="G24" s="424">
        <f t="shared" si="4"/>
        <v>2977</v>
      </c>
      <c r="H24" s="441">
        <v>2259</v>
      </c>
      <c r="I24" s="441">
        <v>718</v>
      </c>
      <c r="J24" s="441" t="s">
        <v>322</v>
      </c>
      <c r="K24" s="425">
        <f t="shared" si="5"/>
        <v>0</v>
      </c>
      <c r="L24" s="442" t="s">
        <v>322</v>
      </c>
      <c r="M24" s="442" t="s">
        <v>322</v>
      </c>
      <c r="N24" s="442" t="s">
        <v>322</v>
      </c>
      <c r="O24" s="425">
        <f t="shared" si="6"/>
        <v>0</v>
      </c>
      <c r="P24" s="442" t="s">
        <v>322</v>
      </c>
      <c r="Q24" s="442" t="s">
        <v>322</v>
      </c>
      <c r="R24" s="442">
        <v>3</v>
      </c>
      <c r="S24" s="425">
        <f t="shared" si="7"/>
        <v>52</v>
      </c>
      <c r="T24" s="442">
        <v>52</v>
      </c>
      <c r="U24" s="443" t="s">
        <v>322</v>
      </c>
      <c r="V24" s="146" t="s">
        <v>96</v>
      </c>
    </row>
    <row r="25" spans="1:23" s="138" customFormat="1" ht="17.100000000000001" customHeight="1">
      <c r="A25" s="144" t="s">
        <v>75</v>
      </c>
      <c r="B25" s="463">
        <v>134</v>
      </c>
      <c r="C25" s="463">
        <f t="shared" si="1"/>
        <v>33655</v>
      </c>
      <c r="D25" s="463">
        <f t="shared" si="3"/>
        <v>29980</v>
      </c>
      <c r="E25" s="463">
        <f t="shared" si="3"/>
        <v>3675</v>
      </c>
      <c r="F25" s="441">
        <v>100</v>
      </c>
      <c r="G25" s="424">
        <f t="shared" si="4"/>
        <v>29270</v>
      </c>
      <c r="H25" s="441">
        <v>25911</v>
      </c>
      <c r="I25" s="441">
        <v>3359</v>
      </c>
      <c r="J25" s="441">
        <v>19</v>
      </c>
      <c r="K25" s="425">
        <f t="shared" si="5"/>
        <v>2499</v>
      </c>
      <c r="L25" s="442">
        <v>2426</v>
      </c>
      <c r="M25" s="442">
        <v>73</v>
      </c>
      <c r="N25" s="442">
        <v>1</v>
      </c>
      <c r="O25" s="425">
        <f t="shared" si="6"/>
        <v>82</v>
      </c>
      <c r="P25" s="442">
        <v>55</v>
      </c>
      <c r="Q25" s="442">
        <v>27</v>
      </c>
      <c r="R25" s="442">
        <v>27</v>
      </c>
      <c r="S25" s="425">
        <f t="shared" si="7"/>
        <v>1804</v>
      </c>
      <c r="T25" s="442">
        <v>1588</v>
      </c>
      <c r="U25" s="443">
        <v>216</v>
      </c>
      <c r="V25" s="146" t="s">
        <v>97</v>
      </c>
    </row>
    <row r="26" spans="1:23" s="138" customFormat="1" ht="17.100000000000001" customHeight="1">
      <c r="A26" s="144" t="s">
        <v>76</v>
      </c>
      <c r="B26" s="463">
        <v>11</v>
      </c>
      <c r="C26" s="463">
        <f t="shared" si="1"/>
        <v>965</v>
      </c>
      <c r="D26" s="463">
        <f t="shared" si="3"/>
        <v>869</v>
      </c>
      <c r="E26" s="463">
        <f t="shared" si="3"/>
        <v>96</v>
      </c>
      <c r="F26" s="441">
        <v>9</v>
      </c>
      <c r="G26" s="424">
        <f t="shared" si="4"/>
        <v>945</v>
      </c>
      <c r="H26" s="441">
        <v>849</v>
      </c>
      <c r="I26" s="441">
        <v>96</v>
      </c>
      <c r="J26" s="441" t="s">
        <v>322</v>
      </c>
      <c r="K26" s="425">
        <f t="shared" si="5"/>
        <v>0</v>
      </c>
      <c r="L26" s="442" t="s">
        <v>322</v>
      </c>
      <c r="M26" s="442" t="s">
        <v>322</v>
      </c>
      <c r="N26" s="442" t="s">
        <v>322</v>
      </c>
      <c r="O26" s="425">
        <f t="shared" si="6"/>
        <v>0</v>
      </c>
      <c r="P26" s="442" t="s">
        <v>322</v>
      </c>
      <c r="Q26" s="442" t="s">
        <v>322</v>
      </c>
      <c r="R26" s="442">
        <v>1</v>
      </c>
      <c r="S26" s="425">
        <f t="shared" si="7"/>
        <v>20</v>
      </c>
      <c r="T26" s="442">
        <v>20</v>
      </c>
      <c r="U26" s="443" t="s">
        <v>322</v>
      </c>
      <c r="V26" s="146" t="s">
        <v>98</v>
      </c>
    </row>
    <row r="27" spans="1:23" s="138" customFormat="1" ht="17.100000000000001" customHeight="1">
      <c r="A27" s="13" t="s">
        <v>99</v>
      </c>
      <c r="B27" s="463">
        <f t="shared" si="2"/>
        <v>3</v>
      </c>
      <c r="C27" s="463">
        <f t="shared" si="1"/>
        <v>288</v>
      </c>
      <c r="D27" s="463">
        <f t="shared" si="3"/>
        <v>149</v>
      </c>
      <c r="E27" s="463">
        <f t="shared" si="3"/>
        <v>139</v>
      </c>
      <c r="F27" s="441">
        <v>3</v>
      </c>
      <c r="G27" s="424">
        <f t="shared" si="4"/>
        <v>288</v>
      </c>
      <c r="H27" s="441">
        <v>149</v>
      </c>
      <c r="I27" s="441">
        <v>139</v>
      </c>
      <c r="J27" s="441" t="s">
        <v>322</v>
      </c>
      <c r="K27" s="425">
        <f t="shared" si="5"/>
        <v>0</v>
      </c>
      <c r="L27" s="442" t="s">
        <v>322</v>
      </c>
      <c r="M27" s="442" t="s">
        <v>322</v>
      </c>
      <c r="N27" s="442" t="s">
        <v>322</v>
      </c>
      <c r="O27" s="425">
        <f t="shared" si="6"/>
        <v>0</v>
      </c>
      <c r="P27" s="442" t="s">
        <v>322</v>
      </c>
      <c r="Q27" s="442" t="s">
        <v>322</v>
      </c>
      <c r="R27" s="442" t="s">
        <v>322</v>
      </c>
      <c r="S27" s="425">
        <f t="shared" si="7"/>
        <v>0</v>
      </c>
      <c r="T27" s="442" t="s">
        <v>322</v>
      </c>
      <c r="U27" s="443" t="s">
        <v>322</v>
      </c>
      <c r="V27" s="146" t="s">
        <v>100</v>
      </c>
    </row>
    <row r="28" spans="1:23" s="138" customFormat="1" ht="17.100000000000001" customHeight="1">
      <c r="A28" s="144" t="s">
        <v>101</v>
      </c>
      <c r="B28" s="463">
        <v>41</v>
      </c>
      <c r="C28" s="463">
        <f t="shared" si="1"/>
        <v>2812</v>
      </c>
      <c r="D28" s="463">
        <f t="shared" si="3"/>
        <v>2770</v>
      </c>
      <c r="E28" s="463">
        <f t="shared" si="3"/>
        <v>42</v>
      </c>
      <c r="F28" s="441">
        <v>30</v>
      </c>
      <c r="G28" s="424">
        <f t="shared" si="4"/>
        <v>1765</v>
      </c>
      <c r="H28" s="441">
        <v>1728</v>
      </c>
      <c r="I28" s="441">
        <v>37</v>
      </c>
      <c r="J28" s="441">
        <v>3</v>
      </c>
      <c r="K28" s="425">
        <f t="shared" si="5"/>
        <v>196</v>
      </c>
      <c r="L28" s="442">
        <v>191</v>
      </c>
      <c r="M28" s="442">
        <v>5</v>
      </c>
      <c r="N28" s="442">
        <v>1</v>
      </c>
      <c r="O28" s="425">
        <f t="shared" si="6"/>
        <v>35</v>
      </c>
      <c r="P28" s="442">
        <v>35</v>
      </c>
      <c r="Q28" s="442" t="s">
        <v>322</v>
      </c>
      <c r="R28" s="442">
        <v>6</v>
      </c>
      <c r="S28" s="425">
        <f t="shared" si="7"/>
        <v>816</v>
      </c>
      <c r="T28" s="442">
        <v>816</v>
      </c>
      <c r="U28" s="443" t="s">
        <v>322</v>
      </c>
      <c r="V28" s="146" t="s">
        <v>102</v>
      </c>
    </row>
    <row r="29" spans="1:23" s="138" customFormat="1" ht="17.100000000000001" customHeight="1">
      <c r="A29" s="144" t="s">
        <v>77</v>
      </c>
      <c r="B29" s="463">
        <f t="shared" si="2"/>
        <v>7</v>
      </c>
      <c r="C29" s="463">
        <f t="shared" si="1"/>
        <v>887</v>
      </c>
      <c r="D29" s="463">
        <f t="shared" si="3"/>
        <v>774</v>
      </c>
      <c r="E29" s="463">
        <f t="shared" si="3"/>
        <v>113</v>
      </c>
      <c r="F29" s="441">
        <v>5</v>
      </c>
      <c r="G29" s="424">
        <f t="shared" si="4"/>
        <v>506</v>
      </c>
      <c r="H29" s="441">
        <v>453</v>
      </c>
      <c r="I29" s="441">
        <v>53</v>
      </c>
      <c r="J29" s="441">
        <v>2</v>
      </c>
      <c r="K29" s="425">
        <f t="shared" si="5"/>
        <v>381</v>
      </c>
      <c r="L29" s="442">
        <v>321</v>
      </c>
      <c r="M29" s="442">
        <v>60</v>
      </c>
      <c r="N29" s="442" t="s">
        <v>322</v>
      </c>
      <c r="O29" s="425">
        <f t="shared" si="6"/>
        <v>0</v>
      </c>
      <c r="P29" s="442" t="s">
        <v>322</v>
      </c>
      <c r="Q29" s="442" t="s">
        <v>322</v>
      </c>
      <c r="R29" s="442" t="s">
        <v>322</v>
      </c>
      <c r="S29" s="425">
        <f t="shared" si="7"/>
        <v>0</v>
      </c>
      <c r="T29" s="442" t="s">
        <v>322</v>
      </c>
      <c r="U29" s="443" t="s">
        <v>322</v>
      </c>
      <c r="V29" s="146" t="s">
        <v>103</v>
      </c>
    </row>
    <row r="30" spans="1:23" s="138" customFormat="1" ht="17.100000000000001" customHeight="1">
      <c r="A30" s="144" t="s">
        <v>78</v>
      </c>
      <c r="B30" s="463">
        <v>66</v>
      </c>
      <c r="C30" s="463">
        <f t="shared" si="1"/>
        <v>3345</v>
      </c>
      <c r="D30" s="463">
        <f t="shared" si="3"/>
        <v>3233</v>
      </c>
      <c r="E30" s="463">
        <f t="shared" si="3"/>
        <v>112</v>
      </c>
      <c r="F30" s="441">
        <v>29</v>
      </c>
      <c r="G30" s="424">
        <f t="shared" si="4"/>
        <v>1733</v>
      </c>
      <c r="H30" s="441">
        <v>1666</v>
      </c>
      <c r="I30" s="441">
        <v>67</v>
      </c>
      <c r="J30" s="441">
        <v>10</v>
      </c>
      <c r="K30" s="425">
        <f t="shared" si="5"/>
        <v>869</v>
      </c>
      <c r="L30" s="442">
        <v>834</v>
      </c>
      <c r="M30" s="442">
        <v>35</v>
      </c>
      <c r="N30" s="442" t="s">
        <v>322</v>
      </c>
      <c r="O30" s="425">
        <f t="shared" si="6"/>
        <v>0</v>
      </c>
      <c r="P30" s="442" t="s">
        <v>322</v>
      </c>
      <c r="Q30" s="442" t="s">
        <v>322</v>
      </c>
      <c r="R30" s="442">
        <v>23</v>
      </c>
      <c r="S30" s="425">
        <f t="shared" si="7"/>
        <v>743</v>
      </c>
      <c r="T30" s="442">
        <v>733</v>
      </c>
      <c r="U30" s="443">
        <v>10</v>
      </c>
      <c r="V30" s="146" t="s">
        <v>104</v>
      </c>
    </row>
    <row r="31" spans="1:23" s="138" customFormat="1" ht="17.100000000000001" customHeight="1">
      <c r="A31" s="147" t="s">
        <v>79</v>
      </c>
      <c r="B31" s="463">
        <v>14</v>
      </c>
      <c r="C31" s="463">
        <f t="shared" si="1"/>
        <v>731</v>
      </c>
      <c r="D31" s="463">
        <f t="shared" si="3"/>
        <v>493</v>
      </c>
      <c r="E31" s="463">
        <f t="shared" si="3"/>
        <v>238</v>
      </c>
      <c r="F31" s="441">
        <v>2</v>
      </c>
      <c r="G31" s="424">
        <f t="shared" si="4"/>
        <v>588</v>
      </c>
      <c r="H31" s="441">
        <v>384</v>
      </c>
      <c r="I31" s="441">
        <v>204</v>
      </c>
      <c r="J31" s="441">
        <v>4</v>
      </c>
      <c r="K31" s="425">
        <f t="shared" si="5"/>
        <v>118</v>
      </c>
      <c r="L31" s="442">
        <v>86</v>
      </c>
      <c r="M31" s="442">
        <v>32</v>
      </c>
      <c r="N31" s="442" t="s">
        <v>322</v>
      </c>
      <c r="O31" s="425">
        <f t="shared" si="6"/>
        <v>0</v>
      </c>
      <c r="P31" s="442" t="s">
        <v>322</v>
      </c>
      <c r="Q31" s="442" t="s">
        <v>322</v>
      </c>
      <c r="R31" s="442">
        <v>1</v>
      </c>
      <c r="S31" s="425">
        <f t="shared" si="7"/>
        <v>25</v>
      </c>
      <c r="T31" s="442">
        <v>23</v>
      </c>
      <c r="U31" s="443">
        <v>2</v>
      </c>
      <c r="V31" s="146" t="s">
        <v>105</v>
      </c>
    </row>
    <row r="32" spans="1:23" s="138" customFormat="1" ht="17.100000000000001" customHeight="1">
      <c r="A32" s="147" t="s">
        <v>106</v>
      </c>
      <c r="B32" s="463">
        <f t="shared" si="2"/>
        <v>4</v>
      </c>
      <c r="C32" s="463">
        <f t="shared" si="1"/>
        <v>96</v>
      </c>
      <c r="D32" s="463">
        <f t="shared" si="3"/>
        <v>88</v>
      </c>
      <c r="E32" s="463">
        <f t="shared" si="3"/>
        <v>8</v>
      </c>
      <c r="F32" s="441" t="s">
        <v>322</v>
      </c>
      <c r="G32" s="424">
        <f t="shared" si="4"/>
        <v>0</v>
      </c>
      <c r="H32" s="441" t="s">
        <v>322</v>
      </c>
      <c r="I32" s="441" t="s">
        <v>322</v>
      </c>
      <c r="J32" s="441">
        <v>3</v>
      </c>
      <c r="K32" s="425">
        <f t="shared" si="5"/>
        <v>89</v>
      </c>
      <c r="L32" s="442">
        <v>81</v>
      </c>
      <c r="M32" s="442">
        <v>8</v>
      </c>
      <c r="N32" s="442" t="s">
        <v>322</v>
      </c>
      <c r="O32" s="425">
        <f t="shared" si="6"/>
        <v>0</v>
      </c>
      <c r="P32" s="442" t="s">
        <v>322</v>
      </c>
      <c r="Q32" s="442" t="s">
        <v>322</v>
      </c>
      <c r="R32" s="442">
        <v>1</v>
      </c>
      <c r="S32" s="425">
        <f t="shared" si="7"/>
        <v>7</v>
      </c>
      <c r="T32" s="442">
        <v>7</v>
      </c>
      <c r="U32" s="443" t="s">
        <v>322</v>
      </c>
      <c r="V32" s="146" t="s">
        <v>107</v>
      </c>
    </row>
    <row r="33" spans="1:22" s="138" customFormat="1" ht="17.100000000000001" customHeight="1">
      <c r="A33" s="144" t="s">
        <v>80</v>
      </c>
      <c r="B33" s="463">
        <f t="shared" si="2"/>
        <v>13</v>
      </c>
      <c r="C33" s="463">
        <f t="shared" si="1"/>
        <v>1118</v>
      </c>
      <c r="D33" s="463">
        <f t="shared" si="3"/>
        <v>335</v>
      </c>
      <c r="E33" s="463">
        <f t="shared" si="3"/>
        <v>783</v>
      </c>
      <c r="F33" s="441">
        <v>1</v>
      </c>
      <c r="G33" s="424">
        <f t="shared" si="4"/>
        <v>121</v>
      </c>
      <c r="H33" s="441">
        <v>26</v>
      </c>
      <c r="I33" s="441">
        <v>95</v>
      </c>
      <c r="J33" s="441">
        <v>7</v>
      </c>
      <c r="K33" s="425">
        <f t="shared" si="5"/>
        <v>345</v>
      </c>
      <c r="L33" s="442">
        <v>144</v>
      </c>
      <c r="M33" s="442">
        <v>201</v>
      </c>
      <c r="N33" s="442" t="s">
        <v>322</v>
      </c>
      <c r="O33" s="425">
        <f t="shared" si="6"/>
        <v>0</v>
      </c>
      <c r="P33" s="442" t="s">
        <v>322</v>
      </c>
      <c r="Q33" s="442" t="s">
        <v>322</v>
      </c>
      <c r="R33" s="442">
        <v>5</v>
      </c>
      <c r="S33" s="425">
        <f t="shared" si="7"/>
        <v>652</v>
      </c>
      <c r="T33" s="442">
        <v>165</v>
      </c>
      <c r="U33" s="443">
        <v>487</v>
      </c>
      <c r="V33" s="146" t="s">
        <v>108</v>
      </c>
    </row>
    <row r="34" spans="1:22" s="138" customFormat="1" ht="17.100000000000001" customHeight="1">
      <c r="A34" s="144" t="s">
        <v>81</v>
      </c>
      <c r="B34" s="463">
        <f t="shared" si="2"/>
        <v>9</v>
      </c>
      <c r="C34" s="463">
        <f t="shared" si="1"/>
        <v>639</v>
      </c>
      <c r="D34" s="463">
        <f t="shared" si="3"/>
        <v>388</v>
      </c>
      <c r="E34" s="463">
        <f t="shared" si="3"/>
        <v>251</v>
      </c>
      <c r="F34" s="441">
        <v>7</v>
      </c>
      <c r="G34" s="424">
        <f t="shared" si="4"/>
        <v>592</v>
      </c>
      <c r="H34" s="441">
        <v>358</v>
      </c>
      <c r="I34" s="441">
        <v>234</v>
      </c>
      <c r="J34" s="441">
        <v>2</v>
      </c>
      <c r="K34" s="425">
        <f t="shared" si="5"/>
        <v>47</v>
      </c>
      <c r="L34" s="442">
        <v>30</v>
      </c>
      <c r="M34" s="442">
        <v>17</v>
      </c>
      <c r="N34" s="442" t="s">
        <v>322</v>
      </c>
      <c r="O34" s="425">
        <f t="shared" si="6"/>
        <v>0</v>
      </c>
      <c r="P34" s="442" t="s">
        <v>322</v>
      </c>
      <c r="Q34" s="442" t="s">
        <v>322</v>
      </c>
      <c r="R34" s="442" t="s">
        <v>322</v>
      </c>
      <c r="S34" s="425">
        <f t="shared" si="7"/>
        <v>0</v>
      </c>
      <c r="T34" s="442" t="s">
        <v>322</v>
      </c>
      <c r="U34" s="443" t="s">
        <v>322</v>
      </c>
      <c r="V34" s="146" t="s">
        <v>109</v>
      </c>
    </row>
    <row r="35" spans="1:22" s="138" customFormat="1" ht="17.100000000000001" customHeight="1">
      <c r="A35" s="144" t="s">
        <v>82</v>
      </c>
      <c r="B35" s="463">
        <f t="shared" si="2"/>
        <v>8</v>
      </c>
      <c r="C35" s="463">
        <f t="shared" si="1"/>
        <v>3049</v>
      </c>
      <c r="D35" s="463">
        <f t="shared" si="3"/>
        <v>2952</v>
      </c>
      <c r="E35" s="463">
        <f t="shared" si="3"/>
        <v>97</v>
      </c>
      <c r="F35" s="441">
        <v>3</v>
      </c>
      <c r="G35" s="424">
        <f t="shared" si="4"/>
        <v>1277</v>
      </c>
      <c r="H35" s="441">
        <v>1277</v>
      </c>
      <c r="I35" s="441" t="s">
        <v>322</v>
      </c>
      <c r="J35" s="441">
        <v>3</v>
      </c>
      <c r="K35" s="425">
        <f t="shared" si="5"/>
        <v>1688</v>
      </c>
      <c r="L35" s="442">
        <v>1594</v>
      </c>
      <c r="M35" s="442">
        <v>94</v>
      </c>
      <c r="N35" s="442" t="s">
        <v>322</v>
      </c>
      <c r="O35" s="425">
        <f t="shared" si="6"/>
        <v>0</v>
      </c>
      <c r="P35" s="442" t="s">
        <v>322</v>
      </c>
      <c r="Q35" s="442" t="s">
        <v>322</v>
      </c>
      <c r="R35" s="442">
        <v>2</v>
      </c>
      <c r="S35" s="425">
        <f t="shared" si="7"/>
        <v>84</v>
      </c>
      <c r="T35" s="442">
        <v>81</v>
      </c>
      <c r="U35" s="443">
        <v>3</v>
      </c>
      <c r="V35" s="146" t="s">
        <v>110</v>
      </c>
    </row>
    <row r="36" spans="1:22" s="138" customFormat="1" ht="17.100000000000001" customHeight="1">
      <c r="A36" s="144" t="s">
        <v>83</v>
      </c>
      <c r="B36" s="463">
        <f t="shared" si="2"/>
        <v>3</v>
      </c>
      <c r="C36" s="463">
        <f t="shared" si="1"/>
        <v>329</v>
      </c>
      <c r="D36" s="463">
        <f t="shared" si="3"/>
        <v>324</v>
      </c>
      <c r="E36" s="463">
        <f t="shared" si="3"/>
        <v>5</v>
      </c>
      <c r="F36" s="441">
        <v>2</v>
      </c>
      <c r="G36" s="424">
        <f t="shared" si="4"/>
        <v>228</v>
      </c>
      <c r="H36" s="441">
        <v>228</v>
      </c>
      <c r="I36" s="441" t="s">
        <v>322</v>
      </c>
      <c r="J36" s="441" t="s">
        <v>322</v>
      </c>
      <c r="K36" s="425">
        <f t="shared" si="5"/>
        <v>0</v>
      </c>
      <c r="L36" s="442" t="s">
        <v>322</v>
      </c>
      <c r="M36" s="442" t="s">
        <v>322</v>
      </c>
      <c r="N36" s="442" t="s">
        <v>322</v>
      </c>
      <c r="O36" s="425">
        <f t="shared" si="6"/>
        <v>0</v>
      </c>
      <c r="P36" s="442" t="s">
        <v>322</v>
      </c>
      <c r="Q36" s="442" t="s">
        <v>322</v>
      </c>
      <c r="R36" s="442">
        <v>1</v>
      </c>
      <c r="S36" s="425">
        <f t="shared" si="7"/>
        <v>101</v>
      </c>
      <c r="T36" s="442">
        <v>96</v>
      </c>
      <c r="U36" s="443">
        <v>5</v>
      </c>
      <c r="V36" s="146" t="s">
        <v>111</v>
      </c>
    </row>
    <row r="37" spans="1:22" s="138" customFormat="1" ht="17.100000000000001" customHeight="1">
      <c r="A37" s="144" t="s">
        <v>112</v>
      </c>
      <c r="B37" s="463">
        <f t="shared" si="2"/>
        <v>1</v>
      </c>
      <c r="C37" s="463">
        <f t="shared" si="1"/>
        <v>20</v>
      </c>
      <c r="D37" s="463">
        <f t="shared" si="3"/>
        <v>16</v>
      </c>
      <c r="E37" s="463">
        <f t="shared" si="3"/>
        <v>4</v>
      </c>
      <c r="F37" s="441" t="s">
        <v>322</v>
      </c>
      <c r="G37" s="424">
        <f t="shared" si="4"/>
        <v>0</v>
      </c>
      <c r="H37" s="441" t="s">
        <v>322</v>
      </c>
      <c r="I37" s="441" t="s">
        <v>322</v>
      </c>
      <c r="J37" s="441">
        <v>1</v>
      </c>
      <c r="K37" s="425">
        <f t="shared" si="5"/>
        <v>20</v>
      </c>
      <c r="L37" s="442">
        <v>16</v>
      </c>
      <c r="M37" s="442">
        <v>4</v>
      </c>
      <c r="N37" s="442" t="s">
        <v>322</v>
      </c>
      <c r="O37" s="425">
        <f t="shared" si="6"/>
        <v>0</v>
      </c>
      <c r="P37" s="442" t="s">
        <v>322</v>
      </c>
      <c r="Q37" s="442" t="s">
        <v>322</v>
      </c>
      <c r="R37" s="442" t="s">
        <v>322</v>
      </c>
      <c r="S37" s="425">
        <f t="shared" si="7"/>
        <v>0</v>
      </c>
      <c r="T37" s="442" t="s">
        <v>322</v>
      </c>
      <c r="U37" s="443" t="s">
        <v>322</v>
      </c>
      <c r="V37" s="146" t="s">
        <v>113</v>
      </c>
    </row>
    <row r="38" spans="1:22" s="138" customFormat="1" ht="17.100000000000001" customHeight="1">
      <c r="A38" s="147" t="s">
        <v>114</v>
      </c>
      <c r="B38" s="463">
        <v>14</v>
      </c>
      <c r="C38" s="463">
        <f t="shared" si="1"/>
        <v>1765</v>
      </c>
      <c r="D38" s="463">
        <f t="shared" si="3"/>
        <v>1484</v>
      </c>
      <c r="E38" s="463">
        <f t="shared" si="3"/>
        <v>281</v>
      </c>
      <c r="F38" s="441">
        <v>8</v>
      </c>
      <c r="G38" s="424">
        <f t="shared" si="4"/>
        <v>590</v>
      </c>
      <c r="H38" s="441">
        <v>520</v>
      </c>
      <c r="I38" s="441">
        <v>70</v>
      </c>
      <c r="J38" s="441">
        <v>1</v>
      </c>
      <c r="K38" s="425">
        <f t="shared" si="5"/>
        <v>1100</v>
      </c>
      <c r="L38" s="442">
        <v>913</v>
      </c>
      <c r="M38" s="442">
        <v>187</v>
      </c>
      <c r="N38" s="442" t="s">
        <v>322</v>
      </c>
      <c r="O38" s="425">
        <f t="shared" si="6"/>
        <v>0</v>
      </c>
      <c r="P38" s="442" t="s">
        <v>322</v>
      </c>
      <c r="Q38" s="442" t="s">
        <v>322</v>
      </c>
      <c r="R38" s="442">
        <v>2</v>
      </c>
      <c r="S38" s="425">
        <f t="shared" si="7"/>
        <v>75</v>
      </c>
      <c r="T38" s="442">
        <v>51</v>
      </c>
      <c r="U38" s="443">
        <v>24</v>
      </c>
      <c r="V38" s="146" t="s">
        <v>115</v>
      </c>
    </row>
    <row r="39" spans="1:22" s="138" customFormat="1" ht="17.100000000000001" customHeight="1" thickBot="1">
      <c r="A39" s="148" t="s">
        <v>116</v>
      </c>
      <c r="B39" s="464">
        <v>114</v>
      </c>
      <c r="C39" s="465">
        <f t="shared" si="1"/>
        <v>14467</v>
      </c>
      <c r="D39" s="465">
        <v>10758</v>
      </c>
      <c r="E39" s="465">
        <v>3709</v>
      </c>
      <c r="F39" s="444">
        <v>40</v>
      </c>
      <c r="G39" s="445">
        <f t="shared" si="4"/>
        <v>3739</v>
      </c>
      <c r="H39" s="444">
        <v>2934</v>
      </c>
      <c r="I39" s="444">
        <v>805</v>
      </c>
      <c r="J39" s="444">
        <v>15</v>
      </c>
      <c r="K39" s="446">
        <f t="shared" si="5"/>
        <v>4376</v>
      </c>
      <c r="L39" s="447">
        <v>3083</v>
      </c>
      <c r="M39" s="447">
        <v>1293</v>
      </c>
      <c r="N39" s="447">
        <v>2</v>
      </c>
      <c r="O39" s="446">
        <f t="shared" si="6"/>
        <v>412</v>
      </c>
      <c r="P39" s="447">
        <v>331</v>
      </c>
      <c r="Q39" s="447">
        <v>81</v>
      </c>
      <c r="R39" s="447">
        <v>61</v>
      </c>
      <c r="S39" s="446">
        <f t="shared" si="7"/>
        <v>4632</v>
      </c>
      <c r="T39" s="448">
        <v>3379</v>
      </c>
      <c r="U39" s="449">
        <v>1253</v>
      </c>
      <c r="V39" s="149" t="s">
        <v>117</v>
      </c>
    </row>
    <row r="40" spans="1:22" s="153" customFormat="1" ht="11.25" customHeight="1">
      <c r="A40" s="150" t="s">
        <v>118</v>
      </c>
      <c r="B40" s="151"/>
      <c r="C40" s="151"/>
      <c r="D40" s="151"/>
      <c r="E40" s="15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0"/>
      <c r="T40" s="431"/>
      <c r="U40" s="431"/>
      <c r="V40" s="152" t="s">
        <v>68</v>
      </c>
    </row>
    <row r="41" spans="1:22" s="154" customFormat="1" ht="11.25" customHeight="1">
      <c r="A41" s="105" t="s">
        <v>195</v>
      </c>
      <c r="B41" s="105"/>
      <c r="C41" s="105"/>
      <c r="D41" s="105"/>
      <c r="E41" s="105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2"/>
      <c r="R41" s="432"/>
      <c r="S41" s="432"/>
      <c r="T41" s="432"/>
      <c r="U41" s="432"/>
      <c r="V41" s="99"/>
    </row>
    <row r="42" spans="1:22" s="154" customFormat="1" ht="11.25" customHeight="1">
      <c r="A42" s="105" t="s">
        <v>321</v>
      </c>
      <c r="B42" s="105"/>
      <c r="C42" s="105"/>
      <c r="D42" s="105"/>
      <c r="E42" s="105"/>
      <c r="F42" s="432"/>
      <c r="G42" s="432"/>
      <c r="H42" s="432"/>
      <c r="I42" s="432"/>
      <c r="J42" s="432"/>
      <c r="K42" s="432"/>
      <c r="L42" s="432"/>
      <c r="M42" s="432"/>
      <c r="N42" s="432"/>
      <c r="O42" s="432"/>
      <c r="P42" s="432"/>
      <c r="Q42" s="432"/>
      <c r="R42" s="432"/>
      <c r="S42" s="432"/>
      <c r="T42" s="432"/>
      <c r="U42" s="432"/>
      <c r="V42" s="99"/>
    </row>
  </sheetData>
  <sheetProtection selectLockedCells="1"/>
  <mergeCells count="37">
    <mergeCell ref="A1:B1"/>
    <mergeCell ref="A3:J3"/>
    <mergeCell ref="K3:V3"/>
    <mergeCell ref="A4:E4"/>
    <mergeCell ref="A6:A11"/>
    <mergeCell ref="B6:E7"/>
    <mergeCell ref="F6:I7"/>
    <mergeCell ref="J6:J7"/>
    <mergeCell ref="K6:M7"/>
    <mergeCell ref="N6:Q7"/>
    <mergeCell ref="B8:B11"/>
    <mergeCell ref="C8:E9"/>
    <mergeCell ref="F8:F11"/>
    <mergeCell ref="G8:I9"/>
    <mergeCell ref="J8:J11"/>
    <mergeCell ref="I10:I11"/>
    <mergeCell ref="K10:K11"/>
    <mergeCell ref="L10:L11"/>
    <mergeCell ref="R6:U7"/>
    <mergeCell ref="V6:V11"/>
    <mergeCell ref="K8:M9"/>
    <mergeCell ref="N8:N11"/>
    <mergeCell ref="O8:Q9"/>
    <mergeCell ref="U10:U11"/>
    <mergeCell ref="M10:M11"/>
    <mergeCell ref="O10:O11"/>
    <mergeCell ref="P10:P11"/>
    <mergeCell ref="Q10:Q11"/>
    <mergeCell ref="S10:S11"/>
    <mergeCell ref="T10:T11"/>
    <mergeCell ref="R8:R11"/>
    <mergeCell ref="S8:U9"/>
    <mergeCell ref="C10:C11"/>
    <mergeCell ref="D10:D11"/>
    <mergeCell ref="E10:E11"/>
    <mergeCell ref="G10:G11"/>
    <mergeCell ref="H10:H11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rowBreaks count="1" manualBreakCount="1">
    <brk id="42" max="21" man="1"/>
  </rowBreaks>
  <colBreaks count="1" manualBreakCount="1">
    <brk id="10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86"/>
  <sheetViews>
    <sheetView view="pageBreakPreview" topLeftCell="A7" zoomScaleNormal="100" zoomScaleSheetLayoutView="100" workbookViewId="0">
      <selection activeCell="H21" sqref="H21"/>
    </sheetView>
  </sheetViews>
  <sheetFormatPr defaultRowHeight="14.25"/>
  <cols>
    <col min="1" max="1" width="8.625" style="177" customWidth="1"/>
    <col min="2" max="5" width="8.625" style="178" customWidth="1"/>
    <col min="6" max="6" width="7.125" style="178" customWidth="1"/>
    <col min="7" max="9" width="8.125" style="178" customWidth="1"/>
    <col min="10" max="10" width="7.625" style="178" customWidth="1"/>
    <col min="11" max="11" width="6.625" style="178" customWidth="1"/>
    <col min="12" max="13" width="6.375" style="178" customWidth="1"/>
    <col min="14" max="14" width="6.125" style="178" customWidth="1"/>
    <col min="15" max="15" width="6.875" style="178" customWidth="1"/>
    <col min="16" max="17" width="6.625" style="178" customWidth="1"/>
    <col min="18" max="18" width="6.125" style="178" customWidth="1"/>
    <col min="19" max="19" width="6.625" style="178" customWidth="1"/>
    <col min="20" max="20" width="6.125" style="178" customWidth="1"/>
    <col min="21" max="21" width="6.375" style="178" customWidth="1"/>
    <col min="22" max="22" width="11.625" style="156" customWidth="1"/>
    <col min="23" max="16384" width="9" style="156"/>
  </cols>
  <sheetData>
    <row r="1" spans="1:22" s="267" customFormat="1" ht="14.1" customHeight="1">
      <c r="A1" s="669" t="s">
        <v>248</v>
      </c>
      <c r="B1" s="669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9" t="s">
        <v>262</v>
      </c>
    </row>
    <row r="2" spans="1:22" s="139" customFormat="1" ht="14.1" customHeight="1">
      <c r="A2" s="180"/>
      <c r="B2" s="180"/>
      <c r="C2" s="159"/>
      <c r="D2" s="159"/>
      <c r="E2" s="159"/>
      <c r="F2" s="180"/>
      <c r="G2" s="159"/>
      <c r="H2" s="159"/>
      <c r="I2" s="159"/>
      <c r="J2" s="180"/>
      <c r="K2" s="159"/>
      <c r="L2" s="159"/>
      <c r="M2" s="159"/>
      <c r="N2" s="180"/>
      <c r="O2" s="159"/>
      <c r="P2" s="159"/>
      <c r="Q2" s="159"/>
      <c r="R2" s="180"/>
      <c r="S2" s="159"/>
      <c r="T2" s="159"/>
      <c r="U2" s="159"/>
      <c r="V2" s="158"/>
    </row>
    <row r="3" spans="1:22" s="140" customFormat="1" ht="20.100000000000001" customHeight="1">
      <c r="A3" s="670" t="s">
        <v>271</v>
      </c>
      <c r="B3" s="670"/>
      <c r="C3" s="670"/>
      <c r="D3" s="670"/>
      <c r="E3" s="670"/>
      <c r="F3" s="670"/>
      <c r="G3" s="670"/>
      <c r="H3" s="670"/>
      <c r="I3" s="670"/>
      <c r="J3" s="670"/>
      <c r="K3" s="670" t="s">
        <v>200</v>
      </c>
      <c r="L3" s="670"/>
      <c r="M3" s="670"/>
      <c r="N3" s="670"/>
      <c r="O3" s="670"/>
      <c r="P3" s="670"/>
      <c r="Q3" s="670"/>
      <c r="R3" s="670"/>
      <c r="S3" s="670"/>
      <c r="T3" s="670"/>
      <c r="U3" s="670"/>
      <c r="V3" s="670"/>
    </row>
    <row r="4" spans="1:22" s="141" customFormat="1" ht="20.100000000000001" customHeight="1">
      <c r="A4" s="670"/>
      <c r="B4" s="670"/>
      <c r="C4" s="670"/>
      <c r="D4" s="670"/>
      <c r="E4" s="670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</row>
    <row r="5" spans="1:22" s="180" customFormat="1" ht="18" customHeight="1" thickBot="1">
      <c r="A5" s="180" t="s">
        <v>15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1" t="s">
        <v>16</v>
      </c>
    </row>
    <row r="6" spans="1:22" s="138" customFormat="1" ht="13.35" customHeight="1">
      <c r="A6" s="671" t="s">
        <v>201</v>
      </c>
      <c r="B6" s="665" t="s">
        <v>202</v>
      </c>
      <c r="C6" s="666"/>
      <c r="D6" s="666"/>
      <c r="E6" s="666"/>
      <c r="F6" s="665" t="s">
        <v>203</v>
      </c>
      <c r="G6" s="666"/>
      <c r="H6" s="666"/>
      <c r="I6" s="666"/>
      <c r="J6" s="681" t="s">
        <v>204</v>
      </c>
      <c r="K6" s="683" t="s">
        <v>205</v>
      </c>
      <c r="L6" s="683"/>
      <c r="M6" s="684"/>
      <c r="N6" s="665" t="s">
        <v>250</v>
      </c>
      <c r="O6" s="666"/>
      <c r="P6" s="666"/>
      <c r="Q6" s="666"/>
      <c r="R6" s="665" t="s">
        <v>206</v>
      </c>
      <c r="S6" s="666"/>
      <c r="T6" s="666"/>
      <c r="U6" s="666"/>
      <c r="V6" s="678" t="s">
        <v>207</v>
      </c>
    </row>
    <row r="7" spans="1:22" s="138" customFormat="1" ht="13.35" customHeight="1">
      <c r="A7" s="672"/>
      <c r="B7" s="667"/>
      <c r="C7" s="668"/>
      <c r="D7" s="668"/>
      <c r="E7" s="668"/>
      <c r="F7" s="667"/>
      <c r="G7" s="668"/>
      <c r="H7" s="668"/>
      <c r="I7" s="668"/>
      <c r="J7" s="682"/>
      <c r="K7" s="685"/>
      <c r="L7" s="685"/>
      <c r="M7" s="686"/>
      <c r="N7" s="667"/>
      <c r="O7" s="668"/>
      <c r="P7" s="668"/>
      <c r="Q7" s="668"/>
      <c r="R7" s="667"/>
      <c r="S7" s="668"/>
      <c r="T7" s="668"/>
      <c r="U7" s="668"/>
      <c r="V7" s="679"/>
    </row>
    <row r="8" spans="1:22" s="138" customFormat="1" ht="11.1" customHeight="1">
      <c r="A8" s="672"/>
      <c r="B8" s="667" t="s">
        <v>208</v>
      </c>
      <c r="C8" s="668" t="s">
        <v>209</v>
      </c>
      <c r="D8" s="668"/>
      <c r="E8" s="668"/>
      <c r="F8" s="667" t="s">
        <v>208</v>
      </c>
      <c r="G8" s="668" t="s">
        <v>209</v>
      </c>
      <c r="H8" s="668"/>
      <c r="I8" s="668"/>
      <c r="J8" s="687" t="s">
        <v>208</v>
      </c>
      <c r="K8" s="667" t="s">
        <v>209</v>
      </c>
      <c r="L8" s="668"/>
      <c r="M8" s="668"/>
      <c r="N8" s="667" t="s">
        <v>208</v>
      </c>
      <c r="O8" s="668" t="s">
        <v>209</v>
      </c>
      <c r="P8" s="668"/>
      <c r="Q8" s="668"/>
      <c r="R8" s="667" t="s">
        <v>208</v>
      </c>
      <c r="S8" s="668" t="s">
        <v>209</v>
      </c>
      <c r="T8" s="668"/>
      <c r="U8" s="668"/>
      <c r="V8" s="679"/>
    </row>
    <row r="9" spans="1:22" s="138" customFormat="1" ht="11.1" customHeight="1">
      <c r="A9" s="672"/>
      <c r="B9" s="675"/>
      <c r="C9" s="677"/>
      <c r="D9" s="668"/>
      <c r="E9" s="668"/>
      <c r="F9" s="675"/>
      <c r="G9" s="677"/>
      <c r="H9" s="668"/>
      <c r="I9" s="668"/>
      <c r="J9" s="688"/>
      <c r="K9" s="690"/>
      <c r="L9" s="668"/>
      <c r="M9" s="668"/>
      <c r="N9" s="675"/>
      <c r="O9" s="677"/>
      <c r="P9" s="668"/>
      <c r="Q9" s="668"/>
      <c r="R9" s="675"/>
      <c r="S9" s="677"/>
      <c r="T9" s="668"/>
      <c r="U9" s="668"/>
      <c r="V9" s="679"/>
    </row>
    <row r="10" spans="1:22" s="138" customFormat="1" ht="14.1" customHeight="1">
      <c r="A10" s="672"/>
      <c r="B10" s="675"/>
      <c r="C10" s="668" t="s">
        <v>210</v>
      </c>
      <c r="D10" s="668" t="s">
        <v>211</v>
      </c>
      <c r="E10" s="668" t="s">
        <v>212</v>
      </c>
      <c r="F10" s="675"/>
      <c r="G10" s="668" t="s">
        <v>210</v>
      </c>
      <c r="H10" s="668" t="s">
        <v>211</v>
      </c>
      <c r="I10" s="668" t="s">
        <v>212</v>
      </c>
      <c r="J10" s="688"/>
      <c r="K10" s="667" t="s">
        <v>210</v>
      </c>
      <c r="L10" s="668" t="s">
        <v>211</v>
      </c>
      <c r="M10" s="668" t="s">
        <v>212</v>
      </c>
      <c r="N10" s="675"/>
      <c r="O10" s="668" t="s">
        <v>210</v>
      </c>
      <c r="P10" s="668" t="s">
        <v>211</v>
      </c>
      <c r="Q10" s="668" t="s">
        <v>212</v>
      </c>
      <c r="R10" s="675"/>
      <c r="S10" s="668" t="s">
        <v>210</v>
      </c>
      <c r="T10" s="668" t="s">
        <v>211</v>
      </c>
      <c r="U10" s="668" t="s">
        <v>212</v>
      </c>
      <c r="V10" s="679"/>
    </row>
    <row r="11" spans="1:22" s="138" customFormat="1" ht="14.1" customHeight="1">
      <c r="A11" s="673"/>
      <c r="B11" s="676"/>
      <c r="C11" s="674"/>
      <c r="D11" s="674"/>
      <c r="E11" s="674"/>
      <c r="F11" s="676"/>
      <c r="G11" s="674"/>
      <c r="H11" s="674"/>
      <c r="I11" s="674"/>
      <c r="J11" s="689"/>
      <c r="K11" s="676"/>
      <c r="L11" s="674"/>
      <c r="M11" s="674"/>
      <c r="N11" s="676"/>
      <c r="O11" s="674"/>
      <c r="P11" s="674"/>
      <c r="Q11" s="674"/>
      <c r="R11" s="676"/>
      <c r="S11" s="674"/>
      <c r="T11" s="674"/>
      <c r="U11" s="674"/>
      <c r="V11" s="680"/>
    </row>
    <row r="12" spans="1:22" s="138" customFormat="1" ht="17.100000000000001" customHeight="1">
      <c r="A12" s="162" t="s">
        <v>188</v>
      </c>
      <c r="B12" s="235">
        <v>495</v>
      </c>
      <c r="C12" s="235">
        <v>67050</v>
      </c>
      <c r="D12" s="235">
        <v>48569</v>
      </c>
      <c r="E12" s="235">
        <v>18481</v>
      </c>
      <c r="F12" s="235">
        <v>231</v>
      </c>
      <c r="G12" s="235">
        <v>46059</v>
      </c>
      <c r="H12" s="235">
        <v>32186</v>
      </c>
      <c r="I12" s="235">
        <v>13873</v>
      </c>
      <c r="J12" s="235">
        <v>72</v>
      </c>
      <c r="K12" s="235">
        <v>9002</v>
      </c>
      <c r="L12" s="235">
        <v>7311</v>
      </c>
      <c r="M12" s="235">
        <v>1691</v>
      </c>
      <c r="N12" s="235">
        <v>57</v>
      </c>
      <c r="O12" s="235">
        <v>2693</v>
      </c>
      <c r="P12" s="235">
        <v>2492</v>
      </c>
      <c r="Q12" s="235">
        <v>201</v>
      </c>
      <c r="R12" s="235">
        <v>133</v>
      </c>
      <c r="S12" s="235">
        <v>9283</v>
      </c>
      <c r="T12" s="235">
        <v>6568</v>
      </c>
      <c r="U12" s="279">
        <v>2715</v>
      </c>
      <c r="V12" s="163">
        <v>2013</v>
      </c>
    </row>
    <row r="13" spans="1:22" s="138" customFormat="1" ht="17.100000000000001" customHeight="1">
      <c r="A13" s="162" t="s">
        <v>251</v>
      </c>
      <c r="B13" s="235">
        <v>513</v>
      </c>
      <c r="C13" s="235">
        <v>70595</v>
      </c>
      <c r="D13" s="235">
        <v>59524</v>
      </c>
      <c r="E13" s="235">
        <v>11071</v>
      </c>
      <c r="F13" s="235">
        <v>270</v>
      </c>
      <c r="G13" s="235">
        <v>50587</v>
      </c>
      <c r="H13" s="235">
        <v>43613</v>
      </c>
      <c r="I13" s="235">
        <v>6974</v>
      </c>
      <c r="J13" s="235">
        <v>82</v>
      </c>
      <c r="K13" s="235">
        <v>9983</v>
      </c>
      <c r="L13" s="235">
        <v>7991</v>
      </c>
      <c r="M13" s="235">
        <v>1992</v>
      </c>
      <c r="N13" s="235">
        <v>2</v>
      </c>
      <c r="O13" s="235">
        <v>405</v>
      </c>
      <c r="P13" s="235">
        <v>324</v>
      </c>
      <c r="Q13" s="235">
        <v>81</v>
      </c>
      <c r="R13" s="235">
        <v>159</v>
      </c>
      <c r="S13" s="235">
        <v>9620</v>
      </c>
      <c r="T13" s="235">
        <v>7596</v>
      </c>
      <c r="U13" s="279">
        <v>2024</v>
      </c>
      <c r="V13" s="163">
        <v>2014</v>
      </c>
    </row>
    <row r="14" spans="1:22" s="138" customFormat="1" ht="17.100000000000001" customHeight="1">
      <c r="A14" s="162" t="s">
        <v>252</v>
      </c>
      <c r="B14" s="235">
        <v>580</v>
      </c>
      <c r="C14" s="235">
        <v>84319</v>
      </c>
      <c r="D14" s="235">
        <v>71114</v>
      </c>
      <c r="E14" s="235">
        <v>13205</v>
      </c>
      <c r="F14" s="235">
        <v>279</v>
      </c>
      <c r="G14" s="235">
        <v>54442</v>
      </c>
      <c r="H14" s="235">
        <v>46493</v>
      </c>
      <c r="I14" s="235">
        <v>7949</v>
      </c>
      <c r="J14" s="235">
        <v>123</v>
      </c>
      <c r="K14" s="235">
        <v>17784</v>
      </c>
      <c r="L14" s="235">
        <v>15357</v>
      </c>
      <c r="M14" s="235">
        <v>2427</v>
      </c>
      <c r="N14" s="235">
        <v>2</v>
      </c>
      <c r="O14" s="235">
        <v>412</v>
      </c>
      <c r="P14" s="235">
        <v>331</v>
      </c>
      <c r="Q14" s="235">
        <v>81</v>
      </c>
      <c r="R14" s="235">
        <v>176</v>
      </c>
      <c r="S14" s="235">
        <v>11681</v>
      </c>
      <c r="T14" s="235">
        <v>8933</v>
      </c>
      <c r="U14" s="279">
        <v>2748</v>
      </c>
      <c r="V14" s="163" t="s">
        <v>252</v>
      </c>
    </row>
    <row r="15" spans="1:22" s="138" customFormat="1" ht="17.100000000000001" customHeight="1">
      <c r="A15" s="162" t="s">
        <v>273</v>
      </c>
      <c r="B15" s="235">
        <v>523</v>
      </c>
      <c r="C15" s="142">
        <v>81024</v>
      </c>
      <c r="D15" s="142">
        <v>68537</v>
      </c>
      <c r="E15" s="142">
        <v>12487</v>
      </c>
      <c r="F15" s="235">
        <v>251</v>
      </c>
      <c r="G15" s="235">
        <v>51020</v>
      </c>
      <c r="H15" s="235">
        <v>38661</v>
      </c>
      <c r="I15" s="235">
        <v>12359</v>
      </c>
      <c r="J15" s="235">
        <v>76</v>
      </c>
      <c r="K15" s="235">
        <v>12131</v>
      </c>
      <c r="L15" s="235">
        <v>10228</v>
      </c>
      <c r="M15" s="235">
        <v>1903</v>
      </c>
      <c r="N15" s="235">
        <v>3</v>
      </c>
      <c r="O15" s="235">
        <v>448</v>
      </c>
      <c r="P15" s="235">
        <v>403</v>
      </c>
      <c r="Q15" s="235">
        <v>45</v>
      </c>
      <c r="R15" s="235">
        <v>163</v>
      </c>
      <c r="S15" s="235">
        <v>10612</v>
      </c>
      <c r="T15" s="235">
        <v>5494</v>
      </c>
      <c r="U15" s="279">
        <v>5118</v>
      </c>
      <c r="V15" s="163" t="s">
        <v>273</v>
      </c>
    </row>
    <row r="16" spans="1:22" s="143" customFormat="1" ht="17.100000000000001" customHeight="1">
      <c r="A16" s="326">
        <v>2017</v>
      </c>
      <c r="B16" s="164">
        <f>SUM(F16,J16,N16,R16)</f>
        <v>509</v>
      </c>
      <c r="C16" s="164">
        <f t="shared" ref="C16:C40" si="0">SUM(G16,K16,O16,S16)</f>
        <v>74098</v>
      </c>
      <c r="D16" s="164">
        <f t="shared" ref="D16:D40" si="1">SUM(H16,L16,P16,T16)</f>
        <v>62400</v>
      </c>
      <c r="E16" s="164">
        <f t="shared" ref="E16:E40" si="2">SUM(I16,M16,Q16,U16)</f>
        <v>11698</v>
      </c>
      <c r="F16" s="164">
        <f>SUM(F18:F40)</f>
        <v>283</v>
      </c>
      <c r="G16" s="164">
        <f t="shared" ref="G16:Q16" si="3">SUM(G18:G40)</f>
        <v>51239</v>
      </c>
      <c r="H16" s="164">
        <f t="shared" si="3"/>
        <v>44056</v>
      </c>
      <c r="I16" s="164">
        <f t="shared" si="3"/>
        <v>7183</v>
      </c>
      <c r="J16" s="164">
        <f t="shared" si="3"/>
        <v>75</v>
      </c>
      <c r="K16" s="164">
        <f t="shared" si="3"/>
        <v>11969</v>
      </c>
      <c r="L16" s="164">
        <f t="shared" si="3"/>
        <v>9919</v>
      </c>
      <c r="M16" s="164">
        <f t="shared" si="3"/>
        <v>2050</v>
      </c>
      <c r="N16" s="164">
        <f t="shared" si="3"/>
        <v>5</v>
      </c>
      <c r="O16" s="164">
        <f t="shared" si="3"/>
        <v>537</v>
      </c>
      <c r="P16" s="164">
        <f t="shared" si="3"/>
        <v>429</v>
      </c>
      <c r="Q16" s="164">
        <f t="shared" si="3"/>
        <v>108</v>
      </c>
      <c r="R16" s="164">
        <f>SUM(R18:R40)</f>
        <v>146</v>
      </c>
      <c r="S16" s="164">
        <f>SUM(S18:S40)</f>
        <v>10353</v>
      </c>
      <c r="T16" s="164">
        <f>SUM(T18:T40)</f>
        <v>7996</v>
      </c>
      <c r="U16" s="280">
        <f>SUM(U18:U40)</f>
        <v>2357</v>
      </c>
      <c r="V16" s="165">
        <v>2017</v>
      </c>
    </row>
    <row r="17" spans="1:26" s="138" customFormat="1" ht="12.2" customHeight="1">
      <c r="A17" s="166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281"/>
      <c r="V17" s="168"/>
    </row>
    <row r="18" spans="1:26" s="138" customFormat="1" ht="17.100000000000001" customHeight="1">
      <c r="A18" s="231" t="s">
        <v>17</v>
      </c>
      <c r="B18" s="235">
        <f>SUM(F18,J18,N18,R18)</f>
        <v>168</v>
      </c>
      <c r="C18" s="235">
        <f t="shared" si="0"/>
        <v>20279</v>
      </c>
      <c r="D18" s="235">
        <f t="shared" si="1"/>
        <v>18602</v>
      </c>
      <c r="E18" s="235">
        <f t="shared" si="2"/>
        <v>1677</v>
      </c>
      <c r="F18" s="309">
        <v>78</v>
      </c>
      <c r="G18" s="235">
        <f t="shared" ref="G18:G40" si="4">SUM(H18:I18)</f>
        <v>10629</v>
      </c>
      <c r="H18" s="309">
        <v>10323</v>
      </c>
      <c r="I18" s="309">
        <v>306</v>
      </c>
      <c r="J18" s="307">
        <v>44</v>
      </c>
      <c r="K18" s="235">
        <f t="shared" ref="K18:K40" si="5">SUM(L18:M18)</f>
        <v>7281</v>
      </c>
      <c r="L18" s="307">
        <v>5958</v>
      </c>
      <c r="M18" s="307">
        <v>1323</v>
      </c>
      <c r="N18" s="307">
        <v>0</v>
      </c>
      <c r="O18" s="235">
        <f t="shared" ref="O18:O40" si="6">SUM(P18:Q18)</f>
        <v>0</v>
      </c>
      <c r="P18" s="307">
        <v>0</v>
      </c>
      <c r="Q18" s="307">
        <v>0</v>
      </c>
      <c r="R18" s="309">
        <v>46</v>
      </c>
      <c r="S18" s="235">
        <f t="shared" ref="S18:S40" si="7">SUM(T18:U18)</f>
        <v>2369</v>
      </c>
      <c r="T18" s="309">
        <v>2321</v>
      </c>
      <c r="U18" s="299">
        <v>48</v>
      </c>
      <c r="V18" s="98" t="s">
        <v>18</v>
      </c>
      <c r="W18" s="303"/>
      <c r="X18" s="303"/>
      <c r="Y18" s="303"/>
      <c r="Z18" s="303"/>
    </row>
    <row r="19" spans="1:26" s="138" customFormat="1" ht="17.100000000000001" customHeight="1">
      <c r="A19" s="231" t="s">
        <v>19</v>
      </c>
      <c r="B19" s="235">
        <f t="shared" ref="B19" si="8">SUM(F19,J19,N19,R19)</f>
        <v>67</v>
      </c>
      <c r="C19" s="235">
        <f t="shared" si="0"/>
        <v>5190</v>
      </c>
      <c r="D19" s="235">
        <f t="shared" si="1"/>
        <v>4657</v>
      </c>
      <c r="E19" s="235">
        <f t="shared" si="2"/>
        <v>533</v>
      </c>
      <c r="F19" s="309">
        <v>24</v>
      </c>
      <c r="G19" s="235">
        <f t="shared" si="4"/>
        <v>2545</v>
      </c>
      <c r="H19" s="309">
        <v>2223</v>
      </c>
      <c r="I19" s="309">
        <v>322</v>
      </c>
      <c r="J19" s="307">
        <v>6</v>
      </c>
      <c r="K19" s="235">
        <f t="shared" si="5"/>
        <v>861</v>
      </c>
      <c r="L19" s="307">
        <v>765</v>
      </c>
      <c r="M19" s="307">
        <v>96</v>
      </c>
      <c r="N19" s="307">
        <v>0</v>
      </c>
      <c r="O19" s="235">
        <f t="shared" si="6"/>
        <v>0</v>
      </c>
      <c r="P19" s="307">
        <v>0</v>
      </c>
      <c r="Q19" s="307">
        <v>0</v>
      </c>
      <c r="R19" s="309">
        <v>37</v>
      </c>
      <c r="S19" s="235">
        <f t="shared" si="7"/>
        <v>1784</v>
      </c>
      <c r="T19" s="309">
        <v>1669</v>
      </c>
      <c r="U19" s="299">
        <v>115</v>
      </c>
      <c r="V19" s="98" t="s">
        <v>20</v>
      </c>
      <c r="W19" s="303"/>
      <c r="X19" s="303"/>
      <c r="Y19" s="303"/>
      <c r="Z19" s="303"/>
    </row>
    <row r="20" spans="1:26" s="138" customFormat="1" ht="17.100000000000001" customHeight="1">
      <c r="A20" s="232" t="s">
        <v>21</v>
      </c>
      <c r="B20" s="235">
        <f t="shared" ref="B20:B22" si="9">SUM(F20,J20,N20,R20)</f>
        <v>35</v>
      </c>
      <c r="C20" s="235">
        <f t="shared" si="0"/>
        <v>4215</v>
      </c>
      <c r="D20" s="235">
        <f t="shared" si="1"/>
        <v>3351</v>
      </c>
      <c r="E20" s="235">
        <f t="shared" si="2"/>
        <v>864</v>
      </c>
      <c r="F20" s="309">
        <v>19</v>
      </c>
      <c r="G20" s="235">
        <f t="shared" si="4"/>
        <v>2078</v>
      </c>
      <c r="H20" s="309">
        <v>1651</v>
      </c>
      <c r="I20" s="309">
        <v>427</v>
      </c>
      <c r="J20" s="307">
        <v>9</v>
      </c>
      <c r="K20" s="235">
        <f t="shared" si="5"/>
        <v>1831</v>
      </c>
      <c r="L20" s="307">
        <v>1590</v>
      </c>
      <c r="M20" s="307">
        <v>241</v>
      </c>
      <c r="N20" s="307">
        <v>0</v>
      </c>
      <c r="O20" s="235">
        <f t="shared" si="6"/>
        <v>0</v>
      </c>
      <c r="P20" s="307">
        <v>0</v>
      </c>
      <c r="Q20" s="307">
        <v>0</v>
      </c>
      <c r="R20" s="309">
        <v>7</v>
      </c>
      <c r="S20" s="235">
        <f t="shared" si="7"/>
        <v>306</v>
      </c>
      <c r="T20" s="309">
        <v>110</v>
      </c>
      <c r="U20" s="299">
        <v>196</v>
      </c>
      <c r="V20" s="169" t="s">
        <v>22</v>
      </c>
      <c r="W20" s="303"/>
      <c r="X20" s="303"/>
      <c r="Y20" s="303"/>
      <c r="Z20" s="303"/>
    </row>
    <row r="21" spans="1:26" s="138" customFormat="1" ht="17.100000000000001" customHeight="1">
      <c r="A21" s="231" t="s">
        <v>213</v>
      </c>
      <c r="B21" s="235">
        <f t="shared" si="9"/>
        <v>11</v>
      </c>
      <c r="C21" s="235">
        <f>SUM(G21,K21,O21,S21)</f>
        <v>422</v>
      </c>
      <c r="D21" s="235">
        <f t="shared" si="1"/>
        <v>406</v>
      </c>
      <c r="E21" s="235">
        <f t="shared" si="2"/>
        <v>16</v>
      </c>
      <c r="F21" s="307">
        <v>8</v>
      </c>
      <c r="G21" s="235">
        <f t="shared" si="4"/>
        <v>362</v>
      </c>
      <c r="H21" s="307">
        <v>353</v>
      </c>
      <c r="I21" s="307">
        <v>9</v>
      </c>
      <c r="J21" s="307">
        <v>1</v>
      </c>
      <c r="K21" s="235">
        <f t="shared" si="5"/>
        <v>37</v>
      </c>
      <c r="L21" s="307">
        <v>30</v>
      </c>
      <c r="M21" s="307">
        <v>7</v>
      </c>
      <c r="N21" s="307">
        <v>0</v>
      </c>
      <c r="O21" s="235">
        <f t="shared" si="6"/>
        <v>0</v>
      </c>
      <c r="P21" s="307">
        <v>0</v>
      </c>
      <c r="Q21" s="307">
        <v>0</v>
      </c>
      <c r="R21" s="307">
        <v>2</v>
      </c>
      <c r="S21" s="235">
        <f t="shared" si="7"/>
        <v>23</v>
      </c>
      <c r="T21" s="307">
        <v>23</v>
      </c>
      <c r="U21" s="300">
        <v>0</v>
      </c>
      <c r="V21" s="98" t="s">
        <v>24</v>
      </c>
      <c r="W21" s="303"/>
      <c r="X21" s="303"/>
      <c r="Y21" s="303"/>
      <c r="Z21" s="303"/>
    </row>
    <row r="22" spans="1:26" s="138" customFormat="1" ht="17.100000000000001" customHeight="1">
      <c r="A22" s="231" t="s">
        <v>25</v>
      </c>
      <c r="B22" s="235">
        <f t="shared" si="9"/>
        <v>83</v>
      </c>
      <c r="C22" s="235">
        <f t="shared" si="0"/>
        <v>29901</v>
      </c>
      <c r="D22" s="235">
        <f t="shared" si="1"/>
        <v>24221</v>
      </c>
      <c r="E22" s="235">
        <f t="shared" si="2"/>
        <v>5680</v>
      </c>
      <c r="F22" s="309">
        <v>44</v>
      </c>
      <c r="G22" s="235">
        <f t="shared" si="4"/>
        <v>25041</v>
      </c>
      <c r="H22" s="309">
        <v>20731</v>
      </c>
      <c r="I22" s="309">
        <v>4310</v>
      </c>
      <c r="J22" s="307">
        <v>5</v>
      </c>
      <c r="K22" s="235">
        <f t="shared" si="5"/>
        <v>548</v>
      </c>
      <c r="L22" s="307">
        <v>451</v>
      </c>
      <c r="M22" s="307">
        <v>97</v>
      </c>
      <c r="N22" s="307">
        <v>2</v>
      </c>
      <c r="O22" s="235">
        <f t="shared" si="6"/>
        <v>412</v>
      </c>
      <c r="P22" s="307">
        <v>331</v>
      </c>
      <c r="Q22" s="307">
        <v>81</v>
      </c>
      <c r="R22" s="309">
        <v>32</v>
      </c>
      <c r="S22" s="235">
        <f t="shared" si="7"/>
        <v>3900</v>
      </c>
      <c r="T22" s="309">
        <v>2708</v>
      </c>
      <c r="U22" s="299">
        <v>1192</v>
      </c>
      <c r="V22" s="98" t="s">
        <v>26</v>
      </c>
      <c r="W22" s="303"/>
      <c r="X22" s="303"/>
      <c r="Y22" s="303"/>
      <c r="Z22" s="303"/>
    </row>
    <row r="23" spans="1:26" s="312" customFormat="1" ht="17.100000000000001" customHeight="1">
      <c r="A23" s="231" t="s">
        <v>27</v>
      </c>
      <c r="B23" s="235">
        <f t="shared" ref="B23:B24" si="10">SUM(F23,J23,N23,R23)</f>
        <v>25</v>
      </c>
      <c r="C23" s="235">
        <f t="shared" ref="C23:C24" si="11">SUM(G23,K23,O23,S23)</f>
        <v>3845</v>
      </c>
      <c r="D23" s="235">
        <f t="shared" ref="D23:D24" si="12">SUM(H23,L23,P23,T23)</f>
        <v>3134</v>
      </c>
      <c r="E23" s="235">
        <f t="shared" ref="E23:E24" si="13">SUM(I23,M23,Q23,U23)</f>
        <v>711</v>
      </c>
      <c r="F23" s="309">
        <v>16</v>
      </c>
      <c r="G23" s="235">
        <f t="shared" si="4"/>
        <v>1538</v>
      </c>
      <c r="H23" s="309">
        <v>1467</v>
      </c>
      <c r="I23" s="309">
        <v>71</v>
      </c>
      <c r="J23" s="307">
        <v>7</v>
      </c>
      <c r="K23" s="235">
        <f t="shared" si="5"/>
        <v>1330</v>
      </c>
      <c r="L23" s="307">
        <v>1044</v>
      </c>
      <c r="M23" s="307">
        <v>286</v>
      </c>
      <c r="N23" s="307">
        <v>0</v>
      </c>
      <c r="O23" s="235">
        <f t="shared" si="6"/>
        <v>0</v>
      </c>
      <c r="P23" s="307">
        <v>0</v>
      </c>
      <c r="Q23" s="307">
        <v>0</v>
      </c>
      <c r="R23" s="309">
        <v>2</v>
      </c>
      <c r="S23" s="235">
        <f t="shared" si="7"/>
        <v>977</v>
      </c>
      <c r="T23" s="309">
        <v>623</v>
      </c>
      <c r="U23" s="299">
        <v>354</v>
      </c>
      <c r="V23" s="310" t="s">
        <v>28</v>
      </c>
      <c r="W23" s="311"/>
      <c r="X23" s="311"/>
      <c r="Y23" s="311"/>
      <c r="Z23" s="311"/>
    </row>
    <row r="24" spans="1:26" s="138" customFormat="1" ht="17.100000000000001" customHeight="1">
      <c r="A24" s="236" t="s">
        <v>29</v>
      </c>
      <c r="B24" s="235">
        <f t="shared" si="10"/>
        <v>21</v>
      </c>
      <c r="C24" s="235">
        <f t="shared" si="11"/>
        <v>3248</v>
      </c>
      <c r="D24" s="235">
        <f t="shared" si="12"/>
        <v>3007</v>
      </c>
      <c r="E24" s="235">
        <f t="shared" si="13"/>
        <v>241</v>
      </c>
      <c r="F24" s="309">
        <v>17</v>
      </c>
      <c r="G24" s="235">
        <f t="shared" si="4"/>
        <v>3165</v>
      </c>
      <c r="H24" s="309">
        <v>2934</v>
      </c>
      <c r="I24" s="309">
        <v>231</v>
      </c>
      <c r="J24" s="307">
        <v>1</v>
      </c>
      <c r="K24" s="235">
        <f t="shared" si="5"/>
        <v>9</v>
      </c>
      <c r="L24" s="307">
        <v>9</v>
      </c>
      <c r="M24" s="307">
        <v>0</v>
      </c>
      <c r="N24" s="307">
        <v>0</v>
      </c>
      <c r="O24" s="235">
        <f t="shared" si="6"/>
        <v>0</v>
      </c>
      <c r="P24" s="307">
        <v>0</v>
      </c>
      <c r="Q24" s="307">
        <v>0</v>
      </c>
      <c r="R24" s="309">
        <v>3</v>
      </c>
      <c r="S24" s="235">
        <f t="shared" si="7"/>
        <v>74</v>
      </c>
      <c r="T24" s="309">
        <v>64</v>
      </c>
      <c r="U24" s="299">
        <v>10</v>
      </c>
      <c r="V24" s="170" t="s">
        <v>30</v>
      </c>
      <c r="W24" s="303"/>
      <c r="X24" s="303"/>
      <c r="Y24" s="303"/>
      <c r="Z24" s="303"/>
    </row>
    <row r="25" spans="1:26" s="138" customFormat="1" ht="17.100000000000001" customHeight="1">
      <c r="A25" s="231" t="s">
        <v>31</v>
      </c>
      <c r="B25" s="235">
        <f t="shared" ref="B25:B37" si="14">SUM(F25,J25,N25,R25)</f>
        <v>5</v>
      </c>
      <c r="C25" s="235">
        <f t="shared" ref="C25:E37" si="15">SUM(G25,K25,O25,S25)</f>
        <v>402</v>
      </c>
      <c r="D25" s="235">
        <f t="shared" ref="D25:D37" si="16">SUM(H25,L25,P25,T25)</f>
        <v>188</v>
      </c>
      <c r="E25" s="235">
        <f t="shared" ref="E25:E37" si="17">SUM(I25,M25,Q25,U25)</f>
        <v>214</v>
      </c>
      <c r="F25" s="309">
        <v>3</v>
      </c>
      <c r="G25" s="235">
        <f t="shared" si="4"/>
        <v>379</v>
      </c>
      <c r="H25" s="309">
        <v>166</v>
      </c>
      <c r="I25" s="309">
        <v>213</v>
      </c>
      <c r="J25" s="307">
        <v>0</v>
      </c>
      <c r="K25" s="235">
        <f t="shared" si="5"/>
        <v>0</v>
      </c>
      <c r="L25" s="307">
        <v>0</v>
      </c>
      <c r="M25" s="307">
        <v>0</v>
      </c>
      <c r="N25" s="307">
        <v>0</v>
      </c>
      <c r="O25" s="235">
        <f t="shared" si="6"/>
        <v>0</v>
      </c>
      <c r="P25" s="307">
        <v>0</v>
      </c>
      <c r="Q25" s="307">
        <v>0</v>
      </c>
      <c r="R25" s="309">
        <v>2</v>
      </c>
      <c r="S25" s="235">
        <f t="shared" si="7"/>
        <v>23</v>
      </c>
      <c r="T25" s="309">
        <v>22</v>
      </c>
      <c r="U25" s="299">
        <v>1</v>
      </c>
      <c r="V25" s="98" t="s">
        <v>32</v>
      </c>
      <c r="W25" s="303"/>
      <c r="X25" s="303"/>
      <c r="Y25" s="303"/>
      <c r="Z25" s="303"/>
    </row>
    <row r="26" spans="1:26" s="138" customFormat="1" ht="17.100000000000001" customHeight="1">
      <c r="A26" s="236" t="s">
        <v>33</v>
      </c>
      <c r="B26" s="235">
        <f t="shared" si="14"/>
        <v>13</v>
      </c>
      <c r="C26" s="235">
        <f t="shared" si="15"/>
        <v>539</v>
      </c>
      <c r="D26" s="235">
        <f t="shared" si="16"/>
        <v>481</v>
      </c>
      <c r="E26" s="235">
        <f t="shared" si="17"/>
        <v>58</v>
      </c>
      <c r="F26" s="309">
        <v>10</v>
      </c>
      <c r="G26" s="235">
        <v>474</v>
      </c>
      <c r="H26" s="309">
        <v>419</v>
      </c>
      <c r="I26" s="309">
        <v>55</v>
      </c>
      <c r="J26" s="307">
        <v>1</v>
      </c>
      <c r="K26" s="235">
        <f t="shared" si="5"/>
        <v>38</v>
      </c>
      <c r="L26" s="307">
        <v>38</v>
      </c>
      <c r="M26" s="307"/>
      <c r="N26" s="307"/>
      <c r="O26" s="235">
        <f t="shared" si="6"/>
        <v>0</v>
      </c>
      <c r="P26" s="307"/>
      <c r="Q26" s="307"/>
      <c r="R26" s="309">
        <v>2</v>
      </c>
      <c r="S26" s="235">
        <f t="shared" si="7"/>
        <v>27</v>
      </c>
      <c r="T26" s="309">
        <v>24</v>
      </c>
      <c r="U26" s="299">
        <v>3</v>
      </c>
      <c r="V26" s="98" t="s">
        <v>34</v>
      </c>
      <c r="W26" s="303"/>
      <c r="X26" s="303"/>
      <c r="Y26" s="303"/>
      <c r="Z26" s="303"/>
    </row>
    <row r="27" spans="1:26" s="138" customFormat="1" ht="17.100000000000001" customHeight="1">
      <c r="A27" s="236" t="s">
        <v>35</v>
      </c>
      <c r="B27" s="235">
        <f t="shared" si="14"/>
        <v>48</v>
      </c>
      <c r="C27" s="235">
        <f t="shared" si="15"/>
        <v>3274</v>
      </c>
      <c r="D27" s="235">
        <f t="shared" si="16"/>
        <v>2276</v>
      </c>
      <c r="E27" s="235">
        <f t="shared" si="17"/>
        <v>998</v>
      </c>
      <c r="F27" s="309">
        <v>44</v>
      </c>
      <c r="G27" s="235">
        <f t="shared" si="4"/>
        <v>3163</v>
      </c>
      <c r="H27" s="309">
        <v>2178</v>
      </c>
      <c r="I27" s="309">
        <v>985</v>
      </c>
      <c r="J27" s="307">
        <v>1</v>
      </c>
      <c r="K27" s="235">
        <f t="shared" si="5"/>
        <v>34</v>
      </c>
      <c r="L27" s="307">
        <v>34</v>
      </c>
      <c r="M27" s="307">
        <v>0</v>
      </c>
      <c r="N27" s="307">
        <v>0</v>
      </c>
      <c r="O27" s="235">
        <f t="shared" si="6"/>
        <v>0</v>
      </c>
      <c r="P27" s="307">
        <v>0</v>
      </c>
      <c r="Q27" s="307">
        <v>0</v>
      </c>
      <c r="R27" s="309">
        <v>3</v>
      </c>
      <c r="S27" s="235">
        <f t="shared" si="7"/>
        <v>77</v>
      </c>
      <c r="T27" s="309">
        <v>64</v>
      </c>
      <c r="U27" s="299">
        <v>13</v>
      </c>
      <c r="V27" s="98" t="s">
        <v>36</v>
      </c>
      <c r="W27" s="303"/>
      <c r="X27" s="303"/>
      <c r="Y27" s="303"/>
      <c r="Z27" s="303"/>
    </row>
    <row r="28" spans="1:26" s="138" customFormat="1" ht="17.100000000000001" customHeight="1">
      <c r="A28" s="231" t="s">
        <v>37</v>
      </c>
      <c r="B28" s="235">
        <f t="shared" si="14"/>
        <v>1</v>
      </c>
      <c r="C28" s="235">
        <f t="shared" si="15"/>
        <v>60</v>
      </c>
      <c r="D28" s="235">
        <f t="shared" si="16"/>
        <v>29</v>
      </c>
      <c r="E28" s="235">
        <f t="shared" si="17"/>
        <v>31</v>
      </c>
      <c r="F28" s="309">
        <v>1</v>
      </c>
      <c r="G28" s="235">
        <f t="shared" si="4"/>
        <v>60</v>
      </c>
      <c r="H28" s="309">
        <v>29</v>
      </c>
      <c r="I28" s="309">
        <v>31</v>
      </c>
      <c r="J28" s="307">
        <v>0</v>
      </c>
      <c r="K28" s="235">
        <f t="shared" si="5"/>
        <v>0</v>
      </c>
      <c r="L28" s="307">
        <v>0</v>
      </c>
      <c r="M28" s="307">
        <v>0</v>
      </c>
      <c r="N28" s="307">
        <v>0</v>
      </c>
      <c r="O28" s="235">
        <f t="shared" si="6"/>
        <v>0</v>
      </c>
      <c r="P28" s="307">
        <v>0</v>
      </c>
      <c r="Q28" s="307">
        <v>0</v>
      </c>
      <c r="R28" s="309">
        <v>0</v>
      </c>
      <c r="S28" s="235">
        <f t="shared" si="7"/>
        <v>0</v>
      </c>
      <c r="T28" s="309">
        <v>0</v>
      </c>
      <c r="U28" s="299">
        <v>0</v>
      </c>
      <c r="V28" s="98" t="s">
        <v>38</v>
      </c>
      <c r="W28" s="303"/>
      <c r="X28" s="303"/>
      <c r="Y28" s="303"/>
      <c r="Z28" s="303"/>
    </row>
    <row r="29" spans="1:26" s="138" customFormat="1" ht="17.100000000000001" customHeight="1">
      <c r="A29" s="236" t="s">
        <v>39</v>
      </c>
      <c r="B29" s="235">
        <f t="shared" si="14"/>
        <v>1</v>
      </c>
      <c r="C29" s="235">
        <f t="shared" si="15"/>
        <v>30</v>
      </c>
      <c r="D29" s="235">
        <f t="shared" si="16"/>
        <v>30</v>
      </c>
      <c r="E29" s="235">
        <f t="shared" si="17"/>
        <v>0</v>
      </c>
      <c r="F29" s="309">
        <v>1</v>
      </c>
      <c r="G29" s="235">
        <f t="shared" si="4"/>
        <v>30</v>
      </c>
      <c r="H29" s="309">
        <v>30</v>
      </c>
      <c r="I29" s="309">
        <v>0</v>
      </c>
      <c r="J29" s="307">
        <v>0</v>
      </c>
      <c r="K29" s="235">
        <f t="shared" si="5"/>
        <v>0</v>
      </c>
      <c r="L29" s="307">
        <v>0</v>
      </c>
      <c r="M29" s="307">
        <v>0</v>
      </c>
      <c r="N29" s="307">
        <v>0</v>
      </c>
      <c r="O29" s="235">
        <f t="shared" si="6"/>
        <v>0</v>
      </c>
      <c r="P29" s="307">
        <v>0</v>
      </c>
      <c r="Q29" s="307">
        <v>0</v>
      </c>
      <c r="R29" s="309">
        <v>0</v>
      </c>
      <c r="S29" s="235">
        <f t="shared" si="7"/>
        <v>0</v>
      </c>
      <c r="T29" s="309">
        <v>0</v>
      </c>
      <c r="U29" s="299">
        <v>0</v>
      </c>
      <c r="V29" s="98" t="s">
        <v>40</v>
      </c>
      <c r="W29" s="303"/>
      <c r="X29" s="303"/>
      <c r="Y29" s="303"/>
      <c r="Z29" s="303"/>
    </row>
    <row r="30" spans="1:26" s="138" customFormat="1" ht="17.25" customHeight="1">
      <c r="A30" s="236" t="s">
        <v>41</v>
      </c>
      <c r="B30" s="235">
        <f t="shared" si="14"/>
        <v>3</v>
      </c>
      <c r="C30" s="235">
        <f t="shared" si="15"/>
        <v>397</v>
      </c>
      <c r="D30" s="235">
        <f t="shared" si="16"/>
        <v>56</v>
      </c>
      <c r="E30" s="235">
        <f t="shared" si="17"/>
        <v>341</v>
      </c>
      <c r="F30" s="309">
        <v>2</v>
      </c>
      <c r="G30" s="235">
        <f t="shared" si="4"/>
        <v>57</v>
      </c>
      <c r="H30" s="309">
        <v>56</v>
      </c>
      <c r="I30" s="309">
        <v>1</v>
      </c>
      <c r="J30" s="307">
        <v>0</v>
      </c>
      <c r="K30" s="235">
        <f t="shared" si="5"/>
        <v>0</v>
      </c>
      <c r="L30" s="307">
        <v>0</v>
      </c>
      <c r="M30" s="307">
        <v>0</v>
      </c>
      <c r="N30" s="307">
        <v>0</v>
      </c>
      <c r="O30" s="235">
        <f t="shared" si="6"/>
        <v>0</v>
      </c>
      <c r="P30" s="307">
        <v>0</v>
      </c>
      <c r="Q30" s="307">
        <v>0</v>
      </c>
      <c r="R30" s="309">
        <v>1</v>
      </c>
      <c r="S30" s="235">
        <f t="shared" si="7"/>
        <v>340</v>
      </c>
      <c r="T30" s="309">
        <v>0</v>
      </c>
      <c r="U30" s="299">
        <v>340</v>
      </c>
      <c r="V30" s="98" t="s">
        <v>42</v>
      </c>
      <c r="W30" s="303"/>
      <c r="X30" s="303"/>
      <c r="Y30" s="303"/>
      <c r="Z30" s="303"/>
    </row>
    <row r="31" spans="1:26" s="138" customFormat="1" ht="17.100000000000001" customHeight="1">
      <c r="A31" s="236" t="s">
        <v>43</v>
      </c>
      <c r="B31" s="235">
        <f t="shared" si="14"/>
        <v>1</v>
      </c>
      <c r="C31" s="235">
        <f t="shared" si="15"/>
        <v>14</v>
      </c>
      <c r="D31" s="235">
        <f t="shared" si="16"/>
        <v>14</v>
      </c>
      <c r="E31" s="235">
        <f t="shared" si="17"/>
        <v>0</v>
      </c>
      <c r="F31" s="309">
        <v>1</v>
      </c>
      <c r="G31" s="235">
        <f t="shared" si="4"/>
        <v>14</v>
      </c>
      <c r="H31" s="309">
        <v>14</v>
      </c>
      <c r="I31" s="309">
        <v>0</v>
      </c>
      <c r="J31" s="307">
        <v>0</v>
      </c>
      <c r="K31" s="235">
        <f t="shared" si="5"/>
        <v>0</v>
      </c>
      <c r="L31" s="307">
        <v>0</v>
      </c>
      <c r="M31" s="307">
        <v>0</v>
      </c>
      <c r="N31" s="307">
        <v>0</v>
      </c>
      <c r="O31" s="235">
        <f t="shared" si="6"/>
        <v>0</v>
      </c>
      <c r="P31" s="307">
        <v>0</v>
      </c>
      <c r="Q31" s="307">
        <v>0</v>
      </c>
      <c r="R31" s="309">
        <v>0</v>
      </c>
      <c r="S31" s="235">
        <f t="shared" si="7"/>
        <v>0</v>
      </c>
      <c r="T31" s="309">
        <v>0</v>
      </c>
      <c r="U31" s="299">
        <v>0</v>
      </c>
      <c r="V31" s="98" t="s">
        <v>44</v>
      </c>
      <c r="W31" s="303"/>
      <c r="X31" s="303"/>
      <c r="Y31" s="303"/>
      <c r="Z31" s="303"/>
    </row>
    <row r="32" spans="1:26" s="138" customFormat="1" ht="17.100000000000001" customHeight="1">
      <c r="A32" s="236" t="s">
        <v>45</v>
      </c>
      <c r="B32" s="235">
        <f t="shared" si="14"/>
        <v>1</v>
      </c>
      <c r="C32" s="235">
        <f t="shared" si="15"/>
        <v>27</v>
      </c>
      <c r="D32" s="235">
        <f t="shared" si="16"/>
        <v>27</v>
      </c>
      <c r="E32" s="235">
        <f t="shared" si="17"/>
        <v>0</v>
      </c>
      <c r="F32" s="309">
        <v>1</v>
      </c>
      <c r="G32" s="235">
        <f t="shared" si="4"/>
        <v>27</v>
      </c>
      <c r="H32" s="309">
        <v>27</v>
      </c>
      <c r="I32" s="309">
        <v>0</v>
      </c>
      <c r="J32" s="307">
        <v>0</v>
      </c>
      <c r="K32" s="235">
        <f t="shared" si="5"/>
        <v>0</v>
      </c>
      <c r="L32" s="307">
        <v>0</v>
      </c>
      <c r="M32" s="307">
        <v>0</v>
      </c>
      <c r="N32" s="307">
        <v>0</v>
      </c>
      <c r="O32" s="235">
        <f t="shared" si="6"/>
        <v>0</v>
      </c>
      <c r="P32" s="307">
        <v>0</v>
      </c>
      <c r="Q32" s="307">
        <v>0</v>
      </c>
      <c r="R32" s="309">
        <v>0</v>
      </c>
      <c r="S32" s="235">
        <f t="shared" si="7"/>
        <v>0</v>
      </c>
      <c r="T32" s="309">
        <v>0</v>
      </c>
      <c r="U32" s="299">
        <v>0</v>
      </c>
      <c r="V32" s="98" t="s">
        <v>46</v>
      </c>
      <c r="W32" s="303"/>
      <c r="X32" s="303"/>
      <c r="Y32" s="303"/>
      <c r="Z32" s="303"/>
    </row>
    <row r="33" spans="1:26" s="138" customFormat="1" ht="17.100000000000001" customHeight="1">
      <c r="A33" s="231" t="s">
        <v>47</v>
      </c>
      <c r="B33" s="235">
        <f t="shared" si="14"/>
        <v>0</v>
      </c>
      <c r="C33" s="235">
        <f t="shared" si="15"/>
        <v>0</v>
      </c>
      <c r="D33" s="235">
        <f t="shared" si="16"/>
        <v>0</v>
      </c>
      <c r="E33" s="235">
        <f t="shared" si="17"/>
        <v>0</v>
      </c>
      <c r="F33" s="309"/>
      <c r="G33" s="235">
        <f t="shared" si="4"/>
        <v>0</v>
      </c>
      <c r="H33" s="309"/>
      <c r="I33" s="309"/>
      <c r="J33" s="307"/>
      <c r="K33" s="235">
        <f t="shared" si="5"/>
        <v>0</v>
      </c>
      <c r="L33" s="307"/>
      <c r="M33" s="307"/>
      <c r="N33" s="307"/>
      <c r="O33" s="235">
        <f t="shared" si="6"/>
        <v>0</v>
      </c>
      <c r="P33" s="307"/>
      <c r="Q33" s="307"/>
      <c r="R33" s="309"/>
      <c r="S33" s="235">
        <f t="shared" si="7"/>
        <v>0</v>
      </c>
      <c r="T33" s="309"/>
      <c r="U33" s="299"/>
      <c r="V33" s="98" t="s">
        <v>48</v>
      </c>
      <c r="W33" s="303"/>
      <c r="X33" s="303"/>
      <c r="Y33" s="303"/>
      <c r="Z33" s="303"/>
    </row>
    <row r="34" spans="1:26" s="138" customFormat="1" ht="17.100000000000001" customHeight="1">
      <c r="A34" s="236" t="s">
        <v>49</v>
      </c>
      <c r="B34" s="235">
        <f t="shared" si="14"/>
        <v>5</v>
      </c>
      <c r="C34" s="235">
        <f t="shared" si="15"/>
        <v>139</v>
      </c>
      <c r="D34" s="235">
        <f t="shared" si="16"/>
        <v>112</v>
      </c>
      <c r="E34" s="235">
        <f t="shared" si="17"/>
        <v>27</v>
      </c>
      <c r="F34" s="309">
        <v>0</v>
      </c>
      <c r="G34" s="235">
        <f t="shared" si="4"/>
        <v>0</v>
      </c>
      <c r="H34" s="309">
        <v>0</v>
      </c>
      <c r="I34" s="309">
        <v>0</v>
      </c>
      <c r="J34" s="307">
        <v>0</v>
      </c>
      <c r="K34" s="235">
        <f t="shared" si="5"/>
        <v>0</v>
      </c>
      <c r="L34" s="307">
        <v>0</v>
      </c>
      <c r="M34" s="307">
        <v>0</v>
      </c>
      <c r="N34" s="307">
        <v>3</v>
      </c>
      <c r="O34" s="235">
        <f t="shared" si="6"/>
        <v>125</v>
      </c>
      <c r="P34" s="307">
        <v>98</v>
      </c>
      <c r="Q34" s="307">
        <v>27</v>
      </c>
      <c r="R34" s="309">
        <v>2</v>
      </c>
      <c r="S34" s="235">
        <f t="shared" si="7"/>
        <v>14</v>
      </c>
      <c r="T34" s="309">
        <v>14</v>
      </c>
      <c r="U34" s="299">
        <v>0</v>
      </c>
      <c r="V34" s="98" t="s">
        <v>50</v>
      </c>
      <c r="W34" s="303"/>
      <c r="X34" s="303"/>
      <c r="Y34" s="303"/>
      <c r="Z34" s="303"/>
    </row>
    <row r="35" spans="1:26" s="138" customFormat="1" ht="17.100000000000001" customHeight="1">
      <c r="A35" s="231" t="s">
        <v>51</v>
      </c>
      <c r="B35" s="235">
        <f t="shared" si="14"/>
        <v>0</v>
      </c>
      <c r="C35" s="235">
        <f t="shared" si="15"/>
        <v>0</v>
      </c>
      <c r="D35" s="235">
        <f t="shared" si="16"/>
        <v>0</v>
      </c>
      <c r="E35" s="235">
        <f t="shared" si="17"/>
        <v>0</v>
      </c>
      <c r="F35" s="309"/>
      <c r="G35" s="235">
        <f t="shared" si="4"/>
        <v>0</v>
      </c>
      <c r="H35" s="309"/>
      <c r="I35" s="309"/>
      <c r="J35" s="307"/>
      <c r="K35" s="235">
        <f t="shared" si="5"/>
        <v>0</v>
      </c>
      <c r="L35" s="307"/>
      <c r="M35" s="307"/>
      <c r="N35" s="307"/>
      <c r="O35" s="235">
        <f t="shared" si="6"/>
        <v>0</v>
      </c>
      <c r="P35" s="307"/>
      <c r="Q35" s="307"/>
      <c r="R35" s="309"/>
      <c r="S35" s="235">
        <f t="shared" si="7"/>
        <v>0</v>
      </c>
      <c r="T35" s="309"/>
      <c r="U35" s="299"/>
      <c r="V35" s="98" t="s">
        <v>119</v>
      </c>
      <c r="W35" s="303"/>
      <c r="X35" s="303"/>
      <c r="Y35" s="303"/>
      <c r="Z35" s="303"/>
    </row>
    <row r="36" spans="1:26" s="138" customFormat="1" ht="17.100000000000001" customHeight="1">
      <c r="A36" s="236" t="s">
        <v>53</v>
      </c>
      <c r="B36" s="235">
        <f t="shared" si="14"/>
        <v>9</v>
      </c>
      <c r="C36" s="235">
        <f t="shared" si="15"/>
        <v>780</v>
      </c>
      <c r="D36" s="235">
        <f t="shared" si="15"/>
        <v>560</v>
      </c>
      <c r="E36" s="235">
        <f t="shared" si="15"/>
        <v>220</v>
      </c>
      <c r="F36" s="309">
        <v>7</v>
      </c>
      <c r="G36" s="235">
        <f t="shared" si="4"/>
        <v>692</v>
      </c>
      <c r="H36" s="309">
        <v>495</v>
      </c>
      <c r="I36" s="309">
        <v>197</v>
      </c>
      <c r="J36" s="307"/>
      <c r="K36" s="235">
        <f t="shared" si="5"/>
        <v>0</v>
      </c>
      <c r="L36" s="307"/>
      <c r="M36" s="307"/>
      <c r="N36" s="307"/>
      <c r="O36" s="235">
        <f t="shared" si="6"/>
        <v>0</v>
      </c>
      <c r="P36" s="307"/>
      <c r="Q36" s="307"/>
      <c r="R36" s="309">
        <v>2</v>
      </c>
      <c r="S36" s="235">
        <f t="shared" si="7"/>
        <v>88</v>
      </c>
      <c r="T36" s="309">
        <v>65</v>
      </c>
      <c r="U36" s="299">
        <v>23</v>
      </c>
      <c r="V36" s="98" t="s">
        <v>54</v>
      </c>
      <c r="W36" s="303"/>
      <c r="X36" s="303"/>
      <c r="Y36" s="303"/>
      <c r="Z36" s="303"/>
    </row>
    <row r="37" spans="1:26" s="138" customFormat="1" ht="17.100000000000001" customHeight="1">
      <c r="A37" s="231" t="s">
        <v>55</v>
      </c>
      <c r="B37" s="235">
        <f t="shared" si="14"/>
        <v>3</v>
      </c>
      <c r="C37" s="235">
        <f t="shared" si="15"/>
        <v>223</v>
      </c>
      <c r="D37" s="235">
        <f t="shared" si="16"/>
        <v>163</v>
      </c>
      <c r="E37" s="235">
        <f t="shared" si="17"/>
        <v>60</v>
      </c>
      <c r="F37" s="309">
        <v>1</v>
      </c>
      <c r="G37" s="235">
        <f t="shared" si="4"/>
        <v>36</v>
      </c>
      <c r="H37" s="309">
        <v>36</v>
      </c>
      <c r="I37" s="309">
        <v>0</v>
      </c>
      <c r="J37" s="307">
        <v>0</v>
      </c>
      <c r="K37" s="235">
        <f t="shared" si="5"/>
        <v>0</v>
      </c>
      <c r="L37" s="307">
        <v>0</v>
      </c>
      <c r="M37" s="307">
        <v>0</v>
      </c>
      <c r="N37" s="307">
        <v>0</v>
      </c>
      <c r="O37" s="235">
        <f t="shared" si="6"/>
        <v>0</v>
      </c>
      <c r="P37" s="307">
        <v>0</v>
      </c>
      <c r="Q37" s="307">
        <v>0</v>
      </c>
      <c r="R37" s="309">
        <v>2</v>
      </c>
      <c r="S37" s="235">
        <f t="shared" si="7"/>
        <v>187</v>
      </c>
      <c r="T37" s="309">
        <v>127</v>
      </c>
      <c r="U37" s="299">
        <v>60</v>
      </c>
      <c r="V37" s="98" t="s">
        <v>56</v>
      </c>
      <c r="W37" s="303"/>
      <c r="X37" s="303"/>
      <c r="Y37" s="303"/>
      <c r="Z37" s="303"/>
    </row>
    <row r="38" spans="1:26" s="138" customFormat="1" ht="17.100000000000001" customHeight="1">
      <c r="A38" s="231" t="s">
        <v>62</v>
      </c>
      <c r="B38" s="235">
        <f t="shared" ref="B38:B40" si="18">SUM(F38,J38,N38,R38)</f>
        <v>1</v>
      </c>
      <c r="C38" s="235">
        <f t="shared" si="0"/>
        <v>358</v>
      </c>
      <c r="D38" s="235">
        <f t="shared" si="1"/>
        <v>355</v>
      </c>
      <c r="E38" s="235">
        <f t="shared" si="2"/>
        <v>3</v>
      </c>
      <c r="F38" s="309">
        <v>1</v>
      </c>
      <c r="G38" s="235">
        <f t="shared" si="4"/>
        <v>358</v>
      </c>
      <c r="H38" s="309">
        <v>355</v>
      </c>
      <c r="I38" s="309">
        <v>3</v>
      </c>
      <c r="J38" s="307">
        <v>0</v>
      </c>
      <c r="K38" s="235">
        <f t="shared" si="5"/>
        <v>0</v>
      </c>
      <c r="L38" s="307">
        <v>0</v>
      </c>
      <c r="M38" s="307">
        <v>0</v>
      </c>
      <c r="N38" s="307">
        <v>0</v>
      </c>
      <c r="O38" s="235">
        <v>0</v>
      </c>
      <c r="P38" s="307">
        <v>0</v>
      </c>
      <c r="Q38" s="307">
        <v>0</v>
      </c>
      <c r="R38" s="309">
        <v>0</v>
      </c>
      <c r="S38" s="235">
        <v>0</v>
      </c>
      <c r="T38" s="309">
        <v>0</v>
      </c>
      <c r="U38" s="299">
        <v>0</v>
      </c>
      <c r="V38" s="101" t="s">
        <v>214</v>
      </c>
      <c r="W38" s="303"/>
      <c r="X38" s="303"/>
      <c r="Y38" s="303"/>
      <c r="Z38" s="303"/>
    </row>
    <row r="39" spans="1:26" s="138" customFormat="1" ht="17.100000000000001" customHeight="1">
      <c r="A39" s="231" t="s">
        <v>58</v>
      </c>
      <c r="B39" s="235">
        <f t="shared" si="18"/>
        <v>6</v>
      </c>
      <c r="C39" s="235">
        <f t="shared" si="0"/>
        <v>741</v>
      </c>
      <c r="D39" s="235">
        <f t="shared" si="1"/>
        <v>719</v>
      </c>
      <c r="E39" s="235">
        <f t="shared" si="2"/>
        <v>22</v>
      </c>
      <c r="F39" s="309">
        <v>5</v>
      </c>
      <c r="G39" s="235">
        <f t="shared" si="4"/>
        <v>591</v>
      </c>
      <c r="H39" s="309">
        <f>33+130+78+178+150</f>
        <v>569</v>
      </c>
      <c r="I39" s="309">
        <f>4+8+10</f>
        <v>22</v>
      </c>
      <c r="J39" s="307">
        <v>0</v>
      </c>
      <c r="K39" s="235">
        <f t="shared" si="5"/>
        <v>0</v>
      </c>
      <c r="L39" s="307">
        <v>0</v>
      </c>
      <c r="M39" s="307">
        <v>0</v>
      </c>
      <c r="N39" s="307">
        <v>0</v>
      </c>
      <c r="O39" s="235">
        <f t="shared" si="6"/>
        <v>0</v>
      </c>
      <c r="P39" s="307">
        <v>0</v>
      </c>
      <c r="Q39" s="307">
        <v>0</v>
      </c>
      <c r="R39" s="309">
        <v>1</v>
      </c>
      <c r="S39" s="235">
        <f t="shared" si="7"/>
        <v>150</v>
      </c>
      <c r="T39" s="309">
        <v>150</v>
      </c>
      <c r="U39" s="299">
        <v>0</v>
      </c>
      <c r="V39" s="98" t="s">
        <v>59</v>
      </c>
      <c r="W39" s="303"/>
      <c r="X39" s="303"/>
      <c r="Y39" s="303"/>
      <c r="Z39" s="303"/>
    </row>
    <row r="40" spans="1:26" s="153" customFormat="1" ht="17.100000000000001" customHeight="1" thickBot="1">
      <c r="A40" s="171" t="s">
        <v>60</v>
      </c>
      <c r="B40" s="459">
        <f t="shared" si="18"/>
        <v>2</v>
      </c>
      <c r="C40" s="155">
        <f t="shared" si="0"/>
        <v>14</v>
      </c>
      <c r="D40" s="155">
        <f t="shared" si="1"/>
        <v>12</v>
      </c>
      <c r="E40" s="155">
        <f t="shared" si="2"/>
        <v>2</v>
      </c>
      <c r="F40" s="301">
        <v>0</v>
      </c>
      <c r="G40" s="155">
        <f t="shared" si="4"/>
        <v>0</v>
      </c>
      <c r="H40" s="301">
        <v>0</v>
      </c>
      <c r="I40" s="301">
        <v>0</v>
      </c>
      <c r="J40" s="308">
        <v>0</v>
      </c>
      <c r="K40" s="155">
        <f t="shared" si="5"/>
        <v>0</v>
      </c>
      <c r="L40" s="308">
        <v>0</v>
      </c>
      <c r="M40" s="308">
        <v>0</v>
      </c>
      <c r="N40" s="308">
        <v>0</v>
      </c>
      <c r="O40" s="155">
        <f t="shared" si="6"/>
        <v>0</v>
      </c>
      <c r="P40" s="308">
        <v>0</v>
      </c>
      <c r="Q40" s="308">
        <v>0</v>
      </c>
      <c r="R40" s="301">
        <v>2</v>
      </c>
      <c r="S40" s="155">
        <f t="shared" si="7"/>
        <v>14</v>
      </c>
      <c r="T40" s="301">
        <v>12</v>
      </c>
      <c r="U40" s="302">
        <v>2</v>
      </c>
      <c r="V40" s="172" t="s">
        <v>61</v>
      </c>
      <c r="W40" s="304"/>
      <c r="X40" s="304"/>
      <c r="Y40" s="303"/>
      <c r="Z40" s="303"/>
    </row>
    <row r="41" spans="1:26" s="154" customFormat="1" ht="11.1" customHeight="1">
      <c r="A41" s="173" t="s">
        <v>118</v>
      </c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5" t="s">
        <v>216</v>
      </c>
      <c r="Y41" s="138"/>
      <c r="Z41" s="138"/>
    </row>
    <row r="42" spans="1:26" s="138" customFormat="1" ht="11.25">
      <c r="A42" s="174" t="s">
        <v>195</v>
      </c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</row>
    <row r="43" spans="1:26" s="138" customFormat="1" ht="11.25">
      <c r="A43" s="105" t="s">
        <v>321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</row>
    <row r="44" spans="1:26" s="138" customFormat="1" ht="11.25">
      <c r="A44" s="176"/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</row>
    <row r="45" spans="1:26" s="138" customFormat="1" ht="11.25">
      <c r="A45" s="176"/>
      <c r="B45" s="176"/>
      <c r="C45" s="176"/>
      <c r="D45" s="176"/>
      <c r="E45" s="176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</row>
    <row r="46" spans="1:26" s="138" customFormat="1" ht="11.25">
      <c r="A46" s="176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</row>
    <row r="47" spans="1:26" s="138" customFormat="1" ht="11.25">
      <c r="A47" s="176"/>
      <c r="B47" s="176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</row>
    <row r="48" spans="1:26" s="138" customFormat="1" ht="11.25">
      <c r="A48" s="176"/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</row>
    <row r="49" spans="1:21" s="138" customFormat="1" ht="11.25">
      <c r="A49" s="176"/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</row>
    <row r="50" spans="1:21" s="138" customFormat="1" ht="11.25">
      <c r="A50" s="176"/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</row>
    <row r="51" spans="1:21" s="138" customFormat="1" ht="11.25">
      <c r="A51" s="176"/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</row>
    <row r="52" spans="1:21" s="138" customFormat="1" ht="11.25">
      <c r="A52" s="176"/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</row>
    <row r="53" spans="1:21" s="138" customFormat="1" ht="11.25">
      <c r="A53" s="176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</row>
    <row r="54" spans="1:21" s="138" customFormat="1" ht="11.25">
      <c r="A54" s="176"/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</row>
    <row r="55" spans="1:21" s="138" customFormat="1" ht="11.25">
      <c r="A55" s="176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</row>
    <row r="56" spans="1:21" s="138" customFormat="1" ht="11.25">
      <c r="A56" s="176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</row>
    <row r="57" spans="1:21" s="138" customFormat="1" ht="11.25">
      <c r="A57" s="176"/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</row>
    <row r="58" spans="1:21" s="138" customFormat="1" ht="11.25">
      <c r="A58" s="176"/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</row>
    <row r="59" spans="1:21" s="138" customFormat="1" ht="11.25">
      <c r="A59" s="176"/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</row>
    <row r="60" spans="1:21" s="138" customFormat="1" ht="11.25">
      <c r="A60" s="176"/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</row>
    <row r="61" spans="1:21" s="138" customFormat="1" ht="11.25">
      <c r="A61" s="176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</row>
    <row r="62" spans="1:21" s="138" customFormat="1" ht="11.25">
      <c r="A62" s="176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</row>
    <row r="63" spans="1:21" s="138" customFormat="1" ht="11.25">
      <c r="A63" s="176"/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</row>
    <row r="64" spans="1:21" s="138" customFormat="1" ht="11.25">
      <c r="A64" s="176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</row>
    <row r="65" spans="1:21" s="138" customFormat="1" ht="11.25">
      <c r="A65" s="176"/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</row>
    <row r="66" spans="1:21" s="138" customFormat="1" ht="11.25">
      <c r="A66" s="176"/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</row>
    <row r="67" spans="1:21" s="138" customFormat="1" ht="11.25">
      <c r="A67" s="176"/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</row>
    <row r="68" spans="1:21" s="138" customFormat="1" ht="11.25">
      <c r="A68" s="176"/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6"/>
    </row>
    <row r="69" spans="1:21" s="138" customFormat="1" ht="11.25">
      <c r="A69" s="176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</row>
    <row r="70" spans="1:21" s="138" customFormat="1" ht="11.25">
      <c r="A70" s="176"/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</row>
    <row r="71" spans="1:21" s="138" customFormat="1" ht="11.25">
      <c r="A71" s="176"/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</row>
    <row r="72" spans="1:21" s="138" customFormat="1" ht="11.25">
      <c r="A72" s="176"/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176"/>
    </row>
    <row r="73" spans="1:21" s="138" customFormat="1" ht="11.25">
      <c r="A73" s="176"/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176"/>
    </row>
    <row r="74" spans="1:21" s="138" customFormat="1" ht="11.25">
      <c r="A74" s="176"/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</row>
    <row r="75" spans="1:21" s="138" customFormat="1" ht="11.25">
      <c r="A75" s="176"/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</row>
    <row r="76" spans="1:21" s="138" customFormat="1" ht="11.25">
      <c r="A76" s="176"/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</row>
    <row r="77" spans="1:21" s="138" customFormat="1" ht="11.25">
      <c r="A77" s="176"/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</row>
    <row r="78" spans="1:21" s="138" customFormat="1" ht="11.25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</row>
    <row r="79" spans="1:21" s="138" customFormat="1" ht="11.25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</row>
    <row r="80" spans="1:21" s="138" customFormat="1" ht="11.25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</row>
    <row r="81" spans="1:21" s="138" customFormat="1" ht="11.25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</row>
    <row r="82" spans="1:21" s="138" customFormat="1" ht="11.25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</row>
    <row r="83" spans="1:21" s="138" customFormat="1" ht="11.25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</row>
    <row r="84" spans="1:21" s="138" customFormat="1" ht="11.25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</row>
    <row r="85" spans="1:21" s="138" customFormat="1" ht="11.25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</row>
    <row r="86" spans="1:21" s="138" customFormat="1" ht="11.25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</row>
  </sheetData>
  <sheetProtection selectLockedCells="1"/>
  <mergeCells count="37">
    <mergeCell ref="V6:V11"/>
    <mergeCell ref="K3:V3"/>
    <mergeCell ref="A3:J3"/>
    <mergeCell ref="J6:J7"/>
    <mergeCell ref="K6:M7"/>
    <mergeCell ref="S10:S11"/>
    <mergeCell ref="T10:T11"/>
    <mergeCell ref="U10:U11"/>
    <mergeCell ref="K10:K11"/>
    <mergeCell ref="L10:L11"/>
    <mergeCell ref="M10:M11"/>
    <mergeCell ref="O10:O11"/>
    <mergeCell ref="R6:U7"/>
    <mergeCell ref="J8:J11"/>
    <mergeCell ref="K8:M9"/>
    <mergeCell ref="N8:N11"/>
    <mergeCell ref="O8:Q9"/>
    <mergeCell ref="R8:R11"/>
    <mergeCell ref="S8:U9"/>
    <mergeCell ref="P10:P11"/>
    <mergeCell ref="Q10:Q11"/>
    <mergeCell ref="N6:Q7"/>
    <mergeCell ref="A1:B1"/>
    <mergeCell ref="A4:E4"/>
    <mergeCell ref="A6:A11"/>
    <mergeCell ref="B6:E7"/>
    <mergeCell ref="F6:I7"/>
    <mergeCell ref="I10:I11"/>
    <mergeCell ref="B8:B11"/>
    <mergeCell ref="C8:E9"/>
    <mergeCell ref="F8:F11"/>
    <mergeCell ref="G8:I9"/>
    <mergeCell ref="C10:C11"/>
    <mergeCell ref="D10:D11"/>
    <mergeCell ref="E10:E11"/>
    <mergeCell ref="G10:G11"/>
    <mergeCell ref="H10:H11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  <ignoredErrors>
    <ignoredError sqref="K39:K40 G40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Z48"/>
  <sheetViews>
    <sheetView view="pageBreakPreview" zoomScaleNormal="100" zoomScaleSheetLayoutView="100" workbookViewId="0">
      <selection activeCell="AS23" sqref="AS23"/>
    </sheetView>
  </sheetViews>
  <sheetFormatPr defaultRowHeight="14.25"/>
  <cols>
    <col min="1" max="1" width="16" style="214" customWidth="1"/>
    <col min="2" max="3" width="12.375" style="215" customWidth="1"/>
    <col min="4" max="6" width="10.25" style="215" customWidth="1"/>
    <col min="7" max="7" width="10.875" style="215" customWidth="1"/>
    <col min="8" max="8" width="8.5" style="215" customWidth="1"/>
    <col min="9" max="9" width="8.875" style="215" customWidth="1"/>
    <col min="10" max="10" width="8.625" style="215" customWidth="1"/>
    <col min="11" max="11" width="8.875" style="215" customWidth="1"/>
    <col min="12" max="12" width="8.625" style="215" customWidth="1"/>
    <col min="13" max="13" width="8.875" style="215" customWidth="1"/>
    <col min="14" max="14" width="8.375" style="215" customWidth="1"/>
    <col min="15" max="15" width="8.875" style="215" customWidth="1"/>
    <col min="16" max="17" width="12.625" style="214" customWidth="1"/>
    <col min="18" max="18" width="8.25" style="215" customWidth="1"/>
    <col min="19" max="19" width="9.125" style="215" customWidth="1"/>
    <col min="20" max="20" width="8.25" style="215" customWidth="1"/>
    <col min="21" max="21" width="9.125" style="215" customWidth="1"/>
    <col min="22" max="22" width="8.25" style="215" customWidth="1"/>
    <col min="23" max="23" width="9.125" style="215" customWidth="1"/>
    <col min="24" max="24" width="8.25" style="215" customWidth="1"/>
    <col min="25" max="25" width="9.125" style="215" customWidth="1"/>
    <col min="26" max="26" width="8.25" style="215" customWidth="1"/>
    <col min="27" max="27" width="9.125" style="215" customWidth="1"/>
    <col min="28" max="28" width="8.25" style="215" customWidth="1"/>
    <col min="29" max="29" width="9.125" style="215" customWidth="1"/>
    <col min="30" max="30" width="8.25" style="215" customWidth="1"/>
    <col min="31" max="31" width="9.125" style="215" customWidth="1"/>
    <col min="32" max="32" width="8.25" style="215" customWidth="1"/>
    <col min="33" max="33" width="9.125" style="215" customWidth="1"/>
    <col min="34" max="34" width="12.625" style="214" customWidth="1"/>
    <col min="35" max="35" width="13.625" style="214" customWidth="1"/>
    <col min="36" max="36" width="8.25" style="215" customWidth="1"/>
    <col min="37" max="37" width="8.875" style="215" customWidth="1"/>
    <col min="38" max="38" width="8.25" style="215" customWidth="1"/>
    <col min="39" max="39" width="8.875" style="215" customWidth="1"/>
    <col min="40" max="40" width="8.25" style="215" customWidth="1"/>
    <col min="41" max="41" width="8.875" style="215" customWidth="1"/>
    <col min="42" max="42" width="8.25" style="215" customWidth="1"/>
    <col min="43" max="43" width="8.875" style="215" customWidth="1"/>
    <col min="44" max="44" width="8.25" style="215" customWidth="1"/>
    <col min="45" max="45" width="8.875" style="215" customWidth="1"/>
    <col min="46" max="46" width="8.25" style="215" customWidth="1"/>
    <col min="47" max="47" width="8.875" style="215" customWidth="1"/>
    <col min="48" max="48" width="8.25" style="215" customWidth="1"/>
    <col min="49" max="49" width="8.875" style="215" customWidth="1"/>
    <col min="50" max="50" width="8.25" style="215" customWidth="1"/>
    <col min="51" max="51" width="8.875" style="215" customWidth="1"/>
    <col min="52" max="52" width="13.625" style="214" customWidth="1"/>
    <col min="53" max="16384" width="9" style="215"/>
  </cols>
  <sheetData>
    <row r="1" spans="1:52" s="271" customFormat="1" ht="14.1" customHeight="1">
      <c r="A1" s="270" t="s">
        <v>263</v>
      </c>
      <c r="G1" s="272"/>
      <c r="H1" s="273"/>
      <c r="I1" s="273"/>
      <c r="J1" s="273"/>
      <c r="K1" s="273"/>
      <c r="L1" s="273"/>
      <c r="M1" s="273"/>
      <c r="N1" s="273"/>
      <c r="O1" s="273"/>
      <c r="P1" s="274" t="s">
        <v>264</v>
      </c>
      <c r="Q1" s="270" t="s">
        <v>265</v>
      </c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4" t="s">
        <v>266</v>
      </c>
      <c r="AI1" s="270" t="s">
        <v>267</v>
      </c>
      <c r="AJ1" s="273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273"/>
      <c r="AX1" s="273"/>
      <c r="AY1" s="273"/>
      <c r="AZ1" s="274" t="s">
        <v>268</v>
      </c>
    </row>
    <row r="2" spans="1:52" s="185" customFormat="1" ht="14.1" customHeight="1">
      <c r="A2" s="181"/>
      <c r="G2" s="183"/>
      <c r="H2" s="186"/>
      <c r="I2" s="186"/>
      <c r="J2" s="186"/>
      <c r="K2" s="186"/>
      <c r="L2" s="186"/>
      <c r="M2" s="186"/>
      <c r="N2" s="186"/>
      <c r="O2" s="186"/>
      <c r="P2" s="184"/>
      <c r="Q2" s="181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4"/>
      <c r="AI2" s="181"/>
      <c r="AJ2" s="186"/>
      <c r="AK2" s="186"/>
      <c r="AL2" s="186"/>
      <c r="AM2" s="186"/>
      <c r="AN2" s="186"/>
      <c r="AO2" s="186"/>
      <c r="AP2" s="186"/>
      <c r="AQ2" s="186"/>
      <c r="AR2" s="186"/>
      <c r="AS2" s="186"/>
      <c r="AT2" s="186"/>
      <c r="AU2" s="186"/>
      <c r="AV2" s="186"/>
      <c r="AW2" s="186"/>
      <c r="AX2" s="186"/>
      <c r="AY2" s="186"/>
      <c r="AZ2" s="184"/>
    </row>
    <row r="3" spans="1:52" s="297" customFormat="1" ht="20.100000000000001" customHeight="1">
      <c r="A3" s="715" t="s">
        <v>217</v>
      </c>
      <c r="B3" s="715"/>
      <c r="C3" s="715"/>
      <c r="D3" s="715"/>
      <c r="E3" s="715"/>
      <c r="F3" s="715"/>
      <c r="G3" s="715"/>
      <c r="H3" s="691" t="s">
        <v>218</v>
      </c>
      <c r="I3" s="691"/>
      <c r="J3" s="691"/>
      <c r="K3" s="691"/>
      <c r="L3" s="691"/>
      <c r="M3" s="691"/>
      <c r="N3" s="691"/>
      <c r="O3" s="691"/>
      <c r="P3" s="691"/>
      <c r="Q3" s="691" t="s">
        <v>219</v>
      </c>
      <c r="R3" s="691"/>
      <c r="S3" s="691"/>
      <c r="T3" s="691"/>
      <c r="U3" s="691"/>
      <c r="V3" s="691"/>
      <c r="W3" s="691"/>
      <c r="X3" s="691"/>
      <c r="Y3" s="691"/>
      <c r="Z3" s="691" t="s">
        <v>220</v>
      </c>
      <c r="AA3" s="691"/>
      <c r="AB3" s="691"/>
      <c r="AC3" s="691"/>
      <c r="AD3" s="691"/>
      <c r="AE3" s="691"/>
      <c r="AF3" s="691"/>
      <c r="AG3" s="691"/>
      <c r="AH3" s="691"/>
      <c r="AI3" s="691" t="s">
        <v>219</v>
      </c>
      <c r="AJ3" s="691"/>
      <c r="AK3" s="691"/>
      <c r="AL3" s="691"/>
      <c r="AM3" s="691"/>
      <c r="AN3" s="691"/>
      <c r="AO3" s="691"/>
      <c r="AP3" s="691"/>
      <c r="AQ3" s="691"/>
      <c r="AR3" s="691" t="s">
        <v>220</v>
      </c>
      <c r="AS3" s="691"/>
      <c r="AT3" s="691"/>
      <c r="AU3" s="691"/>
      <c r="AV3" s="691"/>
      <c r="AW3" s="691"/>
      <c r="AX3" s="691"/>
      <c r="AY3" s="691"/>
      <c r="AZ3" s="691"/>
    </row>
    <row r="4" spans="1:52" s="298" customFormat="1" ht="24" customHeight="1">
      <c r="A4" s="716"/>
      <c r="B4" s="716"/>
      <c r="C4" s="716"/>
      <c r="D4" s="716"/>
      <c r="E4" s="716"/>
      <c r="F4" s="716"/>
      <c r="G4" s="716"/>
      <c r="H4" s="187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188"/>
      <c r="AS4" s="188"/>
      <c r="AT4" s="188"/>
      <c r="AU4" s="188"/>
      <c r="AV4" s="188"/>
      <c r="AW4" s="188"/>
      <c r="AX4" s="188"/>
      <c r="AY4" s="188"/>
      <c r="AZ4" s="188"/>
    </row>
    <row r="5" spans="1:52" s="189" customFormat="1" ht="18" customHeight="1" thickBot="1">
      <c r="A5" s="189" t="s">
        <v>15</v>
      </c>
      <c r="G5" s="190"/>
      <c r="P5" s="190" t="s">
        <v>16</v>
      </c>
      <c r="Q5" s="189" t="s">
        <v>15</v>
      </c>
      <c r="AH5" s="190" t="s">
        <v>16</v>
      </c>
      <c r="AI5" s="189" t="s">
        <v>15</v>
      </c>
      <c r="AZ5" s="190" t="s">
        <v>16</v>
      </c>
    </row>
    <row r="6" spans="1:52" s="182" customFormat="1" ht="15.75" customHeight="1">
      <c r="A6" s="708" t="s">
        <v>84</v>
      </c>
      <c r="B6" s="702" t="s">
        <v>228</v>
      </c>
      <c r="C6" s="693"/>
      <c r="D6" s="692" t="s">
        <v>229</v>
      </c>
      <c r="E6" s="693"/>
      <c r="F6" s="692" t="s">
        <v>230</v>
      </c>
      <c r="G6" s="700"/>
      <c r="H6" s="702" t="s">
        <v>297</v>
      </c>
      <c r="I6" s="700"/>
      <c r="J6" s="692" t="s">
        <v>231</v>
      </c>
      <c r="K6" s="692"/>
      <c r="L6" s="692" t="s">
        <v>232</v>
      </c>
      <c r="M6" s="692"/>
      <c r="N6" s="692" t="s">
        <v>233</v>
      </c>
      <c r="O6" s="695"/>
      <c r="P6" s="697" t="s">
        <v>85</v>
      </c>
      <c r="Q6" s="708" t="s">
        <v>84</v>
      </c>
      <c r="R6" s="702" t="s">
        <v>234</v>
      </c>
      <c r="S6" s="692"/>
      <c r="T6" s="692" t="s">
        <v>235</v>
      </c>
      <c r="U6" s="693"/>
      <c r="V6" s="692" t="s">
        <v>236</v>
      </c>
      <c r="W6" s="693"/>
      <c r="X6" s="692" t="s">
        <v>221</v>
      </c>
      <c r="Y6" s="700"/>
      <c r="Z6" s="702" t="s">
        <v>222</v>
      </c>
      <c r="AA6" s="693"/>
      <c r="AB6" s="692" t="s">
        <v>237</v>
      </c>
      <c r="AC6" s="692"/>
      <c r="AD6" s="692" t="s">
        <v>238</v>
      </c>
      <c r="AE6" s="693"/>
      <c r="AF6" s="692" t="s">
        <v>223</v>
      </c>
      <c r="AG6" s="695"/>
      <c r="AH6" s="697" t="s">
        <v>85</v>
      </c>
      <c r="AI6" s="708" t="s">
        <v>84</v>
      </c>
      <c r="AJ6" s="702" t="s">
        <v>239</v>
      </c>
      <c r="AK6" s="692"/>
      <c r="AL6" s="692" t="s">
        <v>240</v>
      </c>
      <c r="AM6" s="693"/>
      <c r="AN6" s="692" t="s">
        <v>241</v>
      </c>
      <c r="AO6" s="693"/>
      <c r="AP6" s="692" t="s">
        <v>242</v>
      </c>
      <c r="AQ6" s="700"/>
      <c r="AR6" s="702" t="s">
        <v>243</v>
      </c>
      <c r="AS6" s="693"/>
      <c r="AT6" s="692" t="s">
        <v>244</v>
      </c>
      <c r="AU6" s="693"/>
      <c r="AV6" s="692" t="s">
        <v>224</v>
      </c>
      <c r="AW6" s="693"/>
      <c r="AX6" s="692" t="s">
        <v>245</v>
      </c>
      <c r="AY6" s="695"/>
      <c r="AZ6" s="697" t="s">
        <v>85</v>
      </c>
    </row>
    <row r="7" spans="1:52" s="182" customFormat="1" ht="14.25" customHeight="1">
      <c r="A7" s="709"/>
      <c r="B7" s="703"/>
      <c r="C7" s="694"/>
      <c r="D7" s="694"/>
      <c r="E7" s="694"/>
      <c r="F7" s="694"/>
      <c r="G7" s="701"/>
      <c r="H7" s="703"/>
      <c r="I7" s="701"/>
      <c r="J7" s="704"/>
      <c r="K7" s="704"/>
      <c r="L7" s="704"/>
      <c r="M7" s="704"/>
      <c r="N7" s="694"/>
      <c r="O7" s="696"/>
      <c r="P7" s="698"/>
      <c r="Q7" s="709"/>
      <c r="R7" s="706"/>
      <c r="S7" s="704"/>
      <c r="T7" s="694"/>
      <c r="U7" s="694"/>
      <c r="V7" s="694"/>
      <c r="W7" s="694"/>
      <c r="X7" s="694"/>
      <c r="Y7" s="701"/>
      <c r="Z7" s="703"/>
      <c r="AA7" s="694"/>
      <c r="AB7" s="704"/>
      <c r="AC7" s="704"/>
      <c r="AD7" s="694"/>
      <c r="AE7" s="694"/>
      <c r="AF7" s="694"/>
      <c r="AG7" s="696"/>
      <c r="AH7" s="698"/>
      <c r="AI7" s="709"/>
      <c r="AJ7" s="706"/>
      <c r="AK7" s="704"/>
      <c r="AL7" s="694"/>
      <c r="AM7" s="694"/>
      <c r="AN7" s="694"/>
      <c r="AO7" s="694"/>
      <c r="AP7" s="694"/>
      <c r="AQ7" s="701"/>
      <c r="AR7" s="703"/>
      <c r="AS7" s="694"/>
      <c r="AT7" s="694"/>
      <c r="AU7" s="694"/>
      <c r="AV7" s="694"/>
      <c r="AW7" s="694"/>
      <c r="AX7" s="694"/>
      <c r="AY7" s="696"/>
      <c r="AZ7" s="698"/>
    </row>
    <row r="8" spans="1:52" s="182" customFormat="1" ht="17.25" customHeight="1">
      <c r="A8" s="709"/>
      <c r="B8" s="706" t="s">
        <v>225</v>
      </c>
      <c r="C8" s="704" t="s">
        <v>316</v>
      </c>
      <c r="D8" s="704" t="s">
        <v>225</v>
      </c>
      <c r="E8" s="704" t="s">
        <v>317</v>
      </c>
      <c r="F8" s="704" t="s">
        <v>225</v>
      </c>
      <c r="G8" s="713" t="s">
        <v>317</v>
      </c>
      <c r="H8" s="706" t="s">
        <v>225</v>
      </c>
      <c r="I8" s="713" t="s">
        <v>317</v>
      </c>
      <c r="J8" s="704" t="s">
        <v>225</v>
      </c>
      <c r="K8" s="704" t="s">
        <v>317</v>
      </c>
      <c r="L8" s="704" t="s">
        <v>225</v>
      </c>
      <c r="M8" s="704" t="s">
        <v>317</v>
      </c>
      <c r="N8" s="704" t="s">
        <v>225</v>
      </c>
      <c r="O8" s="711" t="s">
        <v>317</v>
      </c>
      <c r="P8" s="698"/>
      <c r="Q8" s="709"/>
      <c r="R8" s="706" t="s">
        <v>225</v>
      </c>
      <c r="S8" s="704" t="s">
        <v>317</v>
      </c>
      <c r="T8" s="704" t="s">
        <v>225</v>
      </c>
      <c r="U8" s="704" t="s">
        <v>317</v>
      </c>
      <c r="V8" s="704" t="s">
        <v>225</v>
      </c>
      <c r="W8" s="704" t="s">
        <v>317</v>
      </c>
      <c r="X8" s="704" t="s">
        <v>225</v>
      </c>
      <c r="Y8" s="713" t="s">
        <v>317</v>
      </c>
      <c r="Z8" s="706" t="s">
        <v>225</v>
      </c>
      <c r="AA8" s="704" t="s">
        <v>317</v>
      </c>
      <c r="AB8" s="704" t="s">
        <v>315</v>
      </c>
      <c r="AC8" s="704" t="s">
        <v>317</v>
      </c>
      <c r="AD8" s="704" t="s">
        <v>225</v>
      </c>
      <c r="AE8" s="704" t="s">
        <v>317</v>
      </c>
      <c r="AF8" s="704" t="s">
        <v>225</v>
      </c>
      <c r="AG8" s="711" t="s">
        <v>317</v>
      </c>
      <c r="AH8" s="698"/>
      <c r="AI8" s="709"/>
      <c r="AJ8" s="706" t="s">
        <v>225</v>
      </c>
      <c r="AK8" s="704" t="s">
        <v>317</v>
      </c>
      <c r="AL8" s="704" t="s">
        <v>225</v>
      </c>
      <c r="AM8" s="704" t="s">
        <v>317</v>
      </c>
      <c r="AN8" s="704" t="s">
        <v>225</v>
      </c>
      <c r="AO8" s="704" t="s">
        <v>317</v>
      </c>
      <c r="AP8" s="704" t="s">
        <v>225</v>
      </c>
      <c r="AQ8" s="713" t="s">
        <v>317</v>
      </c>
      <c r="AR8" s="706" t="s">
        <v>225</v>
      </c>
      <c r="AS8" s="704" t="s">
        <v>317</v>
      </c>
      <c r="AT8" s="704" t="s">
        <v>225</v>
      </c>
      <c r="AU8" s="704" t="s">
        <v>317</v>
      </c>
      <c r="AV8" s="704" t="s">
        <v>225</v>
      </c>
      <c r="AW8" s="704" t="s">
        <v>317</v>
      </c>
      <c r="AX8" s="704" t="s">
        <v>225</v>
      </c>
      <c r="AY8" s="711" t="s">
        <v>317</v>
      </c>
      <c r="AZ8" s="698"/>
    </row>
    <row r="9" spans="1:52" s="182" customFormat="1" ht="26.25" customHeight="1">
      <c r="A9" s="710"/>
      <c r="B9" s="707"/>
      <c r="C9" s="705"/>
      <c r="D9" s="705"/>
      <c r="E9" s="705"/>
      <c r="F9" s="705"/>
      <c r="G9" s="714"/>
      <c r="H9" s="707"/>
      <c r="I9" s="714"/>
      <c r="J9" s="705"/>
      <c r="K9" s="705"/>
      <c r="L9" s="705"/>
      <c r="M9" s="705"/>
      <c r="N9" s="705"/>
      <c r="O9" s="712"/>
      <c r="P9" s="699"/>
      <c r="Q9" s="710"/>
      <c r="R9" s="707"/>
      <c r="S9" s="705"/>
      <c r="T9" s="705"/>
      <c r="U9" s="705"/>
      <c r="V9" s="705"/>
      <c r="W9" s="705"/>
      <c r="X9" s="705"/>
      <c r="Y9" s="714"/>
      <c r="Z9" s="707"/>
      <c r="AA9" s="705"/>
      <c r="AB9" s="705"/>
      <c r="AC9" s="705"/>
      <c r="AD9" s="705"/>
      <c r="AE9" s="705"/>
      <c r="AF9" s="705"/>
      <c r="AG9" s="712"/>
      <c r="AH9" s="699"/>
      <c r="AI9" s="710"/>
      <c r="AJ9" s="707"/>
      <c r="AK9" s="705"/>
      <c r="AL9" s="705"/>
      <c r="AM9" s="705"/>
      <c r="AN9" s="705"/>
      <c r="AO9" s="705"/>
      <c r="AP9" s="705"/>
      <c r="AQ9" s="714"/>
      <c r="AR9" s="707"/>
      <c r="AS9" s="705"/>
      <c r="AT9" s="705"/>
      <c r="AU9" s="705"/>
      <c r="AV9" s="705"/>
      <c r="AW9" s="705"/>
      <c r="AX9" s="705"/>
      <c r="AY9" s="712"/>
      <c r="AZ9" s="699"/>
    </row>
    <row r="10" spans="1:52" s="239" customFormat="1" ht="20.25" customHeight="1">
      <c r="A10" s="191" t="s">
        <v>188</v>
      </c>
      <c r="B10" s="237">
        <v>495</v>
      </c>
      <c r="C10" s="237">
        <v>67050</v>
      </c>
      <c r="D10" s="237">
        <v>12</v>
      </c>
      <c r="E10" s="237">
        <v>4055</v>
      </c>
      <c r="F10" s="237">
        <v>0</v>
      </c>
      <c r="G10" s="237">
        <v>0</v>
      </c>
      <c r="H10" s="237">
        <v>1</v>
      </c>
      <c r="I10" s="237">
        <v>26</v>
      </c>
      <c r="J10" s="237">
        <v>4</v>
      </c>
      <c r="K10" s="237">
        <v>335</v>
      </c>
      <c r="L10" s="237">
        <v>2</v>
      </c>
      <c r="M10" s="237">
        <v>40</v>
      </c>
      <c r="N10" s="237">
        <v>10</v>
      </c>
      <c r="O10" s="237">
        <v>387</v>
      </c>
      <c r="P10" s="192" t="s">
        <v>188</v>
      </c>
      <c r="Q10" s="193" t="s">
        <v>188</v>
      </c>
      <c r="R10" s="237">
        <v>29</v>
      </c>
      <c r="S10" s="237">
        <v>2753</v>
      </c>
      <c r="T10" s="237">
        <v>121</v>
      </c>
      <c r="U10" s="237">
        <v>32109</v>
      </c>
      <c r="V10" s="237">
        <v>22</v>
      </c>
      <c r="W10" s="237">
        <v>1406</v>
      </c>
      <c r="X10" s="237">
        <v>0</v>
      </c>
      <c r="Y10" s="237">
        <v>0</v>
      </c>
      <c r="Z10" s="237">
        <v>48</v>
      </c>
      <c r="AA10" s="237">
        <v>5452</v>
      </c>
      <c r="AB10" s="237">
        <v>9</v>
      </c>
      <c r="AC10" s="237">
        <v>686</v>
      </c>
      <c r="AD10" s="237">
        <v>61</v>
      </c>
      <c r="AE10" s="237">
        <v>2919</v>
      </c>
      <c r="AF10" s="237">
        <v>0</v>
      </c>
      <c r="AG10" s="194">
        <v>0</v>
      </c>
      <c r="AH10" s="195" t="s">
        <v>188</v>
      </c>
      <c r="AI10" s="193" t="s">
        <v>188</v>
      </c>
      <c r="AJ10" s="237">
        <v>19</v>
      </c>
      <c r="AK10" s="237">
        <v>3791</v>
      </c>
      <c r="AL10" s="237">
        <v>6</v>
      </c>
      <c r="AM10" s="237">
        <v>125</v>
      </c>
      <c r="AN10" s="237">
        <v>12</v>
      </c>
      <c r="AO10" s="237">
        <v>645</v>
      </c>
      <c r="AP10" s="237">
        <v>10</v>
      </c>
      <c r="AQ10" s="237">
        <v>990</v>
      </c>
      <c r="AR10" s="237">
        <v>10</v>
      </c>
      <c r="AS10" s="237">
        <v>3052</v>
      </c>
      <c r="AT10" s="237">
        <v>11</v>
      </c>
      <c r="AU10" s="237">
        <v>2205</v>
      </c>
      <c r="AV10" s="237">
        <v>12</v>
      </c>
      <c r="AW10" s="237">
        <v>820</v>
      </c>
      <c r="AX10" s="237">
        <v>96</v>
      </c>
      <c r="AY10" s="194">
        <v>5254</v>
      </c>
      <c r="AZ10" s="196" t="s">
        <v>188</v>
      </c>
    </row>
    <row r="11" spans="1:52" s="239" customFormat="1" ht="20.25" customHeight="1">
      <c r="A11" s="191" t="s">
        <v>251</v>
      </c>
      <c r="B11" s="237">
        <v>513</v>
      </c>
      <c r="C11" s="237">
        <v>70595</v>
      </c>
      <c r="D11" s="237">
        <v>12</v>
      </c>
      <c r="E11" s="237">
        <v>4292</v>
      </c>
      <c r="F11" s="237">
        <v>1</v>
      </c>
      <c r="G11" s="237">
        <v>3</v>
      </c>
      <c r="H11" s="237">
        <v>0</v>
      </c>
      <c r="I11" s="237">
        <v>0</v>
      </c>
      <c r="J11" s="237">
        <v>6</v>
      </c>
      <c r="K11" s="237">
        <v>344</v>
      </c>
      <c r="L11" s="237">
        <v>11</v>
      </c>
      <c r="M11" s="237">
        <v>2187</v>
      </c>
      <c r="N11" s="237">
        <v>6</v>
      </c>
      <c r="O11" s="237">
        <v>225</v>
      </c>
      <c r="P11" s="192" t="s">
        <v>251</v>
      </c>
      <c r="Q11" s="193" t="s">
        <v>251</v>
      </c>
      <c r="R11" s="237">
        <v>30</v>
      </c>
      <c r="S11" s="237">
        <v>2879</v>
      </c>
      <c r="T11" s="237">
        <v>121</v>
      </c>
      <c r="U11" s="237">
        <v>32208</v>
      </c>
      <c r="V11" s="237">
        <v>16</v>
      </c>
      <c r="W11" s="237">
        <v>775</v>
      </c>
      <c r="X11" s="237">
        <v>0</v>
      </c>
      <c r="Y11" s="237">
        <v>0</v>
      </c>
      <c r="Z11" s="237">
        <v>44</v>
      </c>
      <c r="AA11" s="237">
        <v>5412</v>
      </c>
      <c r="AB11" s="237">
        <v>8</v>
      </c>
      <c r="AC11" s="237">
        <v>565</v>
      </c>
      <c r="AD11" s="237">
        <v>65</v>
      </c>
      <c r="AE11" s="237">
        <v>3266</v>
      </c>
      <c r="AF11" s="237">
        <v>0</v>
      </c>
      <c r="AG11" s="194">
        <v>0</v>
      </c>
      <c r="AH11" s="195" t="s">
        <v>251</v>
      </c>
      <c r="AI11" s="193" t="s">
        <v>251</v>
      </c>
      <c r="AJ11" s="237">
        <v>10</v>
      </c>
      <c r="AK11" s="237">
        <v>224</v>
      </c>
      <c r="AL11" s="237">
        <v>6</v>
      </c>
      <c r="AM11" s="237">
        <v>130</v>
      </c>
      <c r="AN11" s="237">
        <v>13</v>
      </c>
      <c r="AO11" s="237">
        <v>1044</v>
      </c>
      <c r="AP11" s="237">
        <v>10</v>
      </c>
      <c r="AQ11" s="237">
        <v>821</v>
      </c>
      <c r="AR11" s="237">
        <v>9</v>
      </c>
      <c r="AS11" s="237">
        <v>2797</v>
      </c>
      <c r="AT11" s="237">
        <v>2</v>
      </c>
      <c r="AU11" s="237">
        <v>228</v>
      </c>
      <c r="AV11" s="237">
        <v>23</v>
      </c>
      <c r="AW11" s="237">
        <v>5482</v>
      </c>
      <c r="AX11" s="237">
        <v>120</v>
      </c>
      <c r="AY11" s="194">
        <v>7713</v>
      </c>
      <c r="AZ11" s="196" t="s">
        <v>251</v>
      </c>
    </row>
    <row r="12" spans="1:52" s="239" customFormat="1" ht="20.25" customHeight="1">
      <c r="A12" s="191" t="s">
        <v>252</v>
      </c>
      <c r="B12" s="237">
        <v>580</v>
      </c>
      <c r="C12" s="237">
        <v>84319</v>
      </c>
      <c r="D12" s="237">
        <v>12</v>
      </c>
      <c r="E12" s="237">
        <v>4217</v>
      </c>
      <c r="F12" s="237">
        <v>0</v>
      </c>
      <c r="G12" s="237">
        <v>0</v>
      </c>
      <c r="H12" s="237">
        <v>2</v>
      </c>
      <c r="I12" s="237">
        <v>106</v>
      </c>
      <c r="J12" s="237">
        <v>5</v>
      </c>
      <c r="K12" s="237">
        <v>370</v>
      </c>
      <c r="L12" s="237">
        <v>8</v>
      </c>
      <c r="M12" s="237">
        <v>2313</v>
      </c>
      <c r="N12" s="237">
        <v>4</v>
      </c>
      <c r="O12" s="237">
        <v>165</v>
      </c>
      <c r="P12" s="192" t="s">
        <v>252</v>
      </c>
      <c r="Q12" s="193" t="s">
        <v>252</v>
      </c>
      <c r="R12" s="237">
        <v>31</v>
      </c>
      <c r="S12" s="237">
        <v>3080</v>
      </c>
      <c r="T12" s="237">
        <v>116</v>
      </c>
      <c r="U12" s="237">
        <v>31702</v>
      </c>
      <c r="V12" s="237">
        <v>14</v>
      </c>
      <c r="W12" s="237">
        <v>1079</v>
      </c>
      <c r="X12" s="237">
        <v>0</v>
      </c>
      <c r="Y12" s="237">
        <v>0</v>
      </c>
      <c r="Z12" s="237">
        <v>161</v>
      </c>
      <c r="AA12" s="237">
        <v>18628</v>
      </c>
      <c r="AB12" s="237">
        <v>0</v>
      </c>
      <c r="AC12" s="237">
        <v>0</v>
      </c>
      <c r="AD12" s="237">
        <v>60</v>
      </c>
      <c r="AE12" s="237">
        <v>3311</v>
      </c>
      <c r="AF12" s="237">
        <v>2</v>
      </c>
      <c r="AG12" s="194">
        <v>88</v>
      </c>
      <c r="AH12" s="195" t="s">
        <v>252</v>
      </c>
      <c r="AI12" s="193" t="s">
        <v>252</v>
      </c>
      <c r="AJ12" s="237">
        <v>8</v>
      </c>
      <c r="AK12" s="237">
        <v>159</v>
      </c>
      <c r="AL12" s="237">
        <v>6</v>
      </c>
      <c r="AM12" s="237">
        <v>127</v>
      </c>
      <c r="AN12" s="237">
        <v>11</v>
      </c>
      <c r="AO12" s="237">
        <v>1096</v>
      </c>
      <c r="AP12" s="237">
        <v>6</v>
      </c>
      <c r="AQ12" s="237">
        <v>591</v>
      </c>
      <c r="AR12" s="237">
        <v>10</v>
      </c>
      <c r="AS12" s="237">
        <v>3104</v>
      </c>
      <c r="AT12" s="237">
        <v>4</v>
      </c>
      <c r="AU12" s="237">
        <v>260</v>
      </c>
      <c r="AV12" s="237">
        <v>11</v>
      </c>
      <c r="AW12" s="237">
        <v>1903</v>
      </c>
      <c r="AX12" s="237">
        <v>109</v>
      </c>
      <c r="AY12" s="194">
        <v>12020</v>
      </c>
      <c r="AZ12" s="196" t="s">
        <v>252</v>
      </c>
    </row>
    <row r="13" spans="1:52" s="239" customFormat="1" ht="20.25" customHeight="1">
      <c r="A13" s="191" t="s">
        <v>273</v>
      </c>
      <c r="B13" s="237">
        <v>523</v>
      </c>
      <c r="C13" s="237">
        <v>81024</v>
      </c>
      <c r="D13" s="237">
        <v>12</v>
      </c>
      <c r="E13" s="237">
        <v>4129</v>
      </c>
      <c r="F13" s="237">
        <v>0</v>
      </c>
      <c r="G13" s="237">
        <v>0</v>
      </c>
      <c r="H13" s="237">
        <v>1</v>
      </c>
      <c r="I13" s="237">
        <v>80</v>
      </c>
      <c r="J13" s="237">
        <v>6</v>
      </c>
      <c r="K13" s="237">
        <v>369</v>
      </c>
      <c r="L13" s="237">
        <v>10</v>
      </c>
      <c r="M13" s="237">
        <v>2313</v>
      </c>
      <c r="N13" s="237">
        <v>5</v>
      </c>
      <c r="O13" s="237">
        <v>215</v>
      </c>
      <c r="P13" s="192" t="s">
        <v>273</v>
      </c>
      <c r="Q13" s="193" t="s">
        <v>273</v>
      </c>
      <c r="R13" s="237">
        <v>19</v>
      </c>
      <c r="S13" s="237">
        <v>1607</v>
      </c>
      <c r="T13" s="237">
        <v>110</v>
      </c>
      <c r="U13" s="237">
        <v>12762</v>
      </c>
      <c r="V13" s="237">
        <v>9</v>
      </c>
      <c r="W13" s="237">
        <v>757</v>
      </c>
      <c r="X13" s="237">
        <v>0</v>
      </c>
      <c r="Y13" s="237">
        <v>0</v>
      </c>
      <c r="Z13" s="237">
        <v>36</v>
      </c>
      <c r="AA13" s="237">
        <v>2685</v>
      </c>
      <c r="AB13" s="237">
        <v>9</v>
      </c>
      <c r="AC13" s="237">
        <v>916</v>
      </c>
      <c r="AD13" s="237">
        <v>60</v>
      </c>
      <c r="AE13" s="237">
        <v>2993</v>
      </c>
      <c r="AF13" s="237">
        <v>0</v>
      </c>
      <c r="AG13" s="194">
        <v>0</v>
      </c>
      <c r="AH13" s="195" t="s">
        <v>273</v>
      </c>
      <c r="AI13" s="193" t="s">
        <v>273</v>
      </c>
      <c r="AJ13" s="237">
        <v>7</v>
      </c>
      <c r="AK13" s="237">
        <v>155</v>
      </c>
      <c r="AL13" s="237">
        <v>4</v>
      </c>
      <c r="AM13" s="237">
        <v>112</v>
      </c>
      <c r="AN13" s="237">
        <v>11</v>
      </c>
      <c r="AO13" s="237">
        <v>532</v>
      </c>
      <c r="AP13" s="237">
        <v>6</v>
      </c>
      <c r="AQ13" s="237">
        <v>402</v>
      </c>
      <c r="AR13" s="237">
        <v>8</v>
      </c>
      <c r="AS13" s="237">
        <v>3040</v>
      </c>
      <c r="AT13" s="237">
        <v>3</v>
      </c>
      <c r="AU13" s="237">
        <v>388</v>
      </c>
      <c r="AV13" s="237">
        <v>11</v>
      </c>
      <c r="AW13" s="237">
        <v>1832</v>
      </c>
      <c r="AX13" s="237">
        <v>81</v>
      </c>
      <c r="AY13" s="194">
        <v>10354</v>
      </c>
      <c r="AZ13" s="196" t="s">
        <v>273</v>
      </c>
    </row>
    <row r="14" spans="1:52" s="199" customFormat="1" ht="20.25" customHeight="1">
      <c r="A14" s="327">
        <v>2017</v>
      </c>
      <c r="B14" s="197">
        <f>SUM(B16:B38)</f>
        <v>509</v>
      </c>
      <c r="C14" s="197">
        <f>SUM(C16:C38)</f>
        <v>74098</v>
      </c>
      <c r="D14" s="197">
        <f t="shared" ref="D14:N14" si="0">SUM(D16:D38)</f>
        <v>12</v>
      </c>
      <c r="E14" s="197">
        <f t="shared" si="0"/>
        <v>4028</v>
      </c>
      <c r="F14" s="197">
        <f t="shared" si="0"/>
        <v>0</v>
      </c>
      <c r="G14" s="197">
        <f t="shared" si="0"/>
        <v>0</v>
      </c>
      <c r="H14" s="197">
        <f>SUM(H16:H38)</f>
        <v>1</v>
      </c>
      <c r="I14" s="197">
        <f t="shared" si="0"/>
        <v>60</v>
      </c>
      <c r="J14" s="197">
        <f t="shared" si="0"/>
        <v>6</v>
      </c>
      <c r="K14" s="197">
        <v>324</v>
      </c>
      <c r="L14" s="197">
        <f t="shared" si="0"/>
        <v>10</v>
      </c>
      <c r="M14" s="197">
        <f t="shared" si="0"/>
        <v>2237</v>
      </c>
      <c r="N14" s="197">
        <f t="shared" si="0"/>
        <v>7</v>
      </c>
      <c r="O14" s="198">
        <v>254</v>
      </c>
      <c r="P14" s="329">
        <v>2017</v>
      </c>
      <c r="Q14" s="327">
        <v>2017</v>
      </c>
      <c r="R14" s="197">
        <f t="shared" ref="R14:AG14" si="1">SUM(R16:R38)</f>
        <v>31</v>
      </c>
      <c r="S14" s="197">
        <v>3029</v>
      </c>
      <c r="T14" s="197">
        <f t="shared" si="1"/>
        <v>134</v>
      </c>
      <c r="U14" s="197">
        <v>33655</v>
      </c>
      <c r="V14" s="197">
        <f t="shared" si="1"/>
        <v>11</v>
      </c>
      <c r="W14" s="197">
        <v>965</v>
      </c>
      <c r="X14" s="197">
        <f t="shared" si="1"/>
        <v>0</v>
      </c>
      <c r="Y14" s="197">
        <f t="shared" si="1"/>
        <v>0</v>
      </c>
      <c r="Z14" s="197">
        <f t="shared" si="1"/>
        <v>41</v>
      </c>
      <c r="AA14" s="197">
        <v>2812</v>
      </c>
      <c r="AB14" s="197">
        <f t="shared" si="1"/>
        <v>7</v>
      </c>
      <c r="AC14" s="197">
        <f t="shared" si="1"/>
        <v>887</v>
      </c>
      <c r="AD14" s="197">
        <f t="shared" si="1"/>
        <v>66</v>
      </c>
      <c r="AE14" s="197">
        <v>3345</v>
      </c>
      <c r="AF14" s="197">
        <f t="shared" si="1"/>
        <v>0</v>
      </c>
      <c r="AG14" s="198">
        <f t="shared" si="1"/>
        <v>0</v>
      </c>
      <c r="AH14" s="329">
        <v>2017</v>
      </c>
      <c r="AI14" s="327">
        <v>2017</v>
      </c>
      <c r="AJ14" s="197">
        <f t="shared" ref="AJ14:AV14" si="2">SUM(AJ16:AJ38)</f>
        <v>14</v>
      </c>
      <c r="AK14" s="197">
        <f t="shared" si="2"/>
        <v>731</v>
      </c>
      <c r="AL14" s="197">
        <f t="shared" si="2"/>
        <v>4</v>
      </c>
      <c r="AM14" s="197">
        <f t="shared" si="2"/>
        <v>96</v>
      </c>
      <c r="AN14" s="197">
        <f t="shared" si="2"/>
        <v>13</v>
      </c>
      <c r="AO14" s="197">
        <f t="shared" si="2"/>
        <v>1118</v>
      </c>
      <c r="AP14" s="197">
        <f t="shared" si="2"/>
        <v>9</v>
      </c>
      <c r="AQ14" s="197">
        <f t="shared" si="2"/>
        <v>639</v>
      </c>
      <c r="AR14" s="197">
        <f t="shared" si="2"/>
        <v>8</v>
      </c>
      <c r="AS14" s="197">
        <f t="shared" si="2"/>
        <v>3049</v>
      </c>
      <c r="AT14" s="197">
        <f t="shared" si="2"/>
        <v>3</v>
      </c>
      <c r="AU14" s="197">
        <f t="shared" si="2"/>
        <v>329</v>
      </c>
      <c r="AV14" s="197">
        <f t="shared" si="2"/>
        <v>14</v>
      </c>
      <c r="AW14" s="197">
        <v>1765</v>
      </c>
      <c r="AX14" s="197">
        <v>114</v>
      </c>
      <c r="AY14" s="198">
        <v>14467</v>
      </c>
      <c r="AZ14" s="328">
        <v>2017</v>
      </c>
    </row>
    <row r="15" spans="1:52" s="239" customFormat="1" ht="9.9499999999999993" customHeight="1">
      <c r="A15" s="238"/>
      <c r="B15" s="200"/>
      <c r="C15" s="200"/>
      <c r="D15" s="200"/>
      <c r="E15" s="200"/>
      <c r="F15" s="200"/>
      <c r="G15" s="200"/>
      <c r="H15" s="201"/>
      <c r="I15" s="201"/>
      <c r="J15" s="201"/>
      <c r="K15" s="201"/>
      <c r="L15" s="201"/>
      <c r="M15" s="201"/>
      <c r="N15" s="201"/>
      <c r="O15" s="201"/>
      <c r="P15" s="202"/>
      <c r="Q15" s="238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201"/>
      <c r="AD15" s="201"/>
      <c r="AE15" s="201"/>
      <c r="AF15" s="201"/>
      <c r="AG15" s="201"/>
      <c r="AH15" s="202"/>
      <c r="AI15" s="238"/>
      <c r="AJ15" s="201"/>
      <c r="AK15" s="201"/>
      <c r="AL15" s="201"/>
      <c r="AM15" s="201"/>
      <c r="AN15" s="201"/>
      <c r="AO15" s="201"/>
      <c r="AP15" s="201"/>
      <c r="AQ15" s="201"/>
      <c r="AR15" s="201"/>
      <c r="AS15" s="201"/>
      <c r="AT15" s="201"/>
      <c r="AU15" s="201"/>
      <c r="AV15" s="201"/>
      <c r="AW15" s="201"/>
      <c r="AX15" s="201"/>
      <c r="AY15" s="201"/>
      <c r="AZ15" s="202"/>
    </row>
    <row r="16" spans="1:52" s="239" customFormat="1" ht="17.45" customHeight="1">
      <c r="A16" s="238" t="s">
        <v>17</v>
      </c>
      <c r="B16" s="237">
        <f t="shared" ref="B16:B38" si="3">D16+F16+H16+J16+L16+N16+R16+T16+V16+X16+Z16+AB16+AD16+AF16+AJ16+AL16+AN16+AP16+AR16+AT16+AV16+AX16</f>
        <v>168</v>
      </c>
      <c r="C16" s="237">
        <f t="shared" ref="C16:C38" si="4">E16+G16+I16+K16+M16+O16+S16+U16+W16+Y16+AA16+AC16+AE16+AG16+AK16+AM16+AO16+AQ16+AS16+AU16+AW16+AY16</f>
        <v>20279</v>
      </c>
      <c r="D16" s="217">
        <v>0</v>
      </c>
      <c r="E16" s="217">
        <v>0</v>
      </c>
      <c r="F16" s="241">
        <v>0</v>
      </c>
      <c r="G16" s="241">
        <v>0</v>
      </c>
      <c r="H16" s="241">
        <v>0</v>
      </c>
      <c r="I16" s="241">
        <v>0</v>
      </c>
      <c r="J16" s="241">
        <v>0</v>
      </c>
      <c r="K16" s="241">
        <v>0</v>
      </c>
      <c r="L16" s="241">
        <v>9</v>
      </c>
      <c r="M16" s="241">
        <v>2226</v>
      </c>
      <c r="N16" s="241">
        <v>0</v>
      </c>
      <c r="O16" s="241">
        <v>0</v>
      </c>
      <c r="P16" s="203" t="s">
        <v>18</v>
      </c>
      <c r="Q16" s="238" t="s">
        <v>17</v>
      </c>
      <c r="R16" s="241">
        <v>11</v>
      </c>
      <c r="S16" s="241">
        <v>935</v>
      </c>
      <c r="T16" s="241">
        <v>65</v>
      </c>
      <c r="U16" s="241">
        <v>6692</v>
      </c>
      <c r="V16" s="241">
        <v>0</v>
      </c>
      <c r="W16" s="241">
        <v>0</v>
      </c>
      <c r="X16" s="241">
        <v>0</v>
      </c>
      <c r="Y16" s="241">
        <v>0</v>
      </c>
      <c r="Z16" s="241">
        <v>11</v>
      </c>
      <c r="AA16" s="241">
        <v>1387</v>
      </c>
      <c r="AB16" s="241">
        <v>0</v>
      </c>
      <c r="AC16" s="241">
        <v>0</v>
      </c>
      <c r="AD16" s="241">
        <v>26</v>
      </c>
      <c r="AE16" s="241">
        <v>1528</v>
      </c>
      <c r="AF16" s="241">
        <v>0</v>
      </c>
      <c r="AG16" s="241">
        <v>0</v>
      </c>
      <c r="AH16" s="203" t="s">
        <v>18</v>
      </c>
      <c r="AI16" s="238" t="s">
        <v>17</v>
      </c>
      <c r="AJ16" s="241">
        <v>5</v>
      </c>
      <c r="AK16" s="241">
        <v>143</v>
      </c>
      <c r="AL16" s="241">
        <v>3</v>
      </c>
      <c r="AM16" s="241">
        <v>89</v>
      </c>
      <c r="AN16" s="241">
        <v>5</v>
      </c>
      <c r="AO16" s="241">
        <v>267</v>
      </c>
      <c r="AP16" s="241">
        <v>2</v>
      </c>
      <c r="AQ16" s="241">
        <v>47</v>
      </c>
      <c r="AR16" s="241">
        <v>6</v>
      </c>
      <c r="AS16" s="241">
        <v>2966</v>
      </c>
      <c r="AT16" s="241">
        <v>0</v>
      </c>
      <c r="AU16" s="241">
        <v>0</v>
      </c>
      <c r="AV16" s="241">
        <v>0</v>
      </c>
      <c r="AW16" s="241">
        <v>0</v>
      </c>
      <c r="AX16" s="241">
        <v>25</v>
      </c>
      <c r="AY16" s="241">
        <v>3999</v>
      </c>
      <c r="AZ16" s="98" t="s">
        <v>18</v>
      </c>
    </row>
    <row r="17" spans="1:52" s="239" customFormat="1" ht="17.45" customHeight="1">
      <c r="A17" s="232" t="s">
        <v>19</v>
      </c>
      <c r="B17" s="237">
        <f t="shared" si="3"/>
        <v>67</v>
      </c>
      <c r="C17" s="237">
        <f t="shared" si="4"/>
        <v>5190</v>
      </c>
      <c r="D17" s="242">
        <v>0</v>
      </c>
      <c r="E17" s="242">
        <v>0</v>
      </c>
      <c r="F17" s="242">
        <v>0</v>
      </c>
      <c r="G17" s="242">
        <v>0</v>
      </c>
      <c r="H17" s="241">
        <v>0</v>
      </c>
      <c r="I17" s="241">
        <v>0</v>
      </c>
      <c r="J17" s="241">
        <v>0</v>
      </c>
      <c r="K17" s="241">
        <v>0</v>
      </c>
      <c r="L17" s="241">
        <v>0</v>
      </c>
      <c r="M17" s="241">
        <v>0</v>
      </c>
      <c r="N17" s="241">
        <v>1</v>
      </c>
      <c r="O17" s="241">
        <v>48</v>
      </c>
      <c r="P17" s="203" t="s">
        <v>20</v>
      </c>
      <c r="Q17" s="204" t="s">
        <v>19</v>
      </c>
      <c r="R17" s="241">
        <v>1</v>
      </c>
      <c r="S17" s="241">
        <v>96</v>
      </c>
      <c r="T17" s="241">
        <v>9</v>
      </c>
      <c r="U17" s="241">
        <v>795</v>
      </c>
      <c r="V17" s="241">
        <v>1</v>
      </c>
      <c r="W17" s="241">
        <v>291</v>
      </c>
      <c r="X17" s="241">
        <v>0</v>
      </c>
      <c r="Y17" s="241">
        <v>0</v>
      </c>
      <c r="Z17" s="241">
        <v>2</v>
      </c>
      <c r="AA17" s="241">
        <v>237</v>
      </c>
      <c r="AB17" s="241">
        <v>6</v>
      </c>
      <c r="AC17" s="241">
        <v>881</v>
      </c>
      <c r="AD17" s="241">
        <v>7</v>
      </c>
      <c r="AE17" s="241">
        <v>500</v>
      </c>
      <c r="AF17" s="241">
        <v>0</v>
      </c>
      <c r="AG17" s="241">
        <v>0</v>
      </c>
      <c r="AH17" s="203" t="s">
        <v>20</v>
      </c>
      <c r="AI17" s="204" t="s">
        <v>19</v>
      </c>
      <c r="AJ17" s="241">
        <v>0</v>
      </c>
      <c r="AK17" s="241">
        <v>0</v>
      </c>
      <c r="AL17" s="241">
        <v>0</v>
      </c>
      <c r="AM17" s="241">
        <v>0</v>
      </c>
      <c r="AN17" s="241">
        <v>0</v>
      </c>
      <c r="AO17" s="241">
        <v>0</v>
      </c>
      <c r="AP17" s="241">
        <v>3</v>
      </c>
      <c r="AQ17" s="241">
        <v>237</v>
      </c>
      <c r="AR17" s="241">
        <v>0</v>
      </c>
      <c r="AS17" s="241">
        <v>0</v>
      </c>
      <c r="AT17" s="241">
        <v>1</v>
      </c>
      <c r="AU17" s="241">
        <v>101</v>
      </c>
      <c r="AV17" s="241">
        <v>2</v>
      </c>
      <c r="AW17" s="241">
        <v>75</v>
      </c>
      <c r="AX17" s="241">
        <v>34</v>
      </c>
      <c r="AY17" s="241">
        <v>1929</v>
      </c>
      <c r="AZ17" s="98" t="s">
        <v>20</v>
      </c>
    </row>
    <row r="18" spans="1:52" s="239" customFormat="1" ht="17.45" customHeight="1">
      <c r="A18" s="238" t="s">
        <v>21</v>
      </c>
      <c r="B18" s="237">
        <f t="shared" si="3"/>
        <v>35</v>
      </c>
      <c r="C18" s="237">
        <f t="shared" si="4"/>
        <v>4215</v>
      </c>
      <c r="D18" s="218">
        <v>1</v>
      </c>
      <c r="E18" s="218">
        <v>314</v>
      </c>
      <c r="F18" s="218">
        <v>0</v>
      </c>
      <c r="G18" s="218">
        <v>0</v>
      </c>
      <c r="H18" s="218">
        <v>0</v>
      </c>
      <c r="I18" s="218">
        <v>0</v>
      </c>
      <c r="J18" s="218">
        <v>2</v>
      </c>
      <c r="K18" s="218">
        <v>182</v>
      </c>
      <c r="L18" s="218">
        <v>0</v>
      </c>
      <c r="M18" s="218">
        <v>0</v>
      </c>
      <c r="N18" s="218">
        <v>2</v>
      </c>
      <c r="O18" s="218">
        <v>59</v>
      </c>
      <c r="P18" s="98" t="s">
        <v>22</v>
      </c>
      <c r="Q18" s="204" t="s">
        <v>21</v>
      </c>
      <c r="R18" s="218">
        <v>0</v>
      </c>
      <c r="S18" s="218">
        <v>0</v>
      </c>
      <c r="T18" s="218">
        <v>4</v>
      </c>
      <c r="U18" s="218">
        <v>271</v>
      </c>
      <c r="V18" s="218">
        <v>4</v>
      </c>
      <c r="W18" s="218">
        <v>363</v>
      </c>
      <c r="X18" s="218">
        <v>0</v>
      </c>
      <c r="Y18" s="218">
        <v>0</v>
      </c>
      <c r="Z18" s="218">
        <v>1</v>
      </c>
      <c r="AA18" s="218">
        <v>92</v>
      </c>
      <c r="AB18" s="218">
        <v>0</v>
      </c>
      <c r="AC18" s="218">
        <v>0</v>
      </c>
      <c r="AD18" s="218">
        <v>6</v>
      </c>
      <c r="AE18" s="218">
        <v>149</v>
      </c>
      <c r="AF18" s="218">
        <v>0</v>
      </c>
      <c r="AG18" s="223">
        <v>0</v>
      </c>
      <c r="AH18" s="98" t="s">
        <v>22</v>
      </c>
      <c r="AI18" s="204" t="s">
        <v>21</v>
      </c>
      <c r="AJ18" s="218">
        <v>2</v>
      </c>
      <c r="AK18" s="218">
        <v>588</v>
      </c>
      <c r="AL18" s="218">
        <v>0</v>
      </c>
      <c r="AM18" s="218">
        <v>0</v>
      </c>
      <c r="AN18" s="218">
        <v>3</v>
      </c>
      <c r="AO18" s="218">
        <v>232</v>
      </c>
      <c r="AP18" s="218">
        <v>0</v>
      </c>
      <c r="AQ18" s="218">
        <v>0</v>
      </c>
      <c r="AR18" s="218">
        <v>1</v>
      </c>
      <c r="AS18" s="218">
        <v>33</v>
      </c>
      <c r="AT18" s="218">
        <v>0</v>
      </c>
      <c r="AU18" s="218">
        <v>0</v>
      </c>
      <c r="AV18" s="218">
        <v>0</v>
      </c>
      <c r="AW18" s="218">
        <v>0</v>
      </c>
      <c r="AX18" s="218">
        <v>9</v>
      </c>
      <c r="AY18" s="218">
        <v>1932</v>
      </c>
      <c r="AZ18" s="98" t="s">
        <v>22</v>
      </c>
    </row>
    <row r="19" spans="1:52" s="239" customFormat="1" ht="17.45" customHeight="1">
      <c r="A19" s="238" t="s">
        <v>23</v>
      </c>
      <c r="B19" s="237">
        <f t="shared" si="3"/>
        <v>11</v>
      </c>
      <c r="C19" s="237">
        <f t="shared" si="4"/>
        <v>422</v>
      </c>
      <c r="D19" s="242">
        <v>0</v>
      </c>
      <c r="E19" s="242">
        <v>0</v>
      </c>
      <c r="F19" s="242">
        <v>0</v>
      </c>
      <c r="G19" s="242">
        <v>0</v>
      </c>
      <c r="H19" s="241">
        <v>0</v>
      </c>
      <c r="I19" s="241">
        <v>0</v>
      </c>
      <c r="J19" s="241">
        <v>0</v>
      </c>
      <c r="K19" s="241">
        <v>0</v>
      </c>
      <c r="L19" s="241">
        <v>0</v>
      </c>
      <c r="M19" s="241">
        <v>0</v>
      </c>
      <c r="N19" s="241">
        <v>0</v>
      </c>
      <c r="O19" s="241">
        <v>0</v>
      </c>
      <c r="P19" s="203" t="s">
        <v>24</v>
      </c>
      <c r="Q19" s="238" t="s">
        <v>23</v>
      </c>
      <c r="R19" s="241">
        <v>1</v>
      </c>
      <c r="S19" s="241">
        <v>5</v>
      </c>
      <c r="T19" s="241">
        <v>0</v>
      </c>
      <c r="U19" s="241">
        <v>0</v>
      </c>
      <c r="V19" s="241">
        <v>2</v>
      </c>
      <c r="W19" s="241">
        <v>115</v>
      </c>
      <c r="X19" s="241">
        <v>0</v>
      </c>
      <c r="Y19" s="241">
        <v>0</v>
      </c>
      <c r="Z19" s="241">
        <v>3</v>
      </c>
      <c r="AA19" s="241">
        <v>166</v>
      </c>
      <c r="AB19" s="241">
        <v>1</v>
      </c>
      <c r="AC19" s="241">
        <v>6</v>
      </c>
      <c r="AD19" s="241">
        <v>2</v>
      </c>
      <c r="AE19" s="241">
        <v>90</v>
      </c>
      <c r="AF19" s="243">
        <v>0</v>
      </c>
      <c r="AG19" s="224">
        <v>0</v>
      </c>
      <c r="AH19" s="203" t="s">
        <v>24</v>
      </c>
      <c r="AI19" s="238" t="s">
        <v>23</v>
      </c>
      <c r="AJ19" s="241">
        <v>0</v>
      </c>
      <c r="AK19" s="241">
        <v>0</v>
      </c>
      <c r="AL19" s="241">
        <v>0</v>
      </c>
      <c r="AM19" s="241">
        <v>0</v>
      </c>
      <c r="AN19" s="241">
        <v>2</v>
      </c>
      <c r="AO19" s="241">
        <v>40</v>
      </c>
      <c r="AP19" s="241">
        <v>0</v>
      </c>
      <c r="AQ19" s="241">
        <v>0</v>
      </c>
      <c r="AR19" s="241">
        <v>0</v>
      </c>
      <c r="AS19" s="241">
        <v>0</v>
      </c>
      <c r="AT19" s="241">
        <v>0</v>
      </c>
      <c r="AU19" s="241">
        <v>0</v>
      </c>
      <c r="AV19" s="241">
        <v>0</v>
      </c>
      <c r="AW19" s="241">
        <v>0</v>
      </c>
      <c r="AX19" s="241">
        <v>0</v>
      </c>
      <c r="AY19" s="241">
        <v>0</v>
      </c>
      <c r="AZ19" s="203" t="s">
        <v>24</v>
      </c>
    </row>
    <row r="20" spans="1:52" s="239" customFormat="1" ht="17.45" customHeight="1">
      <c r="A20" s="238" t="s">
        <v>25</v>
      </c>
      <c r="B20" s="237">
        <f t="shared" si="3"/>
        <v>83</v>
      </c>
      <c r="C20" s="237">
        <f t="shared" si="4"/>
        <v>29901</v>
      </c>
      <c r="D20" s="242">
        <v>8</v>
      </c>
      <c r="E20" s="242">
        <v>3521</v>
      </c>
      <c r="F20" s="242">
        <v>0</v>
      </c>
      <c r="G20" s="242">
        <v>0</v>
      </c>
      <c r="H20" s="241">
        <v>0</v>
      </c>
      <c r="I20" s="241">
        <v>0</v>
      </c>
      <c r="J20" s="242">
        <v>1</v>
      </c>
      <c r="K20" s="242">
        <v>97</v>
      </c>
      <c r="L20" s="242">
        <v>0</v>
      </c>
      <c r="M20" s="242">
        <v>0</v>
      </c>
      <c r="N20" s="242">
        <v>0</v>
      </c>
      <c r="O20" s="242">
        <v>0</v>
      </c>
      <c r="P20" s="203" t="s">
        <v>26</v>
      </c>
      <c r="Q20" s="238" t="s">
        <v>25</v>
      </c>
      <c r="R20" s="242">
        <v>12</v>
      </c>
      <c r="S20" s="242">
        <v>1403</v>
      </c>
      <c r="T20" s="242">
        <v>25</v>
      </c>
      <c r="U20" s="242">
        <v>20926</v>
      </c>
      <c r="V20" s="242">
        <v>0</v>
      </c>
      <c r="W20" s="242">
        <v>0</v>
      </c>
      <c r="X20" s="242">
        <v>0</v>
      </c>
      <c r="Y20" s="242">
        <v>0</v>
      </c>
      <c r="Z20" s="242">
        <v>3</v>
      </c>
      <c r="AA20" s="242">
        <v>256</v>
      </c>
      <c r="AB20" s="242">
        <v>0</v>
      </c>
      <c r="AC20" s="242">
        <v>0</v>
      </c>
      <c r="AD20" s="242">
        <v>8</v>
      </c>
      <c r="AE20" s="242">
        <v>651</v>
      </c>
      <c r="AF20" s="306">
        <v>0</v>
      </c>
      <c r="AG20" s="242">
        <v>0</v>
      </c>
      <c r="AH20" s="203" t="s">
        <v>26</v>
      </c>
      <c r="AI20" s="238" t="s">
        <v>25</v>
      </c>
      <c r="AJ20" s="242">
        <v>0</v>
      </c>
      <c r="AK20" s="242">
        <v>0</v>
      </c>
      <c r="AL20" s="242">
        <v>1</v>
      </c>
      <c r="AM20" s="242">
        <v>7</v>
      </c>
      <c r="AN20" s="242">
        <v>3</v>
      </c>
      <c r="AO20" s="242">
        <v>579</v>
      </c>
      <c r="AP20" s="242">
        <v>0</v>
      </c>
      <c r="AQ20" s="242">
        <v>0</v>
      </c>
      <c r="AR20" s="242">
        <v>1</v>
      </c>
      <c r="AS20" s="242">
        <v>50</v>
      </c>
      <c r="AT20" s="242">
        <v>0</v>
      </c>
      <c r="AU20" s="242">
        <v>0</v>
      </c>
      <c r="AV20" s="241">
        <v>0</v>
      </c>
      <c r="AW20" s="241">
        <v>0</v>
      </c>
      <c r="AX20" s="242">
        <v>21</v>
      </c>
      <c r="AY20" s="242">
        <v>2411</v>
      </c>
      <c r="AZ20" s="203" t="s">
        <v>26</v>
      </c>
    </row>
    <row r="21" spans="1:52" s="239" customFormat="1" ht="17.45" customHeight="1">
      <c r="A21" s="238" t="s">
        <v>27</v>
      </c>
      <c r="B21" s="237">
        <f t="shared" ref="B21:B23" si="5">D21+F21+H21+J21+L21+N21+R21+T21+V21+X21+Z21+AB21+AD21+AF21+AJ21+AL21+AN21+AP21+AR21+AT21+AV21+AX21</f>
        <v>25</v>
      </c>
      <c r="C21" s="237">
        <f t="shared" ref="C21:C23" si="6">E21+G21+I21+K21+M21+O21+S21+U21+W21+Y21+AA21+AC21+AE21+AG21+AK21+AM21+AO21+AQ21+AS21+AU21+AW21+AY21</f>
        <v>3845</v>
      </c>
      <c r="D21" s="242">
        <v>0</v>
      </c>
      <c r="E21" s="242">
        <v>0</v>
      </c>
      <c r="F21" s="242">
        <v>0</v>
      </c>
      <c r="G21" s="242">
        <v>0</v>
      </c>
      <c r="H21" s="241">
        <v>1</v>
      </c>
      <c r="I21" s="241">
        <v>60</v>
      </c>
      <c r="J21" s="241">
        <v>1</v>
      </c>
      <c r="K21" s="241">
        <v>45</v>
      </c>
      <c r="L21" s="241">
        <v>1</v>
      </c>
      <c r="M21" s="241">
        <v>11</v>
      </c>
      <c r="N21" s="241">
        <v>1</v>
      </c>
      <c r="O21" s="241">
        <v>30</v>
      </c>
      <c r="P21" s="240" t="s">
        <v>28</v>
      </c>
      <c r="Q21" s="238" t="s">
        <v>27</v>
      </c>
      <c r="R21" s="241">
        <v>0</v>
      </c>
      <c r="S21" s="241">
        <v>0</v>
      </c>
      <c r="T21" s="241">
        <v>1</v>
      </c>
      <c r="U21" s="241">
        <v>581</v>
      </c>
      <c r="V21" s="241">
        <v>0</v>
      </c>
      <c r="W21" s="241">
        <v>0</v>
      </c>
      <c r="X21" s="241">
        <v>0</v>
      </c>
      <c r="Y21" s="241">
        <v>0</v>
      </c>
      <c r="Z21" s="241">
        <v>1</v>
      </c>
      <c r="AA21" s="241">
        <v>113</v>
      </c>
      <c r="AB21" s="241">
        <v>0</v>
      </c>
      <c r="AC21" s="242">
        <v>0</v>
      </c>
      <c r="AD21" s="241">
        <v>4</v>
      </c>
      <c r="AE21" s="241">
        <v>129</v>
      </c>
      <c r="AF21" s="243">
        <v>0</v>
      </c>
      <c r="AG21" s="242">
        <v>0</v>
      </c>
      <c r="AH21" s="240" t="s">
        <v>28</v>
      </c>
      <c r="AI21" s="238" t="s">
        <v>27</v>
      </c>
      <c r="AJ21" s="241">
        <v>0</v>
      </c>
      <c r="AK21" s="241">
        <v>0</v>
      </c>
      <c r="AL21" s="241">
        <v>0</v>
      </c>
      <c r="AM21" s="241">
        <v>0</v>
      </c>
      <c r="AN21" s="241">
        <v>0</v>
      </c>
      <c r="AO21" s="241">
        <v>0</v>
      </c>
      <c r="AP21" s="241">
        <v>0</v>
      </c>
      <c r="AQ21" s="241">
        <v>0</v>
      </c>
      <c r="AR21" s="241">
        <v>0</v>
      </c>
      <c r="AS21" s="241">
        <v>0</v>
      </c>
      <c r="AT21" s="241">
        <v>0</v>
      </c>
      <c r="AU21" s="241">
        <v>0</v>
      </c>
      <c r="AV21" s="241">
        <v>8</v>
      </c>
      <c r="AW21" s="241">
        <v>1633</v>
      </c>
      <c r="AX21" s="241">
        <v>7</v>
      </c>
      <c r="AY21" s="241">
        <v>1243</v>
      </c>
      <c r="AZ21" s="240" t="s">
        <v>28</v>
      </c>
    </row>
    <row r="22" spans="1:52" s="239" customFormat="1" ht="17.45" customHeight="1">
      <c r="A22" s="238" t="s">
        <v>29</v>
      </c>
      <c r="B22" s="237">
        <f t="shared" si="5"/>
        <v>21</v>
      </c>
      <c r="C22" s="237">
        <f t="shared" si="6"/>
        <v>3248</v>
      </c>
      <c r="D22" s="242">
        <v>0</v>
      </c>
      <c r="E22" s="242">
        <v>0</v>
      </c>
      <c r="F22" s="242">
        <v>0</v>
      </c>
      <c r="G22" s="242">
        <v>0</v>
      </c>
      <c r="H22" s="241">
        <v>0</v>
      </c>
      <c r="I22" s="241">
        <v>0</v>
      </c>
      <c r="J22" s="241">
        <v>0</v>
      </c>
      <c r="K22" s="241">
        <v>0</v>
      </c>
      <c r="L22" s="241">
        <v>0</v>
      </c>
      <c r="M22" s="241">
        <v>0</v>
      </c>
      <c r="N22" s="241">
        <v>0</v>
      </c>
      <c r="O22" s="241">
        <v>0</v>
      </c>
      <c r="P22" s="205" t="s">
        <v>30</v>
      </c>
      <c r="Q22" s="206" t="s">
        <v>29</v>
      </c>
      <c r="R22" s="241">
        <v>0</v>
      </c>
      <c r="S22" s="241">
        <v>0</v>
      </c>
      <c r="T22" s="241">
        <v>11</v>
      </c>
      <c r="U22" s="241">
        <v>2735</v>
      </c>
      <c r="V22" s="241">
        <v>3</v>
      </c>
      <c r="W22" s="241">
        <v>196</v>
      </c>
      <c r="X22" s="241">
        <v>0</v>
      </c>
      <c r="Y22" s="241">
        <v>0</v>
      </c>
      <c r="Z22" s="241">
        <v>1</v>
      </c>
      <c r="AA22" s="241">
        <v>100</v>
      </c>
      <c r="AB22" s="241">
        <v>0</v>
      </c>
      <c r="AC22" s="242">
        <v>0</v>
      </c>
      <c r="AD22" s="241">
        <v>2</v>
      </c>
      <c r="AE22" s="241">
        <v>65</v>
      </c>
      <c r="AF22" s="306">
        <v>0</v>
      </c>
      <c r="AG22" s="242">
        <v>0</v>
      </c>
      <c r="AH22" s="205" t="s">
        <v>30</v>
      </c>
      <c r="AI22" s="206" t="s">
        <v>29</v>
      </c>
      <c r="AJ22" s="241">
        <v>0</v>
      </c>
      <c r="AK22" s="241">
        <v>0</v>
      </c>
      <c r="AL22" s="241">
        <v>0</v>
      </c>
      <c r="AM22" s="241">
        <v>0</v>
      </c>
      <c r="AN22" s="241">
        <v>0</v>
      </c>
      <c r="AO22" s="241">
        <v>0</v>
      </c>
      <c r="AP22" s="241">
        <v>0</v>
      </c>
      <c r="AQ22" s="241">
        <v>0</v>
      </c>
      <c r="AR22" s="241">
        <v>0</v>
      </c>
      <c r="AS22" s="241">
        <v>0</v>
      </c>
      <c r="AT22" s="241">
        <v>0</v>
      </c>
      <c r="AU22" s="241">
        <v>0</v>
      </c>
      <c r="AV22" s="241">
        <v>0</v>
      </c>
      <c r="AW22" s="241">
        <v>0</v>
      </c>
      <c r="AX22" s="241">
        <v>4</v>
      </c>
      <c r="AY22" s="241">
        <v>152</v>
      </c>
      <c r="AZ22" s="205" t="s">
        <v>30</v>
      </c>
    </row>
    <row r="23" spans="1:52" s="239" customFormat="1" ht="17.45" customHeight="1">
      <c r="A23" s="238" t="s">
        <v>31</v>
      </c>
      <c r="B23" s="237">
        <f t="shared" si="5"/>
        <v>5</v>
      </c>
      <c r="C23" s="237">
        <f t="shared" si="6"/>
        <v>402</v>
      </c>
      <c r="D23" s="242">
        <v>0</v>
      </c>
      <c r="E23" s="242">
        <v>0</v>
      </c>
      <c r="F23" s="242">
        <v>0</v>
      </c>
      <c r="G23" s="242">
        <v>0</v>
      </c>
      <c r="H23" s="241">
        <v>0</v>
      </c>
      <c r="I23" s="241">
        <v>0</v>
      </c>
      <c r="J23" s="241">
        <v>0</v>
      </c>
      <c r="K23" s="241">
        <v>0</v>
      </c>
      <c r="L23" s="241">
        <v>0</v>
      </c>
      <c r="M23" s="241">
        <v>0</v>
      </c>
      <c r="N23" s="241">
        <v>0</v>
      </c>
      <c r="O23" s="241">
        <v>0</v>
      </c>
      <c r="P23" s="203" t="s">
        <v>32</v>
      </c>
      <c r="Q23" s="238" t="s">
        <v>31</v>
      </c>
      <c r="R23" s="241">
        <v>1</v>
      </c>
      <c r="S23" s="241">
        <v>263</v>
      </c>
      <c r="T23" s="241">
        <v>0</v>
      </c>
      <c r="U23" s="241">
        <v>0</v>
      </c>
      <c r="V23" s="241">
        <v>0</v>
      </c>
      <c r="W23" s="241">
        <v>0</v>
      </c>
      <c r="X23" s="241">
        <v>0</v>
      </c>
      <c r="Y23" s="241">
        <v>0</v>
      </c>
      <c r="Z23" s="241">
        <v>2</v>
      </c>
      <c r="AA23" s="241">
        <v>62</v>
      </c>
      <c r="AB23" s="241">
        <v>0</v>
      </c>
      <c r="AC23" s="242">
        <v>0</v>
      </c>
      <c r="AD23" s="241">
        <v>1</v>
      </c>
      <c r="AE23" s="241">
        <v>20</v>
      </c>
      <c r="AF23" s="243">
        <v>0</v>
      </c>
      <c r="AG23" s="242">
        <v>0</v>
      </c>
      <c r="AH23" s="203" t="s">
        <v>32</v>
      </c>
      <c r="AI23" s="238" t="s">
        <v>31</v>
      </c>
      <c r="AJ23" s="241">
        <v>0</v>
      </c>
      <c r="AK23" s="241">
        <v>0</v>
      </c>
      <c r="AL23" s="241">
        <v>0</v>
      </c>
      <c r="AM23" s="241">
        <v>0</v>
      </c>
      <c r="AN23" s="241">
        <v>0</v>
      </c>
      <c r="AO23" s="241">
        <v>0</v>
      </c>
      <c r="AP23" s="241">
        <v>0</v>
      </c>
      <c r="AQ23" s="241">
        <v>0</v>
      </c>
      <c r="AR23" s="241">
        <v>0</v>
      </c>
      <c r="AS23" s="241">
        <v>0</v>
      </c>
      <c r="AT23" s="241">
        <v>0</v>
      </c>
      <c r="AU23" s="241">
        <v>0</v>
      </c>
      <c r="AV23" s="241">
        <v>1</v>
      </c>
      <c r="AW23" s="241">
        <v>57</v>
      </c>
      <c r="AX23" s="241">
        <v>0</v>
      </c>
      <c r="AY23" s="241">
        <v>0</v>
      </c>
      <c r="AZ23" s="203" t="s">
        <v>32</v>
      </c>
    </row>
    <row r="24" spans="1:52" s="239" customFormat="1" ht="17.45" customHeight="1">
      <c r="A24" s="238" t="s">
        <v>33</v>
      </c>
      <c r="B24" s="237">
        <f>D24+F24+H24+J24+L24+N24+R24+T24+V24+X24+Z24+AB24+AD24+AF24+AJ24+AL24+AN24+AP24+AR24+AT24+AV24+AX24</f>
        <v>13</v>
      </c>
      <c r="C24" s="237">
        <f>E24+G24+I24+K24+M24+O24+S24+U24+W24+Y24+AA24+AC24+AE24+AG24+AK24+AM24+AO24+AQ24+AS24+AU24+AW24+AY24</f>
        <v>539</v>
      </c>
      <c r="D24" s="450">
        <v>0</v>
      </c>
      <c r="E24" s="450">
        <v>0</v>
      </c>
      <c r="F24" s="450">
        <v>0</v>
      </c>
      <c r="G24" s="450">
        <v>0</v>
      </c>
      <c r="H24" s="450">
        <v>0</v>
      </c>
      <c r="I24" s="450">
        <v>0</v>
      </c>
      <c r="J24" s="217">
        <v>2</v>
      </c>
      <c r="K24" s="217">
        <v>88</v>
      </c>
      <c r="L24" s="217">
        <v>0</v>
      </c>
      <c r="M24" s="217">
        <v>0</v>
      </c>
      <c r="N24" s="241">
        <v>2</v>
      </c>
      <c r="O24" s="241">
        <v>23</v>
      </c>
      <c r="P24" s="203" t="s">
        <v>34</v>
      </c>
      <c r="Q24" s="238" t="s">
        <v>33</v>
      </c>
      <c r="R24" s="241">
        <v>0</v>
      </c>
      <c r="S24" s="451">
        <v>0</v>
      </c>
      <c r="T24" s="451">
        <v>1</v>
      </c>
      <c r="U24" s="451">
        <v>170</v>
      </c>
      <c r="V24" s="451">
        <v>0</v>
      </c>
      <c r="W24" s="451">
        <v>0</v>
      </c>
      <c r="X24" s="451">
        <v>0</v>
      </c>
      <c r="Y24" s="451">
        <v>0</v>
      </c>
      <c r="Z24" s="451">
        <v>1</v>
      </c>
      <c r="AA24" s="451">
        <v>54</v>
      </c>
      <c r="AB24" s="451">
        <v>0</v>
      </c>
      <c r="AC24" s="452">
        <v>0</v>
      </c>
      <c r="AD24" s="451">
        <v>3</v>
      </c>
      <c r="AE24" s="451">
        <v>98</v>
      </c>
      <c r="AF24" s="453">
        <v>0</v>
      </c>
      <c r="AG24" s="452">
        <v>0</v>
      </c>
      <c r="AH24" s="203" t="s">
        <v>34</v>
      </c>
      <c r="AI24" s="238" t="s">
        <v>33</v>
      </c>
      <c r="AJ24" s="451">
        <v>0</v>
      </c>
      <c r="AK24" s="451">
        <v>0</v>
      </c>
      <c r="AL24" s="451">
        <v>0</v>
      </c>
      <c r="AM24" s="451">
        <v>0</v>
      </c>
      <c r="AN24" s="451">
        <v>0</v>
      </c>
      <c r="AO24" s="451">
        <v>0</v>
      </c>
      <c r="AP24" s="451">
        <v>0</v>
      </c>
      <c r="AQ24" s="451">
        <v>0</v>
      </c>
      <c r="AR24" s="451">
        <v>0</v>
      </c>
      <c r="AS24" s="451">
        <v>0</v>
      </c>
      <c r="AT24" s="241">
        <v>0</v>
      </c>
      <c r="AU24" s="241">
        <v>0</v>
      </c>
      <c r="AV24" s="241">
        <v>3</v>
      </c>
      <c r="AW24" s="241">
        <v>68</v>
      </c>
      <c r="AX24" s="241">
        <v>1</v>
      </c>
      <c r="AY24" s="241">
        <v>38</v>
      </c>
      <c r="AZ24" s="203" t="s">
        <v>34</v>
      </c>
    </row>
    <row r="25" spans="1:52" s="239" customFormat="1" ht="17.45" customHeight="1">
      <c r="A25" s="238" t="s">
        <v>35</v>
      </c>
      <c r="B25" s="237">
        <f>D25+F25+H25+J25+L25+N25+R25+T25+V25+X25+Z25+AB25+AD25+AF25+AJ25+AL25+AN25+AP25+AR25+AT25+AV25+AX25</f>
        <v>48</v>
      </c>
      <c r="C25" s="237">
        <f>E25+G25+I25+K25+M25+O25+S25+U25+W25+Y25+AA25+AC25+AE25+AG25+AK25+AM25+AO25+AQ25+AS25+AU25+AW25+AY25</f>
        <v>3274</v>
      </c>
      <c r="D25" s="242">
        <v>2</v>
      </c>
      <c r="E25" s="242">
        <v>185</v>
      </c>
      <c r="F25" s="217">
        <v>0</v>
      </c>
      <c r="G25" s="217">
        <v>0</v>
      </c>
      <c r="H25" s="219">
        <v>0</v>
      </c>
      <c r="I25" s="219">
        <v>0</v>
      </c>
      <c r="J25" s="219">
        <v>0</v>
      </c>
      <c r="K25" s="219">
        <v>0</v>
      </c>
      <c r="L25" s="219">
        <v>0</v>
      </c>
      <c r="M25" s="219">
        <v>0</v>
      </c>
      <c r="N25" s="219">
        <v>0</v>
      </c>
      <c r="O25" s="219">
        <v>0</v>
      </c>
      <c r="P25" s="203" t="s">
        <v>36</v>
      </c>
      <c r="Q25" s="238" t="s">
        <v>35</v>
      </c>
      <c r="R25" s="241">
        <v>3</v>
      </c>
      <c r="S25" s="241">
        <v>327</v>
      </c>
      <c r="T25" s="241">
        <v>12</v>
      </c>
      <c r="U25" s="241">
        <v>1144</v>
      </c>
      <c r="V25" s="241">
        <v>0</v>
      </c>
      <c r="W25" s="241">
        <v>0</v>
      </c>
      <c r="X25" s="219">
        <v>0</v>
      </c>
      <c r="Y25" s="219">
        <v>0</v>
      </c>
      <c r="Z25" s="241">
        <v>9</v>
      </c>
      <c r="AA25" s="241">
        <v>196</v>
      </c>
      <c r="AB25" s="241">
        <v>0</v>
      </c>
      <c r="AC25" s="242">
        <v>0</v>
      </c>
      <c r="AD25" s="241">
        <v>3</v>
      </c>
      <c r="AE25" s="241">
        <v>192</v>
      </c>
      <c r="AF25" s="243">
        <v>0</v>
      </c>
      <c r="AG25" s="242">
        <v>0</v>
      </c>
      <c r="AH25" s="203" t="s">
        <v>36</v>
      </c>
      <c r="AI25" s="238" t="s">
        <v>35</v>
      </c>
      <c r="AJ25" s="219">
        <v>0</v>
      </c>
      <c r="AK25" s="219">
        <v>0</v>
      </c>
      <c r="AL25" s="219">
        <v>0</v>
      </c>
      <c r="AM25" s="219">
        <v>0</v>
      </c>
      <c r="AN25" s="219">
        <v>0</v>
      </c>
      <c r="AO25" s="219">
        <v>0</v>
      </c>
      <c r="AP25" s="219">
        <v>4</v>
      </c>
      <c r="AQ25" s="241">
        <v>355</v>
      </c>
      <c r="AR25" s="241">
        <v>0</v>
      </c>
      <c r="AS25" s="219">
        <v>0</v>
      </c>
      <c r="AT25" s="219">
        <v>0</v>
      </c>
      <c r="AU25" s="219">
        <v>0</v>
      </c>
      <c r="AV25" s="219">
        <v>0</v>
      </c>
      <c r="AW25" s="219">
        <v>0</v>
      </c>
      <c r="AX25" s="241">
        <v>15</v>
      </c>
      <c r="AY25" s="241">
        <v>875</v>
      </c>
      <c r="AZ25" s="203" t="s">
        <v>36</v>
      </c>
    </row>
    <row r="26" spans="1:52" s="239" customFormat="1" ht="17.45" customHeight="1">
      <c r="A26" s="238" t="s">
        <v>37</v>
      </c>
      <c r="B26" s="237">
        <f t="shared" si="3"/>
        <v>1</v>
      </c>
      <c r="C26" s="237">
        <f t="shared" si="4"/>
        <v>60</v>
      </c>
      <c r="D26" s="242">
        <v>0</v>
      </c>
      <c r="E26" s="242">
        <v>0</v>
      </c>
      <c r="F26" s="242">
        <v>0</v>
      </c>
      <c r="G26" s="242">
        <v>0</v>
      </c>
      <c r="H26" s="242">
        <v>0</v>
      </c>
      <c r="I26" s="242">
        <v>0</v>
      </c>
      <c r="J26" s="242">
        <v>0</v>
      </c>
      <c r="K26" s="242">
        <v>0</v>
      </c>
      <c r="L26" s="242">
        <v>0</v>
      </c>
      <c r="M26" s="242">
        <v>0</v>
      </c>
      <c r="N26" s="242">
        <v>0</v>
      </c>
      <c r="O26" s="242">
        <v>0</v>
      </c>
      <c r="P26" s="203" t="s">
        <v>38</v>
      </c>
      <c r="Q26" s="238" t="s">
        <v>37</v>
      </c>
      <c r="R26" s="241">
        <v>0</v>
      </c>
      <c r="S26" s="241">
        <v>0</v>
      </c>
      <c r="T26" s="241">
        <v>1</v>
      </c>
      <c r="U26" s="241">
        <v>60</v>
      </c>
      <c r="V26" s="241">
        <v>0</v>
      </c>
      <c r="W26" s="241">
        <v>0</v>
      </c>
      <c r="X26" s="241">
        <v>0</v>
      </c>
      <c r="Y26" s="241">
        <v>0</v>
      </c>
      <c r="Z26" s="241">
        <v>0</v>
      </c>
      <c r="AA26" s="241">
        <v>0</v>
      </c>
      <c r="AB26" s="241">
        <v>0</v>
      </c>
      <c r="AC26" s="241">
        <v>0</v>
      </c>
      <c r="AD26" s="241">
        <v>0</v>
      </c>
      <c r="AE26" s="241">
        <v>0</v>
      </c>
      <c r="AF26" s="243">
        <v>0</v>
      </c>
      <c r="AG26" s="242">
        <v>0</v>
      </c>
      <c r="AH26" s="203" t="s">
        <v>38</v>
      </c>
      <c r="AI26" s="238" t="s">
        <v>37</v>
      </c>
      <c r="AJ26" s="241">
        <v>0</v>
      </c>
      <c r="AK26" s="241">
        <v>0</v>
      </c>
      <c r="AL26" s="241">
        <v>0</v>
      </c>
      <c r="AM26" s="241">
        <v>0</v>
      </c>
      <c r="AN26" s="241">
        <v>0</v>
      </c>
      <c r="AO26" s="241">
        <v>0</v>
      </c>
      <c r="AP26" s="241">
        <v>0</v>
      </c>
      <c r="AQ26" s="241">
        <v>0</v>
      </c>
      <c r="AR26" s="241">
        <v>0</v>
      </c>
      <c r="AS26" s="241">
        <v>0</v>
      </c>
      <c r="AT26" s="241">
        <v>0</v>
      </c>
      <c r="AU26" s="241">
        <v>0</v>
      </c>
      <c r="AV26" s="241">
        <v>0</v>
      </c>
      <c r="AW26" s="241">
        <v>0</v>
      </c>
      <c r="AX26" s="241">
        <v>0</v>
      </c>
      <c r="AY26" s="241">
        <v>0</v>
      </c>
      <c r="AZ26" s="203" t="s">
        <v>38</v>
      </c>
    </row>
    <row r="27" spans="1:52" s="239" customFormat="1" ht="17.45" customHeight="1">
      <c r="A27" s="238" t="s">
        <v>39</v>
      </c>
      <c r="B27" s="237">
        <f t="shared" si="3"/>
        <v>1</v>
      </c>
      <c r="C27" s="237">
        <f t="shared" si="4"/>
        <v>30</v>
      </c>
      <c r="D27" s="242">
        <v>0</v>
      </c>
      <c r="E27" s="242">
        <v>0</v>
      </c>
      <c r="F27" s="242">
        <v>0</v>
      </c>
      <c r="G27" s="242">
        <v>0</v>
      </c>
      <c r="H27" s="242">
        <v>0</v>
      </c>
      <c r="I27" s="242">
        <v>0</v>
      </c>
      <c r="J27" s="242">
        <v>0</v>
      </c>
      <c r="K27" s="242">
        <v>0</v>
      </c>
      <c r="L27" s="242">
        <v>0</v>
      </c>
      <c r="M27" s="242">
        <v>0</v>
      </c>
      <c r="N27" s="242">
        <v>0</v>
      </c>
      <c r="O27" s="242">
        <v>0</v>
      </c>
      <c r="P27" s="203" t="s">
        <v>40</v>
      </c>
      <c r="Q27" s="238" t="s">
        <v>39</v>
      </c>
      <c r="R27" s="241">
        <v>0</v>
      </c>
      <c r="S27" s="241">
        <v>0</v>
      </c>
      <c r="T27" s="241">
        <v>0</v>
      </c>
      <c r="U27" s="241">
        <v>0</v>
      </c>
      <c r="V27" s="241">
        <v>0</v>
      </c>
      <c r="W27" s="241">
        <v>0</v>
      </c>
      <c r="X27" s="241">
        <v>0</v>
      </c>
      <c r="Y27" s="241">
        <v>0</v>
      </c>
      <c r="Z27" s="241">
        <v>1</v>
      </c>
      <c r="AA27" s="241">
        <v>30</v>
      </c>
      <c r="AB27" s="241">
        <v>0</v>
      </c>
      <c r="AC27" s="241">
        <v>0</v>
      </c>
      <c r="AD27" s="241">
        <v>0</v>
      </c>
      <c r="AE27" s="241">
        <v>0</v>
      </c>
      <c r="AF27" s="243">
        <v>0</v>
      </c>
      <c r="AG27" s="241">
        <v>0</v>
      </c>
      <c r="AH27" s="203" t="s">
        <v>40</v>
      </c>
      <c r="AI27" s="238" t="s">
        <v>39</v>
      </c>
      <c r="AJ27" s="241">
        <v>0</v>
      </c>
      <c r="AK27" s="241">
        <v>0</v>
      </c>
      <c r="AL27" s="241">
        <v>0</v>
      </c>
      <c r="AM27" s="241">
        <v>0</v>
      </c>
      <c r="AN27" s="241">
        <v>0</v>
      </c>
      <c r="AO27" s="241">
        <v>0</v>
      </c>
      <c r="AP27" s="241">
        <v>0</v>
      </c>
      <c r="AQ27" s="241">
        <v>0</v>
      </c>
      <c r="AR27" s="241">
        <v>0</v>
      </c>
      <c r="AS27" s="241">
        <v>0</v>
      </c>
      <c r="AT27" s="241">
        <v>0</v>
      </c>
      <c r="AU27" s="241">
        <v>0</v>
      </c>
      <c r="AV27" s="241">
        <v>0</v>
      </c>
      <c r="AW27" s="241">
        <v>0</v>
      </c>
      <c r="AX27" s="241">
        <v>0</v>
      </c>
      <c r="AY27" s="241">
        <v>0</v>
      </c>
      <c r="AZ27" s="203" t="s">
        <v>40</v>
      </c>
    </row>
    <row r="28" spans="1:52" s="239" customFormat="1" ht="17.45" customHeight="1">
      <c r="A28" s="238" t="s">
        <v>41</v>
      </c>
      <c r="B28" s="237">
        <f t="shared" si="3"/>
        <v>3</v>
      </c>
      <c r="C28" s="237">
        <f t="shared" si="4"/>
        <v>397</v>
      </c>
      <c r="D28" s="242">
        <v>0</v>
      </c>
      <c r="E28" s="242">
        <v>0</v>
      </c>
      <c r="F28" s="242">
        <v>0</v>
      </c>
      <c r="G28" s="242">
        <v>0</v>
      </c>
      <c r="H28" s="241">
        <v>0</v>
      </c>
      <c r="I28" s="241">
        <v>0</v>
      </c>
      <c r="J28" s="241">
        <v>0</v>
      </c>
      <c r="K28" s="241">
        <v>0</v>
      </c>
      <c r="L28" s="241">
        <v>0</v>
      </c>
      <c r="M28" s="241">
        <v>0</v>
      </c>
      <c r="N28" s="241">
        <v>0</v>
      </c>
      <c r="O28" s="241">
        <v>0</v>
      </c>
      <c r="P28" s="203" t="s">
        <v>42</v>
      </c>
      <c r="Q28" s="238" t="s">
        <v>41</v>
      </c>
      <c r="R28" s="241">
        <v>0</v>
      </c>
      <c r="S28" s="241">
        <v>0</v>
      </c>
      <c r="T28" s="241">
        <v>0</v>
      </c>
      <c r="U28" s="241">
        <v>0</v>
      </c>
      <c r="V28" s="241">
        <v>0</v>
      </c>
      <c r="W28" s="241">
        <v>0</v>
      </c>
      <c r="X28" s="241">
        <v>0</v>
      </c>
      <c r="Y28" s="241">
        <v>0</v>
      </c>
      <c r="Z28" s="241">
        <v>1</v>
      </c>
      <c r="AA28" s="241">
        <v>24</v>
      </c>
      <c r="AB28" s="241">
        <v>0</v>
      </c>
      <c r="AC28" s="241">
        <v>0</v>
      </c>
      <c r="AD28" s="241">
        <v>0</v>
      </c>
      <c r="AE28" s="241">
        <v>0</v>
      </c>
      <c r="AF28" s="243">
        <v>0</v>
      </c>
      <c r="AG28" s="241">
        <v>0</v>
      </c>
      <c r="AH28" s="203" t="s">
        <v>42</v>
      </c>
      <c r="AI28" s="238" t="s">
        <v>41</v>
      </c>
      <c r="AJ28" s="241">
        <v>0</v>
      </c>
      <c r="AK28" s="241">
        <v>0</v>
      </c>
      <c r="AL28" s="241">
        <v>0</v>
      </c>
      <c r="AM28" s="241">
        <v>0</v>
      </c>
      <c r="AN28" s="241">
        <v>0</v>
      </c>
      <c r="AO28" s="241">
        <v>0</v>
      </c>
      <c r="AP28" s="241">
        <v>0</v>
      </c>
      <c r="AQ28" s="241">
        <v>0</v>
      </c>
      <c r="AR28" s="241">
        <v>0</v>
      </c>
      <c r="AS28" s="241">
        <v>0</v>
      </c>
      <c r="AT28" s="241">
        <v>0</v>
      </c>
      <c r="AU28" s="241">
        <v>0</v>
      </c>
      <c r="AV28" s="241">
        <v>0</v>
      </c>
      <c r="AW28" s="241">
        <v>0</v>
      </c>
      <c r="AX28" s="241">
        <v>2</v>
      </c>
      <c r="AY28" s="241">
        <v>373</v>
      </c>
      <c r="AZ28" s="203" t="s">
        <v>42</v>
      </c>
    </row>
    <row r="29" spans="1:52" s="239" customFormat="1" ht="17.45" customHeight="1">
      <c r="A29" s="238" t="s">
        <v>43</v>
      </c>
      <c r="B29" s="237">
        <f t="shared" si="3"/>
        <v>1</v>
      </c>
      <c r="C29" s="237">
        <f t="shared" si="4"/>
        <v>14</v>
      </c>
      <c r="D29" s="242">
        <v>0</v>
      </c>
      <c r="E29" s="242">
        <v>0</v>
      </c>
      <c r="F29" s="242">
        <v>0</v>
      </c>
      <c r="G29" s="242">
        <v>0</v>
      </c>
      <c r="H29" s="241">
        <v>0</v>
      </c>
      <c r="I29" s="241">
        <v>0</v>
      </c>
      <c r="J29" s="241">
        <v>0</v>
      </c>
      <c r="K29" s="241">
        <v>0</v>
      </c>
      <c r="L29" s="241">
        <v>0</v>
      </c>
      <c r="M29" s="241">
        <v>0</v>
      </c>
      <c r="N29" s="241">
        <v>0</v>
      </c>
      <c r="O29" s="241">
        <v>0</v>
      </c>
      <c r="P29" s="203" t="s">
        <v>44</v>
      </c>
      <c r="Q29" s="238" t="s">
        <v>43</v>
      </c>
      <c r="R29" s="241">
        <v>0</v>
      </c>
      <c r="S29" s="241">
        <v>0</v>
      </c>
      <c r="T29" s="241">
        <v>0</v>
      </c>
      <c r="U29" s="241">
        <v>0</v>
      </c>
      <c r="V29" s="241">
        <v>0</v>
      </c>
      <c r="W29" s="241">
        <v>0</v>
      </c>
      <c r="X29" s="241">
        <v>0</v>
      </c>
      <c r="Y29" s="241">
        <v>0</v>
      </c>
      <c r="Z29" s="241">
        <v>1</v>
      </c>
      <c r="AA29" s="241">
        <v>14</v>
      </c>
      <c r="AB29" s="241">
        <v>0</v>
      </c>
      <c r="AC29" s="241">
        <v>0</v>
      </c>
      <c r="AD29" s="241">
        <v>0</v>
      </c>
      <c r="AE29" s="241">
        <v>0</v>
      </c>
      <c r="AF29" s="243">
        <v>0</v>
      </c>
      <c r="AG29" s="241">
        <v>0</v>
      </c>
      <c r="AH29" s="203" t="s">
        <v>44</v>
      </c>
      <c r="AI29" s="238" t="s">
        <v>43</v>
      </c>
      <c r="AJ29" s="241">
        <v>0</v>
      </c>
      <c r="AK29" s="241">
        <v>0</v>
      </c>
      <c r="AL29" s="241">
        <v>0</v>
      </c>
      <c r="AM29" s="241">
        <v>0</v>
      </c>
      <c r="AN29" s="241">
        <v>0</v>
      </c>
      <c r="AO29" s="241">
        <v>0</v>
      </c>
      <c r="AP29" s="241">
        <v>0</v>
      </c>
      <c r="AQ29" s="241">
        <v>0</v>
      </c>
      <c r="AR29" s="241">
        <v>0</v>
      </c>
      <c r="AS29" s="241">
        <v>0</v>
      </c>
      <c r="AT29" s="241">
        <v>0</v>
      </c>
      <c r="AU29" s="241">
        <v>0</v>
      </c>
      <c r="AV29" s="241">
        <v>0</v>
      </c>
      <c r="AW29" s="241">
        <v>0</v>
      </c>
      <c r="AX29" s="241">
        <v>0</v>
      </c>
      <c r="AY29" s="241">
        <v>0</v>
      </c>
      <c r="AZ29" s="203" t="s">
        <v>44</v>
      </c>
    </row>
    <row r="30" spans="1:52" s="239" customFormat="1" ht="17.45" customHeight="1">
      <c r="A30" s="238" t="s">
        <v>45</v>
      </c>
      <c r="B30" s="237">
        <f t="shared" si="3"/>
        <v>1</v>
      </c>
      <c r="C30" s="237">
        <f t="shared" si="4"/>
        <v>27</v>
      </c>
      <c r="D30" s="242">
        <v>0</v>
      </c>
      <c r="E30" s="242">
        <v>0</v>
      </c>
      <c r="F30" s="242">
        <v>0</v>
      </c>
      <c r="G30" s="242">
        <v>0</v>
      </c>
      <c r="H30" s="241">
        <v>0</v>
      </c>
      <c r="I30" s="241">
        <v>0</v>
      </c>
      <c r="J30" s="241">
        <v>0</v>
      </c>
      <c r="K30" s="241">
        <v>0</v>
      </c>
      <c r="L30" s="241">
        <v>0</v>
      </c>
      <c r="M30" s="241">
        <v>0</v>
      </c>
      <c r="N30" s="241">
        <v>0</v>
      </c>
      <c r="O30" s="241">
        <v>0</v>
      </c>
      <c r="P30" s="203" t="s">
        <v>46</v>
      </c>
      <c r="Q30" s="238" t="s">
        <v>45</v>
      </c>
      <c r="R30" s="241">
        <v>0</v>
      </c>
      <c r="S30" s="241">
        <v>0</v>
      </c>
      <c r="T30" s="241">
        <v>0</v>
      </c>
      <c r="U30" s="241">
        <v>0</v>
      </c>
      <c r="V30" s="241">
        <v>0</v>
      </c>
      <c r="W30" s="241">
        <v>0</v>
      </c>
      <c r="X30" s="241">
        <v>0</v>
      </c>
      <c r="Y30" s="241">
        <v>0</v>
      </c>
      <c r="Z30" s="241">
        <v>1</v>
      </c>
      <c r="AA30" s="241">
        <v>27</v>
      </c>
      <c r="AB30" s="241">
        <v>0</v>
      </c>
      <c r="AC30" s="241">
        <v>0</v>
      </c>
      <c r="AD30" s="241">
        <v>0</v>
      </c>
      <c r="AE30" s="241">
        <v>0</v>
      </c>
      <c r="AF30" s="243">
        <v>0</v>
      </c>
      <c r="AG30" s="241">
        <v>0</v>
      </c>
      <c r="AH30" s="203" t="s">
        <v>46</v>
      </c>
      <c r="AI30" s="238" t="s">
        <v>45</v>
      </c>
      <c r="AJ30" s="241">
        <v>0</v>
      </c>
      <c r="AK30" s="241">
        <v>0</v>
      </c>
      <c r="AL30" s="241">
        <v>0</v>
      </c>
      <c r="AM30" s="241">
        <v>0</v>
      </c>
      <c r="AN30" s="241">
        <v>0</v>
      </c>
      <c r="AO30" s="241">
        <v>0</v>
      </c>
      <c r="AP30" s="241">
        <v>0</v>
      </c>
      <c r="AQ30" s="241">
        <v>0</v>
      </c>
      <c r="AR30" s="241">
        <v>0</v>
      </c>
      <c r="AS30" s="241">
        <v>0</v>
      </c>
      <c r="AT30" s="241">
        <v>0</v>
      </c>
      <c r="AU30" s="241">
        <v>0</v>
      </c>
      <c r="AV30" s="241">
        <v>0</v>
      </c>
      <c r="AW30" s="241">
        <v>0</v>
      </c>
      <c r="AX30" s="243">
        <v>0</v>
      </c>
      <c r="AY30" s="241">
        <v>0</v>
      </c>
      <c r="AZ30" s="203" t="s">
        <v>46</v>
      </c>
    </row>
    <row r="31" spans="1:52" s="239" customFormat="1" ht="17.45" customHeight="1">
      <c r="A31" s="238" t="s">
        <v>47</v>
      </c>
      <c r="B31" s="237">
        <f t="shared" si="3"/>
        <v>0</v>
      </c>
      <c r="C31" s="237">
        <f t="shared" si="4"/>
        <v>0</v>
      </c>
      <c r="D31" s="242">
        <v>0</v>
      </c>
      <c r="E31" s="242">
        <v>0</v>
      </c>
      <c r="F31" s="242">
        <v>0</v>
      </c>
      <c r="G31" s="242">
        <v>0</v>
      </c>
      <c r="H31" s="241">
        <v>0</v>
      </c>
      <c r="I31" s="241">
        <v>0</v>
      </c>
      <c r="J31" s="241">
        <v>0</v>
      </c>
      <c r="K31" s="241">
        <v>0</v>
      </c>
      <c r="L31" s="241">
        <v>0</v>
      </c>
      <c r="M31" s="241">
        <v>0</v>
      </c>
      <c r="N31" s="241">
        <v>0</v>
      </c>
      <c r="O31" s="241">
        <v>0</v>
      </c>
      <c r="P31" s="203" t="s">
        <v>48</v>
      </c>
      <c r="Q31" s="206" t="s">
        <v>47</v>
      </c>
      <c r="R31" s="241">
        <v>0</v>
      </c>
      <c r="S31" s="241">
        <v>0</v>
      </c>
      <c r="T31" s="241">
        <v>0</v>
      </c>
      <c r="U31" s="241">
        <v>0</v>
      </c>
      <c r="V31" s="241">
        <v>0</v>
      </c>
      <c r="W31" s="241">
        <v>0</v>
      </c>
      <c r="X31" s="241">
        <v>0</v>
      </c>
      <c r="Y31" s="241">
        <v>0</v>
      </c>
      <c r="Z31" s="241">
        <v>0</v>
      </c>
      <c r="AA31" s="241">
        <v>0</v>
      </c>
      <c r="AB31" s="241">
        <v>0</v>
      </c>
      <c r="AC31" s="241">
        <v>0</v>
      </c>
      <c r="AD31" s="241">
        <v>0</v>
      </c>
      <c r="AE31" s="241">
        <v>0</v>
      </c>
      <c r="AF31" s="241">
        <v>0</v>
      </c>
      <c r="AG31" s="241">
        <v>0</v>
      </c>
      <c r="AH31" s="203" t="s">
        <v>48</v>
      </c>
      <c r="AI31" s="206" t="s">
        <v>47</v>
      </c>
      <c r="AJ31" s="241">
        <v>0</v>
      </c>
      <c r="AK31" s="241">
        <v>0</v>
      </c>
      <c r="AL31" s="241">
        <v>0</v>
      </c>
      <c r="AM31" s="241">
        <v>0</v>
      </c>
      <c r="AN31" s="241">
        <v>0</v>
      </c>
      <c r="AO31" s="241">
        <v>0</v>
      </c>
      <c r="AP31" s="241">
        <v>0</v>
      </c>
      <c r="AQ31" s="241">
        <v>0</v>
      </c>
      <c r="AR31" s="241">
        <v>0</v>
      </c>
      <c r="AS31" s="241">
        <v>0</v>
      </c>
      <c r="AT31" s="241">
        <v>0</v>
      </c>
      <c r="AU31" s="241">
        <v>0</v>
      </c>
      <c r="AV31" s="241">
        <v>0</v>
      </c>
      <c r="AW31" s="241">
        <v>0</v>
      </c>
      <c r="AX31" s="241">
        <v>0</v>
      </c>
      <c r="AY31" s="241">
        <v>0</v>
      </c>
      <c r="AZ31" s="203" t="s">
        <v>48</v>
      </c>
    </row>
    <row r="32" spans="1:52" s="239" customFormat="1" ht="17.45" customHeight="1">
      <c r="A32" s="238" t="s">
        <v>49</v>
      </c>
      <c r="B32" s="237">
        <f t="shared" si="3"/>
        <v>5</v>
      </c>
      <c r="C32" s="237">
        <f t="shared" si="4"/>
        <v>139</v>
      </c>
      <c r="D32" s="220">
        <v>1</v>
      </c>
      <c r="E32" s="220">
        <v>8</v>
      </c>
      <c r="F32" s="220">
        <v>0</v>
      </c>
      <c r="G32" s="220">
        <v>0</v>
      </c>
      <c r="H32" s="220">
        <v>0</v>
      </c>
      <c r="I32" s="220">
        <v>0</v>
      </c>
      <c r="J32" s="220">
        <v>0</v>
      </c>
      <c r="K32" s="220">
        <v>0</v>
      </c>
      <c r="L32" s="220">
        <v>0</v>
      </c>
      <c r="M32" s="220">
        <v>0</v>
      </c>
      <c r="N32" s="220">
        <v>0</v>
      </c>
      <c r="O32" s="221">
        <v>0</v>
      </c>
      <c r="P32" s="98" t="s">
        <v>50</v>
      </c>
      <c r="Q32" s="238" t="s">
        <v>49</v>
      </c>
      <c r="R32" s="225">
        <v>0</v>
      </c>
      <c r="S32" s="220">
        <v>0</v>
      </c>
      <c r="T32" s="242">
        <v>1</v>
      </c>
      <c r="U32" s="242">
        <v>82</v>
      </c>
      <c r="V32" s="242">
        <v>0</v>
      </c>
      <c r="W32" s="242">
        <v>0</v>
      </c>
      <c r="X32" s="220">
        <v>0</v>
      </c>
      <c r="Y32" s="220">
        <v>0</v>
      </c>
      <c r="Z32" s="220">
        <v>1</v>
      </c>
      <c r="AA32" s="220">
        <v>35</v>
      </c>
      <c r="AB32" s="220">
        <v>0</v>
      </c>
      <c r="AC32" s="220">
        <v>0</v>
      </c>
      <c r="AD32" s="242">
        <v>1</v>
      </c>
      <c r="AE32" s="242">
        <v>7</v>
      </c>
      <c r="AF32" s="220">
        <v>0</v>
      </c>
      <c r="AG32" s="221">
        <v>0</v>
      </c>
      <c r="AH32" s="203" t="s">
        <v>50</v>
      </c>
      <c r="AI32" s="238" t="s">
        <v>49</v>
      </c>
      <c r="AJ32" s="241">
        <v>0</v>
      </c>
      <c r="AK32" s="241">
        <v>0</v>
      </c>
      <c r="AL32" s="241">
        <v>0</v>
      </c>
      <c r="AM32" s="241">
        <v>0</v>
      </c>
      <c r="AN32" s="241">
        <v>0</v>
      </c>
      <c r="AO32" s="241">
        <v>0</v>
      </c>
      <c r="AP32" s="241">
        <v>0</v>
      </c>
      <c r="AQ32" s="241">
        <v>0</v>
      </c>
      <c r="AR32" s="241">
        <v>0</v>
      </c>
      <c r="AS32" s="241">
        <v>0</v>
      </c>
      <c r="AT32" s="241">
        <v>0</v>
      </c>
      <c r="AU32" s="241">
        <v>0</v>
      </c>
      <c r="AV32" s="241">
        <v>0</v>
      </c>
      <c r="AW32" s="241">
        <v>0</v>
      </c>
      <c r="AX32" s="241">
        <v>1</v>
      </c>
      <c r="AY32" s="241">
        <v>7</v>
      </c>
      <c r="AZ32" s="203" t="s">
        <v>50</v>
      </c>
    </row>
    <row r="33" spans="1:52" s="239" customFormat="1" ht="17.45" customHeight="1">
      <c r="A33" s="238" t="s">
        <v>51</v>
      </c>
      <c r="B33" s="237">
        <f t="shared" si="3"/>
        <v>0</v>
      </c>
      <c r="C33" s="237">
        <f t="shared" si="4"/>
        <v>0</v>
      </c>
      <c r="D33" s="242">
        <v>0</v>
      </c>
      <c r="E33" s="242">
        <v>0</v>
      </c>
      <c r="F33" s="242">
        <v>0</v>
      </c>
      <c r="G33" s="242">
        <v>0</v>
      </c>
      <c r="H33" s="241">
        <v>0</v>
      </c>
      <c r="I33" s="241">
        <v>0</v>
      </c>
      <c r="J33" s="241">
        <v>0</v>
      </c>
      <c r="K33" s="241">
        <v>0</v>
      </c>
      <c r="L33" s="241">
        <v>0</v>
      </c>
      <c r="M33" s="241">
        <v>0</v>
      </c>
      <c r="N33" s="241">
        <v>0</v>
      </c>
      <c r="O33" s="241">
        <v>0</v>
      </c>
      <c r="P33" s="203" t="s">
        <v>52</v>
      </c>
      <c r="Q33" s="238" t="s">
        <v>51</v>
      </c>
      <c r="R33" s="241">
        <v>0</v>
      </c>
      <c r="S33" s="241">
        <v>0</v>
      </c>
      <c r="T33" s="241">
        <v>0</v>
      </c>
      <c r="U33" s="241">
        <v>0</v>
      </c>
      <c r="V33" s="241">
        <v>0</v>
      </c>
      <c r="W33" s="241">
        <v>0</v>
      </c>
      <c r="X33" s="241">
        <v>0</v>
      </c>
      <c r="Y33" s="241">
        <v>0</v>
      </c>
      <c r="Z33" s="241">
        <v>0</v>
      </c>
      <c r="AA33" s="241">
        <v>0</v>
      </c>
      <c r="AB33" s="241">
        <v>0</v>
      </c>
      <c r="AC33" s="241">
        <v>0</v>
      </c>
      <c r="AD33" s="241">
        <v>0</v>
      </c>
      <c r="AE33" s="241">
        <v>0</v>
      </c>
      <c r="AF33" s="241">
        <v>0</v>
      </c>
      <c r="AG33" s="241">
        <v>0</v>
      </c>
      <c r="AH33" s="203" t="s">
        <v>52</v>
      </c>
      <c r="AI33" s="238" t="s">
        <v>51</v>
      </c>
      <c r="AJ33" s="241">
        <v>0</v>
      </c>
      <c r="AK33" s="241">
        <v>0</v>
      </c>
      <c r="AL33" s="241">
        <v>0</v>
      </c>
      <c r="AM33" s="241">
        <v>0</v>
      </c>
      <c r="AN33" s="241">
        <v>0</v>
      </c>
      <c r="AO33" s="241">
        <v>0</v>
      </c>
      <c r="AP33" s="241">
        <v>0</v>
      </c>
      <c r="AQ33" s="241">
        <v>0</v>
      </c>
      <c r="AR33" s="241">
        <v>0</v>
      </c>
      <c r="AS33" s="241">
        <v>0</v>
      </c>
      <c r="AT33" s="241">
        <v>0</v>
      </c>
      <c r="AU33" s="241">
        <v>0</v>
      </c>
      <c r="AV33" s="241">
        <v>0</v>
      </c>
      <c r="AW33" s="241">
        <v>0</v>
      </c>
      <c r="AX33" s="241">
        <v>0</v>
      </c>
      <c r="AY33" s="241">
        <v>0</v>
      </c>
      <c r="AZ33" s="203" t="s">
        <v>52</v>
      </c>
    </row>
    <row r="34" spans="1:52" s="239" customFormat="1" ht="17.45" customHeight="1">
      <c r="A34" s="238" t="s">
        <v>53</v>
      </c>
      <c r="B34" s="237">
        <v>9</v>
      </c>
      <c r="C34" s="237">
        <v>780</v>
      </c>
      <c r="D34" s="242">
        <v>0</v>
      </c>
      <c r="E34" s="242">
        <v>0</v>
      </c>
      <c r="F34" s="242">
        <v>0</v>
      </c>
      <c r="G34" s="242">
        <v>0</v>
      </c>
      <c r="H34" s="241">
        <v>0</v>
      </c>
      <c r="I34" s="241">
        <v>0</v>
      </c>
      <c r="J34" s="241">
        <v>0</v>
      </c>
      <c r="K34" s="241">
        <v>0</v>
      </c>
      <c r="L34" s="241">
        <v>0</v>
      </c>
      <c r="M34" s="241">
        <v>0</v>
      </c>
      <c r="N34" s="241">
        <v>0</v>
      </c>
      <c r="O34" s="241">
        <v>0</v>
      </c>
      <c r="P34" s="203" t="s">
        <v>54</v>
      </c>
      <c r="Q34" s="207" t="s">
        <v>53</v>
      </c>
      <c r="R34" s="242">
        <v>2</v>
      </c>
      <c r="S34" s="242">
        <v>197</v>
      </c>
      <c r="T34" s="242">
        <v>3</v>
      </c>
      <c r="U34" s="242">
        <v>428</v>
      </c>
      <c r="V34" s="241">
        <v>1</v>
      </c>
      <c r="W34" s="241">
        <v>43</v>
      </c>
      <c r="X34" s="241">
        <v>0</v>
      </c>
      <c r="Y34" s="241">
        <v>0</v>
      </c>
      <c r="Z34" s="241">
        <v>0</v>
      </c>
      <c r="AA34" s="241">
        <v>0</v>
      </c>
      <c r="AB34" s="241">
        <v>0</v>
      </c>
      <c r="AC34" s="241">
        <v>0</v>
      </c>
      <c r="AD34" s="241">
        <v>1</v>
      </c>
      <c r="AE34" s="241">
        <v>5</v>
      </c>
      <c r="AF34" s="241">
        <v>0</v>
      </c>
      <c r="AG34" s="241">
        <v>0</v>
      </c>
      <c r="AH34" s="203" t="s">
        <v>54</v>
      </c>
      <c r="AI34" s="207" t="s">
        <v>53</v>
      </c>
      <c r="AJ34" s="241">
        <v>7</v>
      </c>
      <c r="AK34" s="241">
        <v>0</v>
      </c>
      <c r="AL34" s="241">
        <v>0</v>
      </c>
      <c r="AM34" s="241">
        <v>0</v>
      </c>
      <c r="AN34" s="241">
        <v>0</v>
      </c>
      <c r="AO34" s="241">
        <v>0</v>
      </c>
      <c r="AP34" s="241">
        <v>0</v>
      </c>
      <c r="AQ34" s="241">
        <v>0</v>
      </c>
      <c r="AR34" s="241">
        <v>0</v>
      </c>
      <c r="AS34" s="241">
        <v>0</v>
      </c>
      <c r="AT34" s="241">
        <v>0</v>
      </c>
      <c r="AU34" s="241">
        <v>0</v>
      </c>
      <c r="AV34" s="241">
        <v>0</v>
      </c>
      <c r="AW34" s="241">
        <v>0</v>
      </c>
      <c r="AX34" s="242">
        <v>2</v>
      </c>
      <c r="AY34" s="242">
        <v>107</v>
      </c>
      <c r="AZ34" s="203" t="s">
        <v>54</v>
      </c>
    </row>
    <row r="35" spans="1:52" s="239" customFormat="1" ht="17.45" customHeight="1">
      <c r="A35" s="238" t="s">
        <v>55</v>
      </c>
      <c r="B35" s="237">
        <f t="shared" si="3"/>
        <v>3</v>
      </c>
      <c r="C35" s="237">
        <f t="shared" si="4"/>
        <v>223</v>
      </c>
      <c r="D35" s="242">
        <v>0</v>
      </c>
      <c r="E35" s="242">
        <v>0</v>
      </c>
      <c r="F35" s="242">
        <v>0</v>
      </c>
      <c r="G35" s="242">
        <v>0</v>
      </c>
      <c r="H35" s="241">
        <v>0</v>
      </c>
      <c r="I35" s="241">
        <v>0</v>
      </c>
      <c r="J35" s="241">
        <v>0</v>
      </c>
      <c r="K35" s="241">
        <v>0</v>
      </c>
      <c r="L35" s="241">
        <v>0</v>
      </c>
      <c r="M35" s="241">
        <v>0</v>
      </c>
      <c r="N35" s="241">
        <v>1</v>
      </c>
      <c r="O35" s="241">
        <v>117</v>
      </c>
      <c r="P35" s="203" t="s">
        <v>56</v>
      </c>
      <c r="Q35" s="238" t="s">
        <v>55</v>
      </c>
      <c r="R35" s="241">
        <v>0</v>
      </c>
      <c r="S35" s="241">
        <v>0</v>
      </c>
      <c r="T35" s="241">
        <v>0</v>
      </c>
      <c r="U35" s="241">
        <v>0</v>
      </c>
      <c r="V35" s="241">
        <v>0</v>
      </c>
      <c r="W35" s="241">
        <v>0</v>
      </c>
      <c r="X35" s="241">
        <v>0</v>
      </c>
      <c r="Y35" s="241">
        <v>0</v>
      </c>
      <c r="Z35" s="241">
        <v>1</v>
      </c>
      <c r="AA35" s="241">
        <v>36</v>
      </c>
      <c r="AB35" s="241">
        <v>0</v>
      </c>
      <c r="AC35" s="241">
        <v>0</v>
      </c>
      <c r="AD35" s="241">
        <v>0</v>
      </c>
      <c r="AE35" s="241">
        <v>0</v>
      </c>
      <c r="AF35" s="241">
        <v>0</v>
      </c>
      <c r="AG35" s="241">
        <v>0</v>
      </c>
      <c r="AH35" s="203" t="s">
        <v>56</v>
      </c>
      <c r="AI35" s="238" t="s">
        <v>55</v>
      </c>
      <c r="AJ35" s="241">
        <v>0</v>
      </c>
      <c r="AK35" s="241">
        <v>0</v>
      </c>
      <c r="AL35" s="241">
        <v>0</v>
      </c>
      <c r="AM35" s="241">
        <v>0</v>
      </c>
      <c r="AN35" s="241">
        <v>0</v>
      </c>
      <c r="AO35" s="241">
        <v>0</v>
      </c>
      <c r="AP35" s="241">
        <v>0</v>
      </c>
      <c r="AQ35" s="241">
        <v>0</v>
      </c>
      <c r="AR35" s="241">
        <v>0</v>
      </c>
      <c r="AS35" s="241">
        <v>0</v>
      </c>
      <c r="AT35" s="241">
        <v>0</v>
      </c>
      <c r="AU35" s="241">
        <v>0</v>
      </c>
      <c r="AV35" s="241">
        <v>0</v>
      </c>
      <c r="AW35" s="241">
        <v>0</v>
      </c>
      <c r="AX35" s="241">
        <v>1</v>
      </c>
      <c r="AY35" s="241">
        <v>70</v>
      </c>
      <c r="AZ35" s="203" t="s">
        <v>56</v>
      </c>
    </row>
    <row r="36" spans="1:52" s="239" customFormat="1" ht="17.45" customHeight="1">
      <c r="A36" s="238" t="s">
        <v>226</v>
      </c>
      <c r="B36" s="237">
        <f>D36+F36+H36+J36+L36+N36+R36+T36+V36+X36+Z36+AB36+AD36+AF36+AJ36+AL36+AN36+AP36+AR36+AT36+AV36+AX36</f>
        <v>1</v>
      </c>
      <c r="C36" s="237">
        <f>E36+G36+I36+K36+M36+O36+S36+U36+W36+Y36+AA36+AC36+AE36+AG36+AK36+AM36+AO36+AQ36+AS36+AU36+AW36+AY36</f>
        <v>358</v>
      </c>
      <c r="D36" s="242">
        <v>0</v>
      </c>
      <c r="E36" s="242">
        <v>0</v>
      </c>
      <c r="F36" s="242">
        <v>0</v>
      </c>
      <c r="G36" s="242">
        <v>0</v>
      </c>
      <c r="H36" s="241">
        <v>0</v>
      </c>
      <c r="I36" s="241">
        <v>0</v>
      </c>
      <c r="J36" s="241">
        <v>0</v>
      </c>
      <c r="K36" s="241">
        <v>0</v>
      </c>
      <c r="L36" s="241">
        <v>0</v>
      </c>
      <c r="M36" s="241">
        <v>0</v>
      </c>
      <c r="N36" s="241">
        <v>0</v>
      </c>
      <c r="O36" s="241">
        <v>0</v>
      </c>
      <c r="P36" s="203" t="s">
        <v>227</v>
      </c>
      <c r="Q36" s="238" t="s">
        <v>226</v>
      </c>
      <c r="R36" s="241">
        <v>0</v>
      </c>
      <c r="S36" s="241">
        <v>0</v>
      </c>
      <c r="T36" s="241">
        <v>1</v>
      </c>
      <c r="U36" s="241">
        <v>358</v>
      </c>
      <c r="V36" s="241">
        <v>0</v>
      </c>
      <c r="W36" s="241">
        <v>0</v>
      </c>
      <c r="X36" s="241">
        <v>0</v>
      </c>
      <c r="Y36" s="241">
        <v>0</v>
      </c>
      <c r="Z36" s="241">
        <v>0</v>
      </c>
      <c r="AA36" s="241">
        <v>0</v>
      </c>
      <c r="AB36" s="241">
        <v>0</v>
      </c>
      <c r="AC36" s="241">
        <v>0</v>
      </c>
      <c r="AD36" s="241">
        <v>0</v>
      </c>
      <c r="AE36" s="241">
        <v>0</v>
      </c>
      <c r="AF36" s="241">
        <v>0</v>
      </c>
      <c r="AG36" s="241">
        <v>0</v>
      </c>
      <c r="AH36" s="203" t="s">
        <v>227</v>
      </c>
      <c r="AI36" s="238" t="s">
        <v>226</v>
      </c>
      <c r="AJ36" s="241">
        <v>0</v>
      </c>
      <c r="AK36" s="241">
        <v>0</v>
      </c>
      <c r="AL36" s="241">
        <v>0</v>
      </c>
      <c r="AM36" s="241">
        <v>0</v>
      </c>
      <c r="AN36" s="241">
        <v>0</v>
      </c>
      <c r="AO36" s="241">
        <v>0</v>
      </c>
      <c r="AP36" s="241">
        <v>0</v>
      </c>
      <c r="AQ36" s="241">
        <v>0</v>
      </c>
      <c r="AR36" s="241">
        <v>0</v>
      </c>
      <c r="AS36" s="241">
        <v>0</v>
      </c>
      <c r="AT36" s="241">
        <v>0</v>
      </c>
      <c r="AU36" s="241">
        <v>0</v>
      </c>
      <c r="AV36" s="241">
        <v>0</v>
      </c>
      <c r="AW36" s="241">
        <v>0</v>
      </c>
      <c r="AX36" s="241">
        <v>0</v>
      </c>
      <c r="AY36" s="241">
        <v>0</v>
      </c>
      <c r="AZ36" s="203" t="s">
        <v>227</v>
      </c>
    </row>
    <row r="37" spans="1:52" s="239" customFormat="1" ht="17.45" customHeight="1">
      <c r="A37" s="238" t="s">
        <v>58</v>
      </c>
      <c r="B37" s="237">
        <f t="shared" si="3"/>
        <v>6</v>
      </c>
      <c r="C37" s="237">
        <f t="shared" si="4"/>
        <v>741</v>
      </c>
      <c r="D37" s="242">
        <v>0</v>
      </c>
      <c r="E37" s="242">
        <v>0</v>
      </c>
      <c r="F37" s="242">
        <v>0</v>
      </c>
      <c r="G37" s="242">
        <v>0</v>
      </c>
      <c r="H37" s="241">
        <v>0</v>
      </c>
      <c r="I37" s="241">
        <v>0</v>
      </c>
      <c r="J37" s="241">
        <v>0</v>
      </c>
      <c r="K37" s="241">
        <v>0</v>
      </c>
      <c r="L37" s="241">
        <v>0</v>
      </c>
      <c r="M37" s="241">
        <v>0</v>
      </c>
      <c r="N37" s="241">
        <v>0</v>
      </c>
      <c r="O37" s="241">
        <v>0</v>
      </c>
      <c r="P37" s="203" t="s">
        <v>59</v>
      </c>
      <c r="Q37" s="238" t="s">
        <v>58</v>
      </c>
      <c r="R37" s="241">
        <v>0</v>
      </c>
      <c r="S37" s="241">
        <v>0</v>
      </c>
      <c r="T37" s="241">
        <v>0</v>
      </c>
      <c r="U37" s="241">
        <v>0</v>
      </c>
      <c r="V37" s="241">
        <v>0</v>
      </c>
      <c r="W37" s="241">
        <v>0</v>
      </c>
      <c r="X37" s="241">
        <v>0</v>
      </c>
      <c r="Y37" s="241">
        <v>0</v>
      </c>
      <c r="Z37" s="241">
        <v>1</v>
      </c>
      <c r="AA37" s="241">
        <v>37</v>
      </c>
      <c r="AB37" s="241">
        <v>0</v>
      </c>
      <c r="AC37" s="241">
        <v>0</v>
      </c>
      <c r="AD37" s="241">
        <v>0</v>
      </c>
      <c r="AE37" s="241">
        <v>0</v>
      </c>
      <c r="AF37" s="241">
        <v>0</v>
      </c>
      <c r="AG37" s="241">
        <v>0</v>
      </c>
      <c r="AH37" s="203" t="s">
        <v>59</v>
      </c>
      <c r="AI37" s="238" t="s">
        <v>58</v>
      </c>
      <c r="AJ37" s="241">
        <v>0</v>
      </c>
      <c r="AK37" s="241">
        <v>0</v>
      </c>
      <c r="AL37" s="241">
        <v>0</v>
      </c>
      <c r="AM37" s="241">
        <v>0</v>
      </c>
      <c r="AN37" s="241">
        <v>0</v>
      </c>
      <c r="AO37" s="241">
        <v>0</v>
      </c>
      <c r="AP37" s="241">
        <v>0</v>
      </c>
      <c r="AQ37" s="241">
        <v>0</v>
      </c>
      <c r="AR37" s="241">
        <v>0</v>
      </c>
      <c r="AS37" s="241">
        <v>0</v>
      </c>
      <c r="AT37" s="241">
        <v>2</v>
      </c>
      <c r="AU37" s="241">
        <f>78+150</f>
        <v>228</v>
      </c>
      <c r="AV37" s="241">
        <v>0</v>
      </c>
      <c r="AW37" s="241">
        <v>0</v>
      </c>
      <c r="AX37" s="241">
        <v>3</v>
      </c>
      <c r="AY37" s="241">
        <f>150+138+188</f>
        <v>476</v>
      </c>
      <c r="AZ37" s="203" t="s">
        <v>59</v>
      </c>
    </row>
    <row r="38" spans="1:52" s="239" customFormat="1" ht="17.45" customHeight="1" thickBot="1">
      <c r="A38" s="171" t="s">
        <v>60</v>
      </c>
      <c r="B38" s="460">
        <f t="shared" si="3"/>
        <v>2</v>
      </c>
      <c r="C38" s="461">
        <f t="shared" si="4"/>
        <v>14</v>
      </c>
      <c r="D38" s="222">
        <v>0</v>
      </c>
      <c r="E38" s="222">
        <v>0</v>
      </c>
      <c r="F38" s="222">
        <v>0</v>
      </c>
      <c r="G38" s="222">
        <v>0</v>
      </c>
      <c r="H38" s="222">
        <v>0</v>
      </c>
      <c r="I38" s="222">
        <v>0</v>
      </c>
      <c r="J38" s="222">
        <v>0</v>
      </c>
      <c r="K38" s="222">
        <v>0</v>
      </c>
      <c r="L38" s="222">
        <v>0</v>
      </c>
      <c r="M38" s="222">
        <v>0</v>
      </c>
      <c r="N38" s="222">
        <v>0</v>
      </c>
      <c r="O38" s="222">
        <v>0</v>
      </c>
      <c r="P38" s="172" t="s">
        <v>61</v>
      </c>
      <c r="Q38" s="208" t="s">
        <v>60</v>
      </c>
      <c r="R38" s="222">
        <v>0</v>
      </c>
      <c r="S38" s="222">
        <v>0</v>
      </c>
      <c r="T38" s="222">
        <v>0</v>
      </c>
      <c r="U38" s="222">
        <v>0</v>
      </c>
      <c r="V38" s="222">
        <v>0</v>
      </c>
      <c r="W38" s="222">
        <v>0</v>
      </c>
      <c r="X38" s="222">
        <v>0</v>
      </c>
      <c r="Y38" s="222">
        <v>0</v>
      </c>
      <c r="Z38" s="222">
        <v>0</v>
      </c>
      <c r="AA38" s="222">
        <v>0</v>
      </c>
      <c r="AB38" s="222">
        <v>0</v>
      </c>
      <c r="AC38" s="222">
        <v>0</v>
      </c>
      <c r="AD38" s="305">
        <v>2</v>
      </c>
      <c r="AE38" s="305">
        <v>14</v>
      </c>
      <c r="AF38" s="222">
        <v>0</v>
      </c>
      <c r="AG38" s="222">
        <v>0</v>
      </c>
      <c r="AH38" s="172" t="s">
        <v>61</v>
      </c>
      <c r="AI38" s="208" t="s">
        <v>60</v>
      </c>
      <c r="AJ38" s="222">
        <v>0</v>
      </c>
      <c r="AK38" s="222">
        <v>0</v>
      </c>
      <c r="AL38" s="222">
        <v>0</v>
      </c>
      <c r="AM38" s="222">
        <v>0</v>
      </c>
      <c r="AN38" s="222">
        <v>0</v>
      </c>
      <c r="AO38" s="222">
        <v>0</v>
      </c>
      <c r="AP38" s="222">
        <v>0</v>
      </c>
      <c r="AQ38" s="222">
        <v>0</v>
      </c>
      <c r="AR38" s="222">
        <v>0</v>
      </c>
      <c r="AS38" s="222">
        <v>0</v>
      </c>
      <c r="AT38" s="222">
        <v>0</v>
      </c>
      <c r="AU38" s="222">
        <v>0</v>
      </c>
      <c r="AV38" s="222">
        <v>0</v>
      </c>
      <c r="AW38" s="222">
        <v>0</v>
      </c>
      <c r="AX38" s="222">
        <v>0</v>
      </c>
      <c r="AY38" s="222">
        <v>0</v>
      </c>
      <c r="AZ38" s="172" t="s">
        <v>61</v>
      </c>
    </row>
    <row r="39" spans="1:52" s="210" customFormat="1" ht="11.1" customHeight="1">
      <c r="A39" s="209" t="s">
        <v>215</v>
      </c>
      <c r="H39" s="209"/>
      <c r="I39" s="209"/>
      <c r="J39" s="209"/>
      <c r="K39" s="209"/>
      <c r="L39" s="209"/>
      <c r="M39" s="209"/>
      <c r="N39" s="211"/>
      <c r="P39" s="212" t="s">
        <v>216</v>
      </c>
      <c r="Q39" s="210" t="s">
        <v>215</v>
      </c>
      <c r="AH39" s="212" t="s">
        <v>216</v>
      </c>
      <c r="AI39" s="210" t="s">
        <v>215</v>
      </c>
      <c r="AZ39" s="212" t="s">
        <v>216</v>
      </c>
    </row>
    <row r="40" spans="1:52" s="154" customFormat="1" ht="11.1" customHeight="1">
      <c r="A40" s="174"/>
      <c r="B40" s="174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N40" s="213"/>
    </row>
    <row r="41" spans="1:52" s="129" customFormat="1" ht="11.25"/>
    <row r="42" spans="1:52" s="129" customFormat="1" ht="11.25"/>
    <row r="43" spans="1:52" s="129" customFormat="1" ht="11.25"/>
    <row r="44" spans="1:52" s="129" customFormat="1" ht="11.25"/>
    <row r="45" spans="1:52" s="129" customFormat="1" ht="11.25"/>
    <row r="46" spans="1:52" s="129" customFormat="1" ht="11.25"/>
    <row r="47" spans="1:52" s="129" customFormat="1" ht="11.25"/>
    <row r="48" spans="1:52" s="129" customFormat="1" ht="11.25"/>
  </sheetData>
  <sheetProtection selectLockedCells="1"/>
  <mergeCells count="82">
    <mergeCell ref="AF8:AF9"/>
    <mergeCell ref="AG8:AG9"/>
    <mergeCell ref="AD6:AE7"/>
    <mergeCell ref="AF6:AG7"/>
    <mergeCell ref="A3:G3"/>
    <mergeCell ref="A4:G4"/>
    <mergeCell ref="H3:P3"/>
    <mergeCell ref="H8:H9"/>
    <mergeCell ref="I8:I9"/>
    <mergeCell ref="M8:M9"/>
    <mergeCell ref="N8:N9"/>
    <mergeCell ref="F8:F9"/>
    <mergeCell ref="J8:J9"/>
    <mergeCell ref="K8:K9"/>
    <mergeCell ref="E8:E9"/>
    <mergeCell ref="O8:O9"/>
    <mergeCell ref="Z8:Z9"/>
    <mergeCell ref="Z6:AA7"/>
    <mergeCell ref="AB6:AC7"/>
    <mergeCell ref="L8:L9"/>
    <mergeCell ref="G8:G9"/>
    <mergeCell ref="AA8:AA9"/>
    <mergeCell ref="AB8:AB9"/>
    <mergeCell ref="X6:Y7"/>
    <mergeCell ref="V8:V9"/>
    <mergeCell ref="W8:W9"/>
    <mergeCell ref="X8:X9"/>
    <mergeCell ref="Y8:Y9"/>
    <mergeCell ref="AY8:AY9"/>
    <mergeCell ref="AS8:AS9"/>
    <mergeCell ref="AT8:AT9"/>
    <mergeCell ref="AC8:AC9"/>
    <mergeCell ref="AD8:AD9"/>
    <mergeCell ref="AR8:AR9"/>
    <mergeCell ref="AM8:AM9"/>
    <mergeCell ref="AN8:AN9"/>
    <mergeCell ref="AO8:AO9"/>
    <mergeCell ref="AP8:AP9"/>
    <mergeCell ref="AU8:AU9"/>
    <mergeCell ref="AQ8:AQ9"/>
    <mergeCell ref="AW8:AW9"/>
    <mergeCell ref="AX8:AX9"/>
    <mergeCell ref="AH6:AH9"/>
    <mergeCell ref="AE8:AE9"/>
    <mergeCell ref="A6:A9"/>
    <mergeCell ref="B8:B9"/>
    <mergeCell ref="C8:C9"/>
    <mergeCell ref="D8:D9"/>
    <mergeCell ref="B6:C7"/>
    <mergeCell ref="D6:E7"/>
    <mergeCell ref="Z3:AH3"/>
    <mergeCell ref="F6:G7"/>
    <mergeCell ref="H6:I7"/>
    <mergeCell ref="T8:T9"/>
    <mergeCell ref="U8:U9"/>
    <mergeCell ref="R6:S7"/>
    <mergeCell ref="J6:K7"/>
    <mergeCell ref="L6:M7"/>
    <mergeCell ref="N6:O7"/>
    <mergeCell ref="P6:P9"/>
    <mergeCell ref="T6:U7"/>
    <mergeCell ref="Q6:Q9"/>
    <mergeCell ref="R8:R9"/>
    <mergeCell ref="S8:S9"/>
    <mergeCell ref="Q3:Y3"/>
    <mergeCell ref="V6:W7"/>
    <mergeCell ref="AR3:AZ3"/>
    <mergeCell ref="AI3:AQ3"/>
    <mergeCell ref="AV6:AW7"/>
    <mergeCell ref="AX6:AY7"/>
    <mergeCell ref="AZ6:AZ9"/>
    <mergeCell ref="AT6:AU7"/>
    <mergeCell ref="AL6:AM7"/>
    <mergeCell ref="AN6:AO7"/>
    <mergeCell ref="AP6:AQ7"/>
    <mergeCell ref="AR6:AS7"/>
    <mergeCell ref="AL8:AL9"/>
    <mergeCell ref="AJ8:AJ9"/>
    <mergeCell ref="AV8:AV9"/>
    <mergeCell ref="AJ6:AK7"/>
    <mergeCell ref="AI6:AI9"/>
    <mergeCell ref="AK8:AK9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38" man="1"/>
    <brk id="16" max="38" man="1"/>
    <brk id="25" max="38" man="1"/>
    <brk id="34" max="38" man="1"/>
    <brk id="43" max="3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L62"/>
  <sheetViews>
    <sheetView showGridLines="0" view="pageBreakPreview" zoomScaleNormal="100" zoomScaleSheetLayoutView="100" workbookViewId="0">
      <selection activeCell="I23" sqref="I23"/>
    </sheetView>
  </sheetViews>
  <sheetFormatPr defaultRowHeight="14.25"/>
  <cols>
    <col min="1" max="1" width="7.125" style="137" customWidth="1"/>
    <col min="2" max="4" width="8.125" style="112" customWidth="1"/>
    <col min="5" max="7" width="8.375" style="112" customWidth="1"/>
    <col min="8" max="10" width="8.625" style="112" customWidth="1"/>
    <col min="11" max="16" width="11.625" style="112" customWidth="1"/>
    <col min="17" max="17" width="12.25" style="112" customWidth="1"/>
    <col min="18" max="16384" width="9" style="112"/>
  </cols>
  <sheetData>
    <row r="1" spans="1:244" s="276" customFormat="1" ht="14.1" customHeight="1">
      <c r="A1" s="317" t="s">
        <v>269</v>
      </c>
      <c r="B1" s="275"/>
      <c r="C1" s="275"/>
      <c r="E1" s="275"/>
      <c r="F1" s="275"/>
      <c r="G1" s="277"/>
      <c r="H1" s="277"/>
      <c r="I1" s="277"/>
      <c r="J1" s="277"/>
      <c r="K1" s="275"/>
      <c r="L1" s="275"/>
      <c r="M1" s="277"/>
      <c r="O1" s="278"/>
      <c r="P1" s="277"/>
      <c r="Q1" s="277" t="s">
        <v>270</v>
      </c>
    </row>
    <row r="2" spans="1:244" ht="14.1" customHeight="1">
      <c r="A2" s="110"/>
      <c r="B2" s="111"/>
      <c r="C2" s="111"/>
      <c r="D2" s="108"/>
      <c r="E2" s="111"/>
      <c r="F2" s="111"/>
      <c r="G2" s="111"/>
      <c r="H2" s="111"/>
      <c r="I2" s="111"/>
      <c r="J2" s="111"/>
      <c r="K2" s="111"/>
      <c r="L2" s="111"/>
      <c r="M2" s="108"/>
      <c r="O2" s="109"/>
    </row>
    <row r="3" spans="1:244" s="113" customFormat="1" ht="20.100000000000001" customHeight="1">
      <c r="A3" s="732" t="s">
        <v>306</v>
      </c>
      <c r="B3" s="732"/>
      <c r="C3" s="732"/>
      <c r="D3" s="732"/>
      <c r="E3" s="732"/>
      <c r="F3" s="732"/>
      <c r="G3" s="732"/>
      <c r="H3" s="732"/>
      <c r="I3" s="732"/>
      <c r="J3" s="732"/>
      <c r="K3" s="732" t="s">
        <v>307</v>
      </c>
      <c r="L3" s="732"/>
      <c r="M3" s="732"/>
      <c r="N3" s="732"/>
      <c r="O3" s="732"/>
      <c r="P3" s="732"/>
      <c r="Q3" s="732"/>
    </row>
    <row r="4" spans="1:244" s="114" customFormat="1" ht="24" customHeight="1">
      <c r="A4" s="733"/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3"/>
    </row>
    <row r="5" spans="1:244" s="118" customFormat="1" ht="18" customHeight="1" thickBot="1">
      <c r="A5" s="115" t="s">
        <v>125</v>
      </c>
      <c r="B5" s="116"/>
      <c r="C5" s="116"/>
      <c r="D5" s="117"/>
      <c r="E5" s="115"/>
      <c r="F5" s="116"/>
      <c r="G5" s="117"/>
      <c r="H5" s="117"/>
      <c r="I5" s="117"/>
      <c r="J5" s="117"/>
      <c r="K5" s="115"/>
      <c r="L5" s="116"/>
      <c r="M5" s="117"/>
      <c r="P5" s="117"/>
      <c r="Q5" s="117" t="s">
        <v>63</v>
      </c>
    </row>
    <row r="6" spans="1:244" s="120" customFormat="1" ht="14.25" customHeight="1">
      <c r="A6" s="726" t="s">
        <v>303</v>
      </c>
      <c r="B6" s="729" t="s">
        <v>64</v>
      </c>
      <c r="C6" s="729"/>
      <c r="D6" s="730"/>
      <c r="E6" s="734" t="s">
        <v>298</v>
      </c>
      <c r="F6" s="729"/>
      <c r="G6" s="729"/>
      <c r="H6" s="729"/>
      <c r="I6" s="729"/>
      <c r="J6" s="729"/>
      <c r="K6" s="729" t="s">
        <v>299</v>
      </c>
      <c r="L6" s="729"/>
      <c r="M6" s="729"/>
      <c r="N6" s="729"/>
      <c r="O6" s="729"/>
      <c r="P6" s="729"/>
      <c r="Q6" s="738" t="s">
        <v>304</v>
      </c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19"/>
      <c r="BI6" s="119"/>
      <c r="BJ6" s="119"/>
      <c r="BK6" s="119"/>
      <c r="BL6" s="119"/>
      <c r="BM6" s="119"/>
      <c r="BN6" s="119"/>
      <c r="BO6" s="119"/>
      <c r="BP6" s="119"/>
      <c r="BQ6" s="119"/>
      <c r="BR6" s="119"/>
      <c r="BS6" s="119"/>
      <c r="BT6" s="119"/>
      <c r="BU6" s="119"/>
      <c r="BV6" s="119"/>
      <c r="BW6" s="119"/>
      <c r="BX6" s="119"/>
      <c r="BY6" s="119"/>
      <c r="BZ6" s="119"/>
      <c r="CA6" s="119"/>
      <c r="CB6" s="119"/>
      <c r="CC6" s="119"/>
      <c r="CD6" s="119"/>
      <c r="CE6" s="119"/>
      <c r="CF6" s="119"/>
      <c r="CG6" s="119"/>
      <c r="CH6" s="119"/>
      <c r="CI6" s="119"/>
      <c r="CJ6" s="119"/>
      <c r="CK6" s="119"/>
      <c r="CL6" s="119"/>
      <c r="CM6" s="119"/>
      <c r="CN6" s="119"/>
      <c r="CO6" s="119"/>
      <c r="CP6" s="119"/>
      <c r="CQ6" s="119"/>
      <c r="CR6" s="119"/>
      <c r="CS6" s="119"/>
      <c r="CT6" s="119"/>
      <c r="CU6" s="119"/>
      <c r="CV6" s="119"/>
      <c r="CW6" s="119"/>
      <c r="CX6" s="119"/>
      <c r="CY6" s="119"/>
      <c r="CZ6" s="119"/>
      <c r="DA6" s="119"/>
      <c r="DB6" s="119"/>
      <c r="DC6" s="119"/>
      <c r="DD6" s="119"/>
      <c r="DE6" s="119"/>
      <c r="DF6" s="119"/>
      <c r="DG6" s="119"/>
      <c r="DH6" s="119"/>
      <c r="DI6" s="119"/>
      <c r="DJ6" s="119"/>
      <c r="DK6" s="119"/>
      <c r="DL6" s="119"/>
      <c r="DM6" s="119"/>
      <c r="DN6" s="119"/>
      <c r="DO6" s="119"/>
      <c r="DP6" s="119"/>
      <c r="DQ6" s="119"/>
      <c r="DR6" s="119"/>
      <c r="DS6" s="119"/>
      <c r="DT6" s="119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V6" s="119"/>
      <c r="EW6" s="119"/>
      <c r="EX6" s="119"/>
      <c r="EY6" s="119"/>
      <c r="EZ6" s="119"/>
      <c r="FA6" s="119"/>
      <c r="FB6" s="119"/>
      <c r="FC6" s="119"/>
      <c r="FD6" s="119"/>
      <c r="FE6" s="119"/>
      <c r="FF6" s="119"/>
      <c r="FG6" s="119"/>
      <c r="FH6" s="119"/>
      <c r="FI6" s="119"/>
      <c r="FJ6" s="119"/>
      <c r="FK6" s="119"/>
      <c r="FL6" s="119"/>
      <c r="FM6" s="119"/>
      <c r="FN6" s="119"/>
      <c r="FO6" s="119"/>
      <c r="FP6" s="119"/>
      <c r="FQ6" s="119"/>
      <c r="FR6" s="119"/>
      <c r="FS6" s="119"/>
      <c r="FT6" s="119"/>
      <c r="FU6" s="119"/>
      <c r="FV6" s="119"/>
      <c r="FW6" s="119"/>
      <c r="FX6" s="119"/>
      <c r="FY6" s="119"/>
      <c r="FZ6" s="119"/>
      <c r="GA6" s="119"/>
      <c r="GB6" s="119"/>
      <c r="GC6" s="119"/>
      <c r="GD6" s="119"/>
      <c r="GE6" s="119"/>
      <c r="GF6" s="119"/>
      <c r="GG6" s="119"/>
      <c r="GH6" s="119"/>
      <c r="GI6" s="119"/>
      <c r="GJ6" s="119"/>
      <c r="GK6" s="119"/>
      <c r="GL6" s="119"/>
      <c r="GM6" s="119"/>
      <c r="GN6" s="119"/>
      <c r="GO6" s="119"/>
      <c r="GP6" s="119"/>
      <c r="GQ6" s="119"/>
      <c r="GR6" s="119"/>
      <c r="GS6" s="119"/>
      <c r="GT6" s="119"/>
      <c r="GU6" s="119"/>
      <c r="GV6" s="119"/>
      <c r="GW6" s="119"/>
      <c r="GX6" s="119"/>
      <c r="GY6" s="119"/>
      <c r="GZ6" s="119"/>
      <c r="HA6" s="119"/>
      <c r="HB6" s="119"/>
      <c r="HC6" s="119"/>
      <c r="HD6" s="119"/>
      <c r="HE6" s="119"/>
      <c r="HF6" s="119"/>
      <c r="HG6" s="119"/>
      <c r="HH6" s="119"/>
      <c r="HI6" s="119"/>
      <c r="HJ6" s="119"/>
      <c r="HK6" s="119"/>
      <c r="HL6" s="119"/>
      <c r="HM6" s="119"/>
      <c r="HN6" s="119"/>
      <c r="HO6" s="119"/>
      <c r="HP6" s="119"/>
      <c r="HQ6" s="119"/>
      <c r="HR6" s="119"/>
      <c r="HS6" s="119"/>
      <c r="HT6" s="119"/>
      <c r="HU6" s="119"/>
      <c r="HV6" s="119"/>
      <c r="HW6" s="119"/>
      <c r="HX6" s="119"/>
      <c r="HY6" s="119"/>
      <c r="HZ6" s="119"/>
      <c r="IA6" s="119"/>
      <c r="IB6" s="119"/>
      <c r="IC6" s="119"/>
      <c r="ID6" s="119"/>
      <c r="IE6" s="119"/>
      <c r="IF6" s="119"/>
      <c r="IG6" s="119"/>
      <c r="IH6" s="119"/>
      <c r="II6" s="119"/>
      <c r="IJ6" s="119"/>
    </row>
    <row r="7" spans="1:244" s="121" customFormat="1" ht="10.5" customHeight="1">
      <c r="A7" s="727"/>
      <c r="B7" s="731"/>
      <c r="C7" s="731"/>
      <c r="D7" s="722"/>
      <c r="E7" s="735"/>
      <c r="F7" s="731"/>
      <c r="G7" s="731"/>
      <c r="H7" s="731"/>
      <c r="I7" s="731"/>
      <c r="J7" s="731"/>
      <c r="K7" s="731"/>
      <c r="L7" s="731"/>
      <c r="M7" s="731"/>
      <c r="N7" s="731"/>
      <c r="O7" s="731"/>
      <c r="P7" s="731"/>
      <c r="Q7" s="73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  <c r="BF7" s="119"/>
      <c r="BG7" s="119"/>
      <c r="BH7" s="119"/>
      <c r="BI7" s="119"/>
      <c r="BJ7" s="119"/>
      <c r="BK7" s="119"/>
      <c r="BL7" s="119"/>
      <c r="BM7" s="119"/>
      <c r="BN7" s="119"/>
      <c r="BO7" s="119"/>
      <c r="BP7" s="119"/>
      <c r="BQ7" s="119"/>
      <c r="BR7" s="119"/>
      <c r="BS7" s="119"/>
      <c r="BT7" s="119"/>
      <c r="BU7" s="119"/>
      <c r="BV7" s="119"/>
      <c r="BW7" s="119"/>
      <c r="BX7" s="119"/>
      <c r="BY7" s="119"/>
      <c r="BZ7" s="119"/>
      <c r="CA7" s="119"/>
      <c r="CB7" s="119"/>
      <c r="CC7" s="119"/>
      <c r="CD7" s="119"/>
      <c r="CE7" s="119"/>
      <c r="CF7" s="119"/>
      <c r="CG7" s="119"/>
      <c r="CH7" s="119"/>
      <c r="CI7" s="119"/>
      <c r="CJ7" s="119"/>
      <c r="CK7" s="119"/>
      <c r="CL7" s="119"/>
      <c r="CM7" s="119"/>
      <c r="CN7" s="119"/>
      <c r="CO7" s="119"/>
      <c r="CP7" s="119"/>
      <c r="CQ7" s="119"/>
      <c r="CR7" s="119"/>
      <c r="CS7" s="119"/>
      <c r="CT7" s="119"/>
      <c r="CU7" s="119"/>
      <c r="CV7" s="119"/>
      <c r="CW7" s="119"/>
      <c r="CX7" s="119"/>
      <c r="CY7" s="119"/>
      <c r="CZ7" s="119"/>
      <c r="DA7" s="119"/>
      <c r="DB7" s="119"/>
      <c r="DC7" s="119"/>
      <c r="DD7" s="119"/>
      <c r="DE7" s="119"/>
      <c r="DF7" s="119"/>
      <c r="DG7" s="119"/>
      <c r="DH7" s="119"/>
      <c r="DI7" s="119"/>
      <c r="DJ7" s="119"/>
      <c r="DK7" s="119"/>
      <c r="DL7" s="119"/>
      <c r="DM7" s="119"/>
      <c r="DN7" s="119"/>
      <c r="DO7" s="119"/>
      <c r="DP7" s="119"/>
      <c r="DQ7" s="119"/>
      <c r="DR7" s="119"/>
      <c r="DS7" s="119"/>
      <c r="DT7" s="119"/>
      <c r="DU7" s="119"/>
      <c r="DV7" s="119"/>
      <c r="DW7" s="119"/>
      <c r="DX7" s="119"/>
      <c r="DY7" s="119"/>
      <c r="DZ7" s="119"/>
      <c r="EA7" s="119"/>
      <c r="EB7" s="119"/>
      <c r="EC7" s="119"/>
      <c r="ED7" s="119"/>
      <c r="EE7" s="119"/>
      <c r="EF7" s="119"/>
      <c r="EG7" s="119"/>
      <c r="EH7" s="119"/>
      <c r="EI7" s="119"/>
      <c r="EJ7" s="119"/>
      <c r="EK7" s="119"/>
      <c r="EL7" s="119"/>
      <c r="EM7" s="119"/>
      <c r="EN7" s="119"/>
      <c r="EO7" s="119"/>
      <c r="EP7" s="119"/>
      <c r="EQ7" s="119"/>
      <c r="ER7" s="119"/>
      <c r="ES7" s="119"/>
      <c r="ET7" s="119"/>
      <c r="EU7" s="119"/>
      <c r="EV7" s="119"/>
      <c r="EW7" s="119"/>
      <c r="EX7" s="119"/>
      <c r="EY7" s="119"/>
      <c r="EZ7" s="119"/>
      <c r="FA7" s="119"/>
      <c r="FB7" s="119"/>
      <c r="FC7" s="119"/>
      <c r="FD7" s="119"/>
      <c r="FE7" s="119"/>
      <c r="FF7" s="119"/>
      <c r="FG7" s="119"/>
      <c r="FH7" s="119"/>
      <c r="FI7" s="119"/>
      <c r="FJ7" s="119"/>
      <c r="FK7" s="119"/>
      <c r="FL7" s="119"/>
      <c r="FM7" s="119"/>
      <c r="FN7" s="119"/>
      <c r="FO7" s="119"/>
      <c r="FP7" s="119"/>
      <c r="FQ7" s="119"/>
      <c r="FR7" s="119"/>
      <c r="FS7" s="119"/>
      <c r="FT7" s="119"/>
      <c r="FU7" s="119"/>
      <c r="FV7" s="119"/>
      <c r="FW7" s="119"/>
      <c r="FX7" s="119"/>
      <c r="FY7" s="119"/>
      <c r="FZ7" s="119"/>
      <c r="GA7" s="119"/>
      <c r="GB7" s="119"/>
      <c r="GC7" s="119"/>
      <c r="GD7" s="119"/>
      <c r="GE7" s="119"/>
      <c r="GF7" s="119"/>
      <c r="GG7" s="119"/>
      <c r="GH7" s="119"/>
      <c r="GI7" s="119"/>
      <c r="GJ7" s="119"/>
      <c r="GK7" s="119"/>
      <c r="GL7" s="119"/>
      <c r="GM7" s="119"/>
      <c r="GN7" s="119"/>
      <c r="GO7" s="119"/>
      <c r="GP7" s="119"/>
      <c r="GQ7" s="119"/>
      <c r="GR7" s="119"/>
      <c r="GS7" s="119"/>
      <c r="GT7" s="119"/>
      <c r="GU7" s="119"/>
      <c r="GV7" s="119"/>
      <c r="GW7" s="119"/>
      <c r="GX7" s="119"/>
      <c r="GY7" s="119"/>
      <c r="GZ7" s="119"/>
      <c r="HA7" s="119"/>
      <c r="HB7" s="119"/>
      <c r="HC7" s="119"/>
      <c r="HD7" s="119"/>
      <c r="HE7" s="119"/>
      <c r="HF7" s="119"/>
      <c r="HG7" s="119"/>
      <c r="HH7" s="119"/>
      <c r="HI7" s="119"/>
      <c r="HJ7" s="119"/>
      <c r="HK7" s="119"/>
      <c r="HL7" s="119"/>
      <c r="HM7" s="119"/>
      <c r="HN7" s="119"/>
      <c r="HO7" s="119"/>
      <c r="HP7" s="119"/>
      <c r="HQ7" s="119"/>
      <c r="HR7" s="119"/>
      <c r="HS7" s="119"/>
      <c r="HT7" s="119"/>
      <c r="HU7" s="119"/>
      <c r="HV7" s="119"/>
      <c r="HW7" s="119"/>
      <c r="HX7" s="119"/>
      <c r="HY7" s="119"/>
      <c r="HZ7" s="119"/>
      <c r="IA7" s="119"/>
      <c r="IB7" s="119"/>
      <c r="IC7" s="119"/>
      <c r="ID7" s="119"/>
      <c r="IE7" s="119"/>
      <c r="IF7" s="119"/>
      <c r="IG7" s="119"/>
      <c r="IH7" s="119"/>
      <c r="II7" s="119"/>
      <c r="IJ7" s="119"/>
    </row>
    <row r="8" spans="1:244" s="121" customFormat="1" ht="12" customHeight="1">
      <c r="A8" s="727"/>
      <c r="B8" s="731"/>
      <c r="C8" s="731"/>
      <c r="D8" s="722"/>
      <c r="E8" s="736"/>
      <c r="F8" s="737"/>
      <c r="G8" s="737"/>
      <c r="H8" s="737"/>
      <c r="I8" s="737"/>
      <c r="J8" s="737"/>
      <c r="K8" s="737"/>
      <c r="L8" s="737"/>
      <c r="M8" s="737"/>
      <c r="N8" s="737"/>
      <c r="O8" s="737"/>
      <c r="P8" s="737"/>
      <c r="Q8" s="739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/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/>
      <c r="CE8" s="122"/>
      <c r="CF8" s="122"/>
      <c r="CG8" s="122"/>
      <c r="CH8" s="122"/>
      <c r="CI8" s="122"/>
      <c r="CJ8" s="122"/>
      <c r="CK8" s="122"/>
      <c r="CL8" s="122"/>
      <c r="CM8" s="122"/>
      <c r="CN8" s="122"/>
      <c r="CO8" s="122"/>
      <c r="CP8" s="122"/>
      <c r="CQ8" s="122"/>
      <c r="CR8" s="122"/>
      <c r="CS8" s="122"/>
      <c r="CT8" s="122"/>
      <c r="CU8" s="122"/>
      <c r="CV8" s="122"/>
      <c r="CW8" s="122"/>
      <c r="CX8" s="122"/>
      <c r="CY8" s="122"/>
      <c r="CZ8" s="122"/>
      <c r="DA8" s="122"/>
      <c r="DB8" s="122"/>
      <c r="DC8" s="122"/>
      <c r="DD8" s="122"/>
      <c r="DE8" s="122"/>
      <c r="DF8" s="122"/>
      <c r="DG8" s="122"/>
      <c r="DH8" s="122"/>
      <c r="DI8" s="122"/>
      <c r="DJ8" s="122"/>
      <c r="DK8" s="122"/>
      <c r="DL8" s="122"/>
      <c r="DM8" s="122"/>
      <c r="DN8" s="122"/>
      <c r="DO8" s="122"/>
      <c r="DP8" s="122"/>
      <c r="DQ8" s="122"/>
      <c r="DR8" s="122"/>
      <c r="DS8" s="122"/>
      <c r="DT8" s="122"/>
      <c r="DU8" s="122"/>
      <c r="DV8" s="122"/>
      <c r="DW8" s="122"/>
      <c r="DX8" s="122"/>
      <c r="DY8" s="122"/>
      <c r="DZ8" s="122"/>
      <c r="EA8" s="122"/>
      <c r="EB8" s="122"/>
      <c r="EC8" s="122"/>
      <c r="ED8" s="122"/>
      <c r="EE8" s="122"/>
      <c r="EF8" s="122"/>
      <c r="EG8" s="122"/>
      <c r="EH8" s="122"/>
      <c r="EI8" s="122"/>
      <c r="EJ8" s="122"/>
      <c r="EK8" s="122"/>
      <c r="EL8" s="122"/>
      <c r="EM8" s="122"/>
      <c r="EN8" s="122"/>
      <c r="EO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K8" s="122"/>
      <c r="FL8" s="122"/>
      <c r="FM8" s="122"/>
      <c r="FN8" s="122"/>
      <c r="FO8" s="122"/>
      <c r="FP8" s="122"/>
      <c r="FQ8" s="122"/>
      <c r="FR8" s="122"/>
      <c r="FS8" s="122"/>
      <c r="FT8" s="122"/>
      <c r="FU8" s="122"/>
      <c r="FV8" s="122"/>
      <c r="FW8" s="122"/>
      <c r="FX8" s="122"/>
      <c r="FY8" s="122"/>
      <c r="FZ8" s="122"/>
      <c r="GA8" s="122"/>
      <c r="GB8" s="122"/>
      <c r="GC8" s="122"/>
      <c r="GD8" s="122"/>
      <c r="GE8" s="122"/>
      <c r="GF8" s="122"/>
      <c r="GG8" s="122"/>
      <c r="GH8" s="122"/>
      <c r="GI8" s="122"/>
      <c r="GJ8" s="122"/>
      <c r="GK8" s="122"/>
      <c r="GL8" s="122"/>
      <c r="GM8" s="122"/>
      <c r="GN8" s="122"/>
      <c r="GO8" s="122"/>
      <c r="GP8" s="122"/>
      <c r="GQ8" s="122"/>
      <c r="GR8" s="122"/>
      <c r="GS8" s="122"/>
      <c r="GT8" s="122"/>
      <c r="GU8" s="122"/>
      <c r="GV8" s="122"/>
      <c r="GW8" s="122"/>
      <c r="GX8" s="122"/>
      <c r="GY8" s="122"/>
      <c r="GZ8" s="122"/>
      <c r="HA8" s="122"/>
      <c r="HB8" s="122"/>
      <c r="HC8" s="122"/>
      <c r="HD8" s="122"/>
      <c r="HE8" s="122"/>
      <c r="HF8" s="122"/>
      <c r="HG8" s="122"/>
      <c r="HH8" s="122"/>
      <c r="HI8" s="122"/>
      <c r="HJ8" s="122"/>
      <c r="HK8" s="122"/>
      <c r="HL8" s="122"/>
      <c r="HM8" s="122"/>
      <c r="HN8" s="122"/>
      <c r="HO8" s="122"/>
      <c r="HP8" s="122"/>
      <c r="HQ8" s="122"/>
      <c r="HR8" s="122"/>
      <c r="HS8" s="122"/>
      <c r="HT8" s="122"/>
      <c r="HU8" s="122"/>
      <c r="HV8" s="122"/>
      <c r="HW8" s="122"/>
      <c r="HX8" s="122"/>
      <c r="HY8" s="122"/>
      <c r="HZ8" s="122"/>
      <c r="IA8" s="122"/>
      <c r="IB8" s="122"/>
      <c r="IC8" s="122"/>
      <c r="ID8" s="122"/>
      <c r="IE8" s="122"/>
      <c r="IF8" s="122"/>
      <c r="IG8" s="122"/>
      <c r="IH8" s="122"/>
      <c r="II8" s="122"/>
      <c r="IJ8" s="122"/>
    </row>
    <row r="9" spans="1:244" s="121" customFormat="1" ht="29.25" customHeight="1">
      <c r="A9" s="727"/>
      <c r="B9" s="721" t="s">
        <v>122</v>
      </c>
      <c r="C9" s="718" t="s">
        <v>121</v>
      </c>
      <c r="D9" s="718" t="s">
        <v>65</v>
      </c>
      <c r="E9" s="724" t="s">
        <v>66</v>
      </c>
      <c r="F9" s="717"/>
      <c r="G9" s="725"/>
      <c r="H9" s="717" t="s">
        <v>67</v>
      </c>
      <c r="I9" s="717"/>
      <c r="J9" s="717"/>
      <c r="K9" s="717" t="s">
        <v>301</v>
      </c>
      <c r="L9" s="717"/>
      <c r="M9" s="717"/>
      <c r="N9" s="724" t="s">
        <v>302</v>
      </c>
      <c r="O9" s="717"/>
      <c r="P9" s="717"/>
      <c r="Q9" s="739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2"/>
      <c r="CS9" s="122"/>
      <c r="CT9" s="122"/>
      <c r="CU9" s="122"/>
      <c r="CV9" s="122"/>
      <c r="CW9" s="122"/>
      <c r="CX9" s="122"/>
      <c r="CY9" s="122"/>
      <c r="CZ9" s="122"/>
      <c r="DA9" s="122"/>
      <c r="DB9" s="122"/>
      <c r="DC9" s="122"/>
      <c r="DD9" s="122"/>
      <c r="DE9" s="122"/>
      <c r="DF9" s="122"/>
      <c r="DG9" s="122"/>
      <c r="DH9" s="122"/>
      <c r="DI9" s="122"/>
      <c r="DJ9" s="122"/>
      <c r="DK9" s="122"/>
      <c r="DL9" s="122"/>
      <c r="DM9" s="122"/>
      <c r="DN9" s="122"/>
      <c r="DO9" s="122"/>
      <c r="DP9" s="122"/>
      <c r="DQ9" s="122"/>
      <c r="DR9" s="122"/>
      <c r="DS9" s="122"/>
      <c r="DT9" s="122"/>
      <c r="DU9" s="122"/>
      <c r="DV9" s="122"/>
      <c r="DW9" s="122"/>
      <c r="DX9" s="122"/>
      <c r="DY9" s="122"/>
      <c r="DZ9" s="122"/>
      <c r="EA9" s="122"/>
      <c r="EB9" s="122"/>
      <c r="EC9" s="122"/>
      <c r="ED9" s="122"/>
      <c r="EE9" s="122"/>
      <c r="EF9" s="122"/>
      <c r="EG9" s="122"/>
      <c r="EH9" s="122"/>
      <c r="EI9" s="122"/>
      <c r="EJ9" s="122"/>
      <c r="EK9" s="122"/>
      <c r="EL9" s="122"/>
      <c r="EM9" s="122"/>
      <c r="EN9" s="122"/>
      <c r="EO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K9" s="122"/>
      <c r="FL9" s="122"/>
      <c r="FM9" s="122"/>
      <c r="FN9" s="122"/>
      <c r="FO9" s="122"/>
      <c r="FP9" s="122"/>
      <c r="FQ9" s="122"/>
      <c r="FR9" s="122"/>
      <c r="FS9" s="122"/>
      <c r="FT9" s="122"/>
      <c r="FU9" s="122"/>
      <c r="FV9" s="122"/>
      <c r="FW9" s="122"/>
      <c r="FX9" s="122"/>
      <c r="FY9" s="122"/>
      <c r="FZ9" s="122"/>
      <c r="GA9" s="122"/>
      <c r="GB9" s="122"/>
      <c r="GC9" s="122"/>
      <c r="GD9" s="122"/>
      <c r="GE9" s="122"/>
      <c r="GF9" s="122"/>
      <c r="GG9" s="122"/>
      <c r="GH9" s="122"/>
      <c r="GI9" s="122"/>
      <c r="GJ9" s="122"/>
      <c r="GK9" s="122"/>
      <c r="GL9" s="122"/>
      <c r="GM9" s="122"/>
      <c r="GN9" s="122"/>
      <c r="GO9" s="122"/>
      <c r="GP9" s="122"/>
      <c r="GQ9" s="122"/>
      <c r="GR9" s="122"/>
      <c r="GS9" s="122"/>
      <c r="GT9" s="122"/>
      <c r="GU9" s="122"/>
      <c r="GV9" s="122"/>
      <c r="GW9" s="122"/>
      <c r="GX9" s="122"/>
      <c r="GY9" s="122"/>
      <c r="GZ9" s="122"/>
      <c r="HA9" s="122"/>
      <c r="HB9" s="122"/>
      <c r="HC9" s="122"/>
      <c r="HD9" s="122"/>
      <c r="HE9" s="122"/>
      <c r="HF9" s="122"/>
      <c r="HG9" s="122"/>
      <c r="HH9" s="122"/>
      <c r="HI9" s="122"/>
      <c r="HJ9" s="122"/>
      <c r="HK9" s="122"/>
      <c r="HL9" s="122"/>
      <c r="HM9" s="122"/>
      <c r="HN9" s="122"/>
      <c r="HO9" s="122"/>
      <c r="HP9" s="122"/>
      <c r="HQ9" s="122"/>
      <c r="HR9" s="122"/>
      <c r="HS9" s="122"/>
      <c r="HT9" s="122"/>
      <c r="HU9" s="122"/>
      <c r="HV9" s="122"/>
      <c r="HW9" s="122"/>
      <c r="HX9" s="122"/>
      <c r="HY9" s="122"/>
      <c r="HZ9" s="122"/>
      <c r="IA9" s="122"/>
      <c r="IB9" s="122"/>
      <c r="IC9" s="122"/>
      <c r="ID9" s="122"/>
      <c r="IE9" s="122"/>
      <c r="IF9" s="122"/>
      <c r="IG9" s="122"/>
      <c r="IH9" s="122"/>
      <c r="II9" s="122"/>
      <c r="IJ9" s="122"/>
    </row>
    <row r="10" spans="1:244" s="121" customFormat="1" ht="14.25" customHeight="1">
      <c r="A10" s="727"/>
      <c r="B10" s="722"/>
      <c r="C10" s="719"/>
      <c r="D10" s="719"/>
      <c r="E10" s="718" t="s">
        <v>120</v>
      </c>
      <c r="F10" s="718" t="s">
        <v>121</v>
      </c>
      <c r="G10" s="718" t="s">
        <v>123</v>
      </c>
      <c r="H10" s="721" t="s">
        <v>300</v>
      </c>
      <c r="I10" s="718" t="s">
        <v>121</v>
      </c>
      <c r="J10" s="741" t="s">
        <v>65</v>
      </c>
      <c r="K10" s="721" t="s">
        <v>300</v>
      </c>
      <c r="L10" s="718" t="s">
        <v>121</v>
      </c>
      <c r="M10" s="741" t="s">
        <v>123</v>
      </c>
      <c r="N10" s="718" t="s">
        <v>300</v>
      </c>
      <c r="O10" s="718" t="s">
        <v>121</v>
      </c>
      <c r="P10" s="741" t="s">
        <v>65</v>
      </c>
      <c r="Q10" s="739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122"/>
      <c r="BL10" s="122"/>
      <c r="BM10" s="122"/>
      <c r="BN10" s="122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  <c r="CE10" s="122"/>
      <c r="CF10" s="122"/>
      <c r="CG10" s="122"/>
      <c r="CH10" s="122"/>
      <c r="CI10" s="122"/>
      <c r="CJ10" s="122"/>
      <c r="CK10" s="122"/>
      <c r="CL10" s="122"/>
      <c r="CM10" s="122"/>
      <c r="CN10" s="122"/>
      <c r="CO10" s="122"/>
      <c r="CP10" s="122"/>
      <c r="CQ10" s="122"/>
      <c r="CR10" s="122"/>
      <c r="CS10" s="122"/>
      <c r="CT10" s="122"/>
      <c r="CU10" s="122"/>
      <c r="CV10" s="122"/>
      <c r="CW10" s="122"/>
      <c r="CX10" s="122"/>
      <c r="CY10" s="122"/>
      <c r="CZ10" s="122"/>
      <c r="DA10" s="122"/>
      <c r="DB10" s="122"/>
      <c r="DC10" s="122"/>
      <c r="DD10" s="122"/>
      <c r="DE10" s="122"/>
      <c r="DF10" s="122"/>
      <c r="DG10" s="122"/>
      <c r="DH10" s="122"/>
      <c r="DI10" s="122"/>
      <c r="DJ10" s="122"/>
      <c r="DK10" s="122"/>
      <c r="DL10" s="122"/>
      <c r="DM10" s="122"/>
      <c r="DN10" s="122"/>
      <c r="DO10" s="122"/>
      <c r="DP10" s="122"/>
      <c r="DQ10" s="122"/>
      <c r="DR10" s="122"/>
      <c r="DS10" s="122"/>
      <c r="DT10" s="122"/>
      <c r="DU10" s="122"/>
      <c r="DV10" s="122"/>
      <c r="DW10" s="122"/>
      <c r="DX10" s="122"/>
      <c r="DY10" s="122"/>
      <c r="DZ10" s="122"/>
      <c r="EA10" s="122"/>
      <c r="EB10" s="122"/>
      <c r="EC10" s="122"/>
      <c r="ED10" s="122"/>
      <c r="EE10" s="122"/>
      <c r="EF10" s="122"/>
      <c r="EG10" s="122"/>
      <c r="EH10" s="122"/>
      <c r="EI10" s="122"/>
      <c r="EJ10" s="122"/>
      <c r="EK10" s="122"/>
      <c r="EL10" s="122"/>
      <c r="EM10" s="122"/>
      <c r="EN10" s="122"/>
      <c r="EO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K10" s="122"/>
      <c r="FL10" s="122"/>
      <c r="FM10" s="122"/>
      <c r="FN10" s="122"/>
      <c r="FO10" s="122"/>
      <c r="FP10" s="122"/>
      <c r="FQ10" s="122"/>
      <c r="FR10" s="122"/>
      <c r="FS10" s="122"/>
      <c r="FT10" s="122"/>
      <c r="FU10" s="122"/>
      <c r="FV10" s="122"/>
      <c r="FW10" s="122"/>
      <c r="FX10" s="122"/>
      <c r="FY10" s="122"/>
      <c r="FZ10" s="122"/>
      <c r="GA10" s="122"/>
      <c r="GB10" s="122"/>
      <c r="GC10" s="122"/>
      <c r="GD10" s="122"/>
      <c r="GE10" s="122"/>
      <c r="GF10" s="122"/>
      <c r="GG10" s="122"/>
      <c r="GH10" s="122"/>
      <c r="GI10" s="122"/>
      <c r="GJ10" s="122"/>
      <c r="GK10" s="122"/>
      <c r="GL10" s="122"/>
      <c r="GM10" s="122"/>
      <c r="GN10" s="122"/>
      <c r="GO10" s="122"/>
      <c r="GP10" s="122"/>
      <c r="GQ10" s="122"/>
      <c r="GR10" s="122"/>
      <c r="GS10" s="122"/>
      <c r="GT10" s="122"/>
      <c r="GU10" s="122"/>
      <c r="GV10" s="122"/>
      <c r="GW10" s="122"/>
      <c r="GX10" s="122"/>
      <c r="GY10" s="122"/>
      <c r="GZ10" s="122"/>
      <c r="HA10" s="122"/>
      <c r="HB10" s="122"/>
      <c r="HC10" s="122"/>
      <c r="HD10" s="122"/>
      <c r="HE10" s="122"/>
      <c r="HF10" s="122"/>
      <c r="HG10" s="122"/>
      <c r="HH10" s="122"/>
      <c r="HI10" s="122"/>
      <c r="HJ10" s="122"/>
      <c r="HK10" s="122"/>
      <c r="HL10" s="122"/>
      <c r="HM10" s="122"/>
      <c r="HN10" s="122"/>
      <c r="HO10" s="122"/>
      <c r="HP10" s="122"/>
      <c r="HQ10" s="122"/>
      <c r="HR10" s="122"/>
      <c r="HS10" s="122"/>
      <c r="HT10" s="122"/>
      <c r="HU10" s="122"/>
      <c r="HV10" s="122"/>
      <c r="HW10" s="122"/>
      <c r="HX10" s="122"/>
      <c r="HY10" s="122"/>
      <c r="HZ10" s="122"/>
      <c r="IA10" s="122"/>
      <c r="IB10" s="122"/>
      <c r="IC10" s="122"/>
      <c r="ID10" s="122"/>
      <c r="IE10" s="122"/>
      <c r="IF10" s="122"/>
      <c r="IG10" s="122"/>
      <c r="IH10" s="122"/>
      <c r="II10" s="122"/>
      <c r="IJ10" s="122"/>
    </row>
    <row r="11" spans="1:244" s="121" customFormat="1" ht="14.25" customHeight="1">
      <c r="A11" s="727"/>
      <c r="B11" s="722"/>
      <c r="C11" s="719"/>
      <c r="D11" s="719"/>
      <c r="E11" s="719"/>
      <c r="F11" s="719"/>
      <c r="G11" s="719"/>
      <c r="H11" s="722"/>
      <c r="I11" s="719"/>
      <c r="J11" s="735"/>
      <c r="K11" s="722"/>
      <c r="L11" s="719"/>
      <c r="M11" s="735"/>
      <c r="N11" s="719"/>
      <c r="O11" s="719"/>
      <c r="P11" s="735"/>
      <c r="Q11" s="73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119"/>
      <c r="BT11" s="119"/>
      <c r="BU11" s="119"/>
      <c r="BV11" s="119"/>
      <c r="BW11" s="119"/>
      <c r="BX11" s="119"/>
      <c r="BY11" s="119"/>
      <c r="BZ11" s="119"/>
      <c r="CA11" s="119"/>
      <c r="CB11" s="119"/>
      <c r="CC11" s="119"/>
      <c r="CD11" s="119"/>
      <c r="CE11" s="119"/>
      <c r="CF11" s="119"/>
      <c r="CG11" s="119"/>
      <c r="CH11" s="119"/>
      <c r="CI11" s="119"/>
      <c r="CJ11" s="119"/>
      <c r="CK11" s="119"/>
      <c r="CL11" s="119"/>
      <c r="CM11" s="119"/>
      <c r="CN11" s="119"/>
      <c r="CO11" s="119"/>
      <c r="CP11" s="119"/>
      <c r="CQ11" s="119"/>
      <c r="CR11" s="119"/>
      <c r="CS11" s="119"/>
      <c r="CT11" s="119"/>
      <c r="CU11" s="119"/>
      <c r="CV11" s="119"/>
      <c r="CW11" s="119"/>
      <c r="CX11" s="119"/>
      <c r="CY11" s="119"/>
      <c r="CZ11" s="119"/>
      <c r="DA11" s="119"/>
      <c r="DB11" s="119"/>
      <c r="DC11" s="119"/>
      <c r="DD11" s="119"/>
      <c r="DE11" s="119"/>
      <c r="DF11" s="119"/>
      <c r="DG11" s="119"/>
      <c r="DH11" s="119"/>
      <c r="DI11" s="119"/>
      <c r="DJ11" s="119"/>
      <c r="DK11" s="119"/>
      <c r="DL11" s="119"/>
      <c r="DM11" s="119"/>
      <c r="DN11" s="119"/>
      <c r="DO11" s="119"/>
      <c r="DP11" s="119"/>
      <c r="DQ11" s="119"/>
      <c r="DR11" s="119"/>
      <c r="DS11" s="119"/>
      <c r="DT11" s="119"/>
      <c r="DU11" s="119"/>
      <c r="DV11" s="119"/>
      <c r="DW11" s="119"/>
      <c r="DX11" s="11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19"/>
      <c r="EN11" s="119"/>
      <c r="EO11" s="119"/>
      <c r="EP11" s="119"/>
      <c r="EQ11" s="119"/>
      <c r="ER11" s="119"/>
      <c r="ES11" s="119"/>
      <c r="ET11" s="119"/>
      <c r="EU11" s="119"/>
      <c r="EV11" s="119"/>
      <c r="EW11" s="119"/>
      <c r="EX11" s="119"/>
      <c r="EY11" s="119"/>
      <c r="EZ11" s="119"/>
      <c r="FA11" s="119"/>
      <c r="FB11" s="119"/>
      <c r="FC11" s="119"/>
      <c r="FD11" s="119"/>
      <c r="FE11" s="119"/>
      <c r="FF11" s="119"/>
      <c r="FG11" s="119"/>
      <c r="FH11" s="119"/>
      <c r="FI11" s="119"/>
      <c r="FJ11" s="119"/>
      <c r="FK11" s="119"/>
      <c r="FL11" s="119"/>
      <c r="FM11" s="119"/>
      <c r="FN11" s="119"/>
      <c r="FO11" s="119"/>
      <c r="FP11" s="119"/>
      <c r="FQ11" s="119"/>
      <c r="FR11" s="119"/>
      <c r="FS11" s="119"/>
      <c r="FT11" s="119"/>
      <c r="FU11" s="119"/>
      <c r="FV11" s="119"/>
      <c r="FW11" s="119"/>
      <c r="FX11" s="119"/>
      <c r="FY11" s="119"/>
      <c r="FZ11" s="119"/>
      <c r="GA11" s="119"/>
      <c r="GB11" s="119"/>
      <c r="GC11" s="119"/>
      <c r="GD11" s="119"/>
      <c r="GE11" s="119"/>
      <c r="GF11" s="119"/>
      <c r="GG11" s="119"/>
      <c r="GH11" s="119"/>
      <c r="GI11" s="119"/>
      <c r="GJ11" s="119"/>
      <c r="GK11" s="119"/>
      <c r="GL11" s="119"/>
      <c r="GM11" s="119"/>
      <c r="GN11" s="119"/>
      <c r="GO11" s="119"/>
      <c r="GP11" s="119"/>
      <c r="GQ11" s="119"/>
      <c r="GR11" s="119"/>
      <c r="GS11" s="119"/>
      <c r="GT11" s="119"/>
      <c r="GU11" s="119"/>
      <c r="GV11" s="119"/>
      <c r="GW11" s="119"/>
      <c r="GX11" s="119"/>
      <c r="GY11" s="119"/>
      <c r="GZ11" s="119"/>
      <c r="HA11" s="119"/>
      <c r="HB11" s="119"/>
      <c r="HC11" s="119"/>
      <c r="HD11" s="119"/>
      <c r="HE11" s="119"/>
      <c r="HF11" s="119"/>
      <c r="HG11" s="119"/>
      <c r="HH11" s="119"/>
      <c r="HI11" s="119"/>
      <c r="HJ11" s="119"/>
      <c r="HK11" s="119"/>
      <c r="HL11" s="119"/>
      <c r="HM11" s="119"/>
      <c r="HN11" s="119"/>
      <c r="HO11" s="119"/>
      <c r="HP11" s="119"/>
      <c r="HQ11" s="119"/>
      <c r="HR11" s="119"/>
      <c r="HS11" s="119"/>
      <c r="HT11" s="119"/>
      <c r="HU11" s="119"/>
      <c r="HV11" s="119"/>
      <c r="HW11" s="119"/>
      <c r="HX11" s="119"/>
      <c r="HY11" s="119"/>
      <c r="HZ11" s="119"/>
      <c r="IA11" s="119"/>
      <c r="IB11" s="119"/>
      <c r="IC11" s="119"/>
      <c r="ID11" s="119"/>
      <c r="IE11" s="119"/>
      <c r="IF11" s="119"/>
      <c r="IG11" s="119"/>
      <c r="IH11" s="119"/>
      <c r="II11" s="119"/>
      <c r="IJ11" s="119"/>
    </row>
    <row r="12" spans="1:244" s="123" customFormat="1" ht="14.25" customHeight="1">
      <c r="A12" s="728"/>
      <c r="B12" s="723"/>
      <c r="C12" s="720"/>
      <c r="D12" s="720"/>
      <c r="E12" s="720"/>
      <c r="F12" s="720"/>
      <c r="G12" s="720"/>
      <c r="H12" s="723"/>
      <c r="I12" s="720"/>
      <c r="J12" s="742"/>
      <c r="K12" s="723"/>
      <c r="L12" s="720"/>
      <c r="M12" s="742"/>
      <c r="N12" s="720"/>
      <c r="O12" s="720"/>
      <c r="P12" s="742"/>
      <c r="Q12" s="740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  <c r="IH12" s="119"/>
      <c r="II12" s="119"/>
      <c r="IJ12" s="119"/>
    </row>
    <row r="13" spans="1:244" s="119" customFormat="1" ht="16.5" customHeight="1">
      <c r="A13" s="319" t="s">
        <v>199</v>
      </c>
      <c r="B13" s="124">
        <v>8422</v>
      </c>
      <c r="C13" s="124">
        <v>7125</v>
      </c>
      <c r="D13" s="124">
        <v>1005</v>
      </c>
      <c r="E13" s="124">
        <v>731</v>
      </c>
      <c r="F13" s="124">
        <v>661</v>
      </c>
      <c r="G13" s="124">
        <v>152</v>
      </c>
      <c r="H13" s="124">
        <v>5390</v>
      </c>
      <c r="I13" s="124">
        <v>4361</v>
      </c>
      <c r="J13" s="124">
        <v>206</v>
      </c>
      <c r="K13" s="124">
        <v>2301</v>
      </c>
      <c r="L13" s="124">
        <v>2103</v>
      </c>
      <c r="M13" s="124">
        <v>647</v>
      </c>
      <c r="N13" s="124">
        <v>2301</v>
      </c>
      <c r="O13" s="124">
        <v>2103</v>
      </c>
      <c r="P13" s="124">
        <v>647</v>
      </c>
      <c r="Q13" s="434">
        <v>2013</v>
      </c>
    </row>
    <row r="14" spans="1:244" s="119" customFormat="1" ht="16.5" customHeight="1">
      <c r="A14" s="319" t="s">
        <v>251</v>
      </c>
      <c r="B14" s="124">
        <v>12012</v>
      </c>
      <c r="C14" s="124">
        <v>10234</v>
      </c>
      <c r="D14" s="124">
        <v>2109</v>
      </c>
      <c r="E14" s="124">
        <v>514</v>
      </c>
      <c r="F14" s="124">
        <v>417</v>
      </c>
      <c r="G14" s="124">
        <v>161</v>
      </c>
      <c r="H14" s="124">
        <v>8694</v>
      </c>
      <c r="I14" s="124">
        <v>7178</v>
      </c>
      <c r="J14" s="124">
        <v>1086</v>
      </c>
      <c r="K14" s="124">
        <v>2804</v>
      </c>
      <c r="L14" s="124">
        <v>2639</v>
      </c>
      <c r="M14" s="124">
        <v>862</v>
      </c>
      <c r="N14" s="124">
        <v>2804</v>
      </c>
      <c r="O14" s="124">
        <v>2639</v>
      </c>
      <c r="P14" s="124">
        <v>862</v>
      </c>
      <c r="Q14" s="434">
        <v>2014</v>
      </c>
    </row>
    <row r="15" spans="1:244" s="119" customFormat="1" ht="16.5" customHeight="1">
      <c r="A15" s="319" t="s">
        <v>252</v>
      </c>
      <c r="B15" s="124">
        <v>8680</v>
      </c>
      <c r="C15" s="124">
        <v>7683</v>
      </c>
      <c r="D15" s="124">
        <v>1297</v>
      </c>
      <c r="E15" s="124">
        <v>47</v>
      </c>
      <c r="F15" s="124">
        <v>45</v>
      </c>
      <c r="G15" s="124">
        <v>23</v>
      </c>
      <c r="H15" s="124">
        <v>6948</v>
      </c>
      <c r="I15" s="124">
        <v>6010</v>
      </c>
      <c r="J15" s="124">
        <v>509</v>
      </c>
      <c r="K15" s="124">
        <v>1685</v>
      </c>
      <c r="L15" s="124">
        <v>1628</v>
      </c>
      <c r="M15" s="124">
        <v>765</v>
      </c>
      <c r="N15" s="124">
        <v>1685</v>
      </c>
      <c r="O15" s="124">
        <v>1628</v>
      </c>
      <c r="P15" s="124">
        <v>765</v>
      </c>
      <c r="Q15" s="434">
        <v>2015</v>
      </c>
    </row>
    <row r="16" spans="1:244" s="119" customFormat="1" ht="16.5" customHeight="1">
      <c r="A16" s="319" t="s">
        <v>273</v>
      </c>
      <c r="B16" s="124">
        <v>10750</v>
      </c>
      <c r="C16" s="124">
        <v>9647</v>
      </c>
      <c r="D16" s="124">
        <v>1548</v>
      </c>
      <c r="E16" s="124">
        <v>20</v>
      </c>
      <c r="F16" s="124">
        <v>20</v>
      </c>
      <c r="G16" s="124">
        <v>13</v>
      </c>
      <c r="H16" s="124">
        <v>6486</v>
      </c>
      <c r="I16" s="124">
        <v>5563</v>
      </c>
      <c r="J16" s="124">
        <v>356</v>
      </c>
      <c r="K16" s="124">
        <v>4017</v>
      </c>
      <c r="L16" s="124">
        <v>3850</v>
      </c>
      <c r="M16" s="124">
        <v>1064</v>
      </c>
      <c r="N16" s="124">
        <v>227</v>
      </c>
      <c r="O16" s="124">
        <v>214</v>
      </c>
      <c r="P16" s="124">
        <v>115</v>
      </c>
      <c r="Q16" s="434">
        <v>2016</v>
      </c>
    </row>
    <row r="17" spans="1:244" s="122" customFormat="1" ht="16.5" customHeight="1">
      <c r="A17" s="318">
        <v>2017</v>
      </c>
      <c r="B17" s="125">
        <f>SUM(B19:B41)</f>
        <v>8653</v>
      </c>
      <c r="C17" s="125">
        <f>SUM(C19:C41)</f>
        <v>7865</v>
      </c>
      <c r="D17" s="125">
        <f>SUM(D19:D41)</f>
        <v>1602</v>
      </c>
      <c r="E17" s="125">
        <f t="shared" ref="E17:L17" si="0">SUM(E19:E41)</f>
        <v>51</v>
      </c>
      <c r="F17" s="125">
        <f t="shared" si="0"/>
        <v>46</v>
      </c>
      <c r="G17" s="125">
        <f t="shared" si="0"/>
        <v>17</v>
      </c>
      <c r="H17" s="125">
        <f t="shared" ref="H17:J17" si="1">SUM(H19:H41)</f>
        <v>5197</v>
      </c>
      <c r="I17" s="125">
        <f t="shared" si="1"/>
        <v>4646</v>
      </c>
      <c r="J17" s="125">
        <f t="shared" si="1"/>
        <v>274</v>
      </c>
      <c r="K17" s="125">
        <f t="shared" si="0"/>
        <v>2813</v>
      </c>
      <c r="L17" s="125">
        <f t="shared" si="0"/>
        <v>2657</v>
      </c>
      <c r="M17" s="125">
        <f>SUM(M19:M41)</f>
        <v>1045</v>
      </c>
      <c r="N17" s="125">
        <f t="shared" ref="N17:O17" si="2">SUM(N19:N41)</f>
        <v>592</v>
      </c>
      <c r="O17" s="125">
        <f t="shared" si="2"/>
        <v>516</v>
      </c>
      <c r="P17" s="125">
        <f>SUM(P19:P41)</f>
        <v>266</v>
      </c>
      <c r="Q17" s="435">
        <v>2017</v>
      </c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19"/>
      <c r="AY17" s="119"/>
      <c r="AZ17" s="119"/>
      <c r="BA17" s="119"/>
      <c r="BB17" s="119"/>
      <c r="BC17" s="119"/>
      <c r="BD17" s="119"/>
      <c r="BE17" s="119"/>
      <c r="BF17" s="119"/>
      <c r="BG17" s="119"/>
      <c r="BH17" s="119"/>
      <c r="BI17" s="119"/>
      <c r="BJ17" s="119"/>
      <c r="BK17" s="119"/>
      <c r="BL17" s="119"/>
      <c r="BM17" s="119"/>
      <c r="BN17" s="119"/>
      <c r="BO17" s="119"/>
      <c r="BP17" s="119"/>
      <c r="BQ17" s="119"/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19"/>
      <c r="CC17" s="119"/>
      <c r="CD17" s="119"/>
      <c r="CE17" s="119"/>
      <c r="CF17" s="119"/>
      <c r="CG17" s="119"/>
      <c r="CH17" s="119"/>
      <c r="CI17" s="119"/>
      <c r="CJ17" s="119"/>
      <c r="CK17" s="119"/>
      <c r="CL17" s="119"/>
      <c r="CM17" s="119"/>
      <c r="CN17" s="119"/>
      <c r="CO17" s="119"/>
      <c r="CP17" s="119"/>
      <c r="CQ17" s="119"/>
      <c r="CR17" s="119"/>
      <c r="CS17" s="119"/>
      <c r="CT17" s="119"/>
      <c r="CU17" s="119"/>
      <c r="CV17" s="119"/>
      <c r="CW17" s="119"/>
      <c r="CX17" s="119"/>
      <c r="CY17" s="119"/>
      <c r="CZ17" s="119"/>
      <c r="DA17" s="119"/>
      <c r="DB17" s="119"/>
      <c r="DC17" s="119"/>
      <c r="DD17" s="119"/>
      <c r="DE17" s="119"/>
      <c r="DF17" s="119"/>
      <c r="DG17" s="119"/>
      <c r="DH17" s="119"/>
      <c r="DI17" s="119"/>
      <c r="DJ17" s="119"/>
      <c r="DK17" s="119"/>
      <c r="DL17" s="119"/>
      <c r="DM17" s="119"/>
      <c r="DN17" s="119"/>
      <c r="DO17" s="119"/>
      <c r="DP17" s="119"/>
      <c r="DQ17" s="119"/>
      <c r="DR17" s="119"/>
      <c r="DS17" s="119"/>
      <c r="DT17" s="119"/>
      <c r="DU17" s="119"/>
      <c r="DV17" s="119"/>
      <c r="DW17" s="119"/>
      <c r="DX17" s="119"/>
      <c r="DY17" s="119"/>
      <c r="DZ17" s="119"/>
      <c r="EA17" s="119"/>
      <c r="EB17" s="119"/>
      <c r="EC17" s="119"/>
      <c r="ED17" s="119"/>
      <c r="EE17" s="119"/>
      <c r="EF17" s="119"/>
      <c r="EG17" s="119"/>
      <c r="EH17" s="119"/>
      <c r="EI17" s="119"/>
      <c r="EJ17" s="119"/>
      <c r="EK17" s="119"/>
      <c r="EL17" s="119"/>
      <c r="EM17" s="119"/>
      <c r="EN17" s="119"/>
      <c r="EO17" s="119"/>
      <c r="EP17" s="119"/>
      <c r="EQ17" s="119"/>
      <c r="ER17" s="119"/>
      <c r="ES17" s="119"/>
      <c r="ET17" s="119"/>
      <c r="EU17" s="119"/>
      <c r="EV17" s="119"/>
      <c r="EW17" s="119"/>
      <c r="EX17" s="119"/>
      <c r="EY17" s="119"/>
      <c r="EZ17" s="119"/>
      <c r="FA17" s="119"/>
      <c r="FB17" s="119"/>
      <c r="FC17" s="119"/>
      <c r="FD17" s="119"/>
      <c r="FE17" s="119"/>
      <c r="FF17" s="119"/>
      <c r="FG17" s="119"/>
      <c r="FH17" s="119"/>
      <c r="FI17" s="119"/>
      <c r="FJ17" s="119"/>
      <c r="FK17" s="119"/>
      <c r="FL17" s="119"/>
      <c r="FM17" s="119"/>
      <c r="FN17" s="119"/>
      <c r="FO17" s="119"/>
      <c r="FP17" s="119"/>
      <c r="FQ17" s="119"/>
      <c r="FR17" s="119"/>
      <c r="FS17" s="119"/>
      <c r="FT17" s="119"/>
      <c r="FU17" s="119"/>
      <c r="FV17" s="119"/>
      <c r="FW17" s="119"/>
      <c r="FX17" s="119"/>
      <c r="FY17" s="119"/>
      <c r="FZ17" s="119"/>
      <c r="GA17" s="119"/>
      <c r="GB17" s="119"/>
      <c r="GC17" s="119"/>
      <c r="GD17" s="119"/>
      <c r="GE17" s="119"/>
      <c r="GF17" s="119"/>
      <c r="GG17" s="119"/>
      <c r="GH17" s="119"/>
      <c r="GI17" s="119"/>
      <c r="GJ17" s="119"/>
      <c r="GK17" s="119"/>
      <c r="GL17" s="119"/>
      <c r="GM17" s="119"/>
      <c r="GN17" s="119"/>
      <c r="GO17" s="119"/>
      <c r="GP17" s="119"/>
      <c r="GQ17" s="119"/>
      <c r="GR17" s="119"/>
      <c r="GS17" s="119"/>
      <c r="GT17" s="119"/>
      <c r="GU17" s="119"/>
      <c r="GV17" s="119"/>
      <c r="GW17" s="119"/>
      <c r="GX17" s="119"/>
      <c r="GY17" s="119"/>
      <c r="GZ17" s="119"/>
      <c r="HA17" s="119"/>
      <c r="HB17" s="119"/>
      <c r="HC17" s="119"/>
      <c r="HD17" s="119"/>
      <c r="HE17" s="119"/>
      <c r="HF17" s="119"/>
      <c r="HG17" s="119"/>
      <c r="HH17" s="119"/>
      <c r="HI17" s="119"/>
      <c r="HJ17" s="119"/>
      <c r="HK17" s="119"/>
      <c r="HL17" s="119"/>
      <c r="HM17" s="119"/>
      <c r="HN17" s="119"/>
      <c r="HO17" s="119"/>
      <c r="HP17" s="119"/>
      <c r="HQ17" s="119"/>
      <c r="HR17" s="119"/>
      <c r="HS17" s="119"/>
      <c r="HT17" s="119"/>
      <c r="HU17" s="119"/>
      <c r="HV17" s="119"/>
      <c r="HW17" s="119"/>
      <c r="HX17" s="119"/>
      <c r="HY17" s="119"/>
      <c r="HZ17" s="119"/>
      <c r="IA17" s="119"/>
      <c r="IB17" s="119"/>
      <c r="IC17" s="119"/>
      <c r="ID17" s="119"/>
      <c r="IE17" s="119"/>
      <c r="IF17" s="119"/>
      <c r="IG17" s="119"/>
      <c r="IH17" s="119"/>
      <c r="II17" s="119"/>
      <c r="IJ17" s="119"/>
    </row>
    <row r="18" spans="1:244" s="119" customFormat="1" ht="13.5" customHeight="1">
      <c r="A18" s="320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434"/>
    </row>
    <row r="19" spans="1:244" s="127" customFormat="1" ht="16.149999999999999" customHeight="1">
      <c r="A19" s="236" t="s">
        <v>17</v>
      </c>
      <c r="B19" s="237">
        <f t="shared" ref="B19:D41" si="3">E19+H19+K19+N19</f>
        <v>1240</v>
      </c>
      <c r="C19" s="237">
        <f t="shared" ref="C19:C41" si="4">F19+I19+L19+O19</f>
        <v>1168</v>
      </c>
      <c r="D19" s="237">
        <f t="shared" ref="D19:D41" si="5">G19+J19+M19+P19</f>
        <v>205</v>
      </c>
      <c r="E19" s="226">
        <v>0</v>
      </c>
      <c r="F19" s="226">
        <v>0</v>
      </c>
      <c r="G19" s="226">
        <v>0</v>
      </c>
      <c r="H19" s="226">
        <v>0</v>
      </c>
      <c r="I19" s="226">
        <v>0</v>
      </c>
      <c r="J19" s="226">
        <v>0</v>
      </c>
      <c r="K19" s="226">
        <v>1240</v>
      </c>
      <c r="L19" s="226">
        <v>1168</v>
      </c>
      <c r="M19" s="226">
        <v>205</v>
      </c>
      <c r="N19" s="226">
        <v>0</v>
      </c>
      <c r="O19" s="226">
        <v>0</v>
      </c>
      <c r="P19" s="226">
        <v>0</v>
      </c>
      <c r="Q19" s="436" t="s">
        <v>124</v>
      </c>
    </row>
    <row r="20" spans="1:244" s="129" customFormat="1" ht="16.149999999999999" customHeight="1">
      <c r="A20" s="231" t="s">
        <v>19</v>
      </c>
      <c r="B20" s="237">
        <f t="shared" si="3"/>
        <v>0</v>
      </c>
      <c r="C20" s="237">
        <f t="shared" si="4"/>
        <v>0</v>
      </c>
      <c r="D20" s="237">
        <f t="shared" si="5"/>
        <v>0</v>
      </c>
      <c r="E20" s="226">
        <v>0</v>
      </c>
      <c r="F20" s="226">
        <v>0</v>
      </c>
      <c r="G20" s="226">
        <v>0</v>
      </c>
      <c r="H20" s="331">
        <v>0</v>
      </c>
      <c r="I20" s="331">
        <v>0</v>
      </c>
      <c r="J20" s="331">
        <v>0</v>
      </c>
      <c r="K20" s="226">
        <v>0</v>
      </c>
      <c r="L20" s="226">
        <v>0</v>
      </c>
      <c r="M20" s="226">
        <v>0</v>
      </c>
      <c r="N20" s="226">
        <v>0</v>
      </c>
      <c r="O20" s="226">
        <v>0</v>
      </c>
      <c r="P20" s="226">
        <v>0</v>
      </c>
      <c r="Q20" s="436" t="s">
        <v>20</v>
      </c>
    </row>
    <row r="21" spans="1:244" s="129" customFormat="1" ht="16.149999999999999" customHeight="1">
      <c r="A21" s="236" t="s">
        <v>21</v>
      </c>
      <c r="B21" s="237">
        <f t="shared" si="3"/>
        <v>80</v>
      </c>
      <c r="C21" s="237">
        <f t="shared" si="4"/>
        <v>75</v>
      </c>
      <c r="D21" s="237">
        <f t="shared" si="5"/>
        <v>32</v>
      </c>
      <c r="E21" s="226">
        <v>0</v>
      </c>
      <c r="F21" s="226">
        <v>0</v>
      </c>
      <c r="G21" s="226">
        <v>0</v>
      </c>
      <c r="H21" s="226">
        <v>0</v>
      </c>
      <c r="I21" s="226">
        <v>0</v>
      </c>
      <c r="J21" s="226">
        <v>0</v>
      </c>
      <c r="K21" s="226">
        <v>0</v>
      </c>
      <c r="L21" s="226">
        <v>0</v>
      </c>
      <c r="M21" s="226">
        <v>0</v>
      </c>
      <c r="N21" s="226">
        <v>80</v>
      </c>
      <c r="O21" s="226">
        <v>75</v>
      </c>
      <c r="P21" s="226">
        <v>32</v>
      </c>
      <c r="Q21" s="436" t="s">
        <v>22</v>
      </c>
    </row>
    <row r="22" spans="1:244" s="129" customFormat="1" ht="16.149999999999999" customHeight="1">
      <c r="A22" s="236" t="s">
        <v>23</v>
      </c>
      <c r="B22" s="237">
        <f t="shared" si="3"/>
        <v>1778</v>
      </c>
      <c r="C22" s="237">
        <f t="shared" si="4"/>
        <v>1489</v>
      </c>
      <c r="D22" s="237">
        <f t="shared" si="5"/>
        <v>193</v>
      </c>
      <c r="E22" s="226">
        <v>0</v>
      </c>
      <c r="F22" s="226">
        <v>0</v>
      </c>
      <c r="G22" s="226">
        <v>0</v>
      </c>
      <c r="H22" s="226">
        <v>1439</v>
      </c>
      <c r="I22" s="226">
        <v>1205</v>
      </c>
      <c r="J22" s="226">
        <v>53</v>
      </c>
      <c r="K22" s="226">
        <v>0</v>
      </c>
      <c r="L22" s="226">
        <v>0</v>
      </c>
      <c r="M22" s="226">
        <v>0</v>
      </c>
      <c r="N22" s="226">
        <v>339</v>
      </c>
      <c r="O22" s="226">
        <v>284</v>
      </c>
      <c r="P22" s="226">
        <v>140</v>
      </c>
      <c r="Q22" s="436" t="s">
        <v>24</v>
      </c>
    </row>
    <row r="23" spans="1:244" s="333" customFormat="1" ht="16.149999999999999" customHeight="1">
      <c r="A23" s="231" t="s">
        <v>25</v>
      </c>
      <c r="B23" s="313">
        <f t="shared" si="3"/>
        <v>19</v>
      </c>
      <c r="C23" s="313">
        <f t="shared" si="4"/>
        <v>17</v>
      </c>
      <c r="D23" s="313">
        <f t="shared" si="5"/>
        <v>14</v>
      </c>
      <c r="E23" s="332">
        <v>19</v>
      </c>
      <c r="F23" s="332">
        <v>17</v>
      </c>
      <c r="G23" s="332">
        <v>14</v>
      </c>
      <c r="H23" s="314">
        <v>0</v>
      </c>
      <c r="I23" s="314">
        <v>0</v>
      </c>
      <c r="J23" s="314">
        <v>0</v>
      </c>
      <c r="K23" s="314">
        <v>0</v>
      </c>
      <c r="L23" s="314">
        <v>0</v>
      </c>
      <c r="M23" s="314">
        <v>0</v>
      </c>
      <c r="N23" s="314">
        <v>0</v>
      </c>
      <c r="O23" s="314">
        <v>0</v>
      </c>
      <c r="P23" s="314">
        <v>0</v>
      </c>
      <c r="Q23" s="437" t="s">
        <v>26</v>
      </c>
    </row>
    <row r="24" spans="1:244" s="129" customFormat="1" ht="16.149999999999999" customHeight="1">
      <c r="A24" s="236" t="s">
        <v>27</v>
      </c>
      <c r="B24" s="237">
        <f t="shared" si="3"/>
        <v>4</v>
      </c>
      <c r="C24" s="237">
        <f t="shared" si="4"/>
        <v>4</v>
      </c>
      <c r="D24" s="237">
        <f t="shared" si="5"/>
        <v>0</v>
      </c>
      <c r="E24" s="226">
        <v>0</v>
      </c>
      <c r="F24" s="226">
        <v>0</v>
      </c>
      <c r="G24" s="226">
        <v>0</v>
      </c>
      <c r="H24" s="226">
        <v>0</v>
      </c>
      <c r="I24" s="226">
        <v>0</v>
      </c>
      <c r="J24" s="226">
        <v>0</v>
      </c>
      <c r="K24" s="226">
        <v>0</v>
      </c>
      <c r="L24" s="226">
        <v>0</v>
      </c>
      <c r="M24" s="226">
        <v>0</v>
      </c>
      <c r="N24" s="226">
        <v>4</v>
      </c>
      <c r="O24" s="226">
        <v>4</v>
      </c>
      <c r="P24" s="226">
        <v>0</v>
      </c>
      <c r="Q24" s="436" t="s">
        <v>28</v>
      </c>
    </row>
    <row r="25" spans="1:244" s="129" customFormat="1" ht="16.149999999999999" customHeight="1">
      <c r="A25" s="236" t="s">
        <v>29</v>
      </c>
      <c r="B25" s="237">
        <f t="shared" si="3"/>
        <v>517</v>
      </c>
      <c r="C25" s="237">
        <f t="shared" si="4"/>
        <v>397</v>
      </c>
      <c r="D25" s="237">
        <f t="shared" si="5"/>
        <v>44</v>
      </c>
      <c r="E25" s="226">
        <v>0</v>
      </c>
      <c r="F25" s="226">
        <v>0</v>
      </c>
      <c r="G25" s="226">
        <v>0</v>
      </c>
      <c r="H25" s="226">
        <v>457</v>
      </c>
      <c r="I25" s="226">
        <v>340</v>
      </c>
      <c r="J25" s="226">
        <v>0</v>
      </c>
      <c r="K25" s="226">
        <v>0</v>
      </c>
      <c r="L25" s="226">
        <v>0</v>
      </c>
      <c r="M25" s="226">
        <v>0</v>
      </c>
      <c r="N25" s="226">
        <v>60</v>
      </c>
      <c r="O25" s="226">
        <v>57</v>
      </c>
      <c r="P25" s="226">
        <v>44</v>
      </c>
      <c r="Q25" s="436" t="s">
        <v>30</v>
      </c>
    </row>
    <row r="26" spans="1:244" s="129" customFormat="1" ht="16.149999999999999" customHeight="1">
      <c r="A26" s="236" t="s">
        <v>31</v>
      </c>
      <c r="B26" s="237">
        <f t="shared" si="3"/>
        <v>0</v>
      </c>
      <c r="C26" s="237">
        <f t="shared" si="4"/>
        <v>0</v>
      </c>
      <c r="D26" s="237">
        <f t="shared" si="5"/>
        <v>0</v>
      </c>
      <c r="E26" s="226">
        <v>0</v>
      </c>
      <c r="F26" s="226">
        <v>0</v>
      </c>
      <c r="G26" s="226">
        <v>0</v>
      </c>
      <c r="H26" s="226">
        <v>0</v>
      </c>
      <c r="I26" s="226">
        <v>0</v>
      </c>
      <c r="J26" s="226">
        <v>0</v>
      </c>
      <c r="K26" s="226">
        <v>0</v>
      </c>
      <c r="L26" s="226">
        <v>0</v>
      </c>
      <c r="M26" s="226">
        <v>0</v>
      </c>
      <c r="N26" s="226">
        <v>0</v>
      </c>
      <c r="O26" s="226">
        <v>0</v>
      </c>
      <c r="P26" s="226">
        <v>0</v>
      </c>
      <c r="Q26" s="436" t="s">
        <v>32</v>
      </c>
    </row>
    <row r="27" spans="1:244" s="104" customFormat="1" ht="16.149999999999999" customHeight="1">
      <c r="A27" s="321" t="s">
        <v>33</v>
      </c>
      <c r="B27" s="237">
        <f t="shared" si="3"/>
        <v>1643</v>
      </c>
      <c r="C27" s="237">
        <f t="shared" si="4"/>
        <v>1567</v>
      </c>
      <c r="D27" s="237">
        <f t="shared" si="5"/>
        <v>207</v>
      </c>
      <c r="E27" s="227">
        <v>32</v>
      </c>
      <c r="F27" s="227">
        <v>29</v>
      </c>
      <c r="G27" s="227">
        <v>3</v>
      </c>
      <c r="H27" s="462">
        <v>1611</v>
      </c>
      <c r="I27" s="227">
        <v>1538</v>
      </c>
      <c r="J27" s="227">
        <v>204</v>
      </c>
      <c r="K27" s="227">
        <v>0</v>
      </c>
      <c r="L27" s="227">
        <v>0</v>
      </c>
      <c r="M27" s="227">
        <v>0</v>
      </c>
      <c r="N27" s="227">
        <v>0</v>
      </c>
      <c r="O27" s="227">
        <v>0</v>
      </c>
      <c r="P27" s="227">
        <v>0</v>
      </c>
      <c r="Q27" s="438" t="s">
        <v>34</v>
      </c>
    </row>
    <row r="28" spans="1:244" s="119" customFormat="1" ht="16.149999999999999" customHeight="1">
      <c r="A28" s="320" t="s">
        <v>35</v>
      </c>
      <c r="B28" s="237">
        <f t="shared" si="3"/>
        <v>109</v>
      </c>
      <c r="C28" s="237">
        <f t="shared" si="4"/>
        <v>96</v>
      </c>
      <c r="D28" s="237">
        <f t="shared" si="5"/>
        <v>50</v>
      </c>
      <c r="E28" s="227">
        <v>0</v>
      </c>
      <c r="F28" s="227">
        <v>0</v>
      </c>
      <c r="G28" s="227">
        <v>0</v>
      </c>
      <c r="H28" s="227">
        <v>0</v>
      </c>
      <c r="I28" s="227">
        <v>0</v>
      </c>
      <c r="J28" s="227">
        <v>0</v>
      </c>
      <c r="K28" s="227">
        <v>0</v>
      </c>
      <c r="L28" s="227">
        <v>0</v>
      </c>
      <c r="M28" s="227">
        <v>0</v>
      </c>
      <c r="N28" s="227">
        <v>109</v>
      </c>
      <c r="O28" s="227">
        <v>96</v>
      </c>
      <c r="P28" s="227">
        <v>50</v>
      </c>
      <c r="Q28" s="439" t="s">
        <v>36</v>
      </c>
    </row>
    <row r="29" spans="1:244" s="119" customFormat="1" ht="16.149999999999999" customHeight="1">
      <c r="A29" s="320" t="s">
        <v>37</v>
      </c>
      <c r="B29" s="237">
        <f t="shared" si="3"/>
        <v>852</v>
      </c>
      <c r="C29" s="237">
        <f t="shared" si="4"/>
        <v>852</v>
      </c>
      <c r="D29" s="237">
        <f t="shared" si="5"/>
        <v>0</v>
      </c>
      <c r="E29" s="227">
        <v>0</v>
      </c>
      <c r="F29" s="227">
        <v>0</v>
      </c>
      <c r="G29" s="227">
        <v>0</v>
      </c>
      <c r="H29" s="227">
        <v>852</v>
      </c>
      <c r="I29" s="227">
        <v>852</v>
      </c>
      <c r="J29" s="227">
        <v>0</v>
      </c>
      <c r="K29" s="227">
        <v>0</v>
      </c>
      <c r="L29" s="227">
        <v>0</v>
      </c>
      <c r="M29" s="227">
        <v>0</v>
      </c>
      <c r="N29" s="227">
        <v>0</v>
      </c>
      <c r="O29" s="227">
        <v>0</v>
      </c>
      <c r="P29" s="227">
        <v>0</v>
      </c>
      <c r="Q29" s="439" t="s">
        <v>38</v>
      </c>
    </row>
    <row r="30" spans="1:244" s="129" customFormat="1" ht="16.149999999999999" customHeight="1">
      <c r="A30" s="236" t="s">
        <v>39</v>
      </c>
      <c r="B30" s="237">
        <f t="shared" si="3"/>
        <v>0</v>
      </c>
      <c r="C30" s="237">
        <f t="shared" si="4"/>
        <v>0</v>
      </c>
      <c r="D30" s="237">
        <f t="shared" si="5"/>
        <v>0</v>
      </c>
      <c r="E30" s="226">
        <v>0</v>
      </c>
      <c r="F30" s="226">
        <v>0</v>
      </c>
      <c r="G30" s="226">
        <v>0</v>
      </c>
      <c r="H30" s="226">
        <v>0</v>
      </c>
      <c r="I30" s="226">
        <v>0</v>
      </c>
      <c r="J30" s="226">
        <v>0</v>
      </c>
      <c r="K30" s="226">
        <v>0</v>
      </c>
      <c r="L30" s="226">
        <v>0</v>
      </c>
      <c r="M30" s="226">
        <v>0</v>
      </c>
      <c r="N30" s="226">
        <v>0</v>
      </c>
      <c r="O30" s="226">
        <v>0</v>
      </c>
      <c r="P30" s="226">
        <v>0</v>
      </c>
      <c r="Q30" s="436" t="s">
        <v>40</v>
      </c>
    </row>
    <row r="31" spans="1:244" s="129" customFormat="1" ht="16.149999999999999" customHeight="1">
      <c r="A31" s="236" t="s">
        <v>41</v>
      </c>
      <c r="B31" s="237">
        <f t="shared" si="3"/>
        <v>0</v>
      </c>
      <c r="C31" s="237">
        <f t="shared" si="4"/>
        <v>0</v>
      </c>
      <c r="D31" s="237">
        <f t="shared" si="5"/>
        <v>0</v>
      </c>
      <c r="E31" s="226">
        <v>0</v>
      </c>
      <c r="F31" s="226">
        <v>0</v>
      </c>
      <c r="G31" s="226">
        <v>0</v>
      </c>
      <c r="H31" s="226">
        <v>0</v>
      </c>
      <c r="I31" s="226">
        <v>0</v>
      </c>
      <c r="J31" s="226">
        <v>0</v>
      </c>
      <c r="K31" s="226">
        <v>0</v>
      </c>
      <c r="L31" s="226">
        <v>0</v>
      </c>
      <c r="M31" s="226">
        <v>0</v>
      </c>
      <c r="N31" s="226">
        <v>0</v>
      </c>
      <c r="O31" s="226">
        <v>0</v>
      </c>
      <c r="P31" s="226">
        <v>0</v>
      </c>
      <c r="Q31" s="436" t="s">
        <v>42</v>
      </c>
    </row>
    <row r="32" spans="1:244" s="129" customFormat="1" ht="16.149999999999999" customHeight="1">
      <c r="A32" s="236" t="s">
        <v>43</v>
      </c>
      <c r="B32" s="237">
        <f t="shared" si="3"/>
        <v>0</v>
      </c>
      <c r="C32" s="237">
        <f t="shared" si="4"/>
        <v>0</v>
      </c>
      <c r="D32" s="237">
        <f t="shared" si="5"/>
        <v>0</v>
      </c>
      <c r="E32" s="226">
        <v>0</v>
      </c>
      <c r="F32" s="226">
        <v>0</v>
      </c>
      <c r="G32" s="226">
        <v>0</v>
      </c>
      <c r="H32" s="226">
        <v>0</v>
      </c>
      <c r="I32" s="226">
        <v>0</v>
      </c>
      <c r="J32" s="226">
        <v>0</v>
      </c>
      <c r="K32" s="226">
        <v>0</v>
      </c>
      <c r="L32" s="226">
        <v>0</v>
      </c>
      <c r="M32" s="226">
        <v>0</v>
      </c>
      <c r="N32" s="226">
        <v>0</v>
      </c>
      <c r="O32" s="226">
        <v>0</v>
      </c>
      <c r="P32" s="226">
        <v>0</v>
      </c>
      <c r="Q32" s="436" t="s">
        <v>44</v>
      </c>
    </row>
    <row r="33" spans="1:246" s="129" customFormat="1" ht="16.149999999999999" customHeight="1">
      <c r="A33" s="236" t="s">
        <v>45</v>
      </c>
      <c r="B33" s="237">
        <f t="shared" si="3"/>
        <v>90</v>
      </c>
      <c r="C33" s="237">
        <f t="shared" si="4"/>
        <v>65</v>
      </c>
      <c r="D33" s="237">
        <f t="shared" si="5"/>
        <v>9</v>
      </c>
      <c r="E33" s="226">
        <v>0</v>
      </c>
      <c r="F33" s="226">
        <v>0</v>
      </c>
      <c r="G33" s="226">
        <v>0</v>
      </c>
      <c r="H33" s="226">
        <v>90</v>
      </c>
      <c r="I33" s="226">
        <v>65</v>
      </c>
      <c r="J33" s="226">
        <v>9</v>
      </c>
      <c r="K33" s="226">
        <v>0</v>
      </c>
      <c r="L33" s="226">
        <v>0</v>
      </c>
      <c r="M33" s="226">
        <v>0</v>
      </c>
      <c r="N33" s="226">
        <v>0</v>
      </c>
      <c r="O33" s="226">
        <v>0</v>
      </c>
      <c r="P33" s="226">
        <v>0</v>
      </c>
      <c r="Q33" s="436" t="s">
        <v>46</v>
      </c>
    </row>
    <row r="34" spans="1:246" s="182" customFormat="1" ht="16.149999999999999" customHeight="1">
      <c r="A34" s="236" t="s">
        <v>47</v>
      </c>
      <c r="B34" s="237">
        <f t="shared" si="3"/>
        <v>0</v>
      </c>
      <c r="C34" s="237">
        <f t="shared" si="4"/>
        <v>0</v>
      </c>
      <c r="D34" s="237">
        <f t="shared" si="5"/>
        <v>0</v>
      </c>
      <c r="E34" s="226">
        <v>0</v>
      </c>
      <c r="F34" s="226">
        <v>0</v>
      </c>
      <c r="G34" s="226">
        <v>0</v>
      </c>
      <c r="H34" s="226">
        <v>0</v>
      </c>
      <c r="I34" s="226">
        <v>0</v>
      </c>
      <c r="J34" s="226">
        <v>0</v>
      </c>
      <c r="K34" s="226">
        <v>0</v>
      </c>
      <c r="L34" s="226">
        <v>0</v>
      </c>
      <c r="M34" s="226">
        <v>0</v>
      </c>
      <c r="N34" s="226">
        <v>0</v>
      </c>
      <c r="O34" s="226">
        <v>0</v>
      </c>
      <c r="P34" s="226">
        <v>0</v>
      </c>
      <c r="Q34" s="436" t="s">
        <v>48</v>
      </c>
    </row>
    <row r="35" spans="1:246" s="129" customFormat="1" ht="16.149999999999999" customHeight="1">
      <c r="A35" s="236" t="s">
        <v>49</v>
      </c>
      <c r="B35" s="237">
        <f t="shared" si="3"/>
        <v>20</v>
      </c>
      <c r="C35" s="237">
        <f t="shared" si="4"/>
        <v>20</v>
      </c>
      <c r="D35" s="237">
        <f t="shared" si="5"/>
        <v>0</v>
      </c>
      <c r="E35" s="226">
        <v>0</v>
      </c>
      <c r="F35" s="226">
        <v>0</v>
      </c>
      <c r="G35" s="226">
        <v>0</v>
      </c>
      <c r="H35" s="226">
        <v>20</v>
      </c>
      <c r="I35" s="226">
        <v>20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436" t="s">
        <v>50</v>
      </c>
      <c r="R35" s="334"/>
      <c r="S35" s="334"/>
      <c r="T35" s="334"/>
      <c r="U35" s="334"/>
      <c r="V35" s="334"/>
      <c r="W35" s="334"/>
      <c r="X35" s="334"/>
      <c r="Y35" s="334"/>
      <c r="Z35" s="334"/>
      <c r="AA35" s="334"/>
      <c r="AB35" s="334"/>
      <c r="AC35" s="334"/>
      <c r="AD35" s="334"/>
      <c r="AE35" s="334"/>
      <c r="AF35" s="334"/>
      <c r="AG35" s="334"/>
      <c r="AH35" s="334"/>
      <c r="AI35" s="334"/>
      <c r="AJ35" s="334"/>
      <c r="AK35" s="334"/>
      <c r="AL35" s="334"/>
      <c r="AM35" s="334"/>
      <c r="AN35" s="334"/>
      <c r="AO35" s="334"/>
      <c r="AP35" s="334"/>
      <c r="AQ35" s="334"/>
      <c r="AR35" s="334"/>
      <c r="AS35" s="334"/>
      <c r="AT35" s="334"/>
      <c r="AU35" s="334"/>
      <c r="AV35" s="334"/>
      <c r="AW35" s="334"/>
      <c r="AX35" s="334"/>
      <c r="AY35" s="334"/>
      <c r="AZ35" s="334"/>
      <c r="BA35" s="334"/>
      <c r="BB35" s="334"/>
      <c r="BC35" s="334"/>
      <c r="BD35" s="334"/>
      <c r="BE35" s="334"/>
      <c r="BF35" s="334"/>
      <c r="BG35" s="334"/>
      <c r="BH35" s="334"/>
      <c r="BI35" s="334"/>
      <c r="BJ35" s="334"/>
      <c r="BK35" s="334"/>
      <c r="BL35" s="334"/>
      <c r="BM35" s="334"/>
      <c r="BN35" s="334"/>
      <c r="BO35" s="334"/>
      <c r="BP35" s="334"/>
      <c r="BQ35" s="334"/>
      <c r="BR35" s="334"/>
      <c r="BS35" s="334"/>
      <c r="BT35" s="334"/>
      <c r="BU35" s="334"/>
      <c r="BV35" s="334"/>
      <c r="BW35" s="334"/>
      <c r="BX35" s="334"/>
      <c r="BY35" s="334"/>
      <c r="BZ35" s="334"/>
      <c r="CA35" s="334"/>
      <c r="CB35" s="334"/>
      <c r="CC35" s="334"/>
      <c r="CD35" s="334"/>
      <c r="CE35" s="334"/>
      <c r="CF35" s="334"/>
      <c r="CG35" s="334"/>
      <c r="CH35" s="334"/>
      <c r="CI35" s="334"/>
      <c r="CJ35" s="334"/>
      <c r="CK35" s="334"/>
      <c r="CL35" s="334"/>
      <c r="CM35" s="334"/>
      <c r="CN35" s="334"/>
      <c r="CO35" s="334"/>
      <c r="CP35" s="334"/>
      <c r="CQ35" s="334"/>
      <c r="CR35" s="334"/>
      <c r="CS35" s="334"/>
      <c r="CT35" s="334"/>
      <c r="CU35" s="334"/>
      <c r="CV35" s="334"/>
      <c r="CW35" s="334"/>
      <c r="CX35" s="334"/>
      <c r="CY35" s="334"/>
      <c r="CZ35" s="334"/>
      <c r="DA35" s="334"/>
      <c r="DB35" s="334"/>
      <c r="DC35" s="334"/>
      <c r="DD35" s="334"/>
      <c r="DE35" s="334"/>
      <c r="DF35" s="334"/>
      <c r="DG35" s="334"/>
      <c r="DH35" s="334"/>
      <c r="DI35" s="334"/>
      <c r="DJ35" s="334"/>
      <c r="DK35" s="334"/>
      <c r="DL35" s="334"/>
      <c r="DM35" s="334"/>
      <c r="DN35" s="334"/>
      <c r="DO35" s="334"/>
      <c r="DP35" s="334"/>
      <c r="DQ35" s="334"/>
      <c r="DR35" s="334"/>
      <c r="DS35" s="334"/>
      <c r="DT35" s="334"/>
      <c r="DU35" s="334"/>
      <c r="DV35" s="334"/>
      <c r="DW35" s="334"/>
      <c r="DX35" s="334"/>
      <c r="DY35" s="334"/>
      <c r="DZ35" s="334"/>
      <c r="EA35" s="334"/>
      <c r="EB35" s="334"/>
      <c r="EC35" s="334"/>
      <c r="ED35" s="334"/>
      <c r="EE35" s="334"/>
      <c r="EF35" s="334"/>
      <c r="EG35" s="334"/>
      <c r="EH35" s="334"/>
      <c r="EI35" s="334"/>
      <c r="EJ35" s="334"/>
      <c r="EK35" s="334"/>
      <c r="EL35" s="334"/>
      <c r="EM35" s="334"/>
      <c r="EN35" s="334"/>
      <c r="EO35" s="334"/>
      <c r="EP35" s="334"/>
      <c r="EQ35" s="334"/>
      <c r="ER35" s="334"/>
      <c r="ES35" s="334"/>
      <c r="ET35" s="334"/>
      <c r="EU35" s="334"/>
      <c r="EV35" s="334"/>
      <c r="EW35" s="334"/>
      <c r="EX35" s="334"/>
      <c r="EY35" s="334"/>
      <c r="EZ35" s="334"/>
      <c r="FA35" s="334"/>
      <c r="FB35" s="334"/>
      <c r="FC35" s="334"/>
      <c r="FD35" s="334"/>
      <c r="FE35" s="334"/>
      <c r="FF35" s="334"/>
      <c r="FG35" s="334"/>
      <c r="FH35" s="334"/>
      <c r="FI35" s="334"/>
      <c r="FJ35" s="334"/>
      <c r="FK35" s="334"/>
      <c r="FL35" s="334"/>
      <c r="FM35" s="334"/>
      <c r="FN35" s="334"/>
      <c r="FO35" s="334"/>
      <c r="FP35" s="334"/>
      <c r="FQ35" s="334"/>
      <c r="FR35" s="334"/>
      <c r="FS35" s="334"/>
      <c r="FT35" s="334"/>
      <c r="FU35" s="334"/>
      <c r="FV35" s="334"/>
      <c r="FW35" s="334"/>
      <c r="FX35" s="334"/>
      <c r="FY35" s="334"/>
      <c r="FZ35" s="334"/>
      <c r="GA35" s="334"/>
      <c r="GB35" s="334"/>
      <c r="GC35" s="334"/>
      <c r="GD35" s="334"/>
      <c r="GE35" s="334"/>
      <c r="GF35" s="334"/>
      <c r="GG35" s="334"/>
      <c r="GH35" s="334"/>
      <c r="GI35" s="334"/>
      <c r="GJ35" s="334"/>
      <c r="GK35" s="334"/>
      <c r="GL35" s="334"/>
      <c r="GM35" s="334"/>
      <c r="GN35" s="334"/>
      <c r="GO35" s="334"/>
      <c r="GP35" s="334"/>
      <c r="GQ35" s="334"/>
      <c r="GR35" s="334"/>
      <c r="GS35" s="334"/>
      <c r="GT35" s="334"/>
      <c r="GU35" s="334"/>
      <c r="GV35" s="334"/>
      <c r="GW35" s="334"/>
      <c r="GX35" s="334"/>
      <c r="GY35" s="334"/>
      <c r="GZ35" s="334"/>
      <c r="HA35" s="334"/>
      <c r="HB35" s="334"/>
      <c r="HC35" s="334"/>
      <c r="HD35" s="334"/>
      <c r="HE35" s="334"/>
      <c r="HF35" s="334"/>
      <c r="HG35" s="334"/>
      <c r="HH35" s="334"/>
      <c r="HI35" s="334"/>
      <c r="HJ35" s="334"/>
      <c r="HK35" s="334"/>
      <c r="HL35" s="334"/>
      <c r="HM35" s="334"/>
      <c r="HN35" s="334"/>
      <c r="HO35" s="334"/>
      <c r="HP35" s="334"/>
      <c r="HQ35" s="334"/>
      <c r="HR35" s="334"/>
      <c r="HS35" s="334"/>
      <c r="HT35" s="334"/>
      <c r="HU35" s="334"/>
      <c r="HV35" s="334"/>
      <c r="HW35" s="334"/>
      <c r="HX35" s="334"/>
      <c r="HY35" s="334"/>
      <c r="HZ35" s="334"/>
      <c r="IA35" s="334"/>
      <c r="IB35" s="334"/>
      <c r="IC35" s="334"/>
      <c r="ID35" s="334"/>
      <c r="IE35" s="334"/>
      <c r="IF35" s="334"/>
      <c r="IG35" s="334"/>
      <c r="IH35" s="334"/>
      <c r="II35" s="334"/>
      <c r="IJ35" s="334"/>
      <c r="IK35" s="334"/>
      <c r="IL35" s="334"/>
    </row>
    <row r="36" spans="1:246" s="129" customFormat="1" ht="16.149999999999999" customHeight="1">
      <c r="A36" s="236" t="s">
        <v>51</v>
      </c>
      <c r="B36" s="237">
        <f t="shared" si="3"/>
        <v>0</v>
      </c>
      <c r="C36" s="237">
        <f t="shared" si="4"/>
        <v>0</v>
      </c>
      <c r="D36" s="237">
        <f t="shared" si="5"/>
        <v>0</v>
      </c>
      <c r="E36" s="226">
        <v>0</v>
      </c>
      <c r="F36" s="226">
        <v>0</v>
      </c>
      <c r="G36" s="226">
        <v>0</v>
      </c>
      <c r="H36" s="226">
        <v>0</v>
      </c>
      <c r="I36" s="226">
        <v>0</v>
      </c>
      <c r="J36" s="226">
        <v>0</v>
      </c>
      <c r="K36" s="226">
        <v>0</v>
      </c>
      <c r="L36" s="226">
        <v>0</v>
      </c>
      <c r="M36" s="226">
        <v>0</v>
      </c>
      <c r="N36" s="226">
        <v>0</v>
      </c>
      <c r="O36" s="226">
        <v>0</v>
      </c>
      <c r="P36" s="226">
        <v>0</v>
      </c>
      <c r="Q36" s="436" t="s">
        <v>52</v>
      </c>
    </row>
    <row r="37" spans="1:246" s="129" customFormat="1" ht="16.149999999999999" customHeight="1">
      <c r="A37" s="236" t="s">
        <v>53</v>
      </c>
      <c r="B37" s="237">
        <f t="shared" si="3"/>
        <v>1573</v>
      </c>
      <c r="C37" s="237">
        <f t="shared" si="3"/>
        <v>1489</v>
      </c>
      <c r="D37" s="237">
        <f t="shared" si="3"/>
        <v>840</v>
      </c>
      <c r="E37" s="335">
        <v>0</v>
      </c>
      <c r="F37" s="335">
        <v>0</v>
      </c>
      <c r="G37" s="335">
        <v>0</v>
      </c>
      <c r="H37" s="335">
        <v>0</v>
      </c>
      <c r="I37" s="335">
        <v>0</v>
      </c>
      <c r="J37" s="335">
        <v>0</v>
      </c>
      <c r="K37" s="226">
        <v>1573</v>
      </c>
      <c r="L37" s="226">
        <v>1489</v>
      </c>
      <c r="M37" s="335">
        <v>840</v>
      </c>
      <c r="N37" s="226">
        <v>0</v>
      </c>
      <c r="O37" s="226">
        <v>0</v>
      </c>
      <c r="P37" s="335">
        <v>0</v>
      </c>
      <c r="Q37" s="436" t="s">
        <v>54</v>
      </c>
    </row>
    <row r="38" spans="1:246" s="129" customFormat="1" ht="16.149999999999999" customHeight="1">
      <c r="A38" s="236" t="s">
        <v>55</v>
      </c>
      <c r="B38" s="237">
        <f t="shared" si="3"/>
        <v>428</v>
      </c>
      <c r="C38" s="237">
        <v>336</v>
      </c>
      <c r="D38" s="237">
        <f t="shared" si="5"/>
        <v>0</v>
      </c>
      <c r="E38" s="226">
        <v>0</v>
      </c>
      <c r="F38" s="226">
        <v>0</v>
      </c>
      <c r="G38" s="226">
        <v>0</v>
      </c>
      <c r="H38" s="226">
        <v>428</v>
      </c>
      <c r="I38" s="226">
        <v>336</v>
      </c>
      <c r="J38" s="226">
        <v>0</v>
      </c>
      <c r="K38" s="226">
        <v>0</v>
      </c>
      <c r="L38" s="226">
        <v>0</v>
      </c>
      <c r="M38" s="226">
        <v>0</v>
      </c>
      <c r="N38" s="226">
        <v>0</v>
      </c>
      <c r="O38" s="226">
        <v>0</v>
      </c>
      <c r="P38" s="226">
        <v>0</v>
      </c>
      <c r="Q38" s="436" t="s">
        <v>56</v>
      </c>
    </row>
    <row r="39" spans="1:246" s="129" customFormat="1" ht="16.149999999999999" customHeight="1">
      <c r="A39" s="236" t="s">
        <v>62</v>
      </c>
      <c r="B39" s="237">
        <f t="shared" si="3"/>
        <v>300</v>
      </c>
      <c r="C39" s="237">
        <f t="shared" si="4"/>
        <v>290</v>
      </c>
      <c r="D39" s="237">
        <f t="shared" si="5"/>
        <v>8</v>
      </c>
      <c r="E39" s="226">
        <v>0</v>
      </c>
      <c r="F39" s="226">
        <v>0</v>
      </c>
      <c r="G39" s="226">
        <v>0</v>
      </c>
      <c r="H39" s="226">
        <v>300</v>
      </c>
      <c r="I39" s="226">
        <v>290</v>
      </c>
      <c r="J39" s="226">
        <v>8</v>
      </c>
      <c r="K39" s="226">
        <v>0</v>
      </c>
      <c r="L39" s="226">
        <v>0</v>
      </c>
      <c r="M39" s="226">
        <v>0</v>
      </c>
      <c r="N39" s="226">
        <v>0</v>
      </c>
      <c r="O39" s="226">
        <v>0</v>
      </c>
      <c r="P39" s="226">
        <v>0</v>
      </c>
      <c r="Q39" s="436" t="s">
        <v>57</v>
      </c>
    </row>
    <row r="40" spans="1:246" s="129" customFormat="1" ht="16.149999999999999" customHeight="1">
      <c r="A40" s="236" t="s">
        <v>58</v>
      </c>
      <c r="B40" s="237">
        <f t="shared" si="3"/>
        <v>0</v>
      </c>
      <c r="C40" s="237">
        <f t="shared" si="4"/>
        <v>0</v>
      </c>
      <c r="D40" s="237">
        <f t="shared" si="5"/>
        <v>0</v>
      </c>
      <c r="E40" s="226">
        <v>0</v>
      </c>
      <c r="F40" s="226">
        <v>0</v>
      </c>
      <c r="G40" s="226">
        <v>0</v>
      </c>
      <c r="H40" s="226">
        <v>0</v>
      </c>
      <c r="I40" s="226">
        <v>0</v>
      </c>
      <c r="J40" s="226">
        <v>0</v>
      </c>
      <c r="K40" s="226">
        <v>0</v>
      </c>
      <c r="L40" s="226">
        <v>0</v>
      </c>
      <c r="M40" s="226">
        <v>0</v>
      </c>
      <c r="N40" s="226">
        <v>0</v>
      </c>
      <c r="O40" s="226">
        <v>0</v>
      </c>
      <c r="P40" s="226">
        <v>0</v>
      </c>
      <c r="Q40" s="436" t="s">
        <v>59</v>
      </c>
    </row>
    <row r="41" spans="1:246" s="339" customFormat="1" ht="16.149999999999999" customHeight="1" thickBot="1">
      <c r="A41" s="336" t="s">
        <v>60</v>
      </c>
      <c r="B41" s="337">
        <f t="shared" si="3"/>
        <v>0</v>
      </c>
      <c r="C41" s="337">
        <f t="shared" si="4"/>
        <v>0</v>
      </c>
      <c r="D41" s="337">
        <f t="shared" si="5"/>
        <v>0</v>
      </c>
      <c r="E41" s="338">
        <v>0</v>
      </c>
      <c r="F41" s="338">
        <v>0</v>
      </c>
      <c r="G41" s="338">
        <v>0</v>
      </c>
      <c r="H41" s="338">
        <v>0</v>
      </c>
      <c r="I41" s="338">
        <v>0</v>
      </c>
      <c r="J41" s="338">
        <v>0</v>
      </c>
      <c r="K41" s="338">
        <v>0</v>
      </c>
      <c r="L41" s="338">
        <v>0</v>
      </c>
      <c r="M41" s="338">
        <v>0</v>
      </c>
      <c r="N41" s="338">
        <v>0</v>
      </c>
      <c r="O41" s="338">
        <v>0</v>
      </c>
      <c r="P41" s="338">
        <v>0</v>
      </c>
      <c r="Q41" s="440" t="s">
        <v>61</v>
      </c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129"/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129"/>
      <c r="ES41" s="129"/>
      <c r="ET41" s="129"/>
      <c r="EU41" s="129"/>
      <c r="EV41" s="129"/>
      <c r="EW41" s="129"/>
      <c r="EX41" s="129"/>
      <c r="EY41" s="129"/>
      <c r="EZ41" s="129"/>
      <c r="FA41" s="129"/>
      <c r="FB41" s="129"/>
      <c r="FC41" s="129"/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129"/>
      <c r="FP41" s="129"/>
      <c r="FQ41" s="129"/>
      <c r="FR41" s="129"/>
      <c r="FS41" s="129"/>
      <c r="FT41" s="129"/>
      <c r="FU41" s="129"/>
      <c r="FV41" s="129"/>
      <c r="FW41" s="129"/>
      <c r="FX41" s="129"/>
      <c r="FY41" s="129"/>
      <c r="FZ41" s="129"/>
      <c r="GA41" s="129"/>
      <c r="GB41" s="129"/>
      <c r="GC41" s="129"/>
      <c r="GD41" s="129"/>
      <c r="GE41" s="129"/>
      <c r="GF41" s="129"/>
      <c r="GG41" s="129"/>
      <c r="GH41" s="129"/>
      <c r="GI41" s="129"/>
      <c r="GJ41" s="129"/>
      <c r="GK41" s="129"/>
      <c r="GL41" s="129"/>
      <c r="GM41" s="129"/>
      <c r="GN41" s="129"/>
      <c r="GO41" s="129"/>
      <c r="GP41" s="129"/>
      <c r="GQ41" s="129"/>
      <c r="GR41" s="129"/>
      <c r="GS41" s="129"/>
      <c r="GT41" s="129"/>
      <c r="GU41" s="129"/>
      <c r="GV41" s="129"/>
      <c r="GW41" s="129"/>
      <c r="GX41" s="129"/>
      <c r="GY41" s="129"/>
      <c r="GZ41" s="129"/>
      <c r="HA41" s="129"/>
      <c r="HB41" s="129"/>
      <c r="HC41" s="129"/>
      <c r="HD41" s="129"/>
      <c r="HE41" s="129"/>
      <c r="HF41" s="129"/>
      <c r="HG41" s="129"/>
      <c r="HH41" s="129"/>
      <c r="HI41" s="129"/>
      <c r="HJ41" s="129"/>
      <c r="HK41" s="129"/>
      <c r="HL41" s="129"/>
      <c r="HM41" s="129"/>
      <c r="HN41" s="129"/>
      <c r="HO41" s="129"/>
      <c r="HP41" s="129"/>
      <c r="HQ41" s="129"/>
      <c r="HR41" s="129"/>
      <c r="HS41" s="129"/>
      <c r="HT41" s="129"/>
      <c r="HU41" s="129"/>
      <c r="HV41" s="129"/>
      <c r="HW41" s="129"/>
      <c r="HX41" s="129"/>
      <c r="HY41" s="129"/>
      <c r="HZ41" s="129"/>
      <c r="IA41" s="129"/>
      <c r="IB41" s="129"/>
      <c r="IC41" s="129"/>
      <c r="ID41" s="129"/>
      <c r="IE41" s="129"/>
      <c r="IF41" s="129"/>
      <c r="IG41" s="129"/>
      <c r="IH41" s="129"/>
      <c r="II41" s="129"/>
      <c r="IJ41" s="129"/>
      <c r="IK41" s="129"/>
      <c r="IL41" s="129"/>
    </row>
    <row r="42" spans="1:246" s="134" customFormat="1" ht="11.1" customHeight="1">
      <c r="A42" s="130" t="s">
        <v>246</v>
      </c>
      <c r="B42" s="131"/>
      <c r="C42" s="131"/>
      <c r="D42" s="132"/>
      <c r="E42" s="131"/>
      <c r="F42" s="131"/>
      <c r="G42" s="133"/>
      <c r="H42" s="133"/>
      <c r="I42" s="133"/>
      <c r="J42" s="133"/>
      <c r="K42" s="131"/>
      <c r="L42" s="131"/>
      <c r="M42" s="132"/>
      <c r="P42" s="132"/>
      <c r="Q42" s="132" t="s">
        <v>68</v>
      </c>
    </row>
    <row r="43" spans="1:246" s="128" customFormat="1" ht="11.1" customHeight="1">
      <c r="A43" s="135" t="s">
        <v>314</v>
      </c>
    </row>
    <row r="44" spans="1:246" s="119" customFormat="1" ht="11.25">
      <c r="A44" s="136"/>
    </row>
    <row r="45" spans="1:246" s="119" customFormat="1" ht="11.25">
      <c r="A45" s="136"/>
      <c r="K45" s="216"/>
      <c r="L45" s="216"/>
      <c r="M45" s="216"/>
    </row>
    <row r="46" spans="1:246" s="119" customFormat="1" ht="11.25">
      <c r="A46" s="136"/>
    </row>
    <row r="47" spans="1:246" s="119" customFormat="1" ht="11.25">
      <c r="A47" s="136"/>
    </row>
    <row r="48" spans="1:246" s="119" customFormat="1" ht="11.25">
      <c r="A48" s="136"/>
    </row>
    <row r="49" spans="1:244" s="119" customFormat="1" ht="11.25">
      <c r="A49" s="136"/>
    </row>
    <row r="50" spans="1:244" s="119" customFormat="1" ht="11.25">
      <c r="A50" s="136"/>
    </row>
    <row r="51" spans="1:244" s="119" customFormat="1" ht="11.25">
      <c r="A51" s="136"/>
    </row>
    <row r="52" spans="1:244" s="119" customFormat="1" ht="11.25">
      <c r="A52" s="136"/>
    </row>
    <row r="53" spans="1:244" s="119" customFormat="1" ht="11.25">
      <c r="A53" s="136"/>
    </row>
    <row r="54" spans="1:244" s="119" customFormat="1" ht="11.25">
      <c r="A54" s="136"/>
    </row>
    <row r="55" spans="1:244" s="119" customFormat="1" ht="11.25">
      <c r="A55" s="136"/>
    </row>
    <row r="56" spans="1:244" s="119" customFormat="1">
      <c r="A56" s="136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2"/>
      <c r="AS56" s="112"/>
      <c r="AT56" s="112"/>
      <c r="AU56" s="112"/>
      <c r="AV56" s="112"/>
      <c r="AW56" s="112"/>
      <c r="AX56" s="112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2"/>
      <c r="CF56" s="112"/>
      <c r="CG56" s="112"/>
      <c r="CH56" s="112"/>
      <c r="CI56" s="112"/>
      <c r="CJ56" s="112"/>
      <c r="CK56" s="112"/>
      <c r="CL56" s="112"/>
      <c r="CM56" s="112"/>
      <c r="CN56" s="112"/>
      <c r="CO56" s="112"/>
      <c r="CP56" s="112"/>
      <c r="CQ56" s="112"/>
      <c r="CR56" s="112"/>
      <c r="CS56" s="112"/>
      <c r="CT56" s="112"/>
      <c r="CU56" s="112"/>
      <c r="CV56" s="112"/>
      <c r="CW56" s="112"/>
      <c r="CX56" s="112"/>
      <c r="CY56" s="112"/>
      <c r="CZ56" s="112"/>
      <c r="DA56" s="112"/>
      <c r="DB56" s="112"/>
      <c r="DC56" s="112"/>
      <c r="DD56" s="112"/>
      <c r="DE56" s="112"/>
      <c r="DF56" s="112"/>
      <c r="DG56" s="112"/>
      <c r="DH56" s="112"/>
      <c r="DI56" s="112"/>
      <c r="DJ56" s="112"/>
      <c r="DK56" s="112"/>
      <c r="DL56" s="112"/>
      <c r="DM56" s="112"/>
      <c r="DN56" s="112"/>
      <c r="DO56" s="112"/>
      <c r="DP56" s="112"/>
      <c r="DQ56" s="112"/>
      <c r="DR56" s="112"/>
      <c r="DS56" s="112"/>
      <c r="DT56" s="112"/>
      <c r="DU56" s="112"/>
      <c r="DV56" s="112"/>
      <c r="DW56" s="112"/>
      <c r="DX56" s="112"/>
      <c r="DY56" s="112"/>
      <c r="DZ56" s="112"/>
      <c r="EA56" s="112"/>
      <c r="EB56" s="112"/>
      <c r="EC56" s="112"/>
      <c r="ED56" s="112"/>
      <c r="EE56" s="112"/>
      <c r="EF56" s="112"/>
      <c r="EG56" s="112"/>
      <c r="EH56" s="112"/>
      <c r="EI56" s="112"/>
      <c r="EJ56" s="112"/>
      <c r="EK56" s="112"/>
      <c r="EL56" s="112"/>
      <c r="EM56" s="112"/>
      <c r="EN56" s="112"/>
      <c r="EO56" s="112"/>
      <c r="EP56" s="112"/>
      <c r="EQ56" s="112"/>
      <c r="ER56" s="112"/>
      <c r="ES56" s="112"/>
      <c r="ET56" s="112"/>
      <c r="EU56" s="112"/>
      <c r="EV56" s="112"/>
      <c r="EW56" s="112"/>
      <c r="EX56" s="112"/>
      <c r="EY56" s="112"/>
      <c r="EZ56" s="112"/>
      <c r="FA56" s="112"/>
      <c r="FB56" s="112"/>
      <c r="FC56" s="112"/>
      <c r="FD56" s="112"/>
      <c r="FE56" s="112"/>
      <c r="FF56" s="112"/>
      <c r="FG56" s="112"/>
      <c r="FH56" s="112"/>
      <c r="FI56" s="112"/>
      <c r="FJ56" s="112"/>
      <c r="FK56" s="112"/>
      <c r="FL56" s="112"/>
      <c r="FM56" s="112"/>
      <c r="FN56" s="112"/>
      <c r="FO56" s="112"/>
      <c r="FP56" s="112"/>
      <c r="FQ56" s="112"/>
      <c r="FR56" s="112"/>
      <c r="FS56" s="112"/>
      <c r="FT56" s="112"/>
      <c r="FU56" s="112"/>
      <c r="FV56" s="112"/>
      <c r="FW56" s="112"/>
      <c r="FX56" s="112"/>
      <c r="FY56" s="112"/>
      <c r="FZ56" s="112"/>
      <c r="GA56" s="112"/>
      <c r="GB56" s="112"/>
      <c r="GC56" s="112"/>
      <c r="GD56" s="112"/>
      <c r="GE56" s="112"/>
      <c r="GF56" s="112"/>
      <c r="GG56" s="112"/>
      <c r="GH56" s="112"/>
      <c r="GI56" s="112"/>
      <c r="GJ56" s="112"/>
      <c r="GK56" s="112"/>
      <c r="GL56" s="112"/>
      <c r="GM56" s="112"/>
      <c r="GN56" s="112"/>
      <c r="GO56" s="112"/>
      <c r="GP56" s="112"/>
      <c r="GQ56" s="112"/>
      <c r="GR56" s="112"/>
      <c r="GS56" s="112"/>
      <c r="GT56" s="112"/>
      <c r="GU56" s="112"/>
      <c r="GV56" s="112"/>
      <c r="GW56" s="112"/>
      <c r="GX56" s="112"/>
      <c r="GY56" s="112"/>
      <c r="GZ56" s="112"/>
      <c r="HA56" s="112"/>
      <c r="HB56" s="112"/>
      <c r="HC56" s="112"/>
      <c r="HD56" s="112"/>
      <c r="HE56" s="112"/>
      <c r="HF56" s="112"/>
      <c r="HG56" s="112"/>
      <c r="HH56" s="112"/>
      <c r="HI56" s="112"/>
      <c r="HJ56" s="112"/>
      <c r="HK56" s="112"/>
      <c r="HL56" s="112"/>
      <c r="HM56" s="112"/>
      <c r="HN56" s="112"/>
      <c r="HO56" s="112"/>
      <c r="HP56" s="112"/>
      <c r="HQ56" s="112"/>
      <c r="HR56" s="112"/>
      <c r="HS56" s="112"/>
      <c r="HT56" s="112"/>
      <c r="HU56" s="112"/>
      <c r="HV56" s="112"/>
      <c r="HW56" s="112"/>
      <c r="HX56" s="112"/>
      <c r="HY56" s="112"/>
      <c r="HZ56" s="112"/>
      <c r="IA56" s="112"/>
      <c r="IB56" s="112"/>
      <c r="IC56" s="112"/>
      <c r="ID56" s="112"/>
      <c r="IE56" s="112"/>
      <c r="IF56" s="112"/>
      <c r="IG56" s="112"/>
      <c r="IH56" s="112"/>
      <c r="II56" s="112"/>
      <c r="IJ56" s="112"/>
    </row>
    <row r="57" spans="1:244" s="119" customFormat="1">
      <c r="A57" s="136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  <c r="AX57" s="112"/>
      <c r="AY57" s="112"/>
      <c r="AZ57" s="112"/>
      <c r="BA57" s="112"/>
      <c r="BB57" s="112"/>
      <c r="BC57" s="112"/>
      <c r="BD57" s="112"/>
      <c r="BE57" s="112"/>
      <c r="BF57" s="112"/>
      <c r="BG57" s="112"/>
      <c r="BH57" s="112"/>
      <c r="BI57" s="112"/>
      <c r="BJ57" s="112"/>
      <c r="BK57" s="112"/>
      <c r="BL57" s="112"/>
      <c r="BM57" s="112"/>
      <c r="BN57" s="112"/>
      <c r="BO57" s="112"/>
      <c r="BP57" s="112"/>
      <c r="BQ57" s="112"/>
      <c r="BR57" s="112"/>
      <c r="BS57" s="112"/>
      <c r="BT57" s="112"/>
      <c r="BU57" s="112"/>
      <c r="BV57" s="112"/>
      <c r="BW57" s="112"/>
      <c r="BX57" s="112"/>
      <c r="BY57" s="112"/>
      <c r="BZ57" s="112"/>
      <c r="CA57" s="112"/>
      <c r="CB57" s="112"/>
      <c r="CC57" s="112"/>
      <c r="CD57" s="112"/>
      <c r="CE57" s="112"/>
      <c r="CF57" s="112"/>
      <c r="CG57" s="112"/>
      <c r="CH57" s="112"/>
      <c r="CI57" s="112"/>
      <c r="CJ57" s="112"/>
      <c r="CK57" s="112"/>
      <c r="CL57" s="112"/>
      <c r="CM57" s="112"/>
      <c r="CN57" s="112"/>
      <c r="CO57" s="112"/>
      <c r="CP57" s="112"/>
      <c r="CQ57" s="112"/>
      <c r="CR57" s="112"/>
      <c r="CS57" s="112"/>
      <c r="CT57" s="112"/>
      <c r="CU57" s="112"/>
      <c r="CV57" s="112"/>
      <c r="CW57" s="112"/>
      <c r="CX57" s="112"/>
      <c r="CY57" s="112"/>
      <c r="CZ57" s="112"/>
      <c r="DA57" s="112"/>
      <c r="DB57" s="112"/>
      <c r="DC57" s="112"/>
      <c r="DD57" s="112"/>
      <c r="DE57" s="112"/>
      <c r="DF57" s="112"/>
      <c r="DG57" s="112"/>
      <c r="DH57" s="112"/>
      <c r="DI57" s="112"/>
      <c r="DJ57" s="112"/>
      <c r="DK57" s="112"/>
      <c r="DL57" s="112"/>
      <c r="DM57" s="112"/>
      <c r="DN57" s="112"/>
      <c r="DO57" s="112"/>
      <c r="DP57" s="112"/>
      <c r="DQ57" s="112"/>
      <c r="DR57" s="112"/>
      <c r="DS57" s="112"/>
      <c r="DT57" s="112"/>
      <c r="DU57" s="112"/>
      <c r="DV57" s="112"/>
      <c r="DW57" s="112"/>
      <c r="DX57" s="112"/>
      <c r="DY57" s="112"/>
      <c r="DZ57" s="112"/>
      <c r="EA57" s="112"/>
      <c r="EB57" s="112"/>
      <c r="EC57" s="112"/>
      <c r="ED57" s="112"/>
      <c r="EE57" s="112"/>
      <c r="EF57" s="112"/>
      <c r="EG57" s="112"/>
      <c r="EH57" s="112"/>
      <c r="EI57" s="112"/>
      <c r="EJ57" s="112"/>
      <c r="EK57" s="112"/>
      <c r="EL57" s="112"/>
      <c r="EM57" s="112"/>
      <c r="EN57" s="112"/>
      <c r="EO57" s="112"/>
      <c r="EP57" s="112"/>
      <c r="EQ57" s="112"/>
      <c r="ER57" s="112"/>
      <c r="ES57" s="112"/>
      <c r="ET57" s="112"/>
      <c r="EU57" s="112"/>
      <c r="EV57" s="112"/>
      <c r="EW57" s="112"/>
      <c r="EX57" s="112"/>
      <c r="EY57" s="112"/>
      <c r="EZ57" s="112"/>
      <c r="FA57" s="112"/>
      <c r="FB57" s="112"/>
      <c r="FC57" s="112"/>
      <c r="FD57" s="112"/>
      <c r="FE57" s="112"/>
      <c r="FF57" s="112"/>
      <c r="FG57" s="112"/>
      <c r="FH57" s="112"/>
      <c r="FI57" s="112"/>
      <c r="FJ57" s="112"/>
      <c r="FK57" s="112"/>
      <c r="FL57" s="112"/>
      <c r="FM57" s="112"/>
      <c r="FN57" s="112"/>
      <c r="FO57" s="112"/>
      <c r="FP57" s="112"/>
      <c r="FQ57" s="112"/>
      <c r="FR57" s="112"/>
      <c r="FS57" s="112"/>
      <c r="FT57" s="112"/>
      <c r="FU57" s="112"/>
      <c r="FV57" s="112"/>
      <c r="FW57" s="112"/>
      <c r="FX57" s="112"/>
      <c r="FY57" s="112"/>
      <c r="FZ57" s="112"/>
      <c r="GA57" s="112"/>
      <c r="GB57" s="112"/>
      <c r="GC57" s="112"/>
      <c r="GD57" s="112"/>
      <c r="GE57" s="112"/>
      <c r="GF57" s="112"/>
      <c r="GG57" s="112"/>
      <c r="GH57" s="112"/>
      <c r="GI57" s="112"/>
      <c r="GJ57" s="112"/>
      <c r="GK57" s="112"/>
      <c r="GL57" s="112"/>
      <c r="GM57" s="112"/>
      <c r="GN57" s="112"/>
      <c r="GO57" s="112"/>
      <c r="GP57" s="112"/>
      <c r="GQ57" s="112"/>
      <c r="GR57" s="112"/>
      <c r="GS57" s="112"/>
      <c r="GT57" s="112"/>
      <c r="GU57" s="112"/>
      <c r="GV57" s="112"/>
      <c r="GW57" s="112"/>
      <c r="GX57" s="112"/>
      <c r="GY57" s="112"/>
      <c r="GZ57" s="112"/>
      <c r="HA57" s="112"/>
      <c r="HB57" s="112"/>
      <c r="HC57" s="112"/>
      <c r="HD57" s="112"/>
      <c r="HE57" s="112"/>
      <c r="HF57" s="112"/>
      <c r="HG57" s="112"/>
      <c r="HH57" s="112"/>
      <c r="HI57" s="112"/>
      <c r="HJ57" s="112"/>
      <c r="HK57" s="112"/>
      <c r="HL57" s="112"/>
      <c r="HM57" s="112"/>
      <c r="HN57" s="112"/>
      <c r="HO57" s="112"/>
      <c r="HP57" s="112"/>
      <c r="HQ57" s="112"/>
      <c r="HR57" s="112"/>
      <c r="HS57" s="112"/>
      <c r="HT57" s="112"/>
      <c r="HU57" s="112"/>
      <c r="HV57" s="112"/>
      <c r="HW57" s="112"/>
      <c r="HX57" s="112"/>
      <c r="HY57" s="112"/>
      <c r="HZ57" s="112"/>
      <c r="IA57" s="112"/>
      <c r="IB57" s="112"/>
      <c r="IC57" s="112"/>
      <c r="ID57" s="112"/>
      <c r="IE57" s="112"/>
      <c r="IF57" s="112"/>
      <c r="IG57" s="112"/>
      <c r="IH57" s="112"/>
      <c r="II57" s="112"/>
      <c r="IJ57" s="112"/>
    </row>
    <row r="58" spans="1:244" s="119" customFormat="1">
      <c r="A58" s="136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2"/>
      <c r="AS58" s="112"/>
      <c r="AT58" s="112"/>
      <c r="AU58" s="112"/>
      <c r="AV58" s="112"/>
      <c r="AW58" s="112"/>
      <c r="AX58" s="112"/>
      <c r="AY58" s="112"/>
      <c r="AZ58" s="112"/>
      <c r="BA58" s="112"/>
      <c r="BB58" s="112"/>
      <c r="BC58" s="112"/>
      <c r="BD58" s="112"/>
      <c r="BE58" s="112"/>
      <c r="BF58" s="112"/>
      <c r="BG58" s="112"/>
      <c r="BH58" s="112"/>
      <c r="BI58" s="112"/>
      <c r="BJ58" s="112"/>
      <c r="BK58" s="112"/>
      <c r="BL58" s="112"/>
      <c r="BM58" s="112"/>
      <c r="BN58" s="112"/>
      <c r="BO58" s="112"/>
      <c r="BP58" s="112"/>
      <c r="BQ58" s="112"/>
      <c r="BR58" s="112"/>
      <c r="BS58" s="112"/>
      <c r="BT58" s="112"/>
      <c r="BU58" s="112"/>
      <c r="BV58" s="112"/>
      <c r="BW58" s="112"/>
      <c r="BX58" s="112"/>
      <c r="BY58" s="112"/>
      <c r="BZ58" s="112"/>
      <c r="CA58" s="112"/>
      <c r="CB58" s="112"/>
      <c r="CC58" s="112"/>
      <c r="CD58" s="112"/>
      <c r="CE58" s="112"/>
      <c r="CF58" s="112"/>
      <c r="CG58" s="112"/>
      <c r="CH58" s="112"/>
      <c r="CI58" s="112"/>
      <c r="CJ58" s="112"/>
      <c r="CK58" s="112"/>
      <c r="CL58" s="112"/>
      <c r="CM58" s="112"/>
      <c r="CN58" s="112"/>
      <c r="CO58" s="112"/>
      <c r="CP58" s="112"/>
      <c r="CQ58" s="112"/>
      <c r="CR58" s="112"/>
      <c r="CS58" s="112"/>
      <c r="CT58" s="112"/>
      <c r="CU58" s="112"/>
      <c r="CV58" s="112"/>
      <c r="CW58" s="112"/>
      <c r="CX58" s="112"/>
      <c r="CY58" s="112"/>
      <c r="CZ58" s="112"/>
      <c r="DA58" s="112"/>
      <c r="DB58" s="112"/>
      <c r="DC58" s="112"/>
      <c r="DD58" s="112"/>
      <c r="DE58" s="112"/>
      <c r="DF58" s="112"/>
      <c r="DG58" s="112"/>
      <c r="DH58" s="112"/>
      <c r="DI58" s="112"/>
      <c r="DJ58" s="112"/>
      <c r="DK58" s="112"/>
      <c r="DL58" s="112"/>
      <c r="DM58" s="112"/>
      <c r="DN58" s="112"/>
      <c r="DO58" s="112"/>
      <c r="DP58" s="112"/>
      <c r="DQ58" s="112"/>
      <c r="DR58" s="112"/>
      <c r="DS58" s="112"/>
      <c r="DT58" s="112"/>
      <c r="DU58" s="112"/>
      <c r="DV58" s="112"/>
      <c r="DW58" s="112"/>
      <c r="DX58" s="112"/>
      <c r="DY58" s="112"/>
      <c r="DZ58" s="112"/>
      <c r="EA58" s="112"/>
      <c r="EB58" s="112"/>
      <c r="EC58" s="112"/>
      <c r="ED58" s="112"/>
      <c r="EE58" s="112"/>
      <c r="EF58" s="112"/>
      <c r="EG58" s="112"/>
      <c r="EH58" s="112"/>
      <c r="EI58" s="112"/>
      <c r="EJ58" s="112"/>
      <c r="EK58" s="112"/>
      <c r="EL58" s="112"/>
      <c r="EM58" s="112"/>
      <c r="EN58" s="112"/>
      <c r="EO58" s="112"/>
      <c r="EP58" s="112"/>
      <c r="EQ58" s="112"/>
      <c r="ER58" s="112"/>
      <c r="ES58" s="112"/>
      <c r="ET58" s="112"/>
      <c r="EU58" s="112"/>
      <c r="EV58" s="112"/>
      <c r="EW58" s="112"/>
      <c r="EX58" s="112"/>
      <c r="EY58" s="112"/>
      <c r="EZ58" s="112"/>
      <c r="FA58" s="112"/>
      <c r="FB58" s="112"/>
      <c r="FC58" s="112"/>
      <c r="FD58" s="112"/>
      <c r="FE58" s="112"/>
      <c r="FF58" s="112"/>
      <c r="FG58" s="112"/>
      <c r="FH58" s="112"/>
      <c r="FI58" s="112"/>
      <c r="FJ58" s="112"/>
      <c r="FK58" s="112"/>
      <c r="FL58" s="112"/>
      <c r="FM58" s="112"/>
      <c r="FN58" s="112"/>
      <c r="FO58" s="112"/>
      <c r="FP58" s="112"/>
      <c r="FQ58" s="112"/>
      <c r="FR58" s="112"/>
      <c r="FS58" s="112"/>
      <c r="FT58" s="112"/>
      <c r="FU58" s="112"/>
      <c r="FV58" s="112"/>
      <c r="FW58" s="112"/>
      <c r="FX58" s="112"/>
      <c r="FY58" s="112"/>
      <c r="FZ58" s="112"/>
      <c r="GA58" s="112"/>
      <c r="GB58" s="112"/>
      <c r="GC58" s="112"/>
      <c r="GD58" s="112"/>
      <c r="GE58" s="112"/>
      <c r="GF58" s="112"/>
      <c r="GG58" s="112"/>
      <c r="GH58" s="112"/>
      <c r="GI58" s="112"/>
      <c r="GJ58" s="112"/>
      <c r="GK58" s="112"/>
      <c r="GL58" s="112"/>
      <c r="GM58" s="112"/>
      <c r="GN58" s="112"/>
      <c r="GO58" s="112"/>
      <c r="GP58" s="112"/>
      <c r="GQ58" s="112"/>
      <c r="GR58" s="112"/>
      <c r="GS58" s="112"/>
      <c r="GT58" s="112"/>
      <c r="GU58" s="112"/>
      <c r="GV58" s="112"/>
      <c r="GW58" s="112"/>
      <c r="GX58" s="112"/>
      <c r="GY58" s="112"/>
      <c r="GZ58" s="112"/>
      <c r="HA58" s="112"/>
      <c r="HB58" s="112"/>
      <c r="HC58" s="112"/>
      <c r="HD58" s="112"/>
      <c r="HE58" s="112"/>
      <c r="HF58" s="112"/>
      <c r="HG58" s="112"/>
      <c r="HH58" s="112"/>
      <c r="HI58" s="112"/>
      <c r="HJ58" s="112"/>
      <c r="HK58" s="112"/>
      <c r="HL58" s="112"/>
      <c r="HM58" s="112"/>
      <c r="HN58" s="112"/>
      <c r="HO58" s="112"/>
      <c r="HP58" s="112"/>
      <c r="HQ58" s="112"/>
      <c r="HR58" s="112"/>
      <c r="HS58" s="112"/>
      <c r="HT58" s="112"/>
      <c r="HU58" s="112"/>
      <c r="HV58" s="112"/>
      <c r="HW58" s="112"/>
      <c r="HX58" s="112"/>
      <c r="HY58" s="112"/>
      <c r="HZ58" s="112"/>
      <c r="IA58" s="112"/>
      <c r="IB58" s="112"/>
      <c r="IC58" s="112"/>
      <c r="ID58" s="112"/>
      <c r="IE58" s="112"/>
      <c r="IF58" s="112"/>
      <c r="IG58" s="112"/>
      <c r="IH58" s="112"/>
      <c r="II58" s="112"/>
      <c r="IJ58" s="112"/>
    </row>
    <row r="59" spans="1:244" s="119" customFormat="1">
      <c r="A59" s="136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  <c r="AQ59" s="112"/>
      <c r="AR59" s="112"/>
      <c r="AS59" s="112"/>
      <c r="AT59" s="112"/>
      <c r="AU59" s="112"/>
      <c r="AV59" s="112"/>
      <c r="AW59" s="112"/>
      <c r="AX59" s="112"/>
      <c r="AY59" s="112"/>
      <c r="AZ59" s="112"/>
      <c r="BA59" s="112"/>
      <c r="BB59" s="112"/>
      <c r="BC59" s="112"/>
      <c r="BD59" s="112"/>
      <c r="BE59" s="112"/>
      <c r="BF59" s="112"/>
      <c r="BG59" s="112"/>
      <c r="BH59" s="112"/>
      <c r="BI59" s="112"/>
      <c r="BJ59" s="112"/>
      <c r="BK59" s="112"/>
      <c r="BL59" s="112"/>
      <c r="BM59" s="112"/>
      <c r="BN59" s="112"/>
      <c r="BO59" s="112"/>
      <c r="BP59" s="112"/>
      <c r="BQ59" s="112"/>
      <c r="BR59" s="112"/>
      <c r="BS59" s="112"/>
      <c r="BT59" s="112"/>
      <c r="BU59" s="112"/>
      <c r="BV59" s="112"/>
      <c r="BW59" s="112"/>
      <c r="BX59" s="112"/>
      <c r="BY59" s="112"/>
      <c r="BZ59" s="112"/>
      <c r="CA59" s="112"/>
      <c r="CB59" s="112"/>
      <c r="CC59" s="112"/>
      <c r="CD59" s="112"/>
      <c r="CE59" s="112"/>
      <c r="CF59" s="112"/>
      <c r="CG59" s="112"/>
      <c r="CH59" s="112"/>
      <c r="CI59" s="112"/>
      <c r="CJ59" s="112"/>
      <c r="CK59" s="112"/>
      <c r="CL59" s="112"/>
      <c r="CM59" s="112"/>
      <c r="CN59" s="112"/>
      <c r="CO59" s="112"/>
      <c r="CP59" s="112"/>
      <c r="CQ59" s="112"/>
      <c r="CR59" s="112"/>
      <c r="CS59" s="112"/>
      <c r="CT59" s="112"/>
      <c r="CU59" s="112"/>
      <c r="CV59" s="112"/>
      <c r="CW59" s="112"/>
      <c r="CX59" s="112"/>
      <c r="CY59" s="112"/>
      <c r="CZ59" s="112"/>
      <c r="DA59" s="112"/>
      <c r="DB59" s="112"/>
      <c r="DC59" s="112"/>
      <c r="DD59" s="112"/>
      <c r="DE59" s="112"/>
      <c r="DF59" s="112"/>
      <c r="DG59" s="112"/>
      <c r="DH59" s="112"/>
      <c r="DI59" s="112"/>
      <c r="DJ59" s="112"/>
      <c r="DK59" s="112"/>
      <c r="DL59" s="112"/>
      <c r="DM59" s="112"/>
      <c r="DN59" s="112"/>
      <c r="DO59" s="112"/>
      <c r="DP59" s="112"/>
      <c r="DQ59" s="112"/>
      <c r="DR59" s="112"/>
      <c r="DS59" s="112"/>
      <c r="DT59" s="112"/>
      <c r="DU59" s="112"/>
      <c r="DV59" s="112"/>
      <c r="DW59" s="112"/>
      <c r="DX59" s="112"/>
      <c r="DY59" s="112"/>
      <c r="DZ59" s="112"/>
      <c r="EA59" s="112"/>
      <c r="EB59" s="112"/>
      <c r="EC59" s="112"/>
      <c r="ED59" s="112"/>
      <c r="EE59" s="112"/>
      <c r="EF59" s="112"/>
      <c r="EG59" s="112"/>
      <c r="EH59" s="112"/>
      <c r="EI59" s="112"/>
      <c r="EJ59" s="112"/>
      <c r="EK59" s="112"/>
      <c r="EL59" s="112"/>
      <c r="EM59" s="112"/>
      <c r="EN59" s="112"/>
      <c r="EO59" s="112"/>
      <c r="EP59" s="112"/>
      <c r="EQ59" s="112"/>
      <c r="ER59" s="112"/>
      <c r="ES59" s="112"/>
      <c r="ET59" s="112"/>
      <c r="EU59" s="112"/>
      <c r="EV59" s="112"/>
      <c r="EW59" s="112"/>
      <c r="EX59" s="112"/>
      <c r="EY59" s="112"/>
      <c r="EZ59" s="112"/>
      <c r="FA59" s="112"/>
      <c r="FB59" s="112"/>
      <c r="FC59" s="112"/>
      <c r="FD59" s="112"/>
      <c r="FE59" s="112"/>
      <c r="FF59" s="112"/>
      <c r="FG59" s="112"/>
      <c r="FH59" s="112"/>
      <c r="FI59" s="112"/>
      <c r="FJ59" s="112"/>
      <c r="FK59" s="112"/>
      <c r="FL59" s="112"/>
      <c r="FM59" s="112"/>
      <c r="FN59" s="112"/>
      <c r="FO59" s="112"/>
      <c r="FP59" s="112"/>
      <c r="FQ59" s="112"/>
      <c r="FR59" s="112"/>
      <c r="FS59" s="112"/>
      <c r="FT59" s="112"/>
      <c r="FU59" s="112"/>
      <c r="FV59" s="112"/>
      <c r="FW59" s="112"/>
      <c r="FX59" s="112"/>
      <c r="FY59" s="112"/>
      <c r="FZ59" s="112"/>
      <c r="GA59" s="112"/>
      <c r="GB59" s="112"/>
      <c r="GC59" s="112"/>
      <c r="GD59" s="112"/>
      <c r="GE59" s="112"/>
      <c r="GF59" s="112"/>
      <c r="GG59" s="112"/>
      <c r="GH59" s="112"/>
      <c r="GI59" s="112"/>
      <c r="GJ59" s="112"/>
      <c r="GK59" s="112"/>
      <c r="GL59" s="112"/>
      <c r="GM59" s="112"/>
      <c r="GN59" s="112"/>
      <c r="GO59" s="112"/>
      <c r="GP59" s="112"/>
      <c r="GQ59" s="112"/>
      <c r="GR59" s="112"/>
      <c r="GS59" s="112"/>
      <c r="GT59" s="112"/>
      <c r="GU59" s="112"/>
      <c r="GV59" s="112"/>
      <c r="GW59" s="112"/>
      <c r="GX59" s="112"/>
      <c r="GY59" s="112"/>
      <c r="GZ59" s="112"/>
      <c r="HA59" s="112"/>
      <c r="HB59" s="112"/>
      <c r="HC59" s="112"/>
      <c r="HD59" s="112"/>
      <c r="HE59" s="112"/>
      <c r="HF59" s="112"/>
      <c r="HG59" s="112"/>
      <c r="HH59" s="112"/>
      <c r="HI59" s="112"/>
      <c r="HJ59" s="112"/>
      <c r="HK59" s="112"/>
      <c r="HL59" s="112"/>
      <c r="HM59" s="112"/>
      <c r="HN59" s="112"/>
      <c r="HO59" s="112"/>
      <c r="HP59" s="112"/>
      <c r="HQ59" s="112"/>
      <c r="HR59" s="112"/>
      <c r="HS59" s="112"/>
      <c r="HT59" s="112"/>
      <c r="HU59" s="112"/>
      <c r="HV59" s="112"/>
      <c r="HW59" s="112"/>
      <c r="HX59" s="112"/>
      <c r="HY59" s="112"/>
      <c r="HZ59" s="112"/>
      <c r="IA59" s="112"/>
      <c r="IB59" s="112"/>
      <c r="IC59" s="112"/>
      <c r="ID59" s="112"/>
      <c r="IE59" s="112"/>
      <c r="IF59" s="112"/>
      <c r="IG59" s="112"/>
      <c r="IH59" s="112"/>
      <c r="II59" s="112"/>
      <c r="IJ59" s="112"/>
    </row>
    <row r="60" spans="1:244" s="119" customFormat="1">
      <c r="A60" s="136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  <c r="AQ60" s="112"/>
      <c r="AR60" s="112"/>
      <c r="AS60" s="112"/>
      <c r="AT60" s="112"/>
      <c r="AU60" s="112"/>
      <c r="AV60" s="112"/>
      <c r="AW60" s="112"/>
      <c r="AX60" s="112"/>
      <c r="AY60" s="112"/>
      <c r="AZ60" s="112"/>
      <c r="BA60" s="112"/>
      <c r="BB60" s="112"/>
      <c r="BC60" s="112"/>
      <c r="BD60" s="112"/>
      <c r="BE60" s="112"/>
      <c r="BF60" s="112"/>
      <c r="BG60" s="112"/>
      <c r="BH60" s="112"/>
      <c r="BI60" s="112"/>
      <c r="BJ60" s="112"/>
      <c r="BK60" s="112"/>
      <c r="BL60" s="112"/>
      <c r="BM60" s="112"/>
      <c r="BN60" s="112"/>
      <c r="BO60" s="112"/>
      <c r="BP60" s="112"/>
      <c r="BQ60" s="112"/>
      <c r="BR60" s="112"/>
      <c r="BS60" s="112"/>
      <c r="BT60" s="112"/>
      <c r="BU60" s="112"/>
      <c r="BV60" s="112"/>
      <c r="BW60" s="112"/>
      <c r="BX60" s="112"/>
      <c r="BY60" s="112"/>
      <c r="BZ60" s="112"/>
      <c r="CA60" s="112"/>
      <c r="CB60" s="112"/>
      <c r="CC60" s="112"/>
      <c r="CD60" s="112"/>
      <c r="CE60" s="112"/>
      <c r="CF60" s="112"/>
      <c r="CG60" s="112"/>
      <c r="CH60" s="112"/>
      <c r="CI60" s="112"/>
      <c r="CJ60" s="112"/>
      <c r="CK60" s="112"/>
      <c r="CL60" s="112"/>
      <c r="CM60" s="112"/>
      <c r="CN60" s="112"/>
      <c r="CO60" s="112"/>
      <c r="CP60" s="112"/>
      <c r="CQ60" s="112"/>
      <c r="CR60" s="112"/>
      <c r="CS60" s="112"/>
      <c r="CT60" s="112"/>
      <c r="CU60" s="112"/>
      <c r="CV60" s="112"/>
      <c r="CW60" s="112"/>
      <c r="CX60" s="112"/>
      <c r="CY60" s="112"/>
      <c r="CZ60" s="112"/>
      <c r="DA60" s="112"/>
      <c r="DB60" s="112"/>
      <c r="DC60" s="112"/>
      <c r="DD60" s="112"/>
      <c r="DE60" s="112"/>
      <c r="DF60" s="112"/>
      <c r="DG60" s="112"/>
      <c r="DH60" s="112"/>
      <c r="DI60" s="112"/>
      <c r="DJ60" s="112"/>
      <c r="DK60" s="112"/>
      <c r="DL60" s="112"/>
      <c r="DM60" s="112"/>
      <c r="DN60" s="112"/>
      <c r="DO60" s="112"/>
      <c r="DP60" s="112"/>
      <c r="DQ60" s="112"/>
      <c r="DR60" s="112"/>
      <c r="DS60" s="112"/>
      <c r="DT60" s="112"/>
      <c r="DU60" s="112"/>
      <c r="DV60" s="112"/>
      <c r="DW60" s="112"/>
      <c r="DX60" s="112"/>
      <c r="DY60" s="112"/>
      <c r="DZ60" s="112"/>
      <c r="EA60" s="112"/>
      <c r="EB60" s="112"/>
      <c r="EC60" s="112"/>
      <c r="ED60" s="112"/>
      <c r="EE60" s="112"/>
      <c r="EF60" s="112"/>
      <c r="EG60" s="112"/>
      <c r="EH60" s="112"/>
      <c r="EI60" s="112"/>
      <c r="EJ60" s="112"/>
      <c r="EK60" s="112"/>
      <c r="EL60" s="112"/>
      <c r="EM60" s="112"/>
      <c r="EN60" s="112"/>
      <c r="EO60" s="112"/>
      <c r="EP60" s="112"/>
      <c r="EQ60" s="112"/>
      <c r="ER60" s="112"/>
      <c r="ES60" s="112"/>
      <c r="ET60" s="112"/>
      <c r="EU60" s="112"/>
      <c r="EV60" s="112"/>
      <c r="EW60" s="112"/>
      <c r="EX60" s="112"/>
      <c r="EY60" s="112"/>
      <c r="EZ60" s="112"/>
      <c r="FA60" s="112"/>
      <c r="FB60" s="112"/>
      <c r="FC60" s="112"/>
      <c r="FD60" s="112"/>
      <c r="FE60" s="112"/>
      <c r="FF60" s="112"/>
      <c r="FG60" s="112"/>
      <c r="FH60" s="112"/>
      <c r="FI60" s="112"/>
      <c r="FJ60" s="112"/>
      <c r="FK60" s="112"/>
      <c r="FL60" s="112"/>
      <c r="FM60" s="112"/>
      <c r="FN60" s="112"/>
      <c r="FO60" s="112"/>
      <c r="FP60" s="112"/>
      <c r="FQ60" s="112"/>
      <c r="FR60" s="112"/>
      <c r="FS60" s="112"/>
      <c r="FT60" s="112"/>
      <c r="FU60" s="112"/>
      <c r="FV60" s="112"/>
      <c r="FW60" s="112"/>
      <c r="FX60" s="112"/>
      <c r="FY60" s="112"/>
      <c r="FZ60" s="112"/>
      <c r="GA60" s="112"/>
      <c r="GB60" s="112"/>
      <c r="GC60" s="112"/>
      <c r="GD60" s="112"/>
      <c r="GE60" s="112"/>
      <c r="GF60" s="112"/>
      <c r="GG60" s="112"/>
      <c r="GH60" s="112"/>
      <c r="GI60" s="112"/>
      <c r="GJ60" s="112"/>
      <c r="GK60" s="112"/>
      <c r="GL60" s="112"/>
      <c r="GM60" s="112"/>
      <c r="GN60" s="112"/>
      <c r="GO60" s="112"/>
      <c r="GP60" s="112"/>
      <c r="GQ60" s="112"/>
      <c r="GR60" s="112"/>
      <c r="GS60" s="112"/>
      <c r="GT60" s="112"/>
      <c r="GU60" s="112"/>
      <c r="GV60" s="112"/>
      <c r="GW60" s="112"/>
      <c r="GX60" s="112"/>
      <c r="GY60" s="112"/>
      <c r="GZ60" s="112"/>
      <c r="HA60" s="112"/>
      <c r="HB60" s="112"/>
      <c r="HC60" s="112"/>
      <c r="HD60" s="112"/>
      <c r="HE60" s="112"/>
      <c r="HF60" s="112"/>
      <c r="HG60" s="112"/>
      <c r="HH60" s="112"/>
      <c r="HI60" s="112"/>
      <c r="HJ60" s="112"/>
      <c r="HK60" s="112"/>
      <c r="HL60" s="112"/>
      <c r="HM60" s="112"/>
      <c r="HN60" s="112"/>
      <c r="HO60" s="112"/>
      <c r="HP60" s="112"/>
      <c r="HQ60" s="112"/>
      <c r="HR60" s="112"/>
      <c r="HS60" s="112"/>
      <c r="HT60" s="112"/>
      <c r="HU60" s="112"/>
      <c r="HV60" s="112"/>
      <c r="HW60" s="112"/>
      <c r="HX60" s="112"/>
      <c r="HY60" s="112"/>
      <c r="HZ60" s="112"/>
      <c r="IA60" s="112"/>
      <c r="IB60" s="112"/>
      <c r="IC60" s="112"/>
      <c r="ID60" s="112"/>
      <c r="IE60" s="112"/>
      <c r="IF60" s="112"/>
      <c r="IG60" s="112"/>
      <c r="IH60" s="112"/>
      <c r="II60" s="112"/>
      <c r="IJ60" s="112"/>
    </row>
    <row r="61" spans="1:244" s="119" customFormat="1">
      <c r="A61" s="136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112"/>
      <c r="AT61" s="112"/>
      <c r="AU61" s="112"/>
      <c r="AV61" s="112"/>
      <c r="AW61" s="112"/>
      <c r="AX61" s="112"/>
      <c r="AY61" s="112"/>
      <c r="AZ61" s="112"/>
      <c r="BA61" s="112"/>
      <c r="BB61" s="112"/>
      <c r="BC61" s="112"/>
      <c r="BD61" s="112"/>
      <c r="BE61" s="112"/>
      <c r="BF61" s="112"/>
      <c r="BG61" s="112"/>
      <c r="BH61" s="112"/>
      <c r="BI61" s="112"/>
      <c r="BJ61" s="112"/>
      <c r="BK61" s="112"/>
      <c r="BL61" s="112"/>
      <c r="BM61" s="112"/>
      <c r="BN61" s="112"/>
      <c r="BO61" s="112"/>
      <c r="BP61" s="112"/>
      <c r="BQ61" s="112"/>
      <c r="BR61" s="112"/>
      <c r="BS61" s="112"/>
      <c r="BT61" s="112"/>
      <c r="BU61" s="112"/>
      <c r="BV61" s="112"/>
      <c r="BW61" s="112"/>
      <c r="BX61" s="112"/>
      <c r="BY61" s="112"/>
      <c r="BZ61" s="112"/>
      <c r="CA61" s="112"/>
      <c r="CB61" s="112"/>
      <c r="CC61" s="112"/>
      <c r="CD61" s="112"/>
      <c r="CE61" s="112"/>
      <c r="CF61" s="112"/>
      <c r="CG61" s="112"/>
      <c r="CH61" s="112"/>
      <c r="CI61" s="112"/>
      <c r="CJ61" s="112"/>
      <c r="CK61" s="112"/>
      <c r="CL61" s="112"/>
      <c r="CM61" s="112"/>
      <c r="CN61" s="112"/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2"/>
      <c r="DA61" s="112"/>
      <c r="DB61" s="112"/>
      <c r="DC61" s="112"/>
      <c r="DD61" s="112"/>
      <c r="DE61" s="112"/>
      <c r="DF61" s="112"/>
      <c r="DG61" s="112"/>
      <c r="DH61" s="112"/>
      <c r="DI61" s="112"/>
      <c r="DJ61" s="112"/>
      <c r="DK61" s="112"/>
      <c r="DL61" s="112"/>
      <c r="DM61" s="112"/>
      <c r="DN61" s="112"/>
      <c r="DO61" s="112"/>
      <c r="DP61" s="112"/>
      <c r="DQ61" s="112"/>
      <c r="DR61" s="112"/>
      <c r="DS61" s="112"/>
      <c r="DT61" s="112"/>
      <c r="DU61" s="112"/>
      <c r="DV61" s="112"/>
      <c r="DW61" s="112"/>
      <c r="DX61" s="112"/>
      <c r="DY61" s="112"/>
      <c r="DZ61" s="112"/>
      <c r="EA61" s="112"/>
      <c r="EB61" s="112"/>
      <c r="EC61" s="112"/>
      <c r="ED61" s="112"/>
      <c r="EE61" s="112"/>
      <c r="EF61" s="112"/>
      <c r="EG61" s="112"/>
      <c r="EH61" s="112"/>
      <c r="EI61" s="112"/>
      <c r="EJ61" s="112"/>
      <c r="EK61" s="112"/>
      <c r="EL61" s="112"/>
      <c r="EM61" s="112"/>
      <c r="EN61" s="112"/>
      <c r="EO61" s="112"/>
      <c r="EP61" s="112"/>
      <c r="EQ61" s="112"/>
      <c r="ER61" s="112"/>
      <c r="ES61" s="112"/>
      <c r="ET61" s="112"/>
      <c r="EU61" s="112"/>
      <c r="EV61" s="112"/>
      <c r="EW61" s="112"/>
      <c r="EX61" s="112"/>
      <c r="EY61" s="112"/>
      <c r="EZ61" s="112"/>
      <c r="FA61" s="112"/>
      <c r="FB61" s="112"/>
      <c r="FC61" s="112"/>
      <c r="FD61" s="112"/>
      <c r="FE61" s="112"/>
      <c r="FF61" s="112"/>
      <c r="FG61" s="112"/>
      <c r="FH61" s="112"/>
      <c r="FI61" s="112"/>
      <c r="FJ61" s="112"/>
      <c r="FK61" s="112"/>
      <c r="FL61" s="112"/>
      <c r="FM61" s="112"/>
      <c r="FN61" s="112"/>
      <c r="FO61" s="112"/>
      <c r="FP61" s="112"/>
      <c r="FQ61" s="112"/>
      <c r="FR61" s="112"/>
      <c r="FS61" s="112"/>
      <c r="FT61" s="112"/>
      <c r="FU61" s="112"/>
      <c r="FV61" s="112"/>
      <c r="FW61" s="112"/>
      <c r="FX61" s="112"/>
      <c r="FY61" s="112"/>
      <c r="FZ61" s="112"/>
      <c r="GA61" s="112"/>
      <c r="GB61" s="112"/>
      <c r="GC61" s="112"/>
      <c r="GD61" s="112"/>
      <c r="GE61" s="112"/>
      <c r="GF61" s="112"/>
      <c r="GG61" s="112"/>
      <c r="GH61" s="112"/>
      <c r="GI61" s="112"/>
      <c r="GJ61" s="112"/>
      <c r="GK61" s="112"/>
      <c r="GL61" s="112"/>
      <c r="GM61" s="112"/>
      <c r="GN61" s="112"/>
      <c r="GO61" s="112"/>
      <c r="GP61" s="112"/>
      <c r="GQ61" s="112"/>
      <c r="GR61" s="112"/>
      <c r="GS61" s="112"/>
      <c r="GT61" s="112"/>
      <c r="GU61" s="112"/>
      <c r="GV61" s="112"/>
      <c r="GW61" s="112"/>
      <c r="GX61" s="112"/>
      <c r="GY61" s="112"/>
      <c r="GZ61" s="112"/>
      <c r="HA61" s="112"/>
      <c r="HB61" s="112"/>
      <c r="HC61" s="112"/>
      <c r="HD61" s="112"/>
      <c r="HE61" s="112"/>
      <c r="HF61" s="112"/>
      <c r="HG61" s="112"/>
      <c r="HH61" s="112"/>
      <c r="HI61" s="112"/>
      <c r="HJ61" s="112"/>
      <c r="HK61" s="112"/>
      <c r="HL61" s="112"/>
      <c r="HM61" s="112"/>
      <c r="HN61" s="112"/>
      <c r="HO61" s="112"/>
      <c r="HP61" s="112"/>
      <c r="HQ61" s="112"/>
      <c r="HR61" s="112"/>
      <c r="HS61" s="112"/>
      <c r="HT61" s="112"/>
      <c r="HU61" s="112"/>
      <c r="HV61" s="112"/>
      <c r="HW61" s="112"/>
      <c r="HX61" s="112"/>
      <c r="HY61" s="112"/>
      <c r="HZ61" s="112"/>
      <c r="IA61" s="112"/>
      <c r="IB61" s="112"/>
      <c r="IC61" s="112"/>
      <c r="ID61" s="112"/>
      <c r="IE61" s="112"/>
      <c r="IF61" s="112"/>
      <c r="IG61" s="112"/>
      <c r="IH61" s="112"/>
      <c r="II61" s="112"/>
      <c r="IJ61" s="112"/>
    </row>
    <row r="62" spans="1:244" s="119" customFormat="1">
      <c r="A62" s="136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112"/>
      <c r="AT62" s="112"/>
      <c r="AU62" s="112"/>
      <c r="AV62" s="112"/>
      <c r="AW62" s="112"/>
      <c r="AX62" s="112"/>
      <c r="AY62" s="112"/>
      <c r="AZ62" s="112"/>
      <c r="BA62" s="112"/>
      <c r="BB62" s="112"/>
      <c r="BC62" s="112"/>
      <c r="BD62" s="112"/>
      <c r="BE62" s="112"/>
      <c r="BF62" s="112"/>
      <c r="BG62" s="112"/>
      <c r="BH62" s="112"/>
      <c r="BI62" s="112"/>
      <c r="BJ62" s="112"/>
      <c r="BK62" s="112"/>
      <c r="BL62" s="112"/>
      <c r="BM62" s="112"/>
      <c r="BN62" s="112"/>
      <c r="BO62" s="112"/>
      <c r="BP62" s="112"/>
      <c r="BQ62" s="112"/>
      <c r="BR62" s="112"/>
      <c r="BS62" s="112"/>
      <c r="BT62" s="112"/>
      <c r="BU62" s="112"/>
      <c r="BV62" s="112"/>
      <c r="BW62" s="112"/>
      <c r="BX62" s="112"/>
      <c r="BY62" s="112"/>
      <c r="BZ62" s="112"/>
      <c r="CA62" s="112"/>
      <c r="CB62" s="112"/>
      <c r="CC62" s="112"/>
      <c r="CD62" s="112"/>
      <c r="CE62" s="112"/>
      <c r="CF62" s="112"/>
      <c r="CG62" s="112"/>
      <c r="CH62" s="112"/>
      <c r="CI62" s="112"/>
      <c r="CJ62" s="112"/>
      <c r="CK62" s="112"/>
      <c r="CL62" s="112"/>
      <c r="CM62" s="112"/>
      <c r="CN62" s="112"/>
      <c r="CO62" s="112"/>
      <c r="CP62" s="112"/>
      <c r="CQ62" s="112"/>
      <c r="CR62" s="112"/>
      <c r="CS62" s="112"/>
      <c r="CT62" s="112"/>
      <c r="CU62" s="112"/>
      <c r="CV62" s="112"/>
      <c r="CW62" s="112"/>
      <c r="CX62" s="112"/>
      <c r="CY62" s="112"/>
      <c r="CZ62" s="112"/>
      <c r="DA62" s="112"/>
      <c r="DB62" s="112"/>
      <c r="DC62" s="112"/>
      <c r="DD62" s="112"/>
      <c r="DE62" s="112"/>
      <c r="DF62" s="112"/>
      <c r="DG62" s="112"/>
      <c r="DH62" s="112"/>
      <c r="DI62" s="112"/>
      <c r="DJ62" s="112"/>
      <c r="DK62" s="112"/>
      <c r="DL62" s="112"/>
      <c r="DM62" s="112"/>
      <c r="DN62" s="112"/>
      <c r="DO62" s="112"/>
      <c r="DP62" s="112"/>
      <c r="DQ62" s="112"/>
      <c r="DR62" s="112"/>
      <c r="DS62" s="112"/>
      <c r="DT62" s="112"/>
      <c r="DU62" s="112"/>
      <c r="DV62" s="112"/>
      <c r="DW62" s="112"/>
      <c r="DX62" s="112"/>
      <c r="DY62" s="112"/>
      <c r="DZ62" s="112"/>
      <c r="EA62" s="112"/>
      <c r="EB62" s="112"/>
      <c r="EC62" s="112"/>
      <c r="ED62" s="112"/>
      <c r="EE62" s="112"/>
      <c r="EF62" s="112"/>
      <c r="EG62" s="112"/>
      <c r="EH62" s="112"/>
      <c r="EI62" s="112"/>
      <c r="EJ62" s="112"/>
      <c r="EK62" s="112"/>
      <c r="EL62" s="112"/>
      <c r="EM62" s="112"/>
      <c r="EN62" s="112"/>
      <c r="EO62" s="112"/>
      <c r="EP62" s="112"/>
      <c r="EQ62" s="112"/>
      <c r="ER62" s="112"/>
      <c r="ES62" s="112"/>
      <c r="ET62" s="112"/>
      <c r="EU62" s="112"/>
      <c r="EV62" s="112"/>
      <c r="EW62" s="112"/>
      <c r="EX62" s="112"/>
      <c r="EY62" s="112"/>
      <c r="EZ62" s="112"/>
      <c r="FA62" s="112"/>
      <c r="FB62" s="112"/>
      <c r="FC62" s="112"/>
      <c r="FD62" s="112"/>
      <c r="FE62" s="112"/>
      <c r="FF62" s="112"/>
      <c r="FG62" s="112"/>
      <c r="FH62" s="112"/>
      <c r="FI62" s="112"/>
      <c r="FJ62" s="112"/>
      <c r="FK62" s="112"/>
      <c r="FL62" s="112"/>
      <c r="FM62" s="112"/>
      <c r="FN62" s="112"/>
      <c r="FO62" s="112"/>
      <c r="FP62" s="112"/>
      <c r="FQ62" s="112"/>
      <c r="FR62" s="112"/>
      <c r="FS62" s="112"/>
      <c r="FT62" s="112"/>
      <c r="FU62" s="112"/>
      <c r="FV62" s="112"/>
      <c r="FW62" s="112"/>
      <c r="FX62" s="112"/>
      <c r="FY62" s="112"/>
      <c r="FZ62" s="112"/>
      <c r="GA62" s="112"/>
      <c r="GB62" s="112"/>
      <c r="GC62" s="112"/>
      <c r="GD62" s="112"/>
      <c r="GE62" s="112"/>
      <c r="GF62" s="112"/>
      <c r="GG62" s="112"/>
      <c r="GH62" s="112"/>
      <c r="GI62" s="112"/>
      <c r="GJ62" s="112"/>
      <c r="GK62" s="112"/>
      <c r="GL62" s="112"/>
      <c r="GM62" s="112"/>
      <c r="GN62" s="112"/>
      <c r="GO62" s="112"/>
      <c r="GP62" s="112"/>
      <c r="GQ62" s="112"/>
      <c r="GR62" s="112"/>
      <c r="GS62" s="112"/>
      <c r="GT62" s="112"/>
      <c r="GU62" s="112"/>
      <c r="GV62" s="112"/>
      <c r="GW62" s="112"/>
      <c r="GX62" s="112"/>
      <c r="GY62" s="112"/>
      <c r="GZ62" s="112"/>
      <c r="HA62" s="112"/>
      <c r="HB62" s="112"/>
      <c r="HC62" s="112"/>
      <c r="HD62" s="112"/>
      <c r="HE62" s="112"/>
      <c r="HF62" s="112"/>
      <c r="HG62" s="112"/>
      <c r="HH62" s="112"/>
      <c r="HI62" s="112"/>
      <c r="HJ62" s="112"/>
      <c r="HK62" s="112"/>
      <c r="HL62" s="112"/>
      <c r="HM62" s="112"/>
      <c r="HN62" s="112"/>
      <c r="HO62" s="112"/>
      <c r="HP62" s="112"/>
      <c r="HQ62" s="112"/>
      <c r="HR62" s="112"/>
      <c r="HS62" s="112"/>
      <c r="HT62" s="112"/>
      <c r="HU62" s="112"/>
      <c r="HV62" s="112"/>
      <c r="HW62" s="112"/>
      <c r="HX62" s="112"/>
      <c r="HY62" s="112"/>
      <c r="HZ62" s="112"/>
      <c r="IA62" s="112"/>
      <c r="IB62" s="112"/>
      <c r="IC62" s="112"/>
      <c r="ID62" s="112"/>
      <c r="IE62" s="112"/>
      <c r="IF62" s="112"/>
      <c r="IG62" s="112"/>
      <c r="IH62" s="112"/>
      <c r="II62" s="112"/>
      <c r="IJ62" s="112"/>
    </row>
  </sheetData>
  <sheetProtection selectLockedCells="1"/>
  <mergeCells count="28">
    <mergeCell ref="K3:Q3"/>
    <mergeCell ref="K4:Q4"/>
    <mergeCell ref="E6:J8"/>
    <mergeCell ref="K6:P8"/>
    <mergeCell ref="A3:J3"/>
    <mergeCell ref="A4:J4"/>
    <mergeCell ref="Q6:Q12"/>
    <mergeCell ref="N9:P9"/>
    <mergeCell ref="N10:N12"/>
    <mergeCell ref="O10:O12"/>
    <mergeCell ref="P10:P12"/>
    <mergeCell ref="H9:J9"/>
    <mergeCell ref="H10:H12"/>
    <mergeCell ref="I10:I12"/>
    <mergeCell ref="J10:J12"/>
    <mergeCell ref="M10:M12"/>
    <mergeCell ref="A6:A12"/>
    <mergeCell ref="B9:B12"/>
    <mergeCell ref="B6:D8"/>
    <mergeCell ref="D9:D12"/>
    <mergeCell ref="E10:E12"/>
    <mergeCell ref="K9:M9"/>
    <mergeCell ref="L10:L12"/>
    <mergeCell ref="K10:K12"/>
    <mergeCell ref="C9:C12"/>
    <mergeCell ref="F10:F12"/>
    <mergeCell ref="E9:G9"/>
    <mergeCell ref="G10:G12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0. 간지</vt:lpstr>
      <vt:lpstr>0-1.이면</vt:lpstr>
      <vt:lpstr>1.경제활동인구</vt:lpstr>
      <vt:lpstr>2.연령별취업자</vt:lpstr>
      <vt:lpstr>3.교육정도별취업자</vt:lpstr>
      <vt:lpstr>4.산업별취업자</vt:lpstr>
      <vt:lpstr>5.직업별취업자</vt:lpstr>
      <vt:lpstr>6.노동조합</vt:lpstr>
      <vt:lpstr>7.시군별노동조합</vt:lpstr>
      <vt:lpstr>8.산업연맹별노동조합</vt:lpstr>
      <vt:lpstr>9.직업훈련현황</vt:lpstr>
      <vt:lpstr>'0. 간지'!Print_Area</vt:lpstr>
      <vt:lpstr>'0-1.이면'!Print_Area</vt:lpstr>
      <vt:lpstr>'1.경제활동인구'!Print_Area</vt:lpstr>
      <vt:lpstr>'2.연령별취업자'!Print_Area</vt:lpstr>
      <vt:lpstr>'3.교육정도별취업자'!Print_Area</vt:lpstr>
      <vt:lpstr>'4.산업별취업자'!Print_Area</vt:lpstr>
      <vt:lpstr>'5.직업별취업자'!Print_Area</vt:lpstr>
      <vt:lpstr>'6.노동조합'!Print_Area</vt:lpstr>
      <vt:lpstr>'7.시군별노동조합'!Print_Area</vt:lpstr>
      <vt:lpstr>'8.산업연맹별노동조합'!Print_Area</vt:lpstr>
      <vt:lpstr>'9.직업훈련현황'!Print_Area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2019-05-30T04:31:06Z</cp:lastPrinted>
  <dcterms:created xsi:type="dcterms:W3CDTF">2011-12-22T04:09:22Z</dcterms:created>
  <dcterms:modified xsi:type="dcterms:W3CDTF">2019-06-18T01:43:23Z</dcterms:modified>
</cp:coreProperties>
</file>